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drawings/drawing9.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bookViews>
    <workbookView xWindow="32760" yWindow="32760" windowWidth="14400" windowHeight="13140" tabRatio="824" activeTab="0"/>
  </bookViews>
  <sheets>
    <sheet name="1.1" sheetId="32" r:id="rId1"/>
    <sheet name="1.2" sheetId="1" r:id="rId2"/>
    <sheet name="1.3" sheetId="4" r:id="rId3"/>
    <sheet name="1.4" sheetId="5" r:id="rId4"/>
    <sheet name="1.5" sheetId="7" r:id="rId5"/>
    <sheet name="1.6" sheetId="8" r:id="rId6"/>
    <sheet name="1.7" sheetId="9" r:id="rId7"/>
    <sheet name="1.8" sheetId="10" r:id="rId8"/>
    <sheet name="1.9" sheetId="12" r:id="rId9"/>
    <sheet name="1.10" sheetId="13" r:id="rId10"/>
    <sheet name="1.11" sheetId="14" r:id="rId11"/>
    <sheet name="1.12" sheetId="15" r:id="rId12"/>
    <sheet name="noch 1.12" sheetId="16" r:id="rId13"/>
    <sheet name="1.13" sheetId="17" r:id="rId14"/>
    <sheet name="1.14" sheetId="18" r:id="rId15"/>
    <sheet name="1.15" sheetId="19" r:id="rId16"/>
    <sheet name="1.16" sheetId="20" r:id="rId17"/>
    <sheet name="1.17" sheetId="36" r:id="rId18"/>
    <sheet name="1.18" sheetId="35" r:id="rId19"/>
    <sheet name="1.19" sheetId="34" r:id="rId20"/>
    <sheet name="1.20" sheetId="39" r:id="rId21"/>
    <sheet name="1.21" sheetId="21" r:id="rId22"/>
    <sheet name="1.22" sheetId="22" r:id="rId23"/>
    <sheet name="1.23" sheetId="23" r:id="rId24"/>
    <sheet name="1.24" sheetId="24" r:id="rId25"/>
    <sheet name="1.25" sheetId="25" r:id="rId26"/>
    <sheet name="1.26" sheetId="26" r:id="rId27"/>
    <sheet name="1.27" sheetId="27" r:id="rId28"/>
    <sheet name="1.28" sheetId="28" r:id="rId29"/>
    <sheet name="2.1" sheetId="29" r:id="rId30"/>
    <sheet name="2.2" sheetId="30" r:id="rId31"/>
    <sheet name="3.1" sheetId="40" r:id="rId32"/>
    <sheet name="3.2" sheetId="41" r:id="rId33"/>
    <sheet name="3.3" sheetId="42" r:id="rId34"/>
    <sheet name="4.1" sheetId="43" r:id="rId35"/>
    <sheet name="4.2" sheetId="44" r:id="rId36"/>
    <sheet name="4.3" sheetId="45" r:id="rId37"/>
    <sheet name="4.4" sheetId="46" r:id="rId38"/>
    <sheet name="4.5" sheetId="47" r:id="rId39"/>
    <sheet name="4.6" sheetId="48" r:id="rId40"/>
    <sheet name="4.7" sheetId="49" r:id="rId41"/>
    <sheet name="4.8" sheetId="50" r:id="rId42"/>
    <sheet name="4.9" sheetId="51" r:id="rId43"/>
    <sheet name="5.1" sheetId="52" r:id="rId44"/>
    <sheet name="5.2" sheetId="53" r:id="rId45"/>
    <sheet name="5.3" sheetId="54" r:id="rId46"/>
    <sheet name="6.1" sheetId="55" r:id="rId47"/>
    <sheet name="6.2" sheetId="56" r:id="rId48"/>
    <sheet name="6.3" sheetId="57" r:id="rId49"/>
    <sheet name="7.1" sheetId="58" r:id="rId50"/>
    <sheet name="7.2" sheetId="59" r:id="rId51"/>
    <sheet name="7.3" sheetId="60" r:id="rId52"/>
    <sheet name="7.4" sheetId="61" r:id="rId53"/>
    <sheet name="7.5" sheetId="62" r:id="rId54"/>
    <sheet name="7.6" sheetId="63" r:id="rId55"/>
    <sheet name="8.1" sheetId="64" r:id="rId56"/>
    <sheet name="8.2" sheetId="65" r:id="rId57"/>
    <sheet name="8.3" sheetId="66" r:id="rId58"/>
    <sheet name="8.4" sheetId="67" r:id="rId59"/>
    <sheet name="8.5" sheetId="68" r:id="rId60"/>
    <sheet name="8.6" sheetId="69" r:id="rId61"/>
    <sheet name="8.7" sheetId="70" r:id="rId62"/>
    <sheet name="8.8" sheetId="71" r:id="rId63"/>
    <sheet name="9.1" sheetId="72" r:id="rId64"/>
    <sheet name="9.2" sheetId="73" r:id="rId65"/>
    <sheet name="9.3" sheetId="74" r:id="rId66"/>
    <sheet name="10.1" sheetId="75" r:id="rId67"/>
    <sheet name="10.2" sheetId="76" r:id="rId68"/>
  </sheets>
  <externalReferences>
    <externalReference r:id="rId71"/>
  </externalReferences>
  <definedNames>
    <definedName name="_xlnm.Print_Area" localSheetId="0">'1.1'!$A$1:$L$116</definedName>
    <definedName name="_xlnm.Print_Area" localSheetId="10">'1.11'!$A$1:$R$45</definedName>
    <definedName name="_xlnm.Print_Area" localSheetId="11">'1.12'!$A$1:$O$116</definedName>
    <definedName name="_xlnm.Print_Area" localSheetId="13">'1.13'!$A$1:$N$112</definedName>
    <definedName name="_xlnm.Print_Area" localSheetId="14">'1.14'!$A$1:$L$42</definedName>
    <definedName name="_xlnm.Print_Area" localSheetId="15">'1.15'!$A$1:$M$57</definedName>
    <definedName name="_xlnm.Print_Area" localSheetId="17">'1.17'!$A$1:$K$45</definedName>
    <definedName name="_xlnm.Print_Area" localSheetId="18">'1.18'!$A$1:$K$45</definedName>
    <definedName name="_xlnm.Print_Area" localSheetId="19">'1.19'!$A$1:$L$45</definedName>
    <definedName name="_xlnm.Print_Area" localSheetId="1">'1.2'!$A$1:$N$50</definedName>
    <definedName name="_xlnm.Print_Area" localSheetId="21">'1.21'!$A$1:$N$60</definedName>
    <definedName name="_xlnm.Print_Area" localSheetId="26">'1.26'!$A$1:$L$21</definedName>
    <definedName name="_xlnm.Print_Area" localSheetId="2">'1.3'!$A$1:$N$81</definedName>
    <definedName name="_xlnm.Print_Area" localSheetId="6">'1.7'!$A$1:$J$51</definedName>
    <definedName name="_xlnm.Print_Area" localSheetId="7">'1.8'!$A$1:$I$60</definedName>
    <definedName name="_xlnm.Print_Area" localSheetId="31">'3.1'!$A$1:$Z$86</definedName>
    <definedName name="_xlnm.Print_Area" localSheetId="33">'3.3'!$A$1:$Z$203</definedName>
    <definedName name="_xlnm.Print_Area" localSheetId="34">'4.1'!$A$1:$L$63</definedName>
    <definedName name="_xlnm.Print_Area" localSheetId="35">'4.2'!$A$1:$N$44</definedName>
    <definedName name="_xlnm.Print_Area" localSheetId="36">'4.3'!$A$1:$P$53</definedName>
    <definedName name="_xlnm.Print_Area" localSheetId="37">'4.4'!$A$1:$I$58</definedName>
    <definedName name="_xlnm.Print_Area" localSheetId="38">'4.5'!$A$1:$I$52</definedName>
    <definedName name="_xlnm.Print_Area" localSheetId="39">'4.6'!$A$1:$P$56</definedName>
    <definedName name="_xlnm.Print_Area" localSheetId="41">'4.8'!$A$1:$O$187</definedName>
    <definedName name="_xlnm.Print_Area" localSheetId="42">'4.9'!$A$1:$L$40</definedName>
    <definedName name="_xlnm.Print_Area" localSheetId="47">'6.2'!$A$1:$AA$223</definedName>
    <definedName name="_xlnm.Print_Area" localSheetId="53">'7.5'!$A$1:$J$50</definedName>
    <definedName name="_xlnm.Print_Area" localSheetId="56">'8.2'!$A$1:$R$134</definedName>
    <definedName name="_xlnm.Print_Area" localSheetId="60">'8.6'!$A$1:$E$54</definedName>
    <definedName name="_xlnm.Print_Area" localSheetId="61">'8.7'!$A$1:$J$53</definedName>
    <definedName name="_xlnm.Print_Area" localSheetId="62">'8.8'!$A$1:$Q$55</definedName>
    <definedName name="_xlnm.Print_Area" localSheetId="64">'9.2'!$A$1:$Z$88</definedName>
  </definedNames>
  <calcPr calcId="191029"/>
</workbook>
</file>

<file path=xl/sharedStrings.xml><?xml version="1.0" encoding="utf-8"?>
<sst xmlns="http://schemas.openxmlformats.org/spreadsheetml/2006/main" count="9390" uniqueCount="1711">
  <si>
    <t>Schulart</t>
  </si>
  <si>
    <t>insgesamt</t>
  </si>
  <si>
    <t>Berufsschulen</t>
  </si>
  <si>
    <t>staatlich</t>
  </si>
  <si>
    <t>kommunal</t>
  </si>
  <si>
    <t>privat</t>
  </si>
  <si>
    <t>Fachschulen</t>
  </si>
  <si>
    <t>Fachoberschulen</t>
  </si>
  <si>
    <t>Berufsoberschulen</t>
  </si>
  <si>
    <t>Fachakademien</t>
  </si>
  <si>
    <t>Insgesamt</t>
  </si>
  <si>
    <t>__________</t>
  </si>
  <si>
    <t>Schüler</t>
  </si>
  <si>
    <t>zusammen</t>
  </si>
  <si>
    <t>Wirtschaftsschulen</t>
  </si>
  <si>
    <t>Berufsfachschulen</t>
  </si>
  <si>
    <t xml:space="preserve">kommunal   </t>
  </si>
  <si>
    <t>Staat</t>
  </si>
  <si>
    <t>Landkreis</t>
  </si>
  <si>
    <t>Schulverband</t>
  </si>
  <si>
    <t>Gemeinde</t>
  </si>
  <si>
    <t>des Gesundheitswesens</t>
  </si>
  <si>
    <t>Gebiet</t>
  </si>
  <si>
    <t>Oberbayern</t>
  </si>
  <si>
    <t>Niederbayern</t>
  </si>
  <si>
    <t>Oberpfalz</t>
  </si>
  <si>
    <t>Oberfranken</t>
  </si>
  <si>
    <t>Mittelfranken</t>
  </si>
  <si>
    <t>Unterfranken</t>
  </si>
  <si>
    <t>Schwaben</t>
  </si>
  <si>
    <t>Bayern</t>
  </si>
  <si>
    <t>Berufsfachschulen des Gesundheitswesens</t>
  </si>
  <si>
    <t>ins-
gesamt</t>
  </si>
  <si>
    <t>männ-
lich</t>
  </si>
  <si>
    <t>Schu-
len</t>
  </si>
  <si>
    <t>Schul-
aufwands-
träger</t>
  </si>
  <si>
    <t>Unterrichts-
stunden
sämtlicher
Lehrkräfte
je Woche</t>
  </si>
  <si>
    <t xml:space="preserve"> </t>
  </si>
  <si>
    <t>aus-
ländisch</t>
  </si>
  <si>
    <t>Schuljahr</t>
  </si>
  <si>
    <t>Schul-
träger</t>
  </si>
  <si>
    <t>Bezirk</t>
  </si>
  <si>
    <t>.</t>
  </si>
  <si>
    <t>Berufsschulen zur sonder-</t>
  </si>
  <si>
    <t>Klas-
sen</t>
  </si>
  <si>
    <t>Durch-
schnittl.
Schüler-
zahl je
Klasse</t>
  </si>
  <si>
    <r>
      <t>Vollzeit- und teilzeit-
beschäftigte
Lehrkräfte</t>
    </r>
    <r>
      <rPr>
        <vertAlign val="superscript"/>
        <sz val="8"/>
        <rFont val="Arial"/>
        <family val="2"/>
      </rPr>
      <t>1)</t>
    </r>
  </si>
  <si>
    <r>
      <t>Berufsschulen zur sonderpädagogischen Förderung</t>
    </r>
    <r>
      <rPr>
        <b/>
        <vertAlign val="superscript"/>
        <sz val="8"/>
        <rFont val="Arial"/>
        <family val="2"/>
      </rPr>
      <t>2)</t>
    </r>
  </si>
  <si>
    <r>
      <t>Berufsfachschulen</t>
    </r>
    <r>
      <rPr>
        <b/>
        <vertAlign val="superscript"/>
        <sz val="8"/>
        <rFont val="Arial"/>
        <family val="2"/>
      </rPr>
      <t>3)</t>
    </r>
  </si>
  <si>
    <r>
      <t>Vollzeit- und teil-
zeitbeschäftigte
Lehrkräfte</t>
    </r>
    <r>
      <rPr>
        <vertAlign val="superscript"/>
        <sz val="8"/>
        <rFont val="Arial"/>
        <family val="2"/>
      </rPr>
      <t>1)</t>
    </r>
  </si>
  <si>
    <r>
      <t>pädagogischen Förderung</t>
    </r>
    <r>
      <rPr>
        <vertAlign val="superscript"/>
        <sz val="8"/>
        <rFont val="Arial"/>
        <family val="2"/>
      </rPr>
      <t>2)</t>
    </r>
    <r>
      <rPr>
        <sz val="8"/>
        <rFont val="Arial"/>
        <family val="2"/>
      </rPr>
      <t xml:space="preserve"> ..............................</t>
    </r>
  </si>
  <si>
    <r>
      <t>Berufsfachschulen</t>
    </r>
    <r>
      <rPr>
        <vertAlign val="superscript"/>
        <sz val="8"/>
        <rFont val="Arial"/>
        <family val="2"/>
      </rPr>
      <t>3)</t>
    </r>
    <r>
      <rPr>
        <sz val="8"/>
        <rFont val="Arial"/>
        <family val="2"/>
      </rPr>
      <t xml:space="preserve"> .......................................................</t>
    </r>
  </si>
  <si>
    <r>
      <t>Berufsfachschulen</t>
    </r>
    <r>
      <rPr>
        <vertAlign val="superscript"/>
        <sz val="8"/>
        <rFont val="Arial"/>
        <family val="2"/>
      </rPr>
      <t>3)</t>
    </r>
    <r>
      <rPr>
        <sz val="8"/>
        <rFont val="Arial"/>
        <family val="2"/>
      </rPr>
      <t xml:space="preserve"> ..........................................................</t>
    </r>
  </si>
  <si>
    <t>Ge-
schlecht
———-
Aus-
länder</t>
  </si>
  <si>
    <t>Absolven-
ten und
Abgänger
insge-
samt</t>
  </si>
  <si>
    <t>davon mit Abschlussart</t>
  </si>
  <si>
    <t>mitt-
lerer
Ab-
schluss</t>
  </si>
  <si>
    <t>Fach-
hoch-
schul-
reife</t>
  </si>
  <si>
    <t>davon</t>
  </si>
  <si>
    <t>Hoch-
schul-
reife</t>
  </si>
  <si>
    <t>ohne
allge-
mein
bilden-
den Ab-
schluss</t>
  </si>
  <si>
    <t>fach-
gebun-
den</t>
  </si>
  <si>
    <t>allge-
mein</t>
  </si>
  <si>
    <t>männlich</t>
  </si>
  <si>
    <t>ausländisch</t>
  </si>
  <si>
    <t>pädagogischen Förderung</t>
  </si>
  <si>
    <t>des  Gesundheitswesens</t>
  </si>
  <si>
    <t xml:space="preserve">   1) Ohne Wirtschaftsschulen und Berufsfachschulen des Gesundheitswesens.</t>
  </si>
  <si>
    <t>Alter</t>
  </si>
  <si>
    <t>ohne 
allge-
mein
bilden-
den Ab-
schluss</t>
  </si>
  <si>
    <t>16 Jahre oder jünger</t>
  </si>
  <si>
    <t>17 Jahre</t>
  </si>
  <si>
    <t>18 Jahre</t>
  </si>
  <si>
    <t>19 Jahre</t>
  </si>
  <si>
    <t>20 Jahre</t>
  </si>
  <si>
    <t>21 Jahre</t>
  </si>
  <si>
    <t>22 Jahre</t>
  </si>
  <si>
    <t>23 Jahre</t>
  </si>
  <si>
    <t>24 Jahre</t>
  </si>
  <si>
    <t>25 Jahre</t>
  </si>
  <si>
    <t>26 Jahre</t>
  </si>
  <si>
    <t>27 Jahre</t>
  </si>
  <si>
    <t>28 Jahre</t>
  </si>
  <si>
    <t>29 Jahre</t>
  </si>
  <si>
    <t>30 Jahre</t>
  </si>
  <si>
    <t>31 Jahre oder älter</t>
  </si>
  <si>
    <t xml:space="preserve">Insgesamt </t>
  </si>
  <si>
    <t>davon haben den beruflichen Bildungsgang</t>
  </si>
  <si>
    <t>vollständig durchlaufen</t>
  </si>
  <si>
    <t>vor Been-
digung der
Ausbildungs-
zeit abge-
brochen</t>
  </si>
  <si>
    <t>mit Erfolg</t>
  </si>
  <si>
    <t>ohne Erfolg</t>
  </si>
  <si>
    <t>Berufsschulen im dualen System</t>
  </si>
  <si>
    <t>Berufsvorbereitungsjahr</t>
  </si>
  <si>
    <t>an Berufsschulen</t>
  </si>
  <si>
    <t>Berufsgrundschuljahr</t>
  </si>
  <si>
    <t>Berufsschulen zur sonderpädagogischen</t>
  </si>
  <si>
    <t>Förderung im dualen System</t>
  </si>
  <si>
    <t>Berufsvorbereitungsjahr an Berufs-</t>
  </si>
  <si>
    <t>schulen zur sonderpäd. Förderung</t>
  </si>
  <si>
    <t>Berufsgrundschuljahr an Berufs-</t>
  </si>
  <si>
    <t>X</t>
  </si>
  <si>
    <r>
      <t>Absolventen
bzw.
Abgänger
insgesamt</t>
    </r>
    <r>
      <rPr>
        <vertAlign val="superscript"/>
        <sz val="8"/>
        <rFont val="Arial"/>
        <family val="2"/>
      </rPr>
      <t>1)</t>
    </r>
  </si>
  <si>
    <t>Sekundar-
bereich I</t>
  </si>
  <si>
    <t>Sekundarbereich II</t>
  </si>
  <si>
    <t>Post-sekun-
därer, nicht-
tertiärer
Bereich</t>
  </si>
  <si>
    <t>allgemein
bildend</t>
  </si>
  <si>
    <t>beruflich</t>
  </si>
  <si>
    <t>ISCED 2</t>
  </si>
  <si>
    <t>Schüler
ins-
gesamt</t>
  </si>
  <si>
    <t>davon an</t>
  </si>
  <si>
    <t>Berufs-
schulen</t>
  </si>
  <si>
    <t>Berufs-
schulen
zur
sonder-
pädago-
gischen
Förder-
ung</t>
  </si>
  <si>
    <t>Wirt-
schafts-
schulen</t>
  </si>
  <si>
    <t>Berufs-
fach-
schulen
des
Gesund-
heits-
wesens</t>
  </si>
  <si>
    <t>Fach-
schulen</t>
  </si>
  <si>
    <t>Fach-
ober-
schulen</t>
  </si>
  <si>
    <t>Berufs-
ober-
schulen</t>
  </si>
  <si>
    <t>Fach-
aka-
demien</t>
  </si>
  <si>
    <t>15 Jahre oder jünger</t>
  </si>
  <si>
    <t>z</t>
  </si>
  <si>
    <t>m</t>
  </si>
  <si>
    <t>16 Jahre</t>
  </si>
  <si>
    <t>i</t>
  </si>
  <si>
    <r>
      <t>Berufs-
fach-
schulen</t>
    </r>
    <r>
      <rPr>
        <vertAlign val="superscript"/>
        <sz val="8"/>
        <rFont val="Arial"/>
        <family val="2"/>
      </rPr>
      <t>1)</t>
    </r>
  </si>
  <si>
    <t>rö-
misch-
katho-
lisch</t>
  </si>
  <si>
    <t>evan-
gelisch</t>
  </si>
  <si>
    <t>isla-
misch</t>
  </si>
  <si>
    <t>israe-
litisch</t>
  </si>
  <si>
    <t>ortho-
dox</t>
  </si>
  <si>
    <t>neu-
aposto-
lisch</t>
  </si>
  <si>
    <t>Zeuge
Jehova</t>
  </si>
  <si>
    <t>mit
sons-
tiger</t>
  </si>
  <si>
    <t>ohne</t>
  </si>
  <si>
    <t>ohne
Angabe
der</t>
  </si>
  <si>
    <t>Religionszugehörigkeit</t>
  </si>
  <si>
    <t xml:space="preserve">kommunal </t>
  </si>
  <si>
    <t>zur sonder-</t>
  </si>
  <si>
    <t>pädagogischen</t>
  </si>
  <si>
    <t>Förderung</t>
  </si>
  <si>
    <t xml:space="preserve">   1) Ohne Schüler an Berufsfachschulen des Gesundheitswesens, Fachschulen und Fachakademien. - 2) Ohne Wirtschaftsschulen und Berufsfachschulen des Gesundheitswesens.</t>
  </si>
  <si>
    <r>
      <t>Schüler
ins-
gesamt</t>
    </r>
    <r>
      <rPr>
        <vertAlign val="superscript"/>
        <sz val="8"/>
        <rFont val="Arial"/>
        <family val="2"/>
      </rPr>
      <t>1)</t>
    </r>
  </si>
  <si>
    <t>davon nehmen (am) ... teil</t>
  </si>
  <si>
    <t>katho-
lischen</t>
  </si>
  <si>
    <t>evan-ge-
lischen</t>
  </si>
  <si>
    <t>ortho-
doxen</t>
  </si>
  <si>
    <t>sons-
tigen</t>
  </si>
  <si>
    <t>Ethikunterricht</t>
  </si>
  <si>
    <t>wegen
Reli-
gions-
losig-
keit</t>
  </si>
  <si>
    <t>Religionsunterricht</t>
  </si>
  <si>
    <t>staatl.</t>
  </si>
  <si>
    <t xml:space="preserve">komm. </t>
  </si>
  <si>
    <t>zus.</t>
  </si>
  <si>
    <t>ins.</t>
  </si>
  <si>
    <r>
      <t>weder
am Reli-
gions-
noch
am
Ethik-
unter-
richt</t>
    </r>
    <r>
      <rPr>
        <vertAlign val="superscript"/>
        <sz val="8"/>
        <rFont val="Arial"/>
        <family val="2"/>
      </rPr>
      <t>3)</t>
    </r>
  </si>
  <si>
    <r>
      <t>wegen
Abmel-
dung
von an
der
Schule
angebo-
tenem
RU</t>
    </r>
    <r>
      <rPr>
        <vertAlign val="superscript"/>
        <sz val="8"/>
        <rFont val="Arial"/>
        <family val="2"/>
      </rPr>
      <t>2)</t>
    </r>
  </si>
  <si>
    <r>
      <t>weil RU</t>
    </r>
    <r>
      <rPr>
        <vertAlign val="superscript"/>
        <sz val="8"/>
        <rFont val="Arial"/>
        <family val="2"/>
      </rPr>
      <t>2)</t>
    </r>
    <r>
      <rPr>
        <sz val="8"/>
        <rFont val="Arial"/>
        <family val="2"/>
      </rPr>
      <t xml:space="preserve">
des ei-
genen
Bekennt-
nisses
nicht an-
geboten
wird</t>
    </r>
  </si>
  <si>
    <t>Aus-
län-
dische
Schüler
insge-
samt</t>
  </si>
  <si>
    <t>Europa</t>
  </si>
  <si>
    <t>Europäische Union</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</si>
  <si>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</si>
  <si>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</si>
  <si>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</si>
  <si>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</si>
  <si>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</si>
  <si>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</si>
  <si>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</si>
  <si>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</si>
  <si>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</si>
  <si>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</si>
  <si>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</si>
  <si>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</si>
  <si>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</si>
  <si>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</si>
  <si>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</si>
  <si>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</si>
  <si>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</si>
  <si>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</si>
  <si>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</si>
  <si>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</si>
  <si>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</si>
  <si>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</si>
  <si>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</si>
  <si>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</si>
  <si>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</si>
  <si>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</si>
  <si>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Albanien</t>
  </si>
  <si>
    <t>Andorra</t>
  </si>
  <si>
    <t>Bosnien und Herzegowina</t>
  </si>
  <si>
    <t>Island</t>
  </si>
  <si>
    <t>Kroatien</t>
  </si>
  <si>
    <t>Liechtenstein</t>
  </si>
  <si>
    <t>Moldau, Republik</t>
  </si>
  <si>
    <t>Monaco</t>
  </si>
  <si>
    <t>Montenegro</t>
  </si>
  <si>
    <t>Norwegen</t>
  </si>
  <si>
    <t>Russische Föderation</t>
  </si>
  <si>
    <t>San Marino</t>
  </si>
  <si>
    <t>Schweiz</t>
  </si>
  <si>
    <t>Türkei</t>
  </si>
  <si>
    <t>Ukraine</t>
  </si>
  <si>
    <t>Weißrussland</t>
  </si>
  <si>
    <t>Afrika</t>
  </si>
  <si>
    <t>Ägypten</t>
  </si>
  <si>
    <t>Äthiopien</t>
  </si>
  <si>
    <t>Algerien</t>
  </si>
  <si>
    <t>Ghana</t>
  </si>
  <si>
    <t>Marokko</t>
  </si>
  <si>
    <t>Tunesien</t>
  </si>
  <si>
    <t>Übriges Afrika</t>
  </si>
  <si>
    <t>Amerika</t>
  </si>
  <si>
    <t>Brasilien</t>
  </si>
  <si>
    <t>Chile</t>
  </si>
  <si>
    <t>Kanada</t>
  </si>
  <si>
    <t>Vereinigte Staaten</t>
  </si>
  <si>
    <t>Übriges Amerika</t>
  </si>
  <si>
    <t>Asien</t>
  </si>
  <si>
    <t>Afghanistan</t>
  </si>
  <si>
    <t>China</t>
  </si>
  <si>
    <t>Indien</t>
  </si>
  <si>
    <t>Indonesien</t>
  </si>
  <si>
    <t>Irak</t>
  </si>
  <si>
    <t>Iran, Islamische Republik</t>
  </si>
  <si>
    <t>Israel</t>
  </si>
  <si>
    <t>Japan</t>
  </si>
  <si>
    <t>Jordanien</t>
  </si>
  <si>
    <t>Korea, Demokrat. Volksrep.</t>
  </si>
  <si>
    <t>Korea, Republik</t>
  </si>
  <si>
    <t>Libanon</t>
  </si>
  <si>
    <t>Pakistan</t>
  </si>
  <si>
    <t>Philippinen</t>
  </si>
  <si>
    <t>Sri Lanka</t>
  </si>
  <si>
    <t>Syrien, Arabische Republik</t>
  </si>
  <si>
    <t>Thailand</t>
  </si>
  <si>
    <t>Vietnam</t>
  </si>
  <si>
    <t>Australien/Ozeanien</t>
  </si>
  <si>
    <t>Australien</t>
  </si>
  <si>
    <t>Neuseeland</t>
  </si>
  <si>
    <t>Staatenlos</t>
  </si>
  <si>
    <t>Ungeklärt</t>
  </si>
  <si>
    <t>darunter männlich</t>
  </si>
  <si>
    <t>Zusammen</t>
  </si>
  <si>
    <t>Schulische Vorbildung</t>
  </si>
  <si>
    <t>Erfüllte Vollzeitschulpflicht ohne Abschluss</t>
  </si>
  <si>
    <t>Abschluss der Schule zur</t>
  </si>
  <si>
    <t>individuellen Lebensbewältigung</t>
  </si>
  <si>
    <t>Mittlerer Schulabschluss</t>
  </si>
  <si>
    <t>Abschlusszeugnis der</t>
  </si>
  <si>
    <t>Erlaubnis zum Vorrücken in die 11. Jahr-</t>
  </si>
  <si>
    <t>erfolgreiche Besondere Prüfung</t>
  </si>
  <si>
    <t>Zeugnis über den qualifizierten</t>
  </si>
  <si>
    <t>beruflichen Bildungsabschluss</t>
  </si>
  <si>
    <t>Berufsschule</t>
  </si>
  <si>
    <t>mit zuletzt besuchter</t>
  </si>
  <si>
    <t xml:space="preserve">   allgemein bildender Schulart</t>
  </si>
  <si>
    <t xml:space="preserve">      sonstige</t>
  </si>
  <si>
    <t>Berufsfachschule</t>
  </si>
  <si>
    <t>Wirtschaftsschule</t>
  </si>
  <si>
    <t>Zeugnis über den erfolgreichen Besuch</t>
  </si>
  <si>
    <t>der Vorstufe der Berufsoberschule</t>
  </si>
  <si>
    <t>sonstiges Zeugnis der Fachschulreife</t>
  </si>
  <si>
    <t>sonstiger mittlerer Schulabschluss</t>
  </si>
  <si>
    <t>Fachhochschulreife</t>
  </si>
  <si>
    <t>fachgebunden</t>
  </si>
  <si>
    <t>nicht fachgebunden</t>
  </si>
  <si>
    <t>Hochschulreife</t>
  </si>
  <si>
    <t>Sonstiger allgemein bildender Abschluss</t>
  </si>
  <si>
    <r>
      <t>Berufs-
fach-
schulen</t>
    </r>
    <r>
      <rPr>
        <vertAlign val="superscript"/>
        <sz val="8"/>
        <rFont val="Arial"/>
        <family val="2"/>
      </rPr>
      <t>2)</t>
    </r>
  </si>
  <si>
    <t>Ge-
schlecht
——
Aus-
länder</t>
  </si>
  <si>
    <t>Berufsschulen zur</t>
  </si>
  <si>
    <t>sonderpädagogischen</t>
  </si>
  <si>
    <t xml:space="preserve">   1) ISCED = International Standard Classification of Education. - 2) Ohne Wirtschaftsschulen und Berufsfachschulen des Gesundheitswesens.</t>
  </si>
  <si>
    <r>
      <t>davon im ISCED</t>
    </r>
    <r>
      <rPr>
        <vertAlign val="superscript"/>
        <sz val="8"/>
        <rFont val="Arial"/>
        <family val="2"/>
      </rPr>
      <t>1)</t>
    </r>
    <r>
      <rPr>
        <sz val="8"/>
        <rFont val="Arial"/>
        <family val="2"/>
      </rPr>
      <t>-Bildungsbereich</t>
    </r>
  </si>
  <si>
    <t>Fremdsprache</t>
  </si>
  <si>
    <t>Teilnehmer
insgesamt</t>
  </si>
  <si>
    <t>Berufs-
schulen
zur
sonder-
pädago-
gischen
Förde-
rung</t>
  </si>
  <si>
    <t>Fachober-
schulen</t>
  </si>
  <si>
    <t>Fachaka-
demien</t>
  </si>
  <si>
    <t>Chinesisch</t>
  </si>
  <si>
    <t>Englisch</t>
  </si>
  <si>
    <t>Französisch</t>
  </si>
  <si>
    <t>Griechisch</t>
  </si>
  <si>
    <t>Italienisch</t>
  </si>
  <si>
    <t>Japanisch</t>
  </si>
  <si>
    <t>Latein</t>
  </si>
  <si>
    <t>Polnisch</t>
  </si>
  <si>
    <t>Portugiesisch</t>
  </si>
  <si>
    <t>Russisch</t>
  </si>
  <si>
    <t>Spanisch</t>
  </si>
  <si>
    <t>Tschechisch</t>
  </si>
  <si>
    <t>Türkisch</t>
  </si>
  <si>
    <t>Ungarisch</t>
  </si>
  <si>
    <t>Sonstige</t>
  </si>
  <si>
    <t>Berufs-
schulen
zur sonder-
pädago-
gischen
Förderung</t>
  </si>
  <si>
    <t>w</t>
  </si>
  <si>
    <t xml:space="preserve">   1) Ohne Schüler an Fachober- und Berufsoberschulen. - 2) Ohne Wirtschaftsschulen und Berufsfachschulen des Gesundheitswesens.</t>
  </si>
  <si>
    <t>Lehr-
kräfte
insge-
samt</t>
  </si>
  <si>
    <t xml:space="preserve">davon an </t>
  </si>
  <si>
    <t>Berufs-
schulen
zur sonder-pädago-gischen Förde-rung</t>
  </si>
  <si>
    <t xml:space="preserve"> staatl.</t>
  </si>
  <si>
    <t xml:space="preserve"> komm.</t>
  </si>
  <si>
    <t xml:space="preserve"> privat</t>
  </si>
  <si>
    <t xml:space="preserve"> zus.</t>
  </si>
  <si>
    <t>Studien-
referendare</t>
  </si>
  <si>
    <t>Fachlehrer-
anwärter</t>
  </si>
  <si>
    <t>1)</t>
  </si>
  <si>
    <t>Ohne Wirtschaftsschulen und Berufsfachschulen des Gesundheitswesens.</t>
  </si>
  <si>
    <r>
      <t xml:space="preserve">Lehrkräfte im
   Vorberei-
   tungsdienst
   </t>
    </r>
    <r>
      <rPr>
        <sz val="7.5"/>
        <rFont val="Arial"/>
        <family val="2"/>
      </rPr>
      <t>(nur soweit
    diese eigen-
    verantwortlich
    Unterricht
    erteilten)</t>
    </r>
  </si>
  <si>
    <t>Beschäftigungs-
verhältnis/
Beschäftigungs-
umfang
der Lehrkräfte</t>
  </si>
  <si>
    <t>Unter-
richts-
stunden,
die in der
Stich-
woche
erteilt
wurden</t>
  </si>
  <si>
    <t>Von sämtlichen Lehrkräften</t>
  </si>
  <si>
    <t>Voll- und teilzeit-
   beschäftigte Lehrkräfte</t>
  </si>
  <si>
    <t>vollzeitbeschäftigt</t>
  </si>
  <si>
    <t>Mehrarbeit/Überstunden
   leistende Lehrkräfte</t>
  </si>
  <si>
    <t xml:space="preserve"> ins.</t>
  </si>
  <si>
    <t>Von männlichen Lehrkräften</t>
  </si>
  <si>
    <r>
      <t>teilzeitbeschäftigt</t>
    </r>
    <r>
      <rPr>
        <sz val="7.5"/>
        <rFont val="Arial"/>
        <family val="2"/>
      </rPr>
      <t xml:space="preserve"> (mit
   mindestens der Hälfte
   der Unterrichts-
   pflichtzeit)</t>
    </r>
  </si>
  <si>
    <r>
      <t>Lehrkräfte,</t>
    </r>
    <r>
      <rPr>
        <sz val="7.5"/>
        <rFont val="Arial"/>
        <family val="2"/>
      </rPr>
      <t xml:space="preserve"> die mit weniger
   als der Hälfte der vollen
   Unterrichtspflichtzeit
   beschäftigt waren  </t>
    </r>
  </si>
  <si>
    <t>Stunden
ins-
gesamt</t>
  </si>
  <si>
    <t>Anrechnungsstunden</t>
  </si>
  <si>
    <t>Lehrkräfte im                                                                                                                                                                       Vorberei-                                                             tungsdienst                                                       (nur soweit                                    diese eigen-                                       verantwortlich Unterricht erteilten)</t>
  </si>
  <si>
    <t>Studien-                 referendare</t>
  </si>
  <si>
    <t>Fachlehrer-        anwärter</t>
  </si>
  <si>
    <t>Ermäßigungsstunden</t>
  </si>
  <si>
    <t>Lehramt</t>
  </si>
  <si>
    <t>insge-
samt</t>
  </si>
  <si>
    <t xml:space="preserve">davon im Alter von ... Jahren </t>
  </si>
  <si>
    <t>unter
30</t>
  </si>
  <si>
    <t>65
oder
mehr</t>
  </si>
  <si>
    <t>bis unter</t>
  </si>
  <si>
    <t>Lehramt an Sonderschulen</t>
  </si>
  <si>
    <t>Lehramt an Realschulen</t>
  </si>
  <si>
    <t>Lehramt an Gymnasien</t>
  </si>
  <si>
    <t>Lehramt an berufl. Schulen</t>
  </si>
  <si>
    <t>Lehramt für gewerbl. Fachlehrkräfte</t>
  </si>
  <si>
    <t xml:space="preserve">Fachlehrkräfte für Kurzschrift  </t>
  </si>
  <si>
    <t>und Maschinenschreiben</t>
  </si>
  <si>
    <t xml:space="preserve">Fachlehrkräfte für Handarbeit  </t>
  </si>
  <si>
    <t>und Hauswirtschaft</t>
  </si>
  <si>
    <t>Absolventen einer wissenschaftl.</t>
  </si>
  <si>
    <t>Hochschule ohne Lehramt</t>
  </si>
  <si>
    <t xml:space="preserve">Absolventen einer Fachhochschule  </t>
  </si>
  <si>
    <t>oder Inhaber eines gleichwertigen</t>
  </si>
  <si>
    <t xml:space="preserve">Meister oder Techniker ohne Lehramt </t>
  </si>
  <si>
    <t>Sonstige Lehrkräfte ohne Lehramt</t>
  </si>
  <si>
    <t>Lehrkräfte für den Religionsunterricht</t>
  </si>
  <si>
    <t>zu-
sammen</t>
  </si>
  <si>
    <t>Voll- und teilzeitbeschäftigte</t>
  </si>
  <si>
    <t>Lehrkräfte insgesamt</t>
  </si>
  <si>
    <t>Lehrkräfte zusammen</t>
  </si>
  <si>
    <t>Sonstige Staaten</t>
  </si>
  <si>
    <r>
      <t>Fach-
schulen</t>
    </r>
    <r>
      <rPr>
        <vertAlign val="superscript"/>
        <sz val="8"/>
        <rFont val="Arial"/>
        <family val="2"/>
      </rPr>
      <t>3)</t>
    </r>
  </si>
  <si>
    <t>Bestand
———
Zugänge</t>
  </si>
  <si>
    <t>Zugänge</t>
  </si>
  <si>
    <t>Neueintritte in den Schuldienst</t>
  </si>
  <si>
    <t>mit 2. Lehramtsprüfung</t>
  </si>
  <si>
    <t xml:space="preserve">unmittelbar nach der Prüfung </t>
  </si>
  <si>
    <t>aus einem anderen Beruf</t>
  </si>
  <si>
    <t>(ohne Lehrerausbildung)</t>
  </si>
  <si>
    <t>Übertritte bzw. Schulwechsel</t>
  </si>
  <si>
    <t>aus einer anderen bayerischen Schulart</t>
  </si>
  <si>
    <t>Wiedereintritte in den Schuldienst</t>
  </si>
  <si>
    <t>nach Erziehungsurlaub bzw. Elternzeit</t>
  </si>
  <si>
    <t>nach Beurlaubung</t>
  </si>
  <si>
    <t>aus arbeitsmarktbez. Gründen</t>
  </si>
  <si>
    <t>Sonstige Zugänge</t>
  </si>
  <si>
    <t>Zugänge insgesamt</t>
  </si>
  <si>
    <t>Abgänge
———
Bestand</t>
  </si>
  <si>
    <t>Abgänge</t>
  </si>
  <si>
    <t>Eintritte in den Ruhestand</t>
  </si>
  <si>
    <t>nach Erreichen der Altersgrenze</t>
  </si>
  <si>
    <t>jahres (bei Schwerbehinderten nach dem</t>
  </si>
  <si>
    <t xml:space="preserve">60. Lebensjahr) </t>
  </si>
  <si>
    <t>wegen Dienstunfähigkeit vor Erreichen der</t>
  </si>
  <si>
    <t>Altersgrenze</t>
  </si>
  <si>
    <t>Eintritt in die Freistellungsphase</t>
  </si>
  <si>
    <t xml:space="preserve"> der Altersteilzeit im Blockmodell</t>
  </si>
  <si>
    <t xml:space="preserve">Tod </t>
  </si>
  <si>
    <t>Entlassung auf Antrag</t>
  </si>
  <si>
    <t>an eine andere bayer. Schule gleicher Art</t>
  </si>
  <si>
    <t xml:space="preserve">an eine andere bayerische Schulart </t>
  </si>
  <si>
    <t xml:space="preserve">in den Schuldienst eines anderen Landes des          </t>
  </si>
  <si>
    <t xml:space="preserve">  Bundesgebiets</t>
  </si>
  <si>
    <t>Befristete Abgänge</t>
  </si>
  <si>
    <t>wegen Erziehungsurlaub bzw. Elternzeit</t>
  </si>
  <si>
    <t>wegen Beurlaubung</t>
  </si>
  <si>
    <t>in den Auslandsschuldienst, wegen Abordnung</t>
  </si>
  <si>
    <t xml:space="preserve">  (außerhalb des Schuldienstes), Beurlaubung</t>
  </si>
  <si>
    <t xml:space="preserve">  aus sonstigen Gründen </t>
  </si>
  <si>
    <t>Sonstige Abgänge</t>
  </si>
  <si>
    <t>Abgänge insgesamt</t>
  </si>
  <si>
    <t xml:space="preserve">  </t>
  </si>
  <si>
    <t>2. Berufsschulen und Berufsschulen zur sonderpädagogischen</t>
  </si>
  <si>
    <t xml:space="preserve"> Geschlecht und Zeitform des Unterrichts</t>
  </si>
  <si>
    <t>Lfd.
Nr.</t>
  </si>
  <si>
    <t>Berufsfeld</t>
  </si>
  <si>
    <t>Schulträger</t>
  </si>
  <si>
    <t>darunter</t>
  </si>
  <si>
    <t>davon in der Jahrgangsstufe . . .</t>
  </si>
  <si>
    <t>Wirtschaft</t>
  </si>
  <si>
    <t xml:space="preserve"> staatlich</t>
  </si>
  <si>
    <t xml:space="preserve"> kommunal</t>
  </si>
  <si>
    <t xml:space="preserve"> zusammen</t>
  </si>
  <si>
    <t>Fahrzeugtechnik</t>
  </si>
  <si>
    <t>Bautechnik</t>
  </si>
  <si>
    <t>Holztechnik</t>
  </si>
  <si>
    <t>Bekleidung</t>
  </si>
  <si>
    <t>Chemie</t>
  </si>
  <si>
    <t>Drucktechnik</t>
  </si>
  <si>
    <t>Farb- und Raumgestaltung</t>
  </si>
  <si>
    <t>Gesundheit</t>
  </si>
  <si>
    <t>Körperpflege</t>
  </si>
  <si>
    <t>Ernährung/Hauswirtschaft</t>
  </si>
  <si>
    <t>Monoberufe (allgemein)</t>
  </si>
  <si>
    <t>Fremdsprachen</t>
  </si>
  <si>
    <t>Sozialpädagogische und</t>
  </si>
  <si>
    <t>sozialpflegerische Berufe</t>
  </si>
  <si>
    <t>Musik und Kunst</t>
  </si>
  <si>
    <t>Agrarwirtschaft</t>
  </si>
  <si>
    <t>Schüler mit Ausbildungsvertrag</t>
  </si>
  <si>
    <t xml:space="preserve">x   </t>
  </si>
  <si>
    <t>JoA - Teilnehmer an</t>
  </si>
  <si>
    <t>Praktikanten (EQJ-Maßnahme)</t>
  </si>
  <si>
    <t xml:space="preserve"> insgesamt</t>
  </si>
  <si>
    <t xml:space="preserve"> Geschlecht und Zeitform des zuletzt besuchten Unterrichts</t>
  </si>
  <si>
    <t>nicht vollständig</t>
  </si>
  <si>
    <t>vollständig,
aber ohne Erfolg</t>
  </si>
  <si>
    <t>vollständig
und mit Erfolg
durchlaufen haben</t>
  </si>
  <si>
    <t>mittleren
Schulabschluss</t>
  </si>
  <si>
    <t>durchlaufen haben</t>
  </si>
  <si>
    <t>aus Teilzeit-
unterricht</t>
  </si>
  <si>
    <t>JoA - Teilnehmer an Lehrgängen</t>
  </si>
  <si>
    <t>Kosovo</t>
  </si>
  <si>
    <t>Serbien</t>
  </si>
  <si>
    <t>Berufs-
schulen
zur sonder-pädago-gischen Förderung</t>
  </si>
  <si>
    <t>Berufs-
schulen
zur sonder-pädago-gischen Förder-ung</t>
  </si>
  <si>
    <t>nach vorheriger anderweitiger</t>
  </si>
  <si>
    <t>aus einer anderen bayer. Schule</t>
  </si>
  <si>
    <t>nach vorübergehender unterhälftiger</t>
  </si>
  <si>
    <t>Beschäftigung  oder Freistellungsphase</t>
  </si>
  <si>
    <t>modells (Sabbatjahr)</t>
  </si>
  <si>
    <t>des Bundesgebiets Freistellungs-</t>
  </si>
  <si>
    <t>nach Auslandsschuldienst, nach</t>
  </si>
  <si>
    <t>Abordnung (außerhalb des</t>
  </si>
  <si>
    <t>Schuldienstes), nach Beurlaubung</t>
  </si>
  <si>
    <t>aus sonstigen Gründen</t>
  </si>
  <si>
    <t>Beschäftigung/befristeter Lehrtätigkeit</t>
  </si>
  <si>
    <t>im Umfang von weniger als der halben</t>
  </si>
  <si>
    <t>Unterrichtspflichtzeit/Arbeitslosigkeit</t>
  </si>
  <si>
    <t>gleicher Art</t>
  </si>
  <si>
    <t>aus dem Schuldienst eines anderen</t>
  </si>
  <si>
    <t xml:space="preserve">Landes des Bundesgebiets </t>
  </si>
  <si>
    <t>durch Unterschreitung des Beschäftigungs-</t>
  </si>
  <si>
    <r>
      <t>der Arbeitsverwaltung</t>
    </r>
    <r>
      <rPr>
        <vertAlign val="superscript"/>
        <sz val="7"/>
        <rFont val="Arial"/>
        <family val="2"/>
      </rPr>
      <t>1)</t>
    </r>
    <r>
      <rPr>
        <sz val="8"/>
        <rFont val="Arial"/>
        <family val="2"/>
      </rPr>
      <t>………………………………….…………</t>
    </r>
  </si>
  <si>
    <r>
      <t>Berufsfachschulen</t>
    </r>
    <r>
      <rPr>
        <vertAlign val="superscript"/>
        <sz val="8"/>
        <rFont val="Arial"/>
        <family val="2"/>
      </rPr>
      <t>1)</t>
    </r>
    <r>
      <rPr>
        <sz val="8"/>
        <rFont val="Arial"/>
        <family val="2"/>
      </rPr>
      <t xml:space="preserve"> ……………….</t>
    </r>
  </si>
  <si>
    <r>
      <t>Berufsfachschulen</t>
    </r>
    <r>
      <rPr>
        <vertAlign val="superscript"/>
        <sz val="8"/>
        <rFont val="Arial"/>
        <family val="2"/>
      </rPr>
      <t>2)</t>
    </r>
    <r>
      <rPr>
        <sz val="8"/>
        <rFont val="Arial"/>
        <family val="2"/>
      </rPr>
      <t xml:space="preserve"> …………..……………</t>
    </r>
  </si>
  <si>
    <r>
      <t>Berufsfachschulen</t>
    </r>
    <r>
      <rPr>
        <vertAlign val="superscript"/>
        <sz val="8"/>
        <rFont val="Arial"/>
        <family val="2"/>
      </rPr>
      <t>2)</t>
    </r>
    <r>
      <rPr>
        <sz val="8"/>
        <rFont val="Arial"/>
        <family val="2"/>
      </rPr>
      <t xml:space="preserve"> ……..</t>
    </r>
  </si>
  <si>
    <r>
      <t>Berufsfachschulen</t>
    </r>
    <r>
      <rPr>
        <vertAlign val="superscript"/>
        <sz val="8"/>
        <rFont val="Arial"/>
        <family val="2"/>
      </rPr>
      <t xml:space="preserve">2) </t>
    </r>
    <r>
      <rPr>
        <sz val="8"/>
        <rFont val="Arial"/>
        <family val="2"/>
      </rPr>
      <t>…………..</t>
    </r>
  </si>
  <si>
    <t>Ge-schlecht</t>
  </si>
  <si>
    <r>
      <t>JoA - Sonstige</t>
    </r>
    <r>
      <rPr>
        <vertAlign val="superscript"/>
        <sz val="7"/>
        <rFont val="Arial"/>
        <family val="2"/>
      </rPr>
      <t>1)</t>
    </r>
    <r>
      <rPr>
        <sz val="8"/>
        <rFont val="Arial"/>
        <family val="2"/>
      </rPr>
      <t>…………………………….…………….....………..….</t>
    </r>
  </si>
  <si>
    <r>
      <t>Fachschulen</t>
    </r>
  </si>
  <si>
    <r>
      <t>Absol-
venten
und Ab-
gänger
insge-
samt</t>
    </r>
    <r>
      <rPr>
        <vertAlign val="superscript"/>
        <sz val="8"/>
        <rFont val="Arial"/>
        <family val="2"/>
      </rPr>
      <t>1)</t>
    </r>
  </si>
  <si>
    <t xml:space="preserve">   1) Ohne Absolventen und Abgänger von Wirtschaftsschulen, Fachoberschulen und Berufsoberschulen. - 2)  Ohne Wirtschaftsschulen und Berufsfachschulen des Gesundheitswesens.</t>
  </si>
  <si>
    <r>
      <t>Beschäftigungs-
verhältnis/
Beschäftigungs-
umfang</t>
    </r>
    <r>
      <rPr>
        <vertAlign val="superscript"/>
        <sz val="8"/>
        <rFont val="Arial"/>
        <family val="2"/>
      </rPr>
      <t>1)</t>
    </r>
  </si>
  <si>
    <r>
      <t>Voll- und teilzeitbeschäftigte Lehrkräfte</t>
    </r>
    <r>
      <rPr>
        <vertAlign val="superscript"/>
        <sz val="8"/>
        <rFont val="Arial"/>
        <family val="2"/>
      </rPr>
      <t>1)</t>
    </r>
  </si>
  <si>
    <r>
      <t>Berufsfachschulen</t>
    </r>
    <r>
      <rPr>
        <vertAlign val="superscript"/>
        <sz val="8"/>
        <rFont val="Arial"/>
        <family val="2"/>
      </rPr>
      <t>2)</t>
    </r>
    <r>
      <rPr>
        <sz val="8"/>
        <rFont val="Arial"/>
        <family val="2"/>
      </rPr>
      <t xml:space="preserve"> ……..…….</t>
    </r>
  </si>
  <si>
    <t xml:space="preserve">   1) Ohne Lehrkräfte an Berufsfachschulen des Gesundheitswesens. - 2) Ohne Wirtschaftsschulen und Berufsfachschulen des Gesundheitswesens.</t>
  </si>
  <si>
    <r>
      <t>Auslän-
dische
Lehrkräfte
insgesamt</t>
    </r>
    <r>
      <rPr>
        <vertAlign val="superscript"/>
        <sz val="8"/>
        <rFont val="Arial"/>
        <family val="2"/>
      </rPr>
      <t>1)</t>
    </r>
  </si>
  <si>
    <r>
      <t>Voll-
und teil-
zeitbe-
schäftigte
Lehr-kräfte</t>
    </r>
    <r>
      <rPr>
        <vertAlign val="superscript"/>
        <sz val="8"/>
        <rFont val="Arial"/>
        <family val="2"/>
      </rPr>
      <t>1)</t>
    </r>
  </si>
  <si>
    <r>
      <t>Voll-
und teil-
zeitbe-
schäf-
tigte
Lehr-
kräfte</t>
    </r>
    <r>
      <rPr>
        <vertAlign val="superscript"/>
        <sz val="8"/>
        <rFont val="Arial"/>
        <family val="2"/>
      </rPr>
      <t>1)</t>
    </r>
  </si>
  <si>
    <t xml:space="preserve">   1) Ohne Lehrkräfte an Wirtschaftsschulen und Berufsfachschulen des Gesundheitswesens.</t>
  </si>
  <si>
    <r>
      <t>Berufsfachschulen</t>
    </r>
    <r>
      <rPr>
        <vertAlign val="superscript"/>
        <sz val="8"/>
        <rFont val="Arial"/>
        <family val="2"/>
      </rPr>
      <t>2)</t>
    </r>
    <r>
      <rPr>
        <sz val="8"/>
        <rFont val="Arial"/>
        <family val="2"/>
      </rPr>
      <t xml:space="preserve"> ……………………………..</t>
    </r>
  </si>
  <si>
    <r>
      <rPr>
        <sz val="8"/>
        <rFont val="Arial"/>
        <family val="2"/>
      </rPr>
      <t>Lehrkräfte im
   Vorberei-
   tungsdienst</t>
    </r>
    <r>
      <rPr>
        <sz val="7.5"/>
        <rFont val="Arial"/>
        <family val="2"/>
      </rPr>
      <t xml:space="preserve">
   (nur soweit
    diese eigen-verantwortlich
    Unterricht
    erteilten)</t>
    </r>
  </si>
  <si>
    <r>
      <t xml:space="preserve">Lehrkräfte im
   Vorberei-
   tungsdienst
  </t>
    </r>
    <r>
      <rPr>
        <sz val="7.5"/>
        <rFont val="Arial"/>
        <family val="2"/>
      </rPr>
      <t xml:space="preserve"> (nur soweit</t>
    </r>
    <r>
      <rPr>
        <sz val="8"/>
        <rFont val="Arial"/>
        <family val="2"/>
      </rPr>
      <t xml:space="preserve">
   </t>
    </r>
    <r>
      <rPr>
        <sz val="7.5"/>
        <rFont val="Arial"/>
        <family val="2"/>
      </rPr>
      <t xml:space="preserve"> diese eigen-verantwortlich</t>
    </r>
    <r>
      <rPr>
        <sz val="8"/>
        <rFont val="Arial"/>
        <family val="2"/>
      </rPr>
      <t xml:space="preserve">
   </t>
    </r>
    <r>
      <rPr>
        <sz val="7.5"/>
        <rFont val="Arial"/>
        <family val="2"/>
      </rPr>
      <t xml:space="preserve"> Unterricht
    erteilten)</t>
    </r>
  </si>
  <si>
    <t>Sonstiges Lehramt</t>
  </si>
  <si>
    <t>Abschlusses ohne Lehramt</t>
  </si>
  <si>
    <t>Meister oder Techniker ohne Lehramt</t>
  </si>
  <si>
    <t>Von den Absolventen und Abgängern haben
durch den Besuch einer Berufsschule bzw. Berufsschule
zur sonderpädagogischen Förderung den/die ... erreicht:</t>
  </si>
  <si>
    <t>Fach-
hochschulreife</t>
  </si>
  <si>
    <t>2012/13</t>
  </si>
  <si>
    <t>Belgien, Niederlande, Luxemburg</t>
  </si>
  <si>
    <r>
      <t>Voll- und teilzeit-
   beschäftigte
   Lehrkräfte</t>
    </r>
    <r>
      <rPr>
        <vertAlign val="superscript"/>
        <sz val="8"/>
        <rFont val="Arial"/>
        <family val="2"/>
      </rPr>
      <t>3)</t>
    </r>
  </si>
  <si>
    <r>
      <t>vollzeitbeschäftigt</t>
    </r>
    <r>
      <rPr>
        <vertAlign val="superscript"/>
        <sz val="8"/>
        <rFont val="Arial"/>
        <family val="2"/>
      </rPr>
      <t>3)</t>
    </r>
  </si>
  <si>
    <r>
      <t>Lehrkräfte,</t>
    </r>
    <r>
      <rPr>
        <sz val="7.5"/>
        <rFont val="Arial"/>
        <family val="2"/>
      </rPr>
      <t xml:space="preserve"> die mit weniger
   als der Hälfte der vollen
   Unterrichtspflichtzeit
   beschäftigt waren</t>
    </r>
    <r>
      <rPr>
        <vertAlign val="superscript"/>
        <sz val="8"/>
        <rFont val="Arial"/>
        <family val="2"/>
      </rPr>
      <t>4)</t>
    </r>
  </si>
  <si>
    <r>
      <t>teilzeitbeschäftigt</t>
    </r>
    <r>
      <rPr>
        <sz val="7.5"/>
        <rFont val="Arial"/>
        <family val="2"/>
      </rPr>
      <t xml:space="preserve"> (mit
   mindestens der Hälfte
   der Unterrichtspflicht-
   zeit)</t>
    </r>
    <r>
      <rPr>
        <vertAlign val="superscript"/>
        <sz val="8"/>
        <rFont val="Arial"/>
        <family val="2"/>
      </rPr>
      <t>3)</t>
    </r>
  </si>
  <si>
    <t xml:space="preserve">   1) Lehrkräfte mit Altersteilzeit im Teilzeitmodell bzw. in der Ansparphase des Blockmodells sowie Lehrkräfte in der Arbeitsphase des Freistellungsmodells (Art. 88a Abs. 4 BayBG) wurden ungeachtet der rechtlichen Einstufung gemäß ihrem Beschäftigungsumfang (Pflichstundenzahl) zugeordnet. - 2) Ohne Wirtschaftsschulen und Berufsfachschulen des Gesundheitswesens. - 3) Lehrkräfte, die an den berichtenden beruflichen Schulen ausschließlich oder überwiegend tätig waren. - 4) An mehreren Schulen tätige Lehrkräfte wurden mehrfach gezählt.</t>
  </si>
  <si>
    <t>Lehramt an Volksschulen,</t>
  </si>
  <si>
    <t>aus familienbez. Gründen</t>
  </si>
  <si>
    <t>umfangs unter die Hälfte der vollen Unter-</t>
  </si>
  <si>
    <t>richtspflichtzeit oder Eintritt in die Frei-</t>
  </si>
  <si>
    <t>stellungsphase des Freistellungs-</t>
  </si>
  <si>
    <r>
      <t>Berufsfachschulen</t>
    </r>
    <r>
      <rPr>
        <vertAlign val="superscript"/>
        <sz val="8"/>
        <rFont val="Arial"/>
        <family val="2"/>
      </rPr>
      <t>4)</t>
    </r>
    <r>
      <rPr>
        <sz val="8"/>
        <rFont val="Arial"/>
        <family val="2"/>
      </rPr>
      <t xml:space="preserve"> ……….</t>
    </r>
  </si>
  <si>
    <t>isla-    mi-schen</t>
  </si>
  <si>
    <t>Abschluss der Mittelschule</t>
  </si>
  <si>
    <t>10. Klasse der Mittel-/Hauptschule</t>
  </si>
  <si>
    <t xml:space="preserve">      Mittelschule/Hauptschule</t>
  </si>
  <si>
    <t>Ab-
schluss
der
Mittel-
schule</t>
  </si>
  <si>
    <t>2013/14</t>
  </si>
  <si>
    <t>Förderschwerpunkts Lernen</t>
  </si>
  <si>
    <t>Abschluss im Bildungsgang des</t>
  </si>
  <si>
    <t>Grund- oder Mittelschulen</t>
  </si>
  <si>
    <t>ISCED 3</t>
  </si>
  <si>
    <t>ISCED 4</t>
  </si>
  <si>
    <t>Bachelor-
bzw.
gleich-wertiges
Bildungs-
programm</t>
  </si>
  <si>
    <t>ISCED 6</t>
  </si>
  <si>
    <t xml:space="preserve">   1) JoA = Jugendliche ohne Ausbildungsvertrag.</t>
  </si>
  <si>
    <t>2014/15</t>
  </si>
  <si>
    <t>kurzes
tertiäres
Bildungs-
programm</t>
  </si>
  <si>
    <t>ISCED 5</t>
  </si>
  <si>
    <t>2015/16</t>
  </si>
  <si>
    <r>
      <t>Fachoberschulen</t>
    </r>
    <r>
      <rPr>
        <vertAlign val="superscript"/>
        <sz val="8"/>
        <rFont val="Arial"/>
        <family val="2"/>
      </rPr>
      <t>5)</t>
    </r>
    <r>
      <rPr>
        <sz val="10"/>
        <rFont val="Arial"/>
        <family val="2"/>
      </rPr>
      <t xml:space="preserve"> …………..</t>
    </r>
  </si>
  <si>
    <t>Realschule/Realschule</t>
  </si>
  <si>
    <t xml:space="preserve">   zur sonderpäd. Förderung</t>
  </si>
  <si>
    <t>mit qualifizierendem</t>
  </si>
  <si>
    <t xml:space="preserve">   1) Ohne Lehrkräfte an Berufsfachschulen des Gesundheitswesens und Schulen im Geschäftsbereich des Bayerischen Staatsministeriums für Ernährung, Landwirtschaft und Forsten. - 2) Ohne Wirtschaftsschulen und Berufsfachschulen des Gesundheitswesens. - 3) Ohne Fachschulen im Geschäftsbereich des Bayerischen Staatsministeriums für Ernährung, Landwirtschaft und Forsten.</t>
  </si>
  <si>
    <t>auf Antrag nach Vollendung des 63. Lebens-</t>
  </si>
  <si>
    <t>Berufsintegrationsvorklasse</t>
  </si>
  <si>
    <t>Berufsintegrationsklasse</t>
  </si>
  <si>
    <t>F1</t>
  </si>
  <si>
    <t>F2</t>
  </si>
  <si>
    <t>im Teilzeitunterricht</t>
  </si>
  <si>
    <t>Eritrea</t>
  </si>
  <si>
    <t>2016/17</t>
  </si>
  <si>
    <t>2017/18</t>
  </si>
  <si>
    <t>Vatikanstadt</t>
  </si>
  <si>
    <t>Elfenbeinküste</t>
  </si>
  <si>
    <t>Gambia</t>
  </si>
  <si>
    <t>Guinea</t>
  </si>
  <si>
    <t>Kamerun</t>
  </si>
  <si>
    <t>Libyen</t>
  </si>
  <si>
    <t>Mali</t>
  </si>
  <si>
    <t>Nigeria</t>
  </si>
  <si>
    <t>Senegal</t>
  </si>
  <si>
    <t>Sierra Leone</t>
  </si>
  <si>
    <t>Somalia</t>
  </si>
  <si>
    <t>Sudan</t>
  </si>
  <si>
    <t>Armenien</t>
  </si>
  <si>
    <t>Aserbaidschan</t>
  </si>
  <si>
    <t>Bangladesch</t>
  </si>
  <si>
    <t>Georgien</t>
  </si>
  <si>
    <t>Jemen</t>
  </si>
  <si>
    <t>Mongolei</t>
  </si>
  <si>
    <t>Tadschikistan</t>
  </si>
  <si>
    <t>Übr. Australien/Ozeanien</t>
  </si>
  <si>
    <t xml:space="preserve">   1) Ohne Wirtschaftsschulen und Berufsfachschulen des Gesundheitswesens. - 2) Einschl. der Teilgebiete der übrigen ehemaligen Sowjetunion.</t>
  </si>
  <si>
    <t xml:space="preserve">   1) Ohne Wirtschaftsschulen und Berufsfachschulen des Gesundheitswesens.  - 2) Einschl. der Teilgebiete der übrigen ehemaligen Sowjetunion.</t>
  </si>
  <si>
    <r>
      <t>Übriges Asien</t>
    </r>
    <r>
      <rPr>
        <vertAlign val="superscript"/>
        <sz val="8"/>
        <rFont val="Arial"/>
        <family val="2"/>
      </rPr>
      <t xml:space="preserve">2) </t>
    </r>
    <r>
      <rPr>
        <sz val="8"/>
        <rFont val="Arial"/>
        <family val="2"/>
      </rPr>
      <t>…..…...…….</t>
    </r>
  </si>
  <si>
    <r>
      <t>Übriges Asien</t>
    </r>
    <r>
      <rPr>
        <vertAlign val="superscript"/>
        <sz val="8"/>
        <rFont val="Arial"/>
        <family val="2"/>
      </rPr>
      <t>2)</t>
    </r>
    <r>
      <rPr>
        <sz val="8"/>
        <rFont val="Arial"/>
        <family val="2"/>
      </rPr>
      <t xml:space="preserve"> …..…...…….</t>
    </r>
  </si>
  <si>
    <t>isra-
eli-
ti-
schen</t>
  </si>
  <si>
    <t>neu-
apos-
toli-
schen</t>
  </si>
  <si>
    <r>
      <t xml:space="preserve"> Lehrgängen der Arbeitsverwaltung</t>
    </r>
    <r>
      <rPr>
        <vertAlign val="superscript"/>
        <sz val="7"/>
        <rFont val="Arial"/>
        <family val="2"/>
      </rPr>
      <t>1)</t>
    </r>
    <r>
      <rPr>
        <sz val="8"/>
        <rFont val="Arial"/>
        <family val="2"/>
      </rPr>
      <t>……………….</t>
    </r>
  </si>
  <si>
    <r>
      <t>pädagogischen Förderung</t>
    </r>
    <r>
      <rPr>
        <vertAlign val="superscript"/>
        <sz val="8"/>
        <rFont val="Arial"/>
        <family val="2"/>
      </rPr>
      <t>2)</t>
    </r>
    <r>
      <rPr>
        <sz val="8"/>
        <rFont val="Arial"/>
        <family val="2"/>
      </rPr>
      <t xml:space="preserve"> .……</t>
    </r>
  </si>
  <si>
    <t>2018/19</t>
  </si>
  <si>
    <t>Länder und Gebiete
(Staatsangehörigkeit)</t>
  </si>
  <si>
    <t>Schulträger
———
Geschlecht</t>
  </si>
  <si>
    <t>Alter
———
Geschlecht</t>
  </si>
  <si>
    <t>Metalltechnik</t>
  </si>
  <si>
    <t>Elektrotechnik</t>
  </si>
  <si>
    <t xml:space="preserve">   1) Ohne Wirtschaftsschulen und Berufsfachschulen des Gesundheitswesen. - 2) Auch Serbisch oder Kroatisch. </t>
  </si>
  <si>
    <t xml:space="preserve"> kommunal </t>
  </si>
  <si>
    <t xml:space="preserve"> privat   </t>
  </si>
  <si>
    <t xml:space="preserve"> zusammen </t>
  </si>
  <si>
    <t>zur sonderpädagogischen</t>
  </si>
  <si>
    <t>(ohne Landwirtschaftsschulen)</t>
  </si>
  <si>
    <t xml:space="preserve"> insgesamt </t>
  </si>
  <si>
    <t>Inte-
grations-
vor-
klasse</t>
  </si>
  <si>
    <r>
      <t>Fachschulen</t>
    </r>
    <r>
      <rPr>
        <vertAlign val="superscript"/>
        <sz val="8"/>
        <color indexed="8"/>
        <rFont val="Arial"/>
        <family val="2"/>
      </rPr>
      <t>3)</t>
    </r>
    <r>
      <rPr>
        <sz val="8"/>
        <color indexed="8"/>
        <rFont val="Arial"/>
        <family val="2"/>
      </rPr>
      <t xml:space="preserve"> ………….…………..</t>
    </r>
  </si>
  <si>
    <t>davon Klassen mit … Schülern</t>
  </si>
  <si>
    <t>15
oder
weniger</t>
  </si>
  <si>
    <t>16
bis
20</t>
  </si>
  <si>
    <t>21
oder
mehr</t>
  </si>
  <si>
    <t>Schüler
insgesamt</t>
  </si>
  <si>
    <t>Klassen
insgesamt</t>
  </si>
  <si>
    <t>weib-
lich</t>
  </si>
  <si>
    <r>
      <t>Fachschulen</t>
    </r>
    <r>
      <rPr>
        <vertAlign val="superscript"/>
        <sz val="8"/>
        <color indexed="8"/>
        <rFont val="Arial"/>
        <family val="2"/>
      </rPr>
      <t>2)</t>
    </r>
    <r>
      <rPr>
        <sz val="8"/>
        <color indexed="8"/>
        <rFont val="Arial"/>
        <family val="2"/>
      </rPr>
      <t xml:space="preserve"> ………….…………..</t>
    </r>
  </si>
  <si>
    <t>Ober-
bayern</t>
  </si>
  <si>
    <t>Nieder-
bayern</t>
  </si>
  <si>
    <t>Ober-
pfalz</t>
  </si>
  <si>
    <t>Ober-
franken</t>
  </si>
  <si>
    <t>Mittel-
franken</t>
  </si>
  <si>
    <t>Unter-
franken</t>
  </si>
  <si>
    <t>Von den Schülern besuchten
eine Schule im Regierungsbezirk</t>
  </si>
  <si>
    <t>darunter aus</t>
  </si>
  <si>
    <t>Syrien</t>
  </si>
  <si>
    <t>Afgha-
nistan</t>
  </si>
  <si>
    <t>Austra-
lien/
Ozeanien</t>
  </si>
  <si>
    <t>dar. aus</t>
  </si>
  <si>
    <t>Staatenlos
oder
Ungeklärt</t>
  </si>
  <si>
    <t>Von den Schülern besuchte Klassenart</t>
  </si>
  <si>
    <r>
      <t>Ehemalige SFR Jugoslawien</t>
    </r>
    <r>
      <rPr>
        <vertAlign val="superscript"/>
        <sz val="8"/>
        <rFont val="Arial"/>
        <family val="2"/>
      </rPr>
      <t>3)</t>
    </r>
    <r>
      <rPr>
        <sz val="8"/>
        <rFont val="Arial"/>
        <family val="2"/>
      </rPr>
      <t xml:space="preserve"> ………</t>
    </r>
  </si>
  <si>
    <r>
      <t>Vereinigtes Königreich</t>
    </r>
    <r>
      <rPr>
        <vertAlign val="superscript"/>
        <sz val="8"/>
        <rFont val="Arial"/>
        <family val="2"/>
      </rPr>
      <t>4)</t>
    </r>
    <r>
      <rPr>
        <sz val="8"/>
        <rFont val="Arial"/>
        <family val="2"/>
      </rPr>
      <t xml:space="preserve"> …………………</t>
    </r>
  </si>
  <si>
    <t>Nordmazedonien</t>
  </si>
  <si>
    <t>2019/20</t>
  </si>
  <si>
    <t xml:space="preserve">   1) Ohne Lehrkräfte an Berufsfachschulen des Gesundheitswesens und Schulen im Geschäftsbereich des Bayerischen Staatsministeriums für Ernährung, Landwirtschaft und Forsten. - 2) Ohne Wirtschaftsschulen und Berufsfachschulen des Gesundheitswesens. - 3) Bosnien und Herzegowina, Kosovo, Kroatien, Montenegro, Nordmazedonien, Serbien und Slowenien. - 4) Großbritannien und Nordirland.</t>
  </si>
  <si>
    <t>1.2 Eckdaten nach Schulträger</t>
  </si>
  <si>
    <t>1.3 Eckdaten nach Schulaufwandsträger</t>
  </si>
  <si>
    <t>1.4 Eckdaten nach Regierungsbezirken</t>
  </si>
  <si>
    <t>1.9 Schüler nach Alter, Geschlecht und Schulart</t>
  </si>
  <si>
    <t>1.10 Schüler nach Schulart, Schulträger und Religionszugehörigkeit</t>
  </si>
  <si>
    <t>1.11 Schüler nach Schulart, Schulträger und Teilnahme am Religionsunterricht</t>
  </si>
  <si>
    <t>1.12 Ausländische Schüler nach Staatsangehörigkeit, Schulart und Geschlecht</t>
  </si>
  <si>
    <t>1.13 Schüler nach schulischer Vorbildung, Schulart und Geschlecht</t>
  </si>
  <si>
    <t>1.15 Teilnehmer am fremdsprachlichen Unterricht nach Schulart</t>
  </si>
  <si>
    <t>1.16 Schüler mit Heimunterbringung nach Schulart und Geschlecht</t>
  </si>
  <si>
    <t>1.17 Schüler in Eingliederungsklassen für neu zugewanderte Schülerinnen und Schüler
(mit erhöhtem Sprachförderbedarf) nach Schulart, Schulträger und Klassenart</t>
  </si>
  <si>
    <t>1.18 Klassen und Schüler in Eingliederungsklassen für neu zugewanderte Schülerinnen und Schüler
(mit erhöhtem Sprachförderbedarf) nach Schulart und Schulträger</t>
  </si>
  <si>
    <t>1.19 Schüler in Eingliederungsklassen für neu zugewanderte Schülerinnen und Schüler
(mit erhöhtem Sprachförderbedarf) nach Schulart, Schulträger und Regierungsbezirk</t>
  </si>
  <si>
    <t>1.20 Schüler in Eingliederungsklassen für neu zugewanderte Schülerinnen und Schüler
(mit erhöhtem Sprachförderbedarf) nach Schulart, Schulträger und Geburtskontinent/-land*</t>
  </si>
  <si>
    <t>1.21 Lehrkräfte nach Schulträger, Schulart, Beschäftigungsverhältnis und Geschlecht</t>
  </si>
  <si>
    <t>1.22 Unterrichtsstunden, die in der Stichwoche erteilt wurden,
nach Schulträger, Schulart, Beschäftigungsverhältnis und Geschlecht der Lehrkräfte</t>
  </si>
  <si>
    <t>1.23 Anrechnungs- und Ermäßigungsstunden pro Woche
nach Schulträger, Schulart und Beschäftigungsverhältnis der Lehrkräfte</t>
  </si>
  <si>
    <r>
      <t>1.24 Voll- und teilzeitbeschäftigte Lehrkräfte</t>
    </r>
    <r>
      <rPr>
        <b/>
        <sz val="10"/>
        <rFont val="Arial"/>
        <family val="2"/>
      </rPr>
      <t xml:space="preserve"> nach Lehramt,
Schulträger, Altersgruppen und Geschlecht</t>
    </r>
  </si>
  <si>
    <r>
      <t>1.25 Voll- und teilzeitbeschäftigte Lehrkräfte</t>
    </r>
    <r>
      <rPr>
        <b/>
        <sz val="10"/>
        <rFont val="Arial"/>
        <family val="2"/>
      </rPr>
      <t xml:space="preserve"> nach Schulart,
Schulträger, Altersgruppen und Geschlecht</t>
    </r>
  </si>
  <si>
    <t>1.26 Ausländische Lehrkräfte nach Schulart und Staatsangehörigkeit</t>
  </si>
  <si>
    <t>1.27 Zugang voll- und teilzeitbeschäftigter Lehrkräfte nach Geschlecht und Schulart</t>
  </si>
  <si>
    <t>1.28 Abgang voll- und teilzeitbeschäftigter Lehrkräfte nach Geschlecht und Schulart</t>
  </si>
  <si>
    <t>2.1 Schüler nach Berufsfeld, Schulträger, Jahrgangsstufe,</t>
  </si>
  <si>
    <t>2.2 Absolventen und Abgänger nach Berufsfeld, Schulträger, Abschlussart,</t>
  </si>
  <si>
    <r>
      <t>Serbokroatisch</t>
    </r>
    <r>
      <rPr>
        <vertAlign val="superscript"/>
        <sz val="8"/>
        <rFont val="Arial"/>
        <family val="2"/>
      </rPr>
      <t>2)</t>
    </r>
    <r>
      <rPr>
        <sz val="8"/>
        <rFont val="Arial"/>
        <family val="2"/>
      </rPr>
      <t>...….</t>
    </r>
  </si>
  <si>
    <t>erfolgreicher
Abschluss der
Mittelschule</t>
  </si>
  <si>
    <r>
      <t>JoA - Sonstige</t>
    </r>
    <r>
      <rPr>
        <vertAlign val="superscript"/>
        <sz val="7"/>
        <rFont val="Arial"/>
        <family val="2"/>
      </rPr>
      <t>1)</t>
    </r>
    <r>
      <rPr>
        <sz val="8"/>
        <rFont val="Arial"/>
        <family val="2"/>
      </rPr>
      <t>……………...………….</t>
    </r>
  </si>
  <si>
    <r>
      <t>Berufsoberschulen</t>
    </r>
  </si>
  <si>
    <t xml:space="preserve">   1) Ohne Schüler an Berufsfachschulen des Gesundheitswesens, Fachschulen und Fachakademien. - 2) RU = Religionsunterricht. - 3) Einschl. Schüler, für die Ethik/Religion kein Pflichtfach ist. - 4) Ohne Wirtschaftsschulen und Berufsfachschulen des Gesundheitswesens. - 5) Ohne Schüler der Jahrgangsstufe 11.</t>
  </si>
  <si>
    <t>2020/21</t>
  </si>
  <si>
    <r>
      <t>des Gesundheitswesens</t>
    </r>
    <r>
      <rPr>
        <vertAlign val="superscript"/>
        <sz val="8"/>
        <rFont val="Arial"/>
        <family val="2"/>
      </rPr>
      <t>4)</t>
    </r>
    <r>
      <rPr>
        <sz val="8"/>
        <rFont val="Arial"/>
        <family val="2"/>
      </rPr>
      <t xml:space="preserve"> …..…</t>
    </r>
  </si>
  <si>
    <t xml:space="preserve">   1) Nur Lehrkräfte, die ausschl. oder überwiegend an einer der betreffenden Schulen tätig waren, einschl. der mit Dienstbezügen abwesenden Lehrkräfte, die laut Stundenplan nicht zum Unterrichtseinsatz vorgesehen waren (z. B. wegen längerer Krankheit, Kur oder Mutterschutzfrist). Teilzeitbeschäftigt sind Lehrkräfte mit mindestens der Hälfte der Unterrichtspflichtzeit. - 2) Ohne berufsschulischen Teil der Werkstufe an Förderzentren. - 3) Ohne Wirtschaftsschulen und Berufsfachschulen des Gesundheitswesens. - 4) Grund für die Erhöhung der Anzahl der Berufsfachschulen des Gesundheitswesens ist die Einführung der neuen Pflegeausbildung nach dem PflBG, die die bestehenden Pflegeausbildungen ablöst.</t>
  </si>
  <si>
    <r>
      <t>des Gesundheitswesens</t>
    </r>
    <r>
      <rPr>
        <vertAlign val="superscript"/>
        <sz val="8"/>
        <rFont val="Arial"/>
        <family val="2"/>
      </rPr>
      <t>4)</t>
    </r>
    <r>
      <rPr>
        <sz val="8"/>
        <rFont val="Arial"/>
        <family val="2"/>
      </rPr>
      <t>….</t>
    </r>
  </si>
  <si>
    <r>
      <t>Berufsfachschulen des Gesundheitswesens</t>
    </r>
    <r>
      <rPr>
        <b/>
        <vertAlign val="superscript"/>
        <sz val="8"/>
        <rFont val="Arial"/>
        <family val="2"/>
      </rPr>
      <t>4)</t>
    </r>
  </si>
  <si>
    <t>an einer Berufsoberschule</t>
  </si>
  <si>
    <r>
      <t>Schulart</t>
    </r>
    <r>
      <rPr>
        <vertAlign val="superscript"/>
        <sz val="8"/>
        <color indexed="8"/>
        <rFont val="Arial"/>
        <family val="2"/>
      </rPr>
      <t>1)</t>
    </r>
  </si>
  <si>
    <t xml:space="preserve">   1) An Berufsfachschulen und Fachakademien werden die aufgeführten Klassenarten nicht angeboten. - 2) Die Maßnahmen können als schulisches Angebot (Modell 1) oder in kooperativer Form mit einem Maßnahmeträger (Modell 2) durchgeführt werden. Eine Differenzierung nach der konkret angebotenen Form ist nicht möglich. - 3) Ohne Fachschulen im Geschäftsbereich des Bayerischen Staatsministeriums für Ernährung, Landwirtschaft und Forsten.</t>
  </si>
  <si>
    <t>Berufs-integrations-vorklasse schulisch
1. Jahr
(BIKV/s)</t>
  </si>
  <si>
    <t>Berufs-integrations-klasse
schulisch
2. Jahr
(BIK/s)</t>
  </si>
  <si>
    <t>Berufs-integrations-vorklasse kooperativ
1. Jahr
(BIKV/k)</t>
  </si>
  <si>
    <t>Berufs-integrations-klasse kooperativ 
2. Jahr
(BIK/k)</t>
  </si>
  <si>
    <r>
      <t>Schulversuch einjährige Erweiterung der Pflegehelfer-ausbildung (Berufs-integrations-klasse 2. Jahr)</t>
    </r>
    <r>
      <rPr>
        <vertAlign val="superscript"/>
        <sz val="8"/>
        <color indexed="8"/>
        <rFont val="Arial"/>
        <family val="2"/>
      </rPr>
      <t>2)</t>
    </r>
  </si>
  <si>
    <t>Deutsch-klasse an der Berufs-schule
(DK-BS-A, 
DK-BS-AnkER)</t>
  </si>
  <si>
    <t>Andere Bewerber</t>
  </si>
  <si>
    <t xml:space="preserve">   1) Ohne andere Bewerber.</t>
  </si>
  <si>
    <t>Schulart
———
Andere Bewerber</t>
  </si>
  <si>
    <t xml:space="preserve">   1) Ohne Absolventen und Abgänger von Wirtschaftsschulen, Fachoberschulen, Berufsoberschulen und ohne andere Bewerber.</t>
  </si>
  <si>
    <t>Deutschklasse an der Berufsschule</t>
  </si>
  <si>
    <t>2021/22</t>
  </si>
  <si>
    <r>
      <t>2020/21</t>
    </r>
    <r>
      <rPr>
        <vertAlign val="superscript"/>
        <sz val="8"/>
        <rFont val="Arial"/>
        <family val="2"/>
      </rPr>
      <t>4)</t>
    </r>
    <r>
      <rPr>
        <sz val="8"/>
        <rFont val="Arial"/>
        <family val="2"/>
      </rPr>
      <t xml:space="preserve"> …………………………</t>
    </r>
  </si>
  <si>
    <t>ohne qualifizierenden ………………….…</t>
  </si>
  <si>
    <t>ohne qualifizierenden ……………….……</t>
  </si>
  <si>
    <r>
      <t>gangsstufe des Gymnasiums</t>
    </r>
    <r>
      <rPr>
        <vertAlign val="superscript"/>
        <sz val="8"/>
        <rFont val="Arial"/>
        <family val="2"/>
      </rPr>
      <t xml:space="preserve">3) </t>
    </r>
    <r>
      <rPr>
        <sz val="8"/>
        <rFont val="Arial"/>
        <family val="2"/>
      </rPr>
      <t>……………………</t>
    </r>
  </si>
  <si>
    <r>
      <t>gangsstufe des Gymnasiums</t>
    </r>
    <r>
      <rPr>
        <vertAlign val="superscript"/>
        <sz val="8"/>
        <rFont val="Arial"/>
        <family val="2"/>
      </rPr>
      <t>3)</t>
    </r>
    <r>
      <rPr>
        <sz val="8"/>
        <rFont val="Arial"/>
        <family val="2"/>
      </rPr>
      <t xml:space="preserve"> ………………</t>
    </r>
  </si>
  <si>
    <t xml:space="preserve">   1) Ohne Schüler an Wirtschaftsschulen. - 2) Ohne Wirtschaftsschulen und Berufsfachschulen des Gesundheitswesens. - 3) Einschl. erfolgreicher Jahrgangsstufen 11, 12  oder 13.</t>
  </si>
  <si>
    <t>Ethi
schen
Handeln
im
Bereich
der IV-
Klassen</t>
  </si>
  <si>
    <r>
      <t>Fachschulen</t>
    </r>
    <r>
      <rPr>
        <vertAlign val="superscript"/>
        <sz val="8"/>
        <color indexed="8"/>
        <rFont val="Arial"/>
        <family val="2"/>
      </rPr>
      <t>1)</t>
    </r>
    <r>
      <rPr>
        <sz val="8"/>
        <color indexed="8"/>
        <rFont val="Arial"/>
        <family val="2"/>
      </rPr>
      <t xml:space="preserve"> ………….…………..</t>
    </r>
  </si>
  <si>
    <t xml:space="preserve">   1) Ohne Fachschulen im Geschäftsbereich des Bayerischen Staatsministeriums für Ernährung, Landwirtschaft und Forsten.</t>
  </si>
  <si>
    <t>* Felder mit "." sind geheim zu halten. Um die statistische Geheimhaltung zu gewährleisten, werden grundsätzlich keine Angaben für weniger als drei Schüler veröffentlicht. Darüber hinaus wird in den Fällen, in denen primär geheim zu haltende Angaben durch Differenzbildung errechnet werden können, die sekundäre Geheimhaltung durchgeführt, d.h. es erfolgt für diese gesperrten Ergebnisfelder eine Gegensperrung entweder innerhalb einer einzelnen Tabelle oder, wenn nötig, auch tabellenübergreifend. - 1) In Berufsintegrations(vor)klassen und Integrationsvorklassen dürfen auch Personen aufgenommen werden, die ohne Asylsuchende oder Flüchtlinge zu sein einen erheblichen Förderbedarf in der Beherrschung der deutschen Sprache aufweisen. - 2) Ohne Fachschulen im Geschäftsbereich des StMELF.</t>
  </si>
  <si>
    <r>
      <t>Geburtskontinent/-land der Schüler</t>
    </r>
    <r>
      <rPr>
        <vertAlign val="superscript"/>
        <sz val="8"/>
        <color indexed="8"/>
        <rFont val="Arial"/>
        <family val="2"/>
      </rPr>
      <t>1)</t>
    </r>
  </si>
  <si>
    <t xml:space="preserve"> Förderung in Bayern 2021/22</t>
  </si>
  <si>
    <t>1. Gesamtübersichten: Berufliche Schulen in Bayern 2021/22 - Lehrkräfte und Stunden</t>
  </si>
  <si>
    <t>1. Gesamtübersichten: Berufliche Schulen in Bayern 2021/22 - Schüler</t>
  </si>
  <si>
    <t>1. Gesamtübersichten: Berufliche Schulen in Bayern 2021/22 - Absolventen und Abgänger</t>
  </si>
  <si>
    <t>1. Gesamtübersichten: Berufliche Schulen in Bayern 2021/22 - Eckdaten</t>
  </si>
  <si>
    <t>1.1 Eckdaten seit 2012/13</t>
  </si>
  <si>
    <t>Schüler, welche die Schule in der Zeit vom 21.10.2020 bis 20.10.2021 verlassen und den beruflichen Bildungsgang</t>
  </si>
  <si>
    <t>1.5 Absolventen und Abgänger nach Schulart, Geschlecht und
allgemein bildendem Schulabschluss im Schuljahr 2020/21</t>
  </si>
  <si>
    <t>1.6 Absolventen und Abgänger nach Alter, Geschlecht und
allgemein bildendem Schulabschluss im Schuljahr 2020/21</t>
  </si>
  <si>
    <t>1.7 Absolventen und Abgänger nach Schulart, Geschlecht und
beruflichem Abschluss im Schuljahr 2020/21</t>
  </si>
  <si>
    <t>1.8 Absolventen und Abgänger nach Alter, Geschlecht und
beruflichem Abschluss im Schuljahr 2020/21</t>
  </si>
  <si>
    <t>Insgesamt 2021/22</t>
  </si>
  <si>
    <t>Bestand am 20. Oktober 2020</t>
  </si>
  <si>
    <t>Bestand am 20. Oktober 2021</t>
  </si>
  <si>
    <r>
      <t>Schüler
mit Heim-
unter-
bringung
insgesamt</t>
    </r>
    <r>
      <rPr>
        <vertAlign val="superscript"/>
        <sz val="8"/>
        <rFont val="Arial"/>
        <family val="2"/>
      </rPr>
      <t>1)</t>
    </r>
  </si>
  <si>
    <t>1.14 Schüler nach Schulart, Geschlecht und ISCED-Bildungsbereich</t>
  </si>
  <si>
    <t xml:space="preserve">   1)  Nur Lehrkräfte, die ausschl. oder überwiegend an einer der betreffenden Schulen tätig waren, einschl. der mit Dienstbezügen abwesenden Lehrkräfte, die laut Stundenplan nicht zum Unterrichtseinsatz vorgesehen waren (z. B. wegen längerer Krankheit, Kur oder Mutterschutzfrist). Teilzeitbeschäftigt sind Lehrkräfte mit mindestens der Hälfte der Unterrichtspflichtzeit. - 2) Ohne berufsschulischen Teil der Werkstufe an Förderzentren. - 3) Ohne Wirtschaftsschulen und Berufsfachschulen des Gesundheitswesens. - 4) Grund für die Erhöhung der Anzahl der Berufsfachschulen des Gesundheitswesens ist die Einführung der neuen Pflegeausbildung nach dem PflBG, die die bestehenden Pflegeausbildungen ablöst.</t>
  </si>
  <si>
    <t>3. Berufsfachschulen</t>
  </si>
  <si>
    <t xml:space="preserve"> in Bayern 2021/22</t>
  </si>
  <si>
    <t>3.1 Schulen, Klassen, Schüler und Lehrkräfte sowie deren</t>
  </si>
  <si>
    <t xml:space="preserve"> Stunden in der Stichwoche nach Fach-/Ausbildungsrichtungen</t>
  </si>
  <si>
    <t>Fach-/Ausbildungsrichtung</t>
  </si>
  <si>
    <t>Schulen</t>
  </si>
  <si>
    <t>Klassen</t>
  </si>
  <si>
    <r>
      <t>Voll- und teilzeitbeschäftigte Lehrkräfte</t>
    </r>
    <r>
      <rPr>
        <vertAlign val="superscript"/>
        <sz val="8"/>
        <rFont val="Arial"/>
        <family val="2"/>
      </rPr>
      <t>1)</t>
    </r>
    <r>
      <rPr>
        <sz val="8"/>
        <rFont val="Arial"/>
        <family val="2"/>
      </rPr>
      <t>, die</t>
    </r>
  </si>
  <si>
    <r>
      <t>Sonstige                    
Lehr-           
verhältnisse</t>
    </r>
    <r>
      <rPr>
        <vertAlign val="superscript"/>
        <sz val="8"/>
        <rFont val="Arial"/>
        <family val="2"/>
      </rPr>
      <t>3)</t>
    </r>
  </si>
  <si>
    <t>Stunden der Lehrkräfte in der Stichwoche</t>
  </si>
  <si>
    <t>ausschließlich
oder
überwiegend</t>
  </si>
  <si>
    <r>
      <t>mit dem geringeren
Teil ihrer Unterrichts-
stunden</t>
    </r>
    <r>
      <rPr>
        <vertAlign val="superscript"/>
        <sz val="8"/>
        <rFont val="Arial"/>
        <family val="2"/>
      </rPr>
      <t>2)</t>
    </r>
  </si>
  <si>
    <t>erteilte Unterrichts-
stunden von</t>
  </si>
  <si>
    <t>Anrech-
nungs-
stunden</t>
  </si>
  <si>
    <t>Ermäßi-
gungs-
stunden</t>
  </si>
  <si>
    <t>an einer Berufsfachschule tätig waren</t>
  </si>
  <si>
    <t>voll- und
teilzeitbe-
schäftigten</t>
  </si>
  <si>
    <t>Lehrkräften</t>
  </si>
  <si>
    <t>1</t>
  </si>
  <si>
    <t>2</t>
  </si>
  <si>
    <t>3</t>
  </si>
  <si>
    <t>4</t>
  </si>
  <si>
    <t>5</t>
  </si>
  <si>
    <t>6</t>
  </si>
  <si>
    <t>7</t>
  </si>
  <si>
    <t>8</t>
  </si>
  <si>
    <t>9</t>
  </si>
  <si>
    <t>10</t>
  </si>
  <si>
    <t>11</t>
  </si>
  <si>
    <t>12</t>
  </si>
  <si>
    <t>13</t>
  </si>
  <si>
    <t>14</t>
  </si>
  <si>
    <t>15</t>
  </si>
  <si>
    <t>Gastronomie</t>
  </si>
  <si>
    <t>Sonderpädagogische Förderung</t>
  </si>
  <si>
    <t>Technik - Gewerbe - Gestaltung</t>
  </si>
  <si>
    <t>Maschinenbau</t>
  </si>
  <si>
    <t>Elektro- und Datentechnik</t>
  </si>
  <si>
    <t>Chemie, Biologie, Umwelt</t>
  </si>
  <si>
    <t>Textil, Bekleidung, Mode</t>
  </si>
  <si>
    <t>Korbflechterei</t>
  </si>
  <si>
    <t>Holz, Holzbildhauer</t>
  </si>
  <si>
    <t>Instrumentenbau</t>
  </si>
  <si>
    <t>Glas, Schmuck, Keramik, Porzellan</t>
  </si>
  <si>
    <t>Grafik, Werbung, Innenarchitektur</t>
  </si>
  <si>
    <t>Medien- und Kommunikationsdesign</t>
  </si>
  <si>
    <t>Fremdsprachenberufe</t>
  </si>
  <si>
    <t>Musik, darstellende Kunst, bildende Kunst, Bühnentanz</t>
  </si>
  <si>
    <t>Sozialpflege</t>
  </si>
  <si>
    <t>Sport</t>
  </si>
  <si>
    <t>Ernährung und Versorgung</t>
  </si>
  <si>
    <t>Kinderpflege</t>
  </si>
  <si>
    <t>Atemlehrer</t>
  </si>
  <si>
    <t>Naturheilweisen</t>
  </si>
  <si>
    <t xml:space="preserve">   1) Teilzeitbeschäftigt sind Lehrkräfte mit mindestens der Hälfte der vollen Unterrichtspflichtzeit. Lehrkräfte, die sich ohne Dienstbezügen in    
2) Doppelzählung. Diese Lehrkräfte wurden bereits bei den ausschließlich oder überwiegend beschäftigten Lehrkräften gezählt. - 
soweit diese eigenverantwortlich Unterricht erteilen.</t>
  </si>
  <si>
    <t>Erziehungsurlaub bzw. Elternzeit befinden oder an Einrichtungen außerhalb des Schuldienstes abgeordnet sind, wurden nicht gezählt. - 
3) Lehrkräfte, die mit weniger als der Hälfte der vollen Unterrichtspflichtzeit beschäftigt sind und Lehrkräfte im Vorbereitungsdienst,</t>
  </si>
  <si>
    <t>3.2 Schüler nach Beruf bzw. Berufsfeld, Schulträger,</t>
  </si>
  <si>
    <t xml:space="preserve"> Ausbildungsjahr, Geschlecht und Zeitform des Unterrichts</t>
  </si>
  <si>
    <t>Beruf
———
Berufsfeld</t>
  </si>
  <si>
    <t>Ausbil-
dungsdauer
in Jahren
——
Schulträger</t>
  </si>
  <si>
    <t>davon in . . . / im . . . Ausbildungsjahr</t>
  </si>
  <si>
    <t>1.</t>
  </si>
  <si>
    <t>2.</t>
  </si>
  <si>
    <t>3.</t>
  </si>
  <si>
    <t>4.</t>
  </si>
  <si>
    <t>Pastorale Führungskräfte und Gemeindehelfer</t>
  </si>
  <si>
    <t>(schulinterner Abschluss)</t>
  </si>
  <si>
    <t>2 - 3</t>
  </si>
  <si>
    <t>Kaufmann für Digitalisierungsmanagement</t>
  </si>
  <si>
    <t>Informatikkaufmann</t>
  </si>
  <si>
    <t>Kaufmännischer Assistent (staatl. gepr.)</t>
  </si>
  <si>
    <t>Informatikassistent (schulinterner Abschluss)</t>
  </si>
  <si>
    <t>Euromanagement-Assistent (staatl. gepr.)</t>
  </si>
  <si>
    <t>Europasekretär (schulinterner Abschluss)</t>
  </si>
  <si>
    <t>Internationaler Wirtschaftsfachmann (staatl. gepr.)</t>
  </si>
  <si>
    <t>Assistent für Gesundheitstourismus</t>
  </si>
  <si>
    <t>Fachmann für Logistik</t>
  </si>
  <si>
    <t>Kaufmann für Büromanagement</t>
  </si>
  <si>
    <t>Kaufmann im E-Commerce</t>
  </si>
  <si>
    <t>Kaufmann für Marketingkommunikation</t>
  </si>
  <si>
    <t>Veranstaltungskaufmann</t>
  </si>
  <si>
    <t>Fachpraktiker für Bürokommunikation</t>
  </si>
  <si>
    <t>Servicefachkraft für Dialogmarketing</t>
  </si>
  <si>
    <t>Kaufmann/-frau für Dialogmarketing</t>
  </si>
  <si>
    <t>Telefonist</t>
  </si>
  <si>
    <t>Sportkaufmann/-kauffrau mit Vertiefung Fußball</t>
  </si>
  <si>
    <t>Feinwerkmechaniker - Maschinenbau</t>
  </si>
  <si>
    <t>Berufliche Grundbildung Metalltechnik</t>
  </si>
  <si>
    <t>Industrietechnologe Fachrichtung: Maschinenbau</t>
  </si>
  <si>
    <t>Anlagenmechaniker-Sanitär-, Heizungs-, Klimatechnik</t>
  </si>
  <si>
    <t>Maschinen- und Anlagenführer</t>
  </si>
  <si>
    <t>Graveur</t>
  </si>
  <si>
    <t>Berufliche Grundbildung Elektrotechnik</t>
  </si>
  <si>
    <t>Elektrotechnischer Assistent (staatl. gepr.)</t>
  </si>
  <si>
    <t>Industrietechnologe (staatl. gepr.)</t>
  </si>
  <si>
    <t>Fachrichtung: Automatisierungstechnik</t>
  </si>
  <si>
    <t>Schwerpunkt: Energietechnik</t>
  </si>
  <si>
    <t>Schwerpunkt: Prozessdatentechnik</t>
  </si>
  <si>
    <t>Schwerpunkt: Datentechnik</t>
  </si>
  <si>
    <t>Fachrichtung: Datentechnik</t>
  </si>
  <si>
    <t>Schwerpunkt: Wirtschaft</t>
  </si>
  <si>
    <t>Schwerpunkt: Kommunikationstechnik</t>
  </si>
  <si>
    <t>Fachrichtung: Nachrichtentechnik</t>
  </si>
  <si>
    <t>Elektroniker Fachrichtung Energie- und Gebäudetechnik</t>
  </si>
  <si>
    <t>Assistent für Innenarchitektur (staatl. gepr.)</t>
  </si>
  <si>
    <t>Berufliche Grundbildung Bautechnik</t>
  </si>
  <si>
    <t>Hochbaufacharbeiter</t>
  </si>
  <si>
    <t>Ausbaufacharbeiter</t>
  </si>
  <si>
    <t>Bauten- und Objektbeschichter</t>
  </si>
  <si>
    <t>Schreiner</t>
  </si>
  <si>
    <t>Bekleidungstechnischer Assistent (staatl. gepr.)</t>
  </si>
  <si>
    <t>Änderungsschneider</t>
  </si>
  <si>
    <t>Modedesigner</t>
  </si>
  <si>
    <t>Textil- und Modenäher</t>
  </si>
  <si>
    <t>Textil- und Modeschneider</t>
  </si>
  <si>
    <t>Textiltechnischer Assistent (staatl. gepr.)</t>
  </si>
  <si>
    <t>Biologisch-technischer Assistent (staatl. gepr.)</t>
  </si>
  <si>
    <t>Chemisch-technischer Assistent (staatl. gepr.)</t>
  </si>
  <si>
    <t>Umweltschutztechnischer Assistent (staatl. gepr.)</t>
  </si>
  <si>
    <t>Kommunikationsdesigner (schulinterner Abschluss)</t>
  </si>
  <si>
    <t>3 - 4</t>
  </si>
  <si>
    <t>Mediadesigner (schulinterne Prüfung)</t>
  </si>
  <si>
    <t>Grafik-Designer (schulinterner Abschluss)</t>
  </si>
  <si>
    <t>Mediengestalter für Digital- und Printmedien</t>
  </si>
  <si>
    <t>Game Designer/in (schulinterner Abschluss)</t>
  </si>
  <si>
    <t>Mediendesigner (schulinterner Abschluss)</t>
  </si>
  <si>
    <t>Kommunikationsdesigner (staatl. gepr.)</t>
  </si>
  <si>
    <t>Medizinische Fachangestellte</t>
  </si>
  <si>
    <t>Kosmetiker (schulinterner Abschluss)</t>
  </si>
  <si>
    <t>Medical Wellness Professional</t>
  </si>
  <si>
    <t>Fachkraft für Kosmetik und Wellness (schulint. Abschluss)</t>
  </si>
  <si>
    <t>Berufliche Grundbildung in den gastgewerblichen Berufen</t>
  </si>
  <si>
    <t>Fachmann für Euro-Hotelmanagement</t>
  </si>
  <si>
    <t>Assistent für Hotel- und Tourismusmnament (staatl. gepr.)</t>
  </si>
  <si>
    <t>Helfer für Ernährung und Versorgung (staatl. gepr.)</t>
  </si>
  <si>
    <t>Assistent für Ernährung und Versorgung (staatl. gepr.)</t>
  </si>
  <si>
    <r>
      <t>Ernährung/Hauswirtschaft</t>
    </r>
    <r>
      <rPr>
        <b/>
        <vertAlign val="superscript"/>
        <sz val="8"/>
        <rFont val="Arial"/>
        <family val="2"/>
      </rPr>
      <t>1)</t>
    </r>
  </si>
  <si>
    <t>Silberschmied</t>
  </si>
  <si>
    <t>Goldschmied</t>
  </si>
  <si>
    <t>Glasapparatebauer</t>
  </si>
  <si>
    <t>Assistent für Produktdesign Glas (staatl. gepr.)</t>
  </si>
  <si>
    <t>Glasmacher</t>
  </si>
  <si>
    <t>Glas- und Prozellanmaler</t>
  </si>
  <si>
    <t>Glasveredler</t>
  </si>
  <si>
    <t>Keramiker</t>
  </si>
  <si>
    <t>Gestaltungstechn. Assistent - Schwerpunkt Produktdesign</t>
  </si>
  <si>
    <t>Mediengestalter Bild und Ton</t>
  </si>
  <si>
    <t>Geigenbauer</t>
  </si>
  <si>
    <t>Zupfinstrumentenmacher</t>
  </si>
  <si>
    <t>Metallblasinstrumentenmacher</t>
  </si>
  <si>
    <t>Holzblasinstrumentenmacher</t>
  </si>
  <si>
    <t>Holzbildhauer</t>
  </si>
  <si>
    <t>Flechtwerkgestalter</t>
  </si>
  <si>
    <t>Berufliche Grundbildung in den informations- und</t>
  </si>
  <si>
    <t>telekommunikationstechnischen Berufen</t>
  </si>
  <si>
    <t>Fachinformatiker</t>
  </si>
  <si>
    <t>Fachinformatiker - Systemintegration</t>
  </si>
  <si>
    <t>Fachinformatiker - Anwendungsentwicklung</t>
  </si>
  <si>
    <t>Technischer Assistent für Informatik (staatl. gepr.)</t>
  </si>
  <si>
    <t>Fremdsprachenkorrespondent (staatl. gepr.)</t>
  </si>
  <si>
    <t>1. Fremdsprache: Englisch</t>
  </si>
  <si>
    <t xml:space="preserve">                           Französisch</t>
  </si>
  <si>
    <t xml:space="preserve">                           Spanisch</t>
  </si>
  <si>
    <t xml:space="preserve">                           Italienisch</t>
  </si>
  <si>
    <t xml:space="preserve">                           Russisch</t>
  </si>
  <si>
    <t>Euro-Korrespondent (staatl. gepr.)</t>
  </si>
  <si>
    <t>Kinderpfleger (staatl. gepr.)</t>
  </si>
  <si>
    <t>Kinderpfleger - Teilzeitausbildung (staatl. gepr.)</t>
  </si>
  <si>
    <t>Sozialbetreuer und Pflegefachhelfer (staatl. gepr.)</t>
  </si>
  <si>
    <r>
      <t>Sozialpädagogische und sozialpflegerische Berufe</t>
    </r>
    <r>
      <rPr>
        <b/>
        <vertAlign val="superscript"/>
        <sz val="8"/>
        <rFont val="Arial"/>
        <family val="2"/>
      </rPr>
      <t>1)</t>
    </r>
  </si>
  <si>
    <t>Ensembleleiter (staatl. gepr.)</t>
  </si>
  <si>
    <t>Fachrichtung: Klassik</t>
  </si>
  <si>
    <t>Fachrichtung: Rock, Pop, Jazz</t>
  </si>
  <si>
    <t>Fachrichtung: Musical</t>
  </si>
  <si>
    <t>Fachrichtung: Volksmusik</t>
  </si>
  <si>
    <t>Kirchenmusiker (staatl. gepr.) (C-Prüfung)</t>
  </si>
  <si>
    <t>Pädagogische Zusatzqualifikation (staatl. gepr.)</t>
  </si>
  <si>
    <t>Künstlerisches Aufbaujahr (staatl. gepr.)</t>
  </si>
  <si>
    <t>Bühnentänzer (schulinterner Abschluss)</t>
  </si>
  <si>
    <t>Schauspieler (schulinterner Abschluss)</t>
  </si>
  <si>
    <t>Musicaldarsteller ( schulinterner Abschluss )</t>
  </si>
  <si>
    <t>Theaterspieler und Theaterpädagoge</t>
  </si>
  <si>
    <t>Schauspielausbildung</t>
  </si>
  <si>
    <t>Gymnastiklehrkraft im freien Beruf (staatl. gepr.)</t>
  </si>
  <si>
    <t>Zeugnis für Malerei und/oder Grafik</t>
  </si>
  <si>
    <t>Eurhythmielehrkraft (schulinterne Prüfung)</t>
  </si>
  <si>
    <t>Heilpraktiker (Prüfung vor dem Gesundheitsamt)</t>
  </si>
  <si>
    <t>Sonstige Abschlüsse</t>
  </si>
  <si>
    <t xml:space="preserve">   1) Einschl. Schüler im Schulversuch "Inklusives Bildungsangebot an Berufsfachschulen in Bayern".</t>
  </si>
  <si>
    <t>3.3 Absolventen und Abgänger nach Beruf bzw. Berufsfeld, Schulträger,</t>
  </si>
  <si>
    <t>Abschlussart, Geschlecht und Zeitform des zuletzt besuchten Unterrichts</t>
  </si>
  <si>
    <t>Schüler, welche die Schule in der Zeit
vom 21.10.2020 bis 20.10.2021 verlassen
und den beruflichen Bildungsgang</t>
  </si>
  <si>
    <t>Von den Absolventen und Abgängern haben
durch den Besuch einer Berufsfachschule
den/die  . . .  erreicht:</t>
  </si>
  <si>
    <t>erfolgreicher Abschluss
der Mittelschule</t>
  </si>
  <si>
    <t>aus Teilzeitunterricht</t>
  </si>
  <si>
    <t>insg.</t>
  </si>
  <si>
    <t>männl.</t>
  </si>
  <si>
    <t>zusam.</t>
  </si>
  <si>
    <t>Kaufmann für Marktingkommunikation</t>
  </si>
  <si>
    <t>Elektroniker Fachrichtung: Energie- und Gebäudetechnik</t>
  </si>
  <si>
    <t xml:space="preserve">Ausbaufacharbeiter </t>
  </si>
  <si>
    <t xml:space="preserve">Bauten- und Objektbeschichter </t>
  </si>
  <si>
    <t xml:space="preserve">Mediengestalter für Digital- und Printmedien </t>
  </si>
  <si>
    <t>Fachmann für Euro-Hotelmanagement (staatl. gepr.)</t>
  </si>
  <si>
    <t>Assistent für Hotel- und Tourismusmanagement</t>
  </si>
  <si>
    <t>Produktassistent (staatl. gepr.)</t>
  </si>
  <si>
    <t>Mediengestalter für Bild und Ton</t>
  </si>
  <si>
    <t>Sozialpädagogische und sozialpflegerische Berufe</t>
  </si>
  <si>
    <t>Musicaldarsteller (schulinterner Abschluss)</t>
  </si>
  <si>
    <r>
      <t>Berufsintegrationsvorklasse</t>
    </r>
    <r>
      <rPr>
        <b/>
        <vertAlign val="superscript"/>
        <sz val="8"/>
        <rFont val="Arial"/>
        <family val="2"/>
      </rPr>
      <t>1)</t>
    </r>
  </si>
  <si>
    <t>x</t>
  </si>
  <si>
    <t xml:space="preserve"> Insgesamt 2020/21</t>
  </si>
  <si>
    <t xml:space="preserve">   1) Einschl. Deutschklasse an der Berufsschule.</t>
  </si>
  <si>
    <t>4. Wirtschaftsschulen in Bayern 2021/22</t>
  </si>
  <si>
    <t>4.1 Eckdaten nach Schulträger und Schulstufen</t>
  </si>
  <si>
    <r>
      <t>Klas-sen</t>
    </r>
    <r>
      <rPr>
        <vertAlign val="superscript"/>
        <sz val="8"/>
        <rFont val="Arial"/>
        <family val="2"/>
      </rPr>
      <t>2)</t>
    </r>
  </si>
  <si>
    <r>
      <t>Schüler</t>
    </r>
    <r>
      <rPr>
        <vertAlign val="superscript"/>
        <sz val="8"/>
        <rFont val="Arial"/>
        <family val="2"/>
      </rPr>
      <t>2)</t>
    </r>
  </si>
  <si>
    <t>Durch-
schnittl.
Schüler-
zahl
je Klasse</t>
  </si>
  <si>
    <r>
      <t>Vollzeit- und teilzeit-
beschäftigte
Lehrkräfte</t>
    </r>
    <r>
      <rPr>
        <vertAlign val="superscript"/>
        <sz val="8"/>
        <rFont val="Arial"/>
        <family val="2"/>
      </rPr>
      <t>3)</t>
    </r>
  </si>
  <si>
    <t>———</t>
  </si>
  <si>
    <r>
      <t>Schulstufen</t>
    </r>
    <r>
      <rPr>
        <vertAlign val="superscript"/>
        <sz val="8"/>
        <rFont val="Arial"/>
        <family val="2"/>
      </rPr>
      <t>1)</t>
    </r>
  </si>
  <si>
    <t xml:space="preserve">zweistufig  </t>
  </si>
  <si>
    <t xml:space="preserve">dreistufig </t>
  </si>
  <si>
    <t xml:space="preserve">vierstufig  </t>
  </si>
  <si>
    <t xml:space="preserve">zwei- und dreistufig  </t>
  </si>
  <si>
    <t xml:space="preserve">zwei- und vierstufig  </t>
  </si>
  <si>
    <t>drei- und vierstufig</t>
  </si>
  <si>
    <t xml:space="preserve">zwei-, drei- und vierstufig </t>
  </si>
  <si>
    <t xml:space="preserve">davon </t>
  </si>
  <si>
    <t xml:space="preserve">   1) Vierstufige Wirtschaftsschulen einschl. Ergänzungsschule ab Jahrgangsstufe 5. - 2) Ohne Klassen und Schüler in Integrationsvorklassen. - 3) Nur Lehrkräfte, die ausschl. oder überwiegend an einer Wirtschaftsschule tätig waren, einschl. Teilzeitbeschäftigter mit mindestens der Hälfte der Unterrichtspflichtzeit sowie der mit Dienstbezügen abwesenden Lehrkräfte (z. B. wegen längerer Krankheit, Kur oder Mutterschutz), die laut Stundenplan nicht zum Unterrichtseinsatz vorgesehen waren. </t>
  </si>
  <si>
    <t>4.2 Absolventen mit mittlerem Schulabschluss seit 2012 nach Schulstufen und Geschlecht</t>
  </si>
  <si>
    <t>Abschluss-
jahr</t>
  </si>
  <si>
    <r>
      <t>Absolventen mit
mittlerem
Schulabschluss</t>
    </r>
    <r>
      <rPr>
        <vertAlign val="superscript"/>
        <sz val="8"/>
        <rFont val="Arial"/>
        <family val="2"/>
      </rPr>
      <t>1)</t>
    </r>
  </si>
  <si>
    <t>davon aus</t>
  </si>
  <si>
    <t>zweistufigen</t>
  </si>
  <si>
    <t>dreistufigen</t>
  </si>
  <si>
    <t>vierstufigen</t>
  </si>
  <si>
    <t>2012</t>
  </si>
  <si>
    <t>2013</t>
  </si>
  <si>
    <t>2014</t>
  </si>
  <si>
    <t>2015</t>
  </si>
  <si>
    <t>2016</t>
  </si>
  <si>
    <t>2017</t>
  </si>
  <si>
    <t>2018</t>
  </si>
  <si>
    <t>2019</t>
  </si>
  <si>
    <t>2020</t>
  </si>
  <si>
    <t>2021</t>
  </si>
  <si>
    <t xml:space="preserve">   1) Ohne andere Bewerber(bis 2019).</t>
  </si>
  <si>
    <t>4.3 Schüler, die am Ende des Schuljahres 2020/21 das Ziel der Jahrgangsstufe bzw. den mittleren Abschluss nicht erreicht haben nach Schulträger, Schulstufe und Jahrgangsstufe</t>
  </si>
  <si>
    <t xml:space="preserve">Schüler in einer </t>
  </si>
  <si>
    <r>
      <t>vierstufigen</t>
    </r>
    <r>
      <rPr>
        <vertAlign val="superscript"/>
        <sz val="8"/>
        <rFont val="Arial"/>
        <family val="2"/>
      </rPr>
      <t>1)</t>
    </r>
  </si>
  <si>
    <t>Wirtschaftsschule, die das Ziel der Jahrgangsstufe ... nicht erreichten</t>
  </si>
  <si>
    <t>6
Vor-
klasse</t>
  </si>
  <si>
    <t>4.4 Schüler der dreistufigen Wirtschaftsschule der Jahrgangsstufe 8 und Schüler der vierstufigen</t>
  </si>
  <si>
    <t>Wirtschaftsschule der Jahrgangstufen 7 und 8, die am Ende des Schuljahres 2020/21</t>
  </si>
  <si>
    <t>das Ziel der Jahrgangsstufe an der berichtenden Schule nicht erreicht haben,</t>
  </si>
  <si>
    <t>denen aber das Vorrücken auf Probe nach § 54 Abs. 1 WSO gestattet wurde</t>
  </si>
  <si>
    <t>Jahrgangs-stufe</t>
  </si>
  <si>
    <t>Schüler, die am Ende des Schuljahres 2020/21 die Voraussetzungen für das Vorrücken auf Probe nach 
§ 54 Abs. 1 WSO erfüllten</t>
  </si>
  <si>
    <t>darunter Schüler, die einen Antrag
auf Vorrücken auf Probe stellten</t>
  </si>
  <si>
    <t>darunter Schüler, denen das
Vorrücken auf Probe
gestattet wurde</t>
  </si>
  <si>
    <t>4.5 Am Ende des Schuljahres 2020/21 nicht versetzte Schüler der Jahrgangsstufen 8, 9 und 10,
die sich der Nachprüfung zum Vorrücken in die nächst höhere Jahrgangsstufe unterzogen haben</t>
  </si>
  <si>
    <t>Jahr-
gangs-
stufe</t>
  </si>
  <si>
    <t>Schüler, die sich der Nach-
prüfung unterzogen haben</t>
  </si>
  <si>
    <t xml:space="preserve">davon haben  </t>
  </si>
  <si>
    <t xml:space="preserve">bestanden  </t>
  </si>
  <si>
    <t xml:space="preserve">nicht bestanden  </t>
  </si>
  <si>
    <r>
      <t>10</t>
    </r>
    <r>
      <rPr>
        <vertAlign val="superscript"/>
        <sz val="8"/>
        <rFont val="Jahrbuch"/>
        <family val="2"/>
      </rPr>
      <t>1)</t>
    </r>
  </si>
  <si>
    <r>
      <t>10</t>
    </r>
    <r>
      <rPr>
        <b/>
        <vertAlign val="superscript"/>
        <sz val="8"/>
        <rFont val="Jahrbuch"/>
        <family val="2"/>
      </rPr>
      <t>1)</t>
    </r>
  </si>
  <si>
    <t xml:space="preserve">   1) Nur für zweistufige Wirtschaftsschulen.</t>
  </si>
  <si>
    <t>4.6 Schüler nach Schulträger, Geschlecht, Schulstufen und Jahrgangsstufen</t>
  </si>
  <si>
    <t>Geschlecht
———
Ausländer</t>
  </si>
  <si>
    <t>Schüler der</t>
  </si>
  <si>
    <t>Schüler
insge-
samt</t>
  </si>
  <si>
    <t>ohne
Schul-
form</t>
  </si>
  <si>
    <t>Wirtschaftsschule in Jahrgangsstufe</t>
  </si>
  <si>
    <r>
      <t>6
(Vor-
klasse)</t>
    </r>
    <r>
      <rPr>
        <vertAlign val="superscript"/>
        <sz val="8"/>
        <rFont val="Arial"/>
        <family val="2"/>
      </rPr>
      <t>1)</t>
    </r>
  </si>
  <si>
    <r>
      <t>IV</t>
    </r>
    <r>
      <rPr>
        <vertAlign val="superscript"/>
        <sz val="8"/>
        <rFont val="Arial"/>
        <family val="2"/>
      </rPr>
      <t>2)</t>
    </r>
  </si>
  <si>
    <t xml:space="preserve">   1) Einschl. Schüler in Jahrgangsstufe 5 (Ergänzungsschule). - 2) IV = Integrationsvorklasse.</t>
  </si>
  <si>
    <t>4.7 Wiederholer nach Schulstufen und Geschlecht</t>
  </si>
  <si>
    <t>Art der
Wieder-
holung</t>
  </si>
  <si>
    <t>Wiederholer in der Jahrgangsstufe der</t>
  </si>
  <si>
    <t>Wieder-
holer
ins-
gesamt</t>
  </si>
  <si>
    <t>Ziel der Jahrgangs-</t>
  </si>
  <si>
    <t xml:space="preserve">  stufe im Vorjahr</t>
  </si>
  <si>
    <t xml:space="preserve">  nicht erreicht</t>
  </si>
  <si>
    <t xml:space="preserve">  (gemäß Art. 53</t>
  </si>
  <si>
    <t xml:space="preserve">  Abs. 2 BayEUG)</t>
  </si>
  <si>
    <t xml:space="preserve">  zusammen</t>
  </si>
  <si>
    <t xml:space="preserve">  männlich</t>
  </si>
  <si>
    <t xml:space="preserve">  ausländisch</t>
  </si>
  <si>
    <t>Freiwillig (nur innerhalb</t>
  </si>
  <si>
    <t xml:space="preserve">   der gleichen Schulart</t>
  </si>
  <si>
    <t xml:space="preserve">   gemäß § 23 Abs. 1 </t>
  </si>
  <si>
    <t xml:space="preserve">  WSO)</t>
  </si>
  <si>
    <t>Probezeit im letzten</t>
  </si>
  <si>
    <t xml:space="preserve">   Schuljahr nicht</t>
  </si>
  <si>
    <t xml:space="preserve">   bestanden</t>
  </si>
  <si>
    <t xml:space="preserve"> (gemäß § 20 WSO)</t>
  </si>
  <si>
    <t>aus sonstigen</t>
  </si>
  <si>
    <t xml:space="preserve">  Gründen</t>
  </si>
  <si>
    <t xml:space="preserve">  insgesamt</t>
  </si>
  <si>
    <r>
      <t>4.8 Schüler nach Schulstufen*</t>
    </r>
    <r>
      <rPr>
        <b/>
        <sz val="10"/>
        <rFont val="Arial"/>
        <family val="2"/>
      </rPr>
      <t>, schulischer Herkunft, Schulträger und Geschlecht</t>
    </r>
  </si>
  <si>
    <t>Herkunft der
Schüler bzw.
Zugang aus</t>
  </si>
  <si>
    <t>Ge-
schlecht
———
Aus-
länder</t>
  </si>
  <si>
    <t>Schüler in Jahrgangsstufe</t>
  </si>
  <si>
    <t xml:space="preserve">davon in  </t>
  </si>
  <si>
    <t>6
(Vor-
klasse)</t>
  </si>
  <si>
    <t>staat-
lichen</t>
  </si>
  <si>
    <t>kommu-
nalen</t>
  </si>
  <si>
    <t>pri-
vaten</t>
  </si>
  <si>
    <t>Zweistufige Wirtschaftsschule</t>
  </si>
  <si>
    <t>der Mittel-/Hauptschule</t>
  </si>
  <si>
    <t>Jahrgangsstufe 5</t>
  </si>
  <si>
    <t>ausländ.</t>
  </si>
  <si>
    <t>Jahrgangsstufe 6</t>
  </si>
  <si>
    <t>Jahrgangsstufe 7</t>
  </si>
  <si>
    <t>Jahrgangsstufe 8</t>
  </si>
  <si>
    <t>Jahrgangsstufe 9</t>
  </si>
  <si>
    <t>Jahrgangsstufe 10</t>
  </si>
  <si>
    <t>einem Förderzentrum</t>
  </si>
  <si>
    <t>einer Wirtschaftsschule</t>
  </si>
  <si>
    <r>
      <t>einer Realschule</t>
    </r>
    <r>
      <rPr>
        <vertAlign val="superscript"/>
        <sz val="8"/>
        <rFont val="Arial"/>
        <family val="2"/>
      </rPr>
      <t>1)</t>
    </r>
    <r>
      <rPr>
        <sz val="8"/>
        <rFont val="Arial"/>
        <family val="2"/>
      </rPr>
      <t>.........................</t>
    </r>
  </si>
  <si>
    <t>einem Gymnasium</t>
  </si>
  <si>
    <t>einer Freien Waldorfschule</t>
  </si>
  <si>
    <r>
      <t>einer Schule besonderer Art</t>
    </r>
    <r>
      <rPr>
        <vertAlign val="superscript"/>
        <sz val="8"/>
        <rFont val="Jahrbuch"/>
        <family val="2"/>
      </rPr>
      <t>2)</t>
    </r>
    <r>
      <rPr>
        <sz val="8"/>
        <rFont val="Arial"/>
        <family val="2"/>
      </rPr>
      <t xml:space="preserve"> ..</t>
    </r>
  </si>
  <si>
    <t>einer anderen Schulart</t>
  </si>
  <si>
    <t>eine Berufsintegrationsklasse,</t>
  </si>
  <si>
    <t>Integrationsvorklasse oder</t>
  </si>
  <si>
    <t>Deutschklasse an der</t>
  </si>
  <si>
    <t xml:space="preserve">keiner Schule (Ausländer, Aus-  </t>
  </si>
  <si>
    <r>
      <t>siedler, sonstiger Grund)</t>
    </r>
  </si>
  <si>
    <t>insges.</t>
  </si>
  <si>
    <t xml:space="preserve">   * Ohne Schüler in Integrationsvorklassen. - 1) Einschl. Realschule zur sonderpädagogischen Förderung. - 2) Integrierte Gesamtschule sowie schulartunabhängige Orientierungsstufe.   </t>
  </si>
  <si>
    <t>Dreistufige Wirtschaftsschule</t>
  </si>
  <si>
    <t>eine Berufsintegrationsklasse</t>
  </si>
  <si>
    <t xml:space="preserve">   * Ohne Schüler in Integrationsvorklassen. - 1) Einschl. Realschule zur sonderpädagogischen Förderung. - 2) Integrierte Gesamtschule sowie schulartunabhängige Orientierungsstufe.</t>
  </si>
  <si>
    <t>Vierstufige Wirtschaftsschule</t>
  </si>
  <si>
    <t>oder niedriger</t>
  </si>
  <si>
    <r>
      <t>einer Realschule</t>
    </r>
    <r>
      <rPr>
        <vertAlign val="superscript"/>
        <sz val="8"/>
        <rFont val="Arial"/>
        <family val="2"/>
      </rPr>
      <t>2)</t>
    </r>
    <r>
      <rPr>
        <sz val="8"/>
        <rFont val="Arial"/>
        <family val="2"/>
      </rPr>
      <t>.........................</t>
    </r>
  </si>
  <si>
    <r>
      <t>einer Schule besonderer Art</t>
    </r>
    <r>
      <rPr>
        <vertAlign val="superscript"/>
        <sz val="8"/>
        <rFont val="Jahrbuch"/>
        <family val="2"/>
      </rPr>
      <t>3)</t>
    </r>
    <r>
      <rPr>
        <sz val="8"/>
        <rFont val="Arial"/>
        <family val="2"/>
      </rPr>
      <t xml:space="preserve"> ..</t>
    </r>
  </si>
  <si>
    <t xml:space="preserve">   * Ohne Schüler in Integrationsvorklassen. - 1) Einschl. Schüler in Jahrgangsstufe 5 (Ergänzungsschule). -  2) Einschl. Realschule zur sonderpädagogischen Förderung. - 3) Integrierte Gesamtschule sowie schulartunabhängige Orientierungsstufe. </t>
  </si>
  <si>
    <t>4.9 Teilnehmer am Wahlunterricht in ausgewählten Fächern</t>
  </si>
  <si>
    <t>Fach</t>
  </si>
  <si>
    <t>Teilnehmer</t>
  </si>
  <si>
    <t>Zahl
der
Kurse</t>
  </si>
  <si>
    <t>aus der Jahrgangsstufe</t>
  </si>
  <si>
    <t>dar.
männ-lich</t>
  </si>
  <si>
    <t>Übungsfirmenarbeit</t>
  </si>
  <si>
    <t>Bürokommunikation mit Kurzschrift</t>
  </si>
  <si>
    <t>Chor</t>
  </si>
  <si>
    <t>Datenverarbeitung (Übungen)</t>
  </si>
  <si>
    <t>Englisch (Konversation/Korrespondenz/Übungen)</t>
  </si>
  <si>
    <t>Französisch (Konversation/Korrespondenz)</t>
  </si>
  <si>
    <t>Handarbeit/Werken</t>
  </si>
  <si>
    <t>Hauswirtschaft</t>
  </si>
  <si>
    <t>Instrumentalmusik</t>
  </si>
  <si>
    <t>Kunsterziehung (Gestaltung)</t>
  </si>
  <si>
    <t>Kurzschrift (Übungen)</t>
  </si>
  <si>
    <t>Mathematik</t>
  </si>
  <si>
    <t>Phonotypie</t>
  </si>
  <si>
    <t>Physik (Übungen)</t>
  </si>
  <si>
    <t>Physik</t>
  </si>
  <si>
    <t>Schulfotografie</t>
  </si>
  <si>
    <t>Schulspiel</t>
  </si>
  <si>
    <t>Stenotypie</t>
  </si>
  <si>
    <t>Technisches Zeichnen</t>
  </si>
  <si>
    <t>Textverarbeitung (Übungen)/</t>
  </si>
  <si>
    <t/>
  </si>
  <si>
    <t xml:space="preserve">   Textverarbeitung mit Kurzschrift</t>
  </si>
  <si>
    <t>Sonstige fremdsprachige Konversation/Übungen</t>
  </si>
  <si>
    <t>Sonstiger fremdsprachlicher Wahlunterricht</t>
  </si>
  <si>
    <t>Sonstige Wahlfächer (ohne Fremdsprachen)</t>
  </si>
  <si>
    <t>5. Berufsfachschulen des</t>
  </si>
  <si>
    <t xml:space="preserve"> Gesundheitswesens in Bayern 2021/22</t>
  </si>
  <si>
    <t>5.1 Schulen, Klassen, Schüler und Lehrkräfte sowie deren</t>
  </si>
  <si>
    <t xml:space="preserve"> Stunden je Unterrichtswoche nach Fach-/Ausbildungsrichtungen</t>
  </si>
  <si>
    <r>
      <t>Schulen</t>
    </r>
    <r>
      <rPr>
        <vertAlign val="superscript"/>
        <sz val="8"/>
        <rFont val="Arial"/>
        <family val="2"/>
      </rPr>
      <t>1)</t>
    </r>
  </si>
  <si>
    <r>
      <t>Voll- und teilzeitbeschäf-
tigte Lehrkräfte</t>
    </r>
    <r>
      <rPr>
        <vertAlign val="superscript"/>
        <sz val="8"/>
        <rFont val="Arial"/>
        <family val="2"/>
      </rPr>
      <t>2)</t>
    </r>
    <r>
      <rPr>
        <sz val="8"/>
        <rFont val="Arial"/>
        <family val="2"/>
      </rPr>
      <t>, die
ausschließlich 
oder überwiegend</t>
    </r>
  </si>
  <si>
    <t>Lehrkräfte, die mit
weniger als der Hälfte
der vollen Unter-
richtspflichtzeit</t>
  </si>
  <si>
    <t>Stunden der Lehrkräfte je Unterrichtswoche</t>
  </si>
  <si>
    <t>an einer Berufsfachschule für
Gesundheitswesen tätig waren</t>
  </si>
  <si>
    <t>Krankenpflege</t>
  </si>
  <si>
    <t>Kinderkrankenpflege</t>
  </si>
  <si>
    <t>Krankenpflegehilfe</t>
  </si>
  <si>
    <r>
      <t>Masseure</t>
    </r>
    <r>
      <rPr>
        <vertAlign val="superscript"/>
        <sz val="7"/>
        <rFont val="Arial"/>
        <family val="2"/>
      </rPr>
      <t>3)</t>
    </r>
    <r>
      <rPr>
        <vertAlign val="superscript"/>
        <sz val="8"/>
        <rFont val="Arial"/>
        <family val="2"/>
      </rPr>
      <t xml:space="preserve"> </t>
    </r>
    <r>
      <rPr>
        <sz val="8"/>
        <rFont val="Arial"/>
        <family val="2"/>
      </rPr>
      <t>......................................................................</t>
    </r>
  </si>
  <si>
    <r>
      <t>Gymnastik und Physiotherapie</t>
    </r>
  </si>
  <si>
    <t>Ergotherapie</t>
  </si>
  <si>
    <t>Logopädie</t>
  </si>
  <si>
    <t>Orthoptik</t>
  </si>
  <si>
    <t>Hebammen</t>
  </si>
  <si>
    <t>Diätetik</t>
  </si>
  <si>
    <t>Pharmazeutisch-technische Assistenten</t>
  </si>
  <si>
    <t>Technische Assistenten in der Medizin</t>
  </si>
  <si>
    <t>Veterinärmedizinisch-technische Assistenten</t>
  </si>
  <si>
    <t>Medizinische Fußpflege</t>
  </si>
  <si>
    <t>Altenpflege</t>
  </si>
  <si>
    <t>Altenpflegehilfe</t>
  </si>
  <si>
    <t>Notfallsanitäter</t>
  </si>
  <si>
    <t>Pflege</t>
  </si>
  <si>
    <t xml:space="preserve">   1) Grund für die Erhöhung der Anzahl der Berufsfachschulen des Gesundheitswesens ist die Einführung der neuen Pflegeausbildung nach dem</t>
  </si>
  <si>
    <t xml:space="preserve">PflBG, die die bestehenden Pflegeausbildungen ablöst. - 2) Teilzeitbeschäftigte, sind Lehrkräfte mit mindestens der Hälfte der vollen </t>
  </si>
  <si>
    <t>Unterrichtspflichtzeit. - 3) Einschl. blinde Masseure.</t>
  </si>
  <si>
    <t>5.2 Schüler nach Beruf bzw. Klassenart, Schulträger,</t>
  </si>
  <si>
    <t>Ausbildungsjahr, Geschlecht und Zeitform des Unterrichts</t>
  </si>
  <si>
    <t>Beruf
-------
Klassenart</t>
  </si>
  <si>
    <r>
      <t>F2</t>
    </r>
    <r>
      <rPr>
        <vertAlign val="superscript"/>
        <sz val="8"/>
        <rFont val="Arial"/>
        <family val="2"/>
      </rPr>
      <t>1)</t>
    </r>
  </si>
  <si>
    <t>Gesundheits- und Krankenpfleger</t>
  </si>
  <si>
    <t>(Schulversuch Generalistik mit beruflichem Schwerpunkt)</t>
  </si>
  <si>
    <t>Gesundheits- und Kinderkrankenpfleger</t>
  </si>
  <si>
    <t>Altenpfleger</t>
  </si>
  <si>
    <t>Pflegefachmann/Pflegefachfrau</t>
  </si>
  <si>
    <t>Pflegefachhelfer (Krankenpflege)</t>
  </si>
  <si>
    <t>Pflegefachhelfer (Altenpflege)</t>
  </si>
  <si>
    <t>Hebamme/Entbindungspfleger</t>
  </si>
  <si>
    <t>Ergotherapeut</t>
  </si>
  <si>
    <t>Diätassistent</t>
  </si>
  <si>
    <r>
      <t>Masseur und medizinischer Bademeister</t>
    </r>
    <r>
      <rPr>
        <vertAlign val="superscript"/>
        <sz val="8"/>
        <rFont val="Arial"/>
        <family val="2"/>
      </rPr>
      <t>2)</t>
    </r>
    <r>
      <rPr>
        <sz val="8"/>
        <rFont val="Arial"/>
        <family val="2"/>
      </rPr>
      <t>.............................................................</t>
    </r>
  </si>
  <si>
    <t>Physiotherapeut</t>
  </si>
  <si>
    <t>(und staatl. geprüfte Gymnastiklehrkraft im freien Beruf)</t>
  </si>
  <si>
    <t>Pharmazeutisch-technischer Assistent</t>
  </si>
  <si>
    <t>Medizinisch-technischer Laboratoriumsassistent</t>
  </si>
  <si>
    <t>Medizinisch-technischer Radiologieassistent</t>
  </si>
  <si>
    <t>Medizinisch-technischer Assistent für Funktionsdiagnostik</t>
  </si>
  <si>
    <t>Veterinärmedizinisch-technischer Assistent</t>
  </si>
  <si>
    <t>Logopäde</t>
  </si>
  <si>
    <t>Orthoptist</t>
  </si>
  <si>
    <t>Operationstechnischer Assistent</t>
  </si>
  <si>
    <t>Podologe</t>
  </si>
  <si>
    <t>Kneipp- und Kurbademeister (schulinterne Prüfung)</t>
  </si>
  <si>
    <t>Schulversuch einjährige Erweiterung der</t>
  </si>
  <si>
    <t>Pflegehelferausbildung</t>
  </si>
  <si>
    <t xml:space="preserve">   1) Berufsintegrationsklasse 2. Jahr. - 2) Einschl. blinde Masseure.</t>
  </si>
  <si>
    <t>5.3 Absolventen und Abgänger nach Beruf bzw. Vorjahres-Jahrgangsstufe,</t>
  </si>
  <si>
    <t>Schulträger, Abschlussart, Geschlecht und Zeitform des zuletzt besuchten Unterrichts</t>
  </si>
  <si>
    <t>Beruf
------
Vorjahres-Jahrgangsstufe</t>
  </si>
  <si>
    <t>Von den Absolventen und Abgängern haben
durch den Besuch einer Berufsfachschule
des Gesundheitswesens den/die  . . .  erreicht:</t>
  </si>
  <si>
    <t>erfolgreicher
Abschluss
der Mittelschule</t>
  </si>
  <si>
    <t>Fachhoch-
schulreife</t>
  </si>
  <si>
    <r>
      <t>Masseur und medizinischer Bademeister</t>
    </r>
    <r>
      <rPr>
        <vertAlign val="superscript"/>
        <sz val="8"/>
        <rFont val="Arial"/>
        <family val="2"/>
      </rPr>
      <t>1)</t>
    </r>
    <r>
      <rPr>
        <sz val="8"/>
        <rFont val="Arial"/>
        <family val="2"/>
      </rPr>
      <t>.............................................................</t>
    </r>
  </si>
  <si>
    <t>Berufsintegrationsvorklasse/</t>
  </si>
  <si>
    <t xml:space="preserve">Schulversuch einjährige Erweiterung der </t>
  </si>
  <si>
    <t>Insgesamt 2020/21</t>
  </si>
  <si>
    <t xml:space="preserve">   1) Einschl. blinde Masseure.</t>
  </si>
  <si>
    <t>6. Fachschulen</t>
  </si>
  <si>
    <r>
      <t>6.1 Schulen, Klassen, Schüler und Lehrkräfte</t>
    </r>
    <r>
      <rPr>
        <b/>
        <sz val="10"/>
        <rFont val="Arial"/>
        <family val="2"/>
      </rPr>
      <t xml:space="preserve"> sowie deren</t>
    </r>
  </si>
  <si>
    <t>nachrichtlich:
Berufs-
praktikanten</t>
  </si>
  <si>
    <t>an einer Fachschule tätig waren</t>
  </si>
  <si>
    <t>Landwirtschaftsschulen</t>
  </si>
  <si>
    <t>Fachschulen für Techniker</t>
  </si>
  <si>
    <t>Fachschulen für Meister</t>
  </si>
  <si>
    <t>Gewerbliche Fachschulen</t>
  </si>
  <si>
    <t>Kaufmännische Fachschulen</t>
  </si>
  <si>
    <t>Fachschulen für Familienpflege</t>
  </si>
  <si>
    <t>Fachschulen für Dorfhelferinnen</t>
  </si>
  <si>
    <t>Fachschulen für Heilerziehungspflege und -pflegehilfe</t>
  </si>
  <si>
    <t>Fachschulen für Werklehrer</t>
  </si>
  <si>
    <t xml:space="preserve">    1) Teilzeitbeschäftigt sind Lehrkräfte mit mindestens der Hälfte der vollen Unterrichtspflichtzeit. Lehrkräfte, die sich ohne Dienstbezügen  
gezählt. - 2) Doppelzählung. Diese Lehrkräfte wurden bereits bei den ausschließlich oder überwiegend beschäftigten Lehrkräften
Vorbereitungsdienst, soweit diese eigenverantwortlich Unterricht erteilen. </t>
  </si>
  <si>
    <t xml:space="preserve">in Erziehungsurlaub bzw. Elternzeit befinden oder an Einrichtungen außerhalb des Schuldienstes abgeordnet sind, wurden nicht
gezählt. - 3) Lehrkräfte, die mit weniger als der Hälfte der vollen Unterichtspflichtzeit beschäftigt sind und Lehrkräfte im     </t>
  </si>
  <si>
    <t>6.2 Schüler nach Beruf bzw. Berufsfeld, Schulträger,</t>
  </si>
  <si>
    <r>
      <t>Schul-
art</t>
    </r>
    <r>
      <rPr>
        <vertAlign val="superscript"/>
        <sz val="8"/>
        <rFont val="Arial"/>
        <family val="2"/>
      </rPr>
      <t>1)</t>
    </r>
  </si>
  <si>
    <r>
      <t>Ausbil-
dungsdauer
in Jahren</t>
    </r>
    <r>
      <rPr>
        <vertAlign val="superscript"/>
        <sz val="8"/>
        <rFont val="Arial"/>
        <family val="2"/>
      </rPr>
      <t>2)</t>
    </r>
    <r>
      <rPr>
        <sz val="8"/>
        <rFont val="Arial"/>
        <family val="2"/>
      </rPr>
      <t xml:space="preserve">
——
Schulträger</t>
    </r>
  </si>
  <si>
    <t>darunter
im Teilzeit-
unterricht</t>
  </si>
  <si>
    <r>
      <t>F2</t>
    </r>
    <r>
      <rPr>
        <vertAlign val="superscript"/>
        <sz val="8"/>
        <rFont val="Arial"/>
        <family val="2"/>
      </rPr>
      <t>3)</t>
    </r>
  </si>
  <si>
    <t>Textilbetriebswirt (staatl. gepr.)</t>
  </si>
  <si>
    <t>F</t>
  </si>
  <si>
    <t>Hotelbetriebswirt (staatl. gepr.)</t>
  </si>
  <si>
    <t>Wirtschaftsinformatiker (staatl. gepr.)</t>
  </si>
  <si>
    <t>Maschinenbautechniker (staatl. gepr.)</t>
  </si>
  <si>
    <t>T</t>
  </si>
  <si>
    <t>Metallbautechniker (staatl. gepr.)</t>
  </si>
  <si>
    <t>Metallbautechniker (staatl. gepr.) (2. Ausbildg.-abschnitt)</t>
  </si>
  <si>
    <t>Schwerpunkt: Stahlbau</t>
  </si>
  <si>
    <t>Schwerpunkt: Leichtmetallbau</t>
  </si>
  <si>
    <t>Sanitärtechniker (staatl. gepr.)</t>
  </si>
  <si>
    <t>Heizungs-, Lüftungs- und Klimatechniker (staatl. gepr.)</t>
  </si>
  <si>
    <t>Heizungs-, Sanitär- und Klimatechniker (staatl. gepr.)</t>
  </si>
  <si>
    <t>Kunststofftechniker (staatl. gepr.)</t>
  </si>
  <si>
    <t>Techniker für Kunststofftechnik</t>
  </si>
  <si>
    <t>und Faserverbundtechnologie (staatl. gepr.)</t>
  </si>
  <si>
    <t>Galvanotechniker (staatl. gepr.)</t>
  </si>
  <si>
    <t>Feinwerkmechanikermeister</t>
  </si>
  <si>
    <t>M</t>
  </si>
  <si>
    <t>Industriemeister Fachrichtung Metall</t>
  </si>
  <si>
    <t>Schneidwerkzeugmechanikermeister</t>
  </si>
  <si>
    <t>Metallbauermeister</t>
  </si>
  <si>
    <t>Installateur- und Heizungsbauermeister</t>
  </si>
  <si>
    <t xml:space="preserve">Elektrotechniker (staatl. gepr.) </t>
  </si>
  <si>
    <t>Elektrotechniker (staatl. gepr.) (2. Ausbildungsabschnitt)</t>
  </si>
  <si>
    <t>Schwerpunkt: Energie- und Automatisierungstechnik</t>
  </si>
  <si>
    <t>Schwerpunkt: Datenverarbeitungstechnik</t>
  </si>
  <si>
    <t>Mechatroniktechniker</t>
  </si>
  <si>
    <t>Elektrotechnikermeister</t>
  </si>
  <si>
    <t>Industriemeister Elektrotechnik</t>
  </si>
  <si>
    <t>Schwerpunkt: Energietechnik (IHK)</t>
  </si>
  <si>
    <t>Schwerpunkt: Nachrichtentechnik (IHK)</t>
  </si>
  <si>
    <t>Informationstechnikermeister</t>
  </si>
  <si>
    <t xml:space="preserve">Bautechniker (staatl. gepr.) </t>
  </si>
  <si>
    <t>Bautechniker (staatl. gepr.) (2. Ausbildungsabschnitt)</t>
  </si>
  <si>
    <t>Schwerpunkt: Hochbau</t>
  </si>
  <si>
    <t>Schwerpunkt: Tiefbau</t>
  </si>
  <si>
    <t>Steintechniker (staatl. gepr.)</t>
  </si>
  <si>
    <t>Zimmerermeister</t>
  </si>
  <si>
    <t>1 - 1,5</t>
  </si>
  <si>
    <t>Straßenbauermeister</t>
  </si>
  <si>
    <t>Mauer- und Betonbauermeister</t>
  </si>
  <si>
    <t>Steinmetzen- und Steinbildhauermeister</t>
  </si>
  <si>
    <t xml:space="preserve">Holztechniker (staatl. gepr.) </t>
  </si>
  <si>
    <t>Schreinermeister</t>
  </si>
  <si>
    <t>Modellmacher (staatl. gepr.)</t>
  </si>
  <si>
    <t>Schwerpunkt: Schnitt</t>
  </si>
  <si>
    <t>Schwerpunkt: Entwurf</t>
  </si>
  <si>
    <t>Modegestalter (staatl. gepr.)</t>
  </si>
  <si>
    <t>Bekleidungstechniker (staatl. gepr.)</t>
  </si>
  <si>
    <t>Textiltechniker (staatl. gepr.)</t>
  </si>
  <si>
    <t>Textiltechniker (staatl. gepr.) (2. Ausbildungsabschnitt)</t>
  </si>
  <si>
    <t>Schwerpunkt: Weberei</t>
  </si>
  <si>
    <t>Schwerpunkt: Spinnerei</t>
  </si>
  <si>
    <t>Schwerpunkt: Vliesstoffe</t>
  </si>
  <si>
    <t>Schwerpunkt: Strickerei-Wirkerei</t>
  </si>
  <si>
    <t>Schwerpunkt: Veredelung</t>
  </si>
  <si>
    <t>Schwerpunkt: Prüftechnik</t>
  </si>
  <si>
    <t>Damen- und Herrenschneidermeister</t>
  </si>
  <si>
    <t>Biotechniker (staatl. gepr.)</t>
  </si>
  <si>
    <t xml:space="preserve">Chemietechniker (staatl. gepr.) </t>
  </si>
  <si>
    <t>Techniker für Umweltschutztechnik</t>
  </si>
  <si>
    <t>und regenerative Energien (staatl. gepr.)</t>
  </si>
  <si>
    <t xml:space="preserve">Drucktechniker (staatl. gepr.) </t>
  </si>
  <si>
    <t>Drucktechniker (staatl. gepr.) (2. Ausbildungsabschnitt)</t>
  </si>
  <si>
    <t>Schwerpunkt: Drucktechnik</t>
  </si>
  <si>
    <t>Schwerpunkt: Medientechnik</t>
  </si>
  <si>
    <t xml:space="preserve">Druck- und Medientechniker (staatl. gepr.) </t>
  </si>
  <si>
    <t>Papiertechniker (staatl. gepr.)</t>
  </si>
  <si>
    <t>Buchbindemeister</t>
  </si>
  <si>
    <t>Fotografenmeister</t>
  </si>
  <si>
    <t>Industriemeister Fachrichtung Buchbindetechnik</t>
  </si>
  <si>
    <t>Farb- u. Lacktechniker (staatl. gepr.)</t>
  </si>
  <si>
    <t>Maler- und Lackierermeister</t>
  </si>
  <si>
    <t>Vergoldermeister</t>
  </si>
  <si>
    <t>Friseurmeister</t>
  </si>
  <si>
    <t>Wirtschafter (städt. Hauswirtschaft) (staatl. gepr.)</t>
  </si>
  <si>
    <t>Fleischtechniker (staatl. gepr.)</t>
  </si>
  <si>
    <t>Lebensmittelverarbeitungstechniker (staatl. gepr.)</t>
  </si>
  <si>
    <t>Konditormeister</t>
  </si>
  <si>
    <t>Brauer- und Mälzermeister (HWK)</t>
  </si>
  <si>
    <t>Betriebsbraumeister (IHK)</t>
  </si>
  <si>
    <t>Wirtschafter für</t>
  </si>
  <si>
    <t>den landwirtschaftlichen Haushalt (staatl. gepr.)</t>
  </si>
  <si>
    <t>den Landbau (staatl. gepr.)</t>
  </si>
  <si>
    <t>Garten- und Landschaftsbau (staatl. gepr.)</t>
  </si>
  <si>
    <t>Weinbau und Kellerwirtschaft (staatl. gepr.)</t>
  </si>
  <si>
    <t>Gartenbau</t>
  </si>
  <si>
    <t>Fachgebiet: Gemüsebau (staatl. gepr.)</t>
  </si>
  <si>
    <t>Fachgebiet: Zierpflanzenbau (staatl. gepr.)</t>
  </si>
  <si>
    <t>Fachgebiet: Marketing und Gestaltung (staatl. gepr.)</t>
  </si>
  <si>
    <t>Fachgebiet: Baumschule (staatl. gepr.)</t>
  </si>
  <si>
    <t>Fachgebiet: Obstbau (staatl. gepr.)</t>
  </si>
  <si>
    <t>ökologischen Landbau (staatl. gepr.)</t>
  </si>
  <si>
    <t>Milchwirtschaft und Molkereiwesen (staatl. gepr.)</t>
  </si>
  <si>
    <t>Milchwirtschaftliches Laborwesen (staatl. gepr.)</t>
  </si>
  <si>
    <t>Ernährung und Haushaltsmanagement (staatl. gepr.)</t>
  </si>
  <si>
    <t>Weinbau und Oenologie (staatl. gepr.)</t>
  </si>
  <si>
    <t>Fachkraft für Ernährung und Haushaltsführung</t>
  </si>
  <si>
    <t>Umschulung an der agrarwirtschaftlichen Fachschule</t>
  </si>
  <si>
    <t>für landwirtschaftliche Hauswirtschaft</t>
  </si>
  <si>
    <t>Landwirtschaftsschule Abt. Hauswirtschaft</t>
  </si>
  <si>
    <t>Dorfhelfer (staatl. gepr.)</t>
  </si>
  <si>
    <t>Agrarbetriebswirt (staatl. gepr.)</t>
  </si>
  <si>
    <t xml:space="preserve">Techniker für </t>
  </si>
  <si>
    <t>Gartenbau (staatl. gepr.)</t>
  </si>
  <si>
    <t>Hauswirtschaft und Ernährung (staatl. gepr.)</t>
  </si>
  <si>
    <t>Landbau (staatl. gepr.)</t>
  </si>
  <si>
    <t>Forsttechniker (staatl. gepr.)</t>
  </si>
  <si>
    <t>Ernährungs- und Versorgungsmanagement (staatl. gepr.)</t>
  </si>
  <si>
    <t>Techniker für Fahrzeugtechnik</t>
  </si>
  <si>
    <t>und Elektromobilität (staatl. gepr.)</t>
  </si>
  <si>
    <t>Landmaschinenmechanikermeister</t>
  </si>
  <si>
    <t>Keramikdesigner</t>
  </si>
  <si>
    <t>Produktgestalter (staatl. gepr.)</t>
  </si>
  <si>
    <t>Produktdesigner (staatl. gepr.)</t>
  </si>
  <si>
    <t>Florist (staatl. gepr.)</t>
  </si>
  <si>
    <t>Gestalter für Blumenkunst (staatl. gepr.)</t>
  </si>
  <si>
    <t>Glasbautechniker (staatl. gepr.)</t>
  </si>
  <si>
    <t>Glastechniker (staatl. gepr.)</t>
  </si>
  <si>
    <t>Glashüttentechniker (staatl. gepr.)</t>
  </si>
  <si>
    <t>Augenoptiker (staatl. gepr.)</t>
  </si>
  <si>
    <t>Werkstoff- und Prüftechniker</t>
  </si>
  <si>
    <t>Informatiktechniker (staatl. gepr.)</t>
  </si>
  <si>
    <t>Goldschmiedemeister</t>
  </si>
  <si>
    <t>Silberschmiedemeister</t>
  </si>
  <si>
    <t>Keramikermeister</t>
  </si>
  <si>
    <t>Geigenbauermeister</t>
  </si>
  <si>
    <t>Holzbildhauermeister</t>
  </si>
  <si>
    <t>Orthopädietechnikermeister</t>
  </si>
  <si>
    <t>Zahntechnikermeister</t>
  </si>
  <si>
    <t>Floristmeister</t>
  </si>
  <si>
    <t>Familienpfleger (staatl. anerk.)</t>
  </si>
  <si>
    <t>Pädagogische Fachkraft für Grundschulen und Horte</t>
  </si>
  <si>
    <t>Heilerziehungspfleger (staatl. anerk.)</t>
  </si>
  <si>
    <t>Heilerziehungspflegehelfer (staatl. anerk.)</t>
  </si>
  <si>
    <t>Lehrkraft im Gesundheitswesen (schulinterne Prüfung)</t>
  </si>
  <si>
    <t>Werklehrkraft im sozialen Bereich (staatl. gepr.)</t>
  </si>
  <si>
    <t>Nachrichtlich: Berufspraktikanten</t>
  </si>
  <si>
    <t>Pädagogische Fachkraft für Grundschulkindbetreuung</t>
  </si>
  <si>
    <t xml:space="preserve">   1) F = Sonstige Fachschule, M = Meisterschule, T = Technikerschule. - 2) Bei Vollzeitunterricht. - 3) Berufsintegrationsklasse 2. Jahr.</t>
  </si>
  <si>
    <t>6.3 Absolventen und Abgänger nach Beruf bzw. Berufsfeld, Schulträger,</t>
  </si>
  <si>
    <t xml:space="preserve"> Abschlussart, Geschlecht und Zeitform des zuletzt besuchten Unterrichts</t>
  </si>
  <si>
    <t>Von den Absolventen und Abgängern haben
durch den Besuch einer Fachschule
den/die  . . .  erreicht:</t>
  </si>
  <si>
    <t>fachgebundene
Fachhochschulreife</t>
  </si>
  <si>
    <t xml:space="preserve">Wirtschaftsinformatiker (staatl. gepr.) </t>
  </si>
  <si>
    <t xml:space="preserve">Metallbautechniker (staatl. gepr.) </t>
  </si>
  <si>
    <t>Maurer- und Betonbauermeister</t>
  </si>
  <si>
    <t xml:space="preserve">Textiltechniker (staatl. gepr.) </t>
  </si>
  <si>
    <t xml:space="preserve">Wirtschafter für </t>
  </si>
  <si>
    <t>Ernährung- und Haushaltsmanagement (staatl. gepr.)</t>
  </si>
  <si>
    <t>für landwirtschaftliche Hauwirtschaft</t>
  </si>
  <si>
    <t>Techniker für</t>
  </si>
  <si>
    <t>Garten und Landschaftsbau (staatl. gepr.)</t>
  </si>
  <si>
    <t>Ernährung- und Versorgungsmanagement (staatl. gepr.)</t>
  </si>
  <si>
    <t>Berufsintegrationsvorklasse /</t>
  </si>
  <si>
    <t xml:space="preserve">   1) F = Sonstige Fachschule, M = Meisterschule, T = Technikerschule.</t>
  </si>
  <si>
    <t>7. Fachoberschulen</t>
  </si>
  <si>
    <t>7.1 Schulen, Klassen und Schüler nach</t>
  </si>
  <si>
    <t xml:space="preserve"> Ausbildungsrichtung, Schulträger, Jahrgangsstufe und Geschlecht</t>
  </si>
  <si>
    <t>Ausbildungsrichtung
———
Klassenart</t>
  </si>
  <si>
    <t>davon in</t>
  </si>
  <si>
    <t>darunter
ausländisch</t>
  </si>
  <si>
    <r>
      <t>IV</t>
    </r>
    <r>
      <rPr>
        <vertAlign val="superscript"/>
        <sz val="8"/>
        <rFont val="Arial"/>
        <family val="2"/>
      </rPr>
      <t>1)</t>
    </r>
  </si>
  <si>
    <t>der Vor-klasse</t>
  </si>
  <si>
    <t>Jahrgangsstufe</t>
  </si>
  <si>
    <t>der Vor-
klasse</t>
  </si>
  <si>
    <t>Technik</t>
  </si>
  <si>
    <t>Agrarwirtschaft,</t>
  </si>
  <si>
    <t xml:space="preserve">   Bio- und Umwelttechnologie</t>
  </si>
  <si>
    <t>Wirtschaft und Verwaltung</t>
  </si>
  <si>
    <t>Sozialwesen</t>
  </si>
  <si>
    <t>Gestaltung</t>
  </si>
  <si>
    <t>Internationale Wirtschaft</t>
  </si>
  <si>
    <t>Integrationsvorklasse</t>
  </si>
  <si>
    <t xml:space="preserve">   1) Integrationsvorklasse.</t>
  </si>
  <si>
    <t>7.2 Schüler nach schulischer Vorbildung, Jahrgangsstufe, Ausbildungsrichtung* und Geschlecht</t>
  </si>
  <si>
    <t>Schüler in der Ausbildungsrichtung</t>
  </si>
  <si>
    <t>Agrarwirt.,
Bio- und Umwelttech.</t>
  </si>
  <si>
    <t>Wirtschaft und
Verwaltung</t>
  </si>
  <si>
    <t>Internat.
Wirtschaft</t>
  </si>
  <si>
    <t>Gesund-
heit</t>
  </si>
  <si>
    <t>z.</t>
  </si>
  <si>
    <t>m.</t>
  </si>
  <si>
    <t>Realschule/Real-</t>
  </si>
  <si>
    <t>schule zur son-</t>
  </si>
  <si>
    <t>derpäd. Förd.</t>
  </si>
  <si>
    <t>Vorkl.</t>
  </si>
  <si>
    <t>10. Klasse der</t>
  </si>
  <si>
    <t>Mittelschule/</t>
  </si>
  <si>
    <t>Hauptschule</t>
  </si>
  <si>
    <t>Erlaubnis zum</t>
  </si>
  <si>
    <t>Vorrücken in</t>
  </si>
  <si>
    <t>die 11. Jgst. des</t>
  </si>
  <si>
    <t>Gymnasiums</t>
  </si>
  <si>
    <t>Erfolgreiche</t>
  </si>
  <si>
    <t>Bes. Prüfung</t>
  </si>
  <si>
    <t>Qualifizierter</t>
  </si>
  <si>
    <t>berufl. Bildungs-</t>
  </si>
  <si>
    <t>abschluss</t>
  </si>
  <si>
    <t>Berufsschule mit</t>
  </si>
  <si>
    <t>zul. bes. allg.</t>
  </si>
  <si>
    <t>bild. Schulart:</t>
  </si>
  <si>
    <t>Mittel-/Haupt-</t>
  </si>
  <si>
    <t>schule</t>
  </si>
  <si>
    <t xml:space="preserve">sonstiger  zul. </t>
  </si>
  <si>
    <t>bes. allg. bild.</t>
  </si>
  <si>
    <t>mit zul. bes. allg.</t>
  </si>
  <si>
    <t>mit sonst. zuletzt</t>
  </si>
  <si>
    <t>Wirtschfts-</t>
  </si>
  <si>
    <t>Fachschulreife mit</t>
  </si>
  <si>
    <t>sonst. zuletzt</t>
  </si>
  <si>
    <t>Sonstiger mittlerer</t>
  </si>
  <si>
    <t>Abschluss</t>
  </si>
  <si>
    <t>Fachhoch-</t>
  </si>
  <si>
    <r>
      <t>schulreife</t>
    </r>
    <r>
      <rPr>
        <vertAlign val="superscript"/>
        <sz val="8"/>
        <rFont val="Arial"/>
        <family val="2"/>
      </rPr>
      <t>1)</t>
    </r>
    <r>
      <rPr>
        <sz val="8"/>
        <rFont val="Arial"/>
        <family val="2"/>
      </rPr>
      <t xml:space="preserve"> ……..</t>
    </r>
  </si>
  <si>
    <t>Allg. Hoch-</t>
  </si>
  <si>
    <r>
      <t>schulreife</t>
    </r>
    <r>
      <rPr>
        <vertAlign val="superscript"/>
        <sz val="8"/>
        <rFont val="Arial"/>
        <family val="2"/>
      </rPr>
      <t>2)</t>
    </r>
    <r>
      <rPr>
        <sz val="8"/>
        <rFont val="Arial"/>
        <family val="2"/>
      </rPr>
      <t xml:space="preserve"> ….…</t>
    </r>
  </si>
  <si>
    <t>Abschlüsse</t>
  </si>
  <si>
    <t xml:space="preserve">   * Schülerinnen und Schüler ohne Ausbildungsrichtung sind nicht enthalten. - 1) Einschl. fachgebundener Fachhochschulreife. - 2) Einschl. fachgebundener Hochschulreife.</t>
  </si>
  <si>
    <t>7.3 Schüler nach schulischer Herkunft, Jahrgangsstufe, Ausbildungsrichtung* und Geschlecht</t>
  </si>
  <si>
    <t>Schüler besuchte
im Vorjahr</t>
  </si>
  <si>
    <t>Sozial-
wesen</t>
  </si>
  <si>
    <t>eine Fach-</t>
  </si>
  <si>
    <t>oberschule</t>
  </si>
  <si>
    <t>eine allg. bild.</t>
  </si>
  <si>
    <r>
      <t>Schule</t>
    </r>
    <r>
      <rPr>
        <vertAlign val="superscript"/>
        <sz val="8"/>
        <rFont val="Arial"/>
        <family val="2"/>
      </rPr>
      <t xml:space="preserve">1) </t>
    </r>
    <r>
      <rPr>
        <sz val="8"/>
        <rFont val="Arial"/>
        <family val="2"/>
      </rPr>
      <t>……..</t>
    </r>
  </si>
  <si>
    <t>eine Wirt-</t>
  </si>
  <si>
    <t>schafts-</t>
  </si>
  <si>
    <t>eine Berufs-</t>
  </si>
  <si>
    <t>eine Maß-</t>
  </si>
  <si>
    <t>nahme der</t>
  </si>
  <si>
    <t>Arbeits-</t>
  </si>
  <si>
    <t>verwaltung</t>
  </si>
  <si>
    <r>
      <t>ein BVJ</t>
    </r>
    <r>
      <rPr>
        <vertAlign val="superscript"/>
        <sz val="8"/>
        <rFont val="Arial"/>
        <family val="2"/>
      </rPr>
      <t>2)</t>
    </r>
    <r>
      <rPr>
        <sz val="8"/>
        <rFont val="Arial"/>
        <family val="2"/>
      </rPr>
      <t xml:space="preserve"> an</t>
    </r>
  </si>
  <si>
    <r>
      <t>einer BS</t>
    </r>
    <r>
      <rPr>
        <vertAlign val="superscript"/>
        <sz val="8"/>
        <rFont val="Arial"/>
        <family val="2"/>
      </rPr>
      <t>3)</t>
    </r>
    <r>
      <rPr>
        <sz val="8"/>
        <rFont val="Arial"/>
        <family val="2"/>
      </rPr>
      <t>/</t>
    </r>
  </si>
  <si>
    <r>
      <t>BS</t>
    </r>
    <r>
      <rPr>
        <vertAlign val="superscript"/>
        <sz val="8"/>
        <rFont val="Arial"/>
        <family val="2"/>
      </rPr>
      <t>3)</t>
    </r>
    <r>
      <rPr>
        <sz val="8"/>
        <rFont val="Arial"/>
        <family val="2"/>
      </rPr>
      <t xml:space="preserve"> zur</t>
    </r>
  </si>
  <si>
    <t>sonderpäd.</t>
  </si>
  <si>
    <r>
      <t>ein BGJ/s</t>
    </r>
    <r>
      <rPr>
        <vertAlign val="superscript"/>
        <sz val="8"/>
        <rFont val="Arial"/>
        <family val="2"/>
      </rPr>
      <t>4)</t>
    </r>
    <r>
      <rPr>
        <sz val="8"/>
        <rFont val="Arial"/>
        <family val="2"/>
      </rPr>
      <t xml:space="preserve"> an</t>
    </r>
  </si>
  <si>
    <r>
      <t>eine BS</t>
    </r>
    <r>
      <rPr>
        <vertAlign val="superscript"/>
        <sz val="8"/>
        <rFont val="Arial"/>
        <family val="2"/>
      </rPr>
      <t>3)</t>
    </r>
    <r>
      <rPr>
        <sz val="8"/>
        <rFont val="Arial"/>
        <family val="2"/>
      </rPr>
      <t>/BS</t>
    </r>
    <r>
      <rPr>
        <vertAlign val="superscript"/>
        <sz val="8"/>
        <rFont val="Arial"/>
        <family val="2"/>
      </rPr>
      <t>3)</t>
    </r>
  </si>
  <si>
    <t>päd. Förder.</t>
  </si>
  <si>
    <t>fachschule</t>
  </si>
  <si>
    <t>des Gesund-</t>
  </si>
  <si>
    <t>heitswesens</t>
  </si>
  <si>
    <t>eine andere</t>
  </si>
  <si>
    <t>eine Hoch-</t>
  </si>
  <si>
    <t>integrations-</t>
  </si>
  <si>
    <t>klasse oder</t>
  </si>
  <si>
    <t>Deutsch-</t>
  </si>
  <si>
    <t xml:space="preserve">klasse an </t>
  </si>
  <si>
    <t>der Berufs-</t>
  </si>
  <si>
    <t>eine Inte-</t>
  </si>
  <si>
    <t>grations-</t>
  </si>
  <si>
    <t>vorklasse</t>
  </si>
  <si>
    <r>
      <t>keine Schule</t>
    </r>
    <r>
      <rPr>
        <vertAlign val="superscript"/>
        <sz val="8"/>
        <rFont val="Arial"/>
        <family val="2"/>
      </rPr>
      <t>5)</t>
    </r>
  </si>
  <si>
    <t xml:space="preserve">   * Schülerinnen und Schüler ohne Ausbildungsrichtung sind nicht enthalten. - 1) Einschl. allgemein bildende Schulen zur sonderpäd. Förderung. - 2) BVJ = Berufsvorbereitungsjahr. - 3) BS = Berufsschule. - 4) BGJ/s = Berufsgrundschuljahr. - 5) da seit dem Stichtag des Vorjahres zugezogen als Aussiedler oder Ausländer, bzw. keine Schule aus sonstigen Gründen.</t>
  </si>
  <si>
    <t xml:space="preserve">7.4 Wiederholer nach Art der Wiederholung, Ausbildungsrichtung, Jahrgangsstufe
und Geschlecht </t>
  </si>
  <si>
    <t>Art der Wiederholung
———
Ausbildungsrichtung</t>
  </si>
  <si>
    <t>Wiederholer
insgesamt</t>
  </si>
  <si>
    <t>davon in Jahrgangsstufe</t>
  </si>
  <si>
    <t>Vorklasse</t>
  </si>
  <si>
    <t>ins-gesamt</t>
  </si>
  <si>
    <t>männ-lich</t>
  </si>
  <si>
    <t>zu-sammen</t>
  </si>
  <si>
    <t>Wiederholer der Probe-</t>
  </si>
  <si>
    <t>zeit, weil erstmalig die</t>
  </si>
  <si>
    <t>Probezeit nicht bestanden</t>
  </si>
  <si>
    <t>wurde</t>
  </si>
  <si>
    <t>Wiederholer der derzeit</t>
  </si>
  <si>
    <t>besuchten Jahrgangsstufe</t>
  </si>
  <si>
    <t>mit erneuter Probezeit, weil</t>
  </si>
  <si>
    <t>er im Vorjahr (oder früher)</t>
  </si>
  <si>
    <t>die Erlaubnis zum Vorrücken</t>
  </si>
  <si>
    <t>nicht erhalten hat / das Ziel</t>
  </si>
  <si>
    <t>der Jahrgangsstufe nicht</t>
  </si>
  <si>
    <t>erreicht hat</t>
  </si>
  <si>
    <t>nach bestandener Probezeit</t>
  </si>
  <si>
    <r>
      <t>der Besuch der FOS</t>
    </r>
    <r>
      <rPr>
        <vertAlign val="superscript"/>
        <sz val="8"/>
        <rFont val="Arial"/>
        <family val="2"/>
      </rPr>
      <t xml:space="preserve">2) </t>
    </r>
  </si>
  <si>
    <t>abgebrochen wurde</t>
  </si>
  <si>
    <t>ohne erneute Probezeit, weil</t>
  </si>
  <si>
    <t xml:space="preserve">im Vorjahr die Erlaubnis zum </t>
  </si>
  <si>
    <t>Vorrücken oder der Abschluss</t>
  </si>
  <si>
    <t>nicht erteilt wurde</t>
  </si>
  <si>
    <t>die Jahrgangsstufe freiwillig</t>
  </si>
  <si>
    <t>wiederholt wird</t>
  </si>
  <si>
    <t xml:space="preserve">Wiederholer der derzeit </t>
  </si>
  <si>
    <t>besuchten</t>
  </si>
  <si>
    <t>Männlich</t>
  </si>
  <si>
    <t>mit erneuter Probezeit,</t>
  </si>
  <si>
    <t>weil er im Vorjahr (oder</t>
  </si>
  <si>
    <t>früher) die Erlaubnis</t>
  </si>
  <si>
    <t>zum Vorrücken nicht er-</t>
  </si>
  <si>
    <t>halten hat / das Ziel der</t>
  </si>
  <si>
    <t>Jahrgangsstufe nicht</t>
  </si>
  <si>
    <t>weil nach bestandener</t>
  </si>
  <si>
    <t>Probezeit der Besuch der</t>
  </si>
  <si>
    <r>
      <t>FOS</t>
    </r>
    <r>
      <rPr>
        <vertAlign val="superscript"/>
        <sz val="8"/>
        <rFont val="Arial"/>
        <family val="2"/>
      </rPr>
      <t>1)</t>
    </r>
    <r>
      <rPr>
        <sz val="8"/>
        <rFont val="Arial"/>
        <family val="2"/>
      </rPr>
      <t xml:space="preserve"> abgebrochen wurde ...........</t>
    </r>
  </si>
  <si>
    <t>ohne erneute Probezeit,</t>
  </si>
  <si>
    <t>weil im Vorjahr die Erlaubnis</t>
  </si>
  <si>
    <t>zum Vorrücken oder der</t>
  </si>
  <si>
    <t>Abschluss nicht</t>
  </si>
  <si>
    <t>erteilt wurde</t>
  </si>
  <si>
    <t>weil die Jahrgangsstufe frei-</t>
  </si>
  <si>
    <t>willig wiederholt wird</t>
  </si>
  <si>
    <t>besuchten Vorklasse</t>
  </si>
  <si>
    <t>davon in Ausbildungsrichtung:</t>
  </si>
  <si>
    <t>Bio- und Umwelttechnologie</t>
  </si>
  <si>
    <t>ohne Ausbildungsrichtung</t>
  </si>
  <si>
    <t xml:space="preserve">   1) IV = Integrationsvorklasse. - 2) FOS = Fachoberschule.</t>
  </si>
  <si>
    <t>7.5 Teilnehmer am Ergänzungs- und Wahlunterricht</t>
  </si>
  <si>
    <t>Ergänzungsunterricht
———
Wahlfach
———
Fremdsprachlicher Wahlunterricht</t>
  </si>
  <si>
    <t>Teilnehmer in</t>
  </si>
  <si>
    <t>der Vorklasse</t>
  </si>
  <si>
    <t>darunter
männlich</t>
  </si>
  <si>
    <t>Ergänzungsunterricht:</t>
  </si>
  <si>
    <t>Betriebswirtschaftslehre mit Rechnungswesen</t>
  </si>
  <si>
    <t>Biologie</t>
  </si>
  <si>
    <t>Darstellung</t>
  </si>
  <si>
    <t>Pädagogik/Psychologie</t>
  </si>
  <si>
    <t>Sonstiges</t>
  </si>
  <si>
    <t>Wahlfach:</t>
  </si>
  <si>
    <t>Informatik</t>
  </si>
  <si>
    <t>Instrumentalunterricht</t>
  </si>
  <si>
    <t>Kunsterziehung</t>
  </si>
  <si>
    <t>Fotografie</t>
  </si>
  <si>
    <t>Sonstiges Wahlfach</t>
  </si>
  <si>
    <t>Fremdsprachlicher Wahlunterricht:</t>
  </si>
  <si>
    <r>
      <t>Serbokroatisch</t>
    </r>
    <r>
      <rPr>
        <vertAlign val="superscript"/>
        <sz val="8"/>
        <rFont val="Arial"/>
        <family val="2"/>
      </rPr>
      <t>1)</t>
    </r>
    <r>
      <rPr>
        <sz val="8"/>
        <rFont val="Arial"/>
        <family val="2"/>
      </rPr>
      <t xml:space="preserve"> …………………………………………</t>
    </r>
  </si>
  <si>
    <t>Sonstige Fremdsprachen</t>
  </si>
  <si>
    <t xml:space="preserve">   1) Auch Serbisch oder Kroatisch.</t>
  </si>
  <si>
    <t>7.6 Absolventen und Abgänger nach</t>
  </si>
  <si>
    <t>Ausbildungsrichtung, Schulträger und Geschlecht</t>
  </si>
  <si>
    <t>Ausbildungs-
richtung</t>
  </si>
  <si>
    <t>Abgänger aus Jahrgangsstufe</t>
  </si>
  <si>
    <t>Absolventen 
und 
Abgänger
insgesamt</t>
  </si>
  <si>
    <t>darunter Absolventen mit</t>
  </si>
  <si>
    <r>
      <t>F1, F2, IV</t>
    </r>
    <r>
      <rPr>
        <vertAlign val="superscript"/>
        <sz val="8"/>
        <rFont val="Arial"/>
        <family val="2"/>
      </rPr>
      <t>1)</t>
    </r>
  </si>
  <si>
    <t>fachgebundener Hochschulreife</t>
  </si>
  <si>
    <t>allgemeiner Hochschulreife</t>
  </si>
  <si>
    <t>aus-
länd.</t>
  </si>
  <si>
    <t xml:space="preserve">   Bio- und Umwelt-</t>
  </si>
  <si>
    <t xml:space="preserve">   technologie</t>
  </si>
  <si>
    <t>Wirtschaft und</t>
  </si>
  <si>
    <t xml:space="preserve">   Verwaltung</t>
  </si>
  <si>
    <t>Internationale</t>
  </si>
  <si>
    <t xml:space="preserve">   Wirtschaft</t>
  </si>
  <si>
    <t>ohne Ausbil-</t>
  </si>
  <si>
    <t xml:space="preserve">   dungsrichtung</t>
  </si>
  <si>
    <t xml:space="preserve">   1) Absolventen und Abgänger aus Berufsintegrationsvorklassen, Berufsintegrationsklassen, Integrationsvorklassen und Deutschklassen</t>
  </si>
  <si>
    <t>an der Berufsschule.</t>
  </si>
  <si>
    <t>8. Berufsoberschulen</t>
  </si>
  <si>
    <t>8.1 Schulen, Klassen und Schüler nach Ausbildungsrichtung,</t>
  </si>
  <si>
    <t xml:space="preserve"> Schulträger, Jahrgangsstufe, Geschlecht und Zeitform des Unterrichts</t>
  </si>
  <si>
    <t xml:space="preserve">Agrarwirtschaft, Bio- </t>
  </si>
  <si>
    <t xml:space="preserve">   und Umwelttechnologie</t>
  </si>
  <si>
    <t>8.2 Schüler nach schulischer Vorbildung, Jahrgangsstufe, Ausbildungsrichtung* und Geschlecht</t>
  </si>
  <si>
    <t>Schulische
Vorbildung</t>
  </si>
  <si>
    <t>Internationale
Wirtschaft</t>
  </si>
  <si>
    <t>erfüllte Vollzeitschulpflicht</t>
  </si>
  <si>
    <t>ohne Abschluss</t>
  </si>
  <si>
    <t>Erfolg. Abschl. der Mittelschule</t>
  </si>
  <si>
    <t>Qual. Abschl. der Mittelschule</t>
  </si>
  <si>
    <t>Abschl. der Realschule/Realschule</t>
  </si>
  <si>
    <t>zur sonderpäd. Förderung</t>
  </si>
  <si>
    <t>Abschluss der 10. Klasse</t>
  </si>
  <si>
    <t>Erlaubnis zum Vorrücken in die</t>
  </si>
  <si>
    <t>11. Jgst. des Gymnasiums</t>
  </si>
  <si>
    <t>Erfolg. Besondere Prüfung</t>
  </si>
  <si>
    <t>Qual. berufl. Bildungsabschluss</t>
  </si>
  <si>
    <t>Berufsschule mit zuletzt bes. allg.</t>
  </si>
  <si>
    <t xml:space="preserve"> Schulart: Mittel-/Hauptschule</t>
  </si>
  <si>
    <t>Berufsschule mit sonst. zuletzt</t>
  </si>
  <si>
    <t>bes. allg. bildender Schulart</t>
  </si>
  <si>
    <t>Berufsfachschule mit zuletzt</t>
  </si>
  <si>
    <t>besuchter allg. bild. Schulart:</t>
  </si>
  <si>
    <t xml:space="preserve"> Mittel-/Hauptschule</t>
  </si>
  <si>
    <t>Berufsfachschule mit sonst. zuletzt</t>
  </si>
  <si>
    <t>Abschl. der Wirtschaftsschule</t>
  </si>
  <si>
    <t xml:space="preserve">Fachschulreife mit zuletzt bes. </t>
  </si>
  <si>
    <t xml:space="preserve">allg. bild. Schulart: </t>
  </si>
  <si>
    <t>Mittel-/Hauptschule</t>
  </si>
  <si>
    <t>Fachschulreife mit sonst. zuletzt</t>
  </si>
  <si>
    <t>Sonst. mittlerer Schulabschluss</t>
  </si>
  <si>
    <r>
      <t>Fachhochschulreife</t>
    </r>
    <r>
      <rPr>
        <vertAlign val="superscript"/>
        <sz val="8"/>
        <rFont val="Arial"/>
        <family val="2"/>
      </rPr>
      <t xml:space="preserve">1) </t>
    </r>
    <r>
      <rPr>
        <sz val="8"/>
        <rFont val="Arial"/>
        <family val="2"/>
      </rPr>
      <t>……………...</t>
    </r>
  </si>
  <si>
    <t>Fachgebundene Hochschulreife</t>
  </si>
  <si>
    <t>Sonstiger Abschluss</t>
  </si>
  <si>
    <t xml:space="preserve">   * Schülerinnen und Schüler ohne Ausbildungsrichtung sind nicht enthalten. - 1) Einschl. fachgebundener Fachhochschulreife.</t>
  </si>
  <si>
    <t>8.3 Schüler nach beruflicher Vorbildung, Jahrgangsstufe, Ausbildungsrichtung* und Geschlecht</t>
  </si>
  <si>
    <t>Berufliche
Vorbildung</t>
  </si>
  <si>
    <t>Einschlägige Berufsausbildung</t>
  </si>
  <si>
    <t>oder mindestens fünfjährige</t>
  </si>
  <si>
    <t>Berufserfahrung</t>
  </si>
  <si>
    <t>Nicht einschl. Berufsausbildung</t>
  </si>
  <si>
    <t xml:space="preserve">und mindestens einjährige </t>
  </si>
  <si>
    <t>einschlägige Berufstätigkeit</t>
  </si>
  <si>
    <t xml:space="preserve">   * Schülerinnen und Schüler ohne Ausbildungsrichtung sind nicht enthalten.</t>
  </si>
  <si>
    <t>8.4 Schüler nach schulischer Herkunft, Jahrgangsstufe, Ausbildungsrichtung* und Geschlecht</t>
  </si>
  <si>
    <t>eine Berufsoberschule</t>
  </si>
  <si>
    <t>eine allg. bildende Schule</t>
  </si>
  <si>
    <t>eine Wirtschaftsschule</t>
  </si>
  <si>
    <t>eine Fachoberschule</t>
  </si>
  <si>
    <r>
      <t>ein BVJ</t>
    </r>
    <r>
      <rPr>
        <vertAlign val="superscript"/>
        <sz val="8"/>
        <rFont val="Arial"/>
        <family val="2"/>
      </rPr>
      <t>1)</t>
    </r>
    <r>
      <rPr>
        <sz val="8"/>
        <rFont val="Arial"/>
        <family val="2"/>
      </rPr>
      <t xml:space="preserve"> an </t>
    </r>
  </si>
  <si>
    <r>
      <t>einer BS</t>
    </r>
    <r>
      <rPr>
        <vertAlign val="superscript"/>
        <sz val="8"/>
        <rFont val="Arial"/>
        <family val="2"/>
      </rPr>
      <t>2)</t>
    </r>
    <r>
      <rPr>
        <sz val="8"/>
        <rFont val="Arial"/>
        <family val="2"/>
      </rPr>
      <t>/BS</t>
    </r>
    <r>
      <rPr>
        <vertAlign val="superscript"/>
        <sz val="8"/>
        <rFont val="Arial"/>
        <family val="2"/>
      </rPr>
      <t>2)</t>
    </r>
    <r>
      <rPr>
        <sz val="8"/>
        <rFont val="Arial"/>
        <family val="2"/>
      </rPr>
      <t xml:space="preserve"> zur</t>
    </r>
  </si>
  <si>
    <t>sonderpäd. Förderung</t>
  </si>
  <si>
    <r>
      <t>ein BGJ/s</t>
    </r>
    <r>
      <rPr>
        <vertAlign val="superscript"/>
        <sz val="8"/>
        <rFont val="Arial"/>
        <family val="2"/>
      </rPr>
      <t>3)</t>
    </r>
    <r>
      <rPr>
        <sz val="8"/>
        <rFont val="Arial"/>
        <family val="2"/>
      </rPr>
      <t xml:space="preserve"> an</t>
    </r>
  </si>
  <si>
    <r>
      <t>eine BS</t>
    </r>
    <r>
      <rPr>
        <vertAlign val="superscript"/>
        <sz val="8"/>
        <rFont val="Arial"/>
        <family val="2"/>
      </rPr>
      <t>2)</t>
    </r>
    <r>
      <rPr>
        <sz val="8"/>
        <rFont val="Arial"/>
        <family val="2"/>
      </rPr>
      <t>/BS</t>
    </r>
    <r>
      <rPr>
        <vertAlign val="superscript"/>
        <sz val="8"/>
        <rFont val="Arial"/>
        <family val="2"/>
      </rPr>
      <t xml:space="preserve">2) </t>
    </r>
    <r>
      <rPr>
        <sz val="8"/>
        <rFont val="Arial"/>
        <family val="2"/>
      </rPr>
      <t>zur</t>
    </r>
  </si>
  <si>
    <t>eine Berufsfachschule</t>
  </si>
  <si>
    <t>d. Gesundheitswesens</t>
  </si>
  <si>
    <r>
      <t>eine and. berufl. Schulart</t>
    </r>
    <r>
      <rPr>
        <vertAlign val="superscript"/>
        <sz val="8"/>
        <rFont val="Arial"/>
        <family val="2"/>
      </rPr>
      <t>4)</t>
    </r>
  </si>
  <si>
    <t>eine andere Schulart</t>
  </si>
  <si>
    <r>
      <t>eine Hochschule</t>
    </r>
    <r>
      <rPr>
        <vertAlign val="superscript"/>
        <sz val="8"/>
        <rFont val="Arial"/>
        <family val="2"/>
      </rPr>
      <t>5)</t>
    </r>
    <r>
      <rPr>
        <sz val="8"/>
        <rFont val="Arial"/>
        <family val="2"/>
      </rPr>
      <t xml:space="preserve"> ………….</t>
    </r>
  </si>
  <si>
    <r>
      <t>keine Schule</t>
    </r>
    <r>
      <rPr>
        <vertAlign val="superscript"/>
        <sz val="8"/>
        <rFont val="Arial"/>
        <family val="2"/>
      </rPr>
      <t>6)</t>
    </r>
    <r>
      <rPr>
        <sz val="8"/>
        <rFont val="Arial"/>
        <family val="2"/>
      </rPr>
      <t xml:space="preserve"> ………...….</t>
    </r>
  </si>
  <si>
    <t xml:space="preserve">   * Schülerinnen und Schüler ohne Ausbildungsrichtung sind nicht enthalten. - 1) BVJ = Berufsvorbereitungsjahr. - 2) BS = Berufsschule. - 3) BGJ/s = Berufsgrundschuljahr. - 4) bzw. eine Integrationsvorklasse oder eine Berufsintegrationsklasse. - 5) inkl. Studienabbrecher. - 6) da seit dem Stichtag des Vorjahres zugezogen als Aussiedler oder Ausländer, bzw. keine Schule aus sonstigen Gründen.</t>
  </si>
  <si>
    <t xml:space="preserve">8.5 Wiederholer nach Art der Wiederholung, Ausbildungsrichtung, Jahrgangsstufe
und Geschlecht </t>
  </si>
  <si>
    <t>Wiederholer der Probezeit, weil</t>
  </si>
  <si>
    <t>erstmalig die Probezeit nicht</t>
  </si>
  <si>
    <t>bestanden wurde</t>
  </si>
  <si>
    <t>Wiederholer der derzeit besuchten Jahr-</t>
  </si>
  <si>
    <t>stufe mit erneuter Probezeit, weil</t>
  </si>
  <si>
    <t>er im Vorjahr (oder früher) die Erlaubnis</t>
  </si>
  <si>
    <t>zum Vorrücken nicht erhalten hat /</t>
  </si>
  <si>
    <t>das Ziel der Jahrgangsstufe</t>
  </si>
  <si>
    <t>nicht erreicht hat</t>
  </si>
  <si>
    <t>nach bestandener Probezeit der</t>
  </si>
  <si>
    <t>Besuch der Berufsoberschule</t>
  </si>
  <si>
    <t>ohne erneute Probezeit, weil im  Vorjahr</t>
  </si>
  <si>
    <t>die Erlaubnis zum Vorrücken oder</t>
  </si>
  <si>
    <t>der Abschluss nicht erteilt wurde</t>
  </si>
  <si>
    <t>Wiederholer der derzeit besuchten</t>
  </si>
  <si>
    <t xml:space="preserve">   1) IV = Integrationsvorklasse.</t>
  </si>
  <si>
    <t>8.6 Schüler mit Wahlpflichtunterricht zur Erlangung der allgemeinen Hochschulreife*</t>
  </si>
  <si>
    <t>Wahlpflichtunterricht
im Fach</t>
  </si>
  <si>
    <t xml:space="preserve">   * Einschl. Schüler mit 2. Fremdsprache (Pflichtfach) in der Ausbildungsrichtung "Internationale Wirtschaft".</t>
  </si>
  <si>
    <t>8.7 Teilnehmer am Ergänzungs- und Wahlunterricht</t>
  </si>
  <si>
    <t>Vor-
kursen</t>
  </si>
  <si>
    <t>der
Vorklasse</t>
  </si>
  <si>
    <t>Deutsch</t>
  </si>
  <si>
    <t>Instrumentalgruppen</t>
  </si>
  <si>
    <t>Sonstiges Wahlfach (ohne Fremdsprachen)</t>
  </si>
  <si>
    <t xml:space="preserve">x  </t>
  </si>
  <si>
    <t>Serbisch oder Kroatisch</t>
  </si>
  <si>
    <t>8.8 Absolventen und Abgänger nach Ausbildungsrichtung, Schulträger und Geschlecht</t>
  </si>
  <si>
    <t>Absolventen/
Abgänger</t>
  </si>
  <si>
    <t>Abschluss der
Mittelschule</t>
  </si>
  <si>
    <t>mittlerem
Schulabschluss</t>
  </si>
  <si>
    <t>fachgebundener
Hochschulreife</t>
  </si>
  <si>
    <t>allgemeiner
Hochschulreife</t>
  </si>
  <si>
    <t>Bio- und Um-</t>
  </si>
  <si>
    <t>welttechnologie</t>
  </si>
  <si>
    <t>Verwaltung</t>
  </si>
  <si>
    <r>
      <t>dungsrichtung</t>
    </r>
    <r>
      <rPr>
        <vertAlign val="superscript"/>
        <sz val="8"/>
        <rFont val="Arial"/>
        <family val="2"/>
      </rPr>
      <t>1)</t>
    </r>
    <r>
      <rPr>
        <sz val="8"/>
        <rFont val="Arial"/>
        <family val="2"/>
      </rPr>
      <t xml:space="preserve"> …..</t>
    </r>
  </si>
  <si>
    <t>Teilzeitunterricht</t>
  </si>
  <si>
    <t>außerdem</t>
  </si>
  <si>
    <t xml:space="preserve">   1) Absolventen und Abgänger aus Berufsintegrationsvorklassen, Berufsintegrationsklassen, Integrationsvorklassen und Deutschklassen an der Berufsschule.</t>
  </si>
  <si>
    <t>9. Fachakademien</t>
  </si>
  <si>
    <t>9.1 Schulen, Klassen, Studierende und Lehrkräfte sowie deren</t>
  </si>
  <si>
    <t>Studierende</t>
  </si>
  <si>
    <t>nachrichtlich:
Berufspraktikanten</t>
  </si>
  <si>
    <t>an einer Fachakademie tätig waren</t>
  </si>
  <si>
    <t>Landwirtschaft</t>
  </si>
  <si>
    <t>Darstellende Kunst</t>
  </si>
  <si>
    <t>Medizintechnik</t>
  </si>
  <si>
    <t>Sozialpädagogik</t>
  </si>
  <si>
    <t>Heilpädagogik</t>
  </si>
  <si>
    <t>Ernährungs- und Versorgungsmanagement</t>
  </si>
  <si>
    <t>Holzgestaltung</t>
  </si>
  <si>
    <t>Restauratoren</t>
  </si>
  <si>
    <t>Brauwesen</t>
  </si>
  <si>
    <t xml:space="preserve">  1) Teilzeitbeschäftigt sind Lehrkräfte mit mindestens der Hälfte der vollen Unterrichtspflichtzeit. Lehrkräfte, die sich ohne  Dienstbezügen
2) Doppelzählung. Diese Lehrkräfte wurden bereits bei den ausschließlich oder überwiegend beschäftigten Lehrkräften gezählt. -
diese eigenverantwortlich Unterricht erteilen.</t>
  </si>
  <si>
    <t xml:space="preserve">in Erziehungsurlaub bzw. Elternzeit befinden oder an Einrichtungen außerhalb des Schuldienstes abgeordnet sind, wurden nicht gezählt. -
3) Lehrkräfte, die mit weniger als der Hälfte der vollen Unterichtspflichtzeit beschäftigt sind und Lehrkräfte im Vorbereitungsdienst, soweit
</t>
  </si>
  <si>
    <t>9.2 Studierende nach Beruf bzw. Berufsfeld,</t>
  </si>
  <si>
    <t>Schulträger, Studienjahr, Geschlecht und Zeitform des Unterrichts</t>
  </si>
  <si>
    <t>davon im sozialpädagogischen Einführungsjahr bzw. im . . .  Studienjahr</t>
  </si>
  <si>
    <r>
      <t>SEJ</t>
    </r>
    <r>
      <rPr>
        <vertAlign val="superscript"/>
        <sz val="8"/>
        <rFont val="Arial"/>
        <family val="2"/>
      </rPr>
      <t>1)</t>
    </r>
  </si>
  <si>
    <t>4. oder höheren</t>
  </si>
  <si>
    <t>Betriebswirt (staatl. gepr.)</t>
  </si>
  <si>
    <t>1. Ausbildungsabschnitt</t>
  </si>
  <si>
    <t>2. Ausbildungsabschnitt</t>
  </si>
  <si>
    <t>Schwerpunkt: Absatzwirtschaft</t>
  </si>
  <si>
    <t>Schwerpunkt: Personalwirtschaft</t>
  </si>
  <si>
    <t>Schwerpunkt: Außenwirtschaft</t>
  </si>
  <si>
    <t xml:space="preserve">   mit Französisch</t>
  </si>
  <si>
    <t xml:space="preserve">   mit Spanisch</t>
  </si>
  <si>
    <t>Schwerpunkt: Finanzwirtschaft</t>
  </si>
  <si>
    <t>Schwerpunkt: Informationswirtschaft</t>
  </si>
  <si>
    <t>Medizintechniker (staatl. gepr.)</t>
  </si>
  <si>
    <t>Raum- und Objektdesigner (staatl. gepr.)</t>
  </si>
  <si>
    <t>Betriebswirt für Ernährungs- und Versorgungsmanagement (staatl. gepr.)</t>
  </si>
  <si>
    <t>Brau- und Getränketechnologe (staatl. gepr.)</t>
  </si>
  <si>
    <t>Restaurator für Möbel und Holzobjekte (staatl. gepr.)</t>
  </si>
  <si>
    <t>Übersetzer (staatl. gepr.)</t>
  </si>
  <si>
    <t>1. Fremdsprache:</t>
  </si>
  <si>
    <t>Übersetzer und Dolmetscher (staatl. gepr.)</t>
  </si>
  <si>
    <t>Integrationsübersetzer und -dolmetscher (staatl. gepr.)</t>
  </si>
  <si>
    <t>Erzieher (staatl. anerkannter)</t>
  </si>
  <si>
    <t>Erzieher (staatl. anerkannter) OptiPrax, Variante 1</t>
  </si>
  <si>
    <t>Erzieher (staatl. anerkannter) OptiPrax, Variante 2</t>
  </si>
  <si>
    <t>Erzieher (staatl. anerkannter) OptiPrax, Variante 3</t>
  </si>
  <si>
    <t>Erzieher (staatl. anerkannter) - praxisintegriert</t>
  </si>
  <si>
    <t>Heilpädagoge (staatl. anerkannter)</t>
  </si>
  <si>
    <r>
      <t>Sozialpädagogische und sozialpflegerische Berufe</t>
    </r>
    <r>
      <rPr>
        <b/>
        <vertAlign val="superscript"/>
        <sz val="8"/>
        <rFont val="Arial"/>
        <family val="2"/>
      </rPr>
      <t>2)</t>
    </r>
  </si>
  <si>
    <t>Schauspieler (Bühnenreife)</t>
  </si>
  <si>
    <t>Regisseur (Bühnenreife)</t>
  </si>
  <si>
    <t>Theaterpädagoge</t>
  </si>
  <si>
    <t>Erzieher</t>
  </si>
  <si>
    <t>Betriebswirt für Ernährungs- und Versorgungsmanagement</t>
  </si>
  <si>
    <t xml:space="preserve">   1) Sozialpädagogisches Einführungsjahr (SEJ).</t>
  </si>
  <si>
    <t xml:space="preserve">   2) Erzieherpraktikanten im SEJ werden im Schuljahr 2021/22 nur nachrichtlich erfasst. Sie sind keinem Beruf zugeordnet und werden aus diesem Grund nur im Summenblock mitgezählt. Die Summe der einzelnen Zeilen entspricht somit nicht den Zeilensummen.</t>
  </si>
  <si>
    <t>9.3 Absolventen und Abgänger nach Beruf bzw. Berufsfeld, Schulträger,</t>
  </si>
  <si>
    <t>Studierende, welche die Schule in der Zeit
vom 21.10.2020 bis 20.10.2021 verlassen
und den beruflichen Bildungsgang</t>
  </si>
  <si>
    <t>Von den Absolventen und Abgängern haben
durch den Besuch einer Fachakademie
die  . . .  erreicht:</t>
  </si>
  <si>
    <t>fachgebundene
Hochschulreife</t>
  </si>
  <si>
    <t>mit Französisch</t>
  </si>
  <si>
    <t>mit Spanisch</t>
  </si>
  <si>
    <t>Betriebswirt für Ernährungs- und</t>
  </si>
  <si>
    <t>Versorgungsmanagement (staatl. gepr.)</t>
  </si>
  <si>
    <t>Erzieher (staatl. anerkannter) - OptiPrax, Variante 1</t>
  </si>
  <si>
    <t>Erzieher (staatl. anerkannter) - OptiPrax, Variante 2</t>
  </si>
  <si>
    <t>Erzieher (staatl. anerkannter) - OptiPrax, Variante 3</t>
  </si>
  <si>
    <t>10. Telekolleg in Bayern 2021/22</t>
  </si>
  <si>
    <t>10.1 Eckdaten seit 1978</t>
  </si>
  <si>
    <t>Einrich- tungen</t>
  </si>
  <si>
    <t>Kolleg-
gruppen</t>
  </si>
  <si>
    <r>
      <t>Lehrkräfte</t>
    </r>
    <r>
      <rPr>
        <vertAlign val="superscript"/>
        <sz val="8"/>
        <rFont val="Arial"/>
        <family val="2"/>
      </rPr>
      <t>2)</t>
    </r>
  </si>
  <si>
    <t>Absolventen mit
Fachhochschulreife</t>
  </si>
  <si>
    <r>
      <t>Schuljahr</t>
    </r>
    <r>
      <rPr>
        <vertAlign val="superscript"/>
        <sz val="8"/>
        <rFont val="Arial"/>
        <family val="2"/>
      </rPr>
      <t>1)</t>
    </r>
  </si>
  <si>
    <t>1978</t>
  </si>
  <si>
    <t>1979</t>
  </si>
  <si>
    <t>1980</t>
  </si>
  <si>
    <t>1981</t>
  </si>
  <si>
    <t>1982</t>
  </si>
  <si>
    <t>1983</t>
  </si>
  <si>
    <t>1984</t>
  </si>
  <si>
    <t>1985</t>
  </si>
  <si>
    <t xml:space="preserve">1986 a </t>
  </si>
  <si>
    <t xml:space="preserve">b </t>
  </si>
  <si>
    <t xml:space="preserve">1987 b </t>
  </si>
  <si>
    <t xml:space="preserve">1988 b </t>
  </si>
  <si>
    <t xml:space="preserve">1989 b </t>
  </si>
  <si>
    <t xml:space="preserve">1990 b </t>
  </si>
  <si>
    <t xml:space="preserve">1991 b </t>
  </si>
  <si>
    <t xml:space="preserve">1992 b </t>
  </si>
  <si>
    <t xml:space="preserve">1993 b </t>
  </si>
  <si>
    <t xml:space="preserve">1994 b </t>
  </si>
  <si>
    <t>1995 b</t>
  </si>
  <si>
    <t>1996 b</t>
  </si>
  <si>
    <t>1997 b</t>
  </si>
  <si>
    <t>1998 b</t>
  </si>
  <si>
    <t>1999 b</t>
  </si>
  <si>
    <t>2000 b</t>
  </si>
  <si>
    <t>2001 b</t>
  </si>
  <si>
    <t>2002 b</t>
  </si>
  <si>
    <t>2003 b</t>
  </si>
  <si>
    <t>2004 b</t>
  </si>
  <si>
    <t>2005 b</t>
  </si>
  <si>
    <t>2006 b</t>
  </si>
  <si>
    <t>2007 b</t>
  </si>
  <si>
    <t>2008 b</t>
  </si>
  <si>
    <t>2009 b</t>
  </si>
  <si>
    <t>2010 b</t>
  </si>
  <si>
    <t>2011 b</t>
  </si>
  <si>
    <t>2012 b</t>
  </si>
  <si>
    <t>2013 b</t>
  </si>
  <si>
    <t>2014 b</t>
  </si>
  <si>
    <t>2015 b</t>
  </si>
  <si>
    <t>2016 b</t>
  </si>
  <si>
    <t>2017 b</t>
  </si>
  <si>
    <t>2018 b</t>
  </si>
  <si>
    <t>2019 b</t>
  </si>
  <si>
    <t>2020 b</t>
  </si>
  <si>
    <t>2021 b</t>
  </si>
  <si>
    <t xml:space="preserve">   1) Telekolleg I (a) und II (b). - 2) mit weniger als der Hälfte der vollen Unterrichtspflichtzeit.</t>
  </si>
  <si>
    <t>10.2 Kolleggruppen und Teilnehmer nach Regierungsbezirken,
Ausbildungsrichtung und Geschlecht</t>
  </si>
  <si>
    <t>Ge-
schlecht</t>
  </si>
  <si>
    <t>davon in Ausbildungsrichtung</t>
  </si>
  <si>
    <t xml:space="preserve"> männlich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</si>
</sst>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64" formatCode="yyyy"/>
    <numFmt numFmtId="165" formatCode="###\ ##0\ ;\-###\ ##0\ ;\-\ ;@\ "/>
    <numFmt numFmtId="166" formatCode="###\ ##0.0\ ;\-###\ ##0.0\ ;\-\ ;@\ "/>
    <numFmt numFmtId="167" formatCode="@\ *."/>
    <numFmt numFmtId="168" formatCode="###\ ###\ \ \ ;\-###\ ###\ \ \ ;\-\ \ \ ;@\ \ \ "/>
    <numFmt numFmtId="169" formatCode="###\ ###\ \ \ ;\-###\ ###\ \ \ ;\-\ \ \ ;@\ *."/>
    <numFmt numFmtId="170" formatCode="###\ ###\ \ \ ;\-###\ ###\ \ \ ;\-\ \ \ ;@"/>
    <numFmt numFmtId="171" formatCode="###\ ###\ \ ;\-###\ ###\ \ ;\-\ \ ;@\ \ "/>
    <numFmt numFmtId="172" formatCode="###\ ###\ \ \ ;\-###\ ###\ \ \ ;\-\ \ \ ;"/>
    <numFmt numFmtId="173" formatCode="#\ ##0\ \ ;\-###\ ###\ \ ;\-\ \ "/>
    <numFmt numFmtId="174" formatCode="###\ ##0\ \ ;\-###\ ###\ \ ;\-\ \ "/>
    <numFmt numFmtId="175" formatCode="#\ ###\ ##0\ ;\-#\ ###\ ##0\ ;\-\ ;@\ "/>
    <numFmt numFmtId="176" formatCode="###\ ##0;\-###\ ##0;\-;@"/>
    <numFmt numFmtId="177" formatCode="###\ ###\ ###\ \ ;\-###\ ###\ ###\ \ ;\-\ \ "/>
    <numFmt numFmtId="178" formatCode="@*."/>
    <numFmt numFmtId="179" formatCode="###\ ###\ ;\-###\ ###\ ;\-\ ;@\ "/>
    <numFmt numFmtId="180" formatCode="###\ ###\ ###\ ;\-###\ ###\ ###\ ;\-\ \ "/>
    <numFmt numFmtId="181" formatCode="General\ \ ;\-General\ \ ;@\ *.\ "/>
    <numFmt numFmtId="182" formatCode="#\ ##0\ \ \ ;\-###\ ###\ \ \ ;\-\ \ \ "/>
    <numFmt numFmtId="183" formatCode="@\ *.\ "/>
    <numFmt numFmtId="184" formatCode="#\ ##0\ \ \ \ \ ;\-###\ ###\ \ \ \ \ ;\-\ \ \ \ \ "/>
    <numFmt numFmtId="185" formatCode="#\ ##0"/>
    <numFmt numFmtId="186" formatCode="###\ ###\ \ \ ;\-###\ ###\ \ \ ;\-\ \ \ ;@\ \ "/>
    <numFmt numFmtId="187" formatCode="###\ ###\ ###\ \ ;\-###\ ###\ ###\ \ ;\-\ \ ;@\ *."/>
    <numFmt numFmtId="188" formatCode="#\ ##0\ ;\-###\ ###\ ;\-\ "/>
    <numFmt numFmtId="189" formatCode="General;\-General;\-\ \ ;@\ *."/>
    <numFmt numFmtId="190" formatCode="#\ ##0\ \ \ \ ;\-###\ ###\ \ \ \ ;\-\ \ "/>
    <numFmt numFmtId="191" formatCode="#\ ##0\ \ \ \ \ \ ;\-###\ ###\ \ \ \ \ \ ;\-\ \ \ \ \ \ "/>
    <numFmt numFmtId="192" formatCode="#\ ##0\ \ \ \ \ \ \ \ \ \ \ \ ;\-###\ ###\ \ \ \ \ \ \ \ \ \ \ \ ;\-\ \ "/>
    <numFmt numFmtId="193" formatCode="#\ ###\ ##0.0\ \ ;\-#\ ###\ ##0\ \ ;\-\ \ ;@"/>
    <numFmt numFmtId="194" formatCode="General\ \ ;\-General\ \ ;@\ *."/>
    <numFmt numFmtId="195" formatCode="###\ ###\ \ ;\-\ ###\ ###\ \ ;\-\ \ ;@\ \ "/>
    <numFmt numFmtId="196" formatCode="###\ ###\ \ \ ;\-###\ ###\ \ \ ;\-\ \ \ ;@\ \ \ \ \ "/>
    <numFmt numFmtId="197" formatCode="@\ * "/>
    <numFmt numFmtId="198" formatCode="###\ ###\ ###\ ;\-###\ ###\ ###\ ;\-\ "/>
    <numFmt numFmtId="199" formatCode="###\ ###\ ###\ \ \ ;\-###\ ###\ ###\ \ \ ;\-\ \ \ "/>
    <numFmt numFmtId="200" formatCode="#\ ##0\ \ \ \ \ \ \ \ ;\-###\ ###\ \ \ \ ;\-\ \ \ \ \ \ \ \ \ "/>
    <numFmt numFmtId="201" formatCode="###\ ###\ \ \ ;\-###\ ###\ \ \ ;\-\ \ \ ;@\ *.\ "/>
    <numFmt numFmtId="202" formatCode="#\ ##0\ \ \ \ \ \ ;\-#\ ##0\ \ \ \ \ \ ;\-\ \ \ \ \ \ "/>
    <numFmt numFmtId="203" formatCode="#\ ##0\ \ \ \ ;\-#\ ##0\ \ \ \ ;\-\ \ \ \ "/>
  </numFmts>
  <fonts count="23">
    <font>
      <sz val="8"/>
      <name val="Arial"/>
      <family val="2"/>
    </font>
    <font>
      <sz val="10"/>
      <name val="Arial"/>
      <family val="2"/>
    </font>
    <font>
      <b/>
      <sz val="10"/>
      <name val="Arial"/>
      <family val="2"/>
    </font>
    <font>
      <vertAlign val="superscript"/>
      <sz val="8"/>
      <name val="Arial"/>
      <family val="2"/>
    </font>
    <font>
      <b/>
      <sz val="8"/>
      <name val="Arial"/>
      <family val="2"/>
    </font>
    <font>
      <b/>
      <vertAlign val="superscript"/>
      <sz val="8"/>
      <name val="Arial"/>
      <family val="2"/>
    </font>
    <font>
      <sz val="8"/>
      <name val="Jahrbuch"/>
      <family val="2"/>
    </font>
    <font>
      <sz val="7.5"/>
      <name val="Arial"/>
      <family val="2"/>
    </font>
    <font>
      <sz val="10"/>
      <name val="Jahrbuch"/>
      <family val="2"/>
    </font>
    <font>
      <vertAlign val="superscript"/>
      <sz val="7"/>
      <name val="Arial"/>
      <family val="2"/>
    </font>
    <font>
      <sz val="8"/>
      <color indexed="8"/>
      <name val="Arial"/>
      <family val="2"/>
    </font>
    <font>
      <vertAlign val="superscript"/>
      <sz val="8"/>
      <color indexed="8"/>
      <name val="Arial"/>
      <family val="2"/>
    </font>
    <font>
      <vertAlign val="superscript"/>
      <sz val="8"/>
      <name val="Jahrbuch"/>
      <family val="2"/>
    </font>
    <font>
      <b/>
      <vertAlign val="superscript"/>
      <sz val="8"/>
      <name val="Jahrbuch"/>
      <family val="2"/>
    </font>
    <font>
      <b/>
      <sz val="8"/>
      <name val="Jahrbuch"/>
      <family val="2"/>
    </font>
    <font>
      <sz val="11"/>
      <color theme="1"/>
      <name val="Arial"/>
      <family val="2"/>
    </font>
    <font>
      <sz val="8"/>
      <color theme="1"/>
      <name val="Arial"/>
      <family val="2"/>
    </font>
    <font>
      <b/>
      <sz val="8"/>
      <color theme="1"/>
      <name val="Arial"/>
      <family val="2"/>
    </font>
    <font>
      <b/>
      <sz val="11"/>
      <color theme="1"/>
      <name val="Arial"/>
      <family val="2"/>
    </font>
    <font>
      <b/>
      <sz val="10"/>
      <color theme="1"/>
      <name val="Arial"/>
      <family val="2"/>
    </font>
    <font>
      <sz val="8"/>
      <color rgb="FF000000"/>
      <name val="Arial"/>
      <family val="2"/>
    </font>
    <font>
      <sz val="8"/>
      <color rgb="FF000000"/>
      <name val="Arialfn"/>
      <family val="2"/>
    </font>
    <font>
      <sz val="8"/>
      <color rgb="FF000000"/>
      <name val="Jahrbuch"/>
      <family val="2"/>
    </font>
  </fonts>
  <fills count="2">
    <fill>
      <patternFill/>
    </fill>
    <fill>
      <patternFill patternType="gray125"/>
    </fill>
  </fills>
  <borders count="19">
    <border>
      <left/>
      <right/>
      <top/>
      <bottom/>
      <diagonal/>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style="thin"/>
      <right style="thin"/>
      <top style="thin"/>
      <bottom style="thin"/>
    </border>
    <border>
      <left/>
      <right style="thin"/>
      <top/>
      <bottom/>
    </border>
    <border>
      <left style="thin"/>
      <right/>
      <top/>
      <bottom/>
    </border>
    <border>
      <left style="thin">
        <color indexed="22"/>
      </left>
      <right style="thin">
        <color indexed="22"/>
      </right>
      <top style="thin">
        <color indexed="22"/>
      </top>
      <bottom style="thin">
        <color indexed="22"/>
      </bottom>
    </border>
    <border>
      <left/>
      <right style="thin"/>
      <top style="thin"/>
      <bottom style="thin"/>
    </border>
    <border>
      <left/>
      <right/>
      <top style="thin"/>
      <bottom style="thin"/>
    </border>
    <border>
      <left style="thin"/>
      <right style="thin"/>
      <top/>
      <bottom style="thin"/>
    </border>
    <border>
      <left style="thin"/>
      <right style="thin"/>
      <top style="thin"/>
      <bottom/>
    </border>
    <border>
      <left/>
      <right style="thin"/>
      <top/>
      <bottom style="thin"/>
    </border>
    <border>
      <left style="thin"/>
      <right style="thin"/>
      <top/>
      <bottom/>
    </border>
    <border>
      <left style="thin"/>
      <right/>
      <top/>
      <bottom style="thin"/>
    </border>
    <border>
      <left style="thin">
        <color indexed="8"/>
      </left>
      <right/>
      <top style="thin"/>
      <bottom/>
    </border>
    <border>
      <left style="thin">
        <color indexed="8"/>
      </left>
      <right/>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70" fontId="0" fillId="0" borderId="0">
      <alignment vertical="center"/>
      <protection/>
    </xf>
    <xf numFmtId="170" fontId="0" fillId="0" borderId="0">
      <alignment vertical="center"/>
      <protection/>
    </xf>
    <xf numFmtId="170" fontId="0" fillId="0" borderId="0">
      <alignment vertical="center"/>
      <protection/>
    </xf>
    <xf numFmtId="0" fontId="1" fillId="0" borderId="0">
      <alignment/>
      <protection/>
    </xf>
    <xf numFmtId="0" fontId="1" fillId="0" borderId="0">
      <alignment/>
      <protection/>
    </xf>
    <xf numFmtId="0" fontId="1" fillId="0" borderId="0">
      <alignment/>
      <protection/>
    </xf>
    <xf numFmtId="177" fontId="0" fillId="0" borderId="0">
      <alignment horizontal="justify" vertical="center"/>
      <protection/>
    </xf>
    <xf numFmtId="0" fontId="0" fillId="0" borderId="0">
      <alignment vertical="center"/>
      <protection/>
    </xf>
    <xf numFmtId="17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177"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7"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2" fillId="0" borderId="0">
      <alignment vertical="center"/>
      <protection/>
    </xf>
    <xf numFmtId="170" fontId="2" fillId="0" borderId="0">
      <alignment vertical="center"/>
      <protection/>
    </xf>
    <xf numFmtId="0" fontId="2" fillId="0" borderId="0">
      <alignment horizontal="centerContinuous" vertical="center"/>
      <protection locked="0"/>
    </xf>
    <xf numFmtId="0" fontId="2" fillId="0" borderId="0">
      <alignment vertical="center"/>
      <protection/>
    </xf>
    <xf numFmtId="177" fontId="2" fillId="0" borderId="0">
      <alignment vertical="center"/>
      <protection/>
    </xf>
    <xf numFmtId="177" fontId="2" fillId="0" borderId="0">
      <alignment vertical="center"/>
      <protection/>
    </xf>
    <xf numFmtId="0" fontId="2" fillId="0" borderId="0">
      <alignment vertical="center"/>
      <protection/>
    </xf>
    <xf numFmtId="177" fontId="2" fillId="0" borderId="0">
      <alignment vertical="center"/>
      <protection/>
    </xf>
    <xf numFmtId="177" fontId="2" fillId="0" borderId="0">
      <alignment vertical="center"/>
      <protection/>
    </xf>
    <xf numFmtId="0" fontId="2" fillId="0" borderId="0">
      <alignment vertical="center"/>
      <protection/>
    </xf>
    <xf numFmtId="0" fontId="2" fillId="0" borderId="0">
      <alignment vertical="center"/>
      <protection/>
    </xf>
    <xf numFmtId="177" fontId="2" fillId="0" borderId="0">
      <alignment vertical="center"/>
      <protection/>
    </xf>
    <xf numFmtId="0" fontId="0" fillId="0" borderId="0">
      <alignment vertical="center"/>
      <protection/>
    </xf>
    <xf numFmtId="169" fontId="0" fillId="0" borderId="0">
      <alignment vertical="center"/>
      <protection/>
    </xf>
    <xf numFmtId="169" fontId="0" fillId="0" borderId="0">
      <alignment vertical="center"/>
      <protection/>
    </xf>
    <xf numFmtId="169" fontId="0" fillId="0" borderId="0">
      <alignment vertical="center"/>
      <protection/>
    </xf>
    <xf numFmtId="164" fontId="0" fillId="0" borderId="0">
      <alignment vertical="center"/>
      <protection/>
    </xf>
    <xf numFmtId="169" fontId="0" fillId="0" borderId="0">
      <alignment vertical="center"/>
      <protection/>
    </xf>
    <xf numFmtId="0" fontId="0" fillId="0" borderId="0">
      <alignment horizontal="centerContinuous" vertical="center"/>
      <protection locked="0"/>
    </xf>
    <xf numFmtId="169" fontId="0" fillId="0" borderId="0">
      <alignment vertical="center"/>
      <protection/>
    </xf>
    <xf numFmtId="0" fontId="0" fillId="0" borderId="0">
      <alignment vertical="center"/>
      <protection/>
    </xf>
    <xf numFmtId="187" fontId="0" fillId="0" borderId="0">
      <alignment vertical="center"/>
      <protection/>
    </xf>
    <xf numFmtId="0" fontId="0" fillId="0" borderId="0">
      <alignment vertical="center"/>
      <protection/>
    </xf>
    <xf numFmtId="187" fontId="0" fillId="0" borderId="0">
      <alignment vertical="center"/>
      <protection/>
    </xf>
    <xf numFmtId="187" fontId="0" fillId="0" borderId="0">
      <alignment vertical="center"/>
      <protection/>
    </xf>
    <xf numFmtId="187" fontId="0" fillId="0" borderId="0">
      <alignment vertical="center"/>
      <protection/>
    </xf>
  </cellStyleXfs>
  <cellXfs count="2717">
    <xf numFmtId="0" fontId="0" fillId="0" borderId="0" xfId="0" applyAlignment="1">
      <alignment vertical="center"/>
    </xf>
    <xf numFmtId="0" fontId="0" fillId="0" borderId="0" xfId="0" applyFont="1" applyFill="1" applyAlignment="1">
      <alignment vertical="center"/>
    </xf>
    <xf numFmtId="0" fontId="2" fillId="0" borderId="0" xfId="42" applyFont="1" applyFill="1" applyAlignment="1" applyProtection="1">
      <alignment horizontal="centerContinuous" vertical="center"/>
      <protection/>
    </xf>
    <xf numFmtId="0" fontId="2" fillId="0" borderId="0" xfId="42" applyFont="1" applyFill="1" applyBorder="1" applyAlignment="1" applyProtection="1">
      <alignment horizontal="centerContinuous" vertical="center"/>
      <protection/>
    </xf>
    <xf numFmtId="0" fontId="0" fillId="0" borderId="0" xfId="42" applyFont="1" applyFill="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horizontal="centerContinuous" vertical="center"/>
    </xf>
    <xf numFmtId="0" fontId="0" fillId="0" borderId="0" xfId="0" applyFont="1" applyFill="1" applyAlignment="1" applyProtection="1">
      <alignment horizontal="centerContinuous" vertical="center"/>
      <protection/>
    </xf>
    <xf numFmtId="0" fontId="0" fillId="0" borderId="0" xfId="0" applyFont="1" applyFill="1" applyBorder="1" applyAlignment="1" applyProtection="1">
      <alignment horizontal="centerContinuous" vertical="center"/>
      <protection/>
    </xf>
    <xf numFmtId="0" fontId="2" fillId="0" borderId="0" xfId="42" applyFont="1" applyFill="1" applyAlignment="1" applyProtection="1">
      <alignment horizontal="center" vertical="center"/>
      <protection/>
    </xf>
    <xf numFmtId="0" fontId="2" fillId="0" borderId="0" xfId="42" applyFont="1" applyFill="1" applyAlignment="1" applyProtection="1">
      <alignment horizontal="centerContinuous" vertical="top"/>
      <protection/>
    </xf>
    <xf numFmtId="0" fontId="0" fillId="0" borderId="0" xfId="0" applyFont="1" applyFill="1" applyAlignment="1" applyProtection="1">
      <alignment horizontal="centerContinuous" vertical="top"/>
      <protection locked="0"/>
    </xf>
    <xf numFmtId="0" fontId="2" fillId="0" borderId="1" xfId="42" applyFont="1" applyFill="1" applyBorder="1" applyAlignment="1" applyProtection="1">
      <alignment horizontal="centerContinuous" vertical="top"/>
      <protection/>
    </xf>
    <xf numFmtId="0" fontId="0" fillId="0" borderId="1" xfId="0" applyFont="1" applyFill="1" applyBorder="1" applyAlignment="1" applyProtection="1">
      <alignment horizontal="centerContinuous" vertical="top"/>
      <protection/>
    </xf>
    <xf numFmtId="0" fontId="0" fillId="0" borderId="0" xfId="0" applyFont="1" applyFill="1" applyAlignment="1" applyProtection="1">
      <alignment horizontal="centerContinuous" vertical="top"/>
      <protection/>
    </xf>
    <xf numFmtId="0" fontId="0" fillId="0" borderId="0" xfId="0" applyFont="1" applyFill="1" applyAlignment="1" applyProtection="1">
      <alignment vertical="top"/>
      <protection locked="0"/>
    </xf>
    <xf numFmtId="0" fontId="0" fillId="0" borderId="2" xfId="0" applyFont="1" applyFill="1" applyBorder="1" applyAlignment="1" applyProtection="1">
      <alignment horizontal="centerContinuous" vertical="center" wrapText="1"/>
      <protection/>
    </xf>
    <xf numFmtId="0" fontId="0" fillId="0" borderId="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0" xfId="0" applyFont="1" applyFill="1" applyAlignment="1" applyProtection="1">
      <alignment vertical="center"/>
      <protection locked="0"/>
    </xf>
    <xf numFmtId="0" fontId="0" fillId="0" borderId="5"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0" fontId="4" fillId="0" borderId="0" xfId="54" applyNumberFormat="1" applyFont="1" applyFill="1" applyAlignment="1" applyProtection="1">
      <alignment horizontal="centerContinuous"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54" applyFont="1" applyFill="1" applyAlignment="1" applyProtection="1">
      <alignment vertical="center"/>
      <protection/>
    </xf>
    <xf numFmtId="166" fontId="0" fillId="0" borderId="0" xfId="0" applyNumberFormat="1" applyFont="1" applyFill="1" applyBorder="1" applyAlignment="1" applyProtection="1">
      <alignment vertical="center"/>
      <protection locked="0"/>
    </xf>
    <xf numFmtId="0" fontId="4" fillId="0" borderId="0" xfId="0" applyFont="1" applyFill="1" applyAlignment="1" applyProtection="1">
      <alignment vertical="center"/>
      <protection locked="0"/>
    </xf>
    <xf numFmtId="165" fontId="4" fillId="0" borderId="0" xfId="0" applyNumberFormat="1" applyFont="1" applyFill="1" applyBorder="1" applyAlignment="1" applyProtection="1">
      <alignment vertical="center"/>
      <protection/>
    </xf>
    <xf numFmtId="0" fontId="0" fillId="0" borderId="7"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66" fontId="4" fillId="0" borderId="0" xfId="0" applyNumberFormat="1" applyFont="1" applyFill="1" applyBorder="1" applyAlignment="1" applyProtection="1">
      <alignment vertical="center"/>
      <protection locked="0"/>
    </xf>
    <xf numFmtId="0" fontId="4" fillId="0" borderId="0" xfId="54" applyNumberFormat="1" applyFont="1" applyFill="1" applyBorder="1" applyAlignment="1" applyProtection="1">
      <alignment horizontal="centerContinuous" vertical="center"/>
      <protection/>
    </xf>
    <xf numFmtId="165" fontId="4" fillId="0" borderId="8" xfId="0" applyNumberFormat="1" applyFont="1" applyFill="1" applyBorder="1" applyAlignment="1" applyProtection="1">
      <alignment vertical="center"/>
      <protection/>
    </xf>
    <xf numFmtId="0" fontId="0" fillId="0" borderId="0" xfId="0" applyFont="1" applyFill="1" applyAlignment="1" applyProtection="1">
      <alignment/>
      <protection locked="0"/>
    </xf>
    <xf numFmtId="0" fontId="0" fillId="0" borderId="0" xfId="0" applyFont="1" applyFill="1" applyAlignment="1">
      <alignment horizontal="justify" vertical="center" wrapText="1"/>
    </xf>
    <xf numFmtId="0" fontId="4" fillId="0" borderId="0" xfId="0" applyFont="1" applyFill="1" applyBorder="1" applyAlignment="1" applyProtection="1">
      <alignment horizontal="centerContinuous" vertical="center"/>
      <protection locked="0"/>
    </xf>
    <xf numFmtId="0" fontId="4" fillId="0" borderId="3" xfId="0" applyFont="1" applyFill="1" applyBorder="1" applyAlignment="1" applyProtection="1">
      <alignment horizontal="centerContinuous" vertical="center"/>
      <protection locked="0"/>
    </xf>
    <xf numFmtId="167" fontId="0" fillId="0" borderId="0" xfId="54" applyNumberFormat="1" applyFont="1" applyFill="1" applyAlignment="1" applyProtection="1">
      <alignment horizontal="centerContinuous" vertical="center"/>
      <protection/>
    </xf>
    <xf numFmtId="0" fontId="0" fillId="0" borderId="0" xfId="54" applyFont="1" applyFill="1" applyAlignment="1" applyProtection="1">
      <alignment horizontal="centerContinuous" vertical="center"/>
      <protection/>
    </xf>
    <xf numFmtId="165" fontId="0" fillId="0" borderId="8" xfId="0" applyNumberFormat="1" applyFont="1" applyFill="1" applyBorder="1" applyAlignment="1" applyProtection="1">
      <alignment vertical="center"/>
      <protection locked="0"/>
    </xf>
    <xf numFmtId="165" fontId="0" fillId="0" borderId="0" xfId="0" applyNumberFormat="1" applyFont="1" applyFill="1" applyBorder="1" applyAlignment="1" applyProtection="1">
      <alignment vertical="center"/>
      <protection locked="0"/>
    </xf>
    <xf numFmtId="167" fontId="4" fillId="0" borderId="0" xfId="54" applyNumberFormat="1" applyFont="1" applyFill="1" applyAlignment="1" applyProtection="1">
      <alignment horizontal="centerContinuous" vertical="center"/>
      <protection/>
    </xf>
    <xf numFmtId="0" fontId="4" fillId="0" borderId="0" xfId="54" applyFont="1" applyFill="1" applyAlignment="1" applyProtection="1">
      <alignment horizontal="centerContinuous" vertical="center"/>
      <protection/>
    </xf>
    <xf numFmtId="166" fontId="4" fillId="0" borderId="0" xfId="0" applyNumberFormat="1" applyFont="1" applyFill="1" applyBorder="1" applyAlignment="1" applyProtection="1">
      <alignment horizontal="centerContinuous" vertical="center"/>
      <protection locked="0"/>
    </xf>
    <xf numFmtId="0" fontId="0" fillId="0" borderId="0" xfId="0" applyFont="1" applyFill="1" applyAlignment="1">
      <alignment vertical="center"/>
    </xf>
    <xf numFmtId="0" fontId="4" fillId="0" borderId="0" xfId="0" applyNumberFormat="1" applyFont="1" applyFill="1" applyBorder="1" applyAlignment="1" applyProtection="1">
      <alignment horizontal="centerContinuous" vertical="center"/>
      <protection locked="0"/>
    </xf>
    <xf numFmtId="0" fontId="0" fillId="0" borderId="0" xfId="0" applyNumberFormat="1" applyFont="1" applyFill="1" applyBorder="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Alignment="1" applyProtection="1">
      <alignment vertical="center"/>
      <protection locked="0"/>
    </xf>
    <xf numFmtId="167" fontId="0" fillId="0" borderId="0" xfId="54" applyNumberFormat="1" applyFont="1" applyFill="1" applyAlignment="1" applyProtection="1">
      <alignment horizontal="centerContinuous"/>
      <protection/>
    </xf>
    <xf numFmtId="0" fontId="0" fillId="0" borderId="0" xfId="0" applyFont="1" applyFill="1" applyAlignment="1">
      <alignment horizontal="centerContinuous"/>
    </xf>
    <xf numFmtId="0" fontId="0" fillId="0" borderId="0" xfId="54" applyFont="1" applyFill="1" applyAlignment="1" applyProtection="1">
      <alignment/>
      <protection/>
    </xf>
    <xf numFmtId="0" fontId="0" fillId="0" borderId="8" xfId="54" applyFont="1" applyFill="1" applyBorder="1" applyAlignment="1" applyProtection="1">
      <alignment/>
      <protection/>
    </xf>
    <xf numFmtId="0" fontId="0" fillId="0" borderId="7" xfId="0" applyFont="1" applyFill="1" applyBorder="1" applyAlignment="1" applyProtection="1">
      <alignment/>
      <protection/>
    </xf>
    <xf numFmtId="165" fontId="0" fillId="0" borderId="0" xfId="0" applyNumberFormat="1" applyFont="1" applyFill="1" applyBorder="1" applyAlignment="1" applyProtection="1">
      <alignment/>
      <protection locked="0"/>
    </xf>
    <xf numFmtId="165" fontId="4" fillId="0" borderId="0" xfId="0" applyNumberFormat="1" applyFont="1" applyFill="1" applyBorder="1" applyAlignment="1" applyProtection="1">
      <alignment horizontal="right"/>
      <protection locked="0"/>
    </xf>
    <xf numFmtId="165" fontId="0" fillId="0" borderId="0" xfId="0" applyNumberFormat="1" applyFont="1" applyFill="1" applyBorder="1" applyAlignment="1" applyProtection="1">
      <alignment/>
      <protection locked="0"/>
    </xf>
    <xf numFmtId="167" fontId="0" fillId="0" borderId="0" xfId="54" applyNumberFormat="1" applyFont="1" applyFill="1" applyAlignment="1" applyProtection="1">
      <alignment horizontal="centerContinuous"/>
      <protection/>
    </xf>
    <xf numFmtId="0" fontId="0" fillId="0" borderId="0" xfId="0" applyFont="1" applyFill="1" applyAlignment="1">
      <alignment horizontal="centerContinuous"/>
    </xf>
    <xf numFmtId="0" fontId="0" fillId="0" borderId="0" xfId="54" applyFont="1" applyFill="1" applyAlignment="1" applyProtection="1">
      <alignment/>
      <protection/>
    </xf>
    <xf numFmtId="0" fontId="0" fillId="0" borderId="8" xfId="54" applyFont="1" applyFill="1" applyBorder="1" applyAlignment="1" applyProtection="1">
      <alignment/>
      <protection/>
    </xf>
    <xf numFmtId="0" fontId="0" fillId="0" borderId="7" xfId="0" applyFont="1" applyFill="1" applyBorder="1" applyAlignment="1" applyProtection="1">
      <alignment/>
      <protection/>
    </xf>
    <xf numFmtId="0" fontId="0" fillId="0" borderId="8" xfId="54" applyFont="1" applyFill="1" applyBorder="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165" fontId="0" fillId="0" borderId="8" xfId="0" applyNumberFormat="1" applyFont="1" applyFill="1" applyBorder="1" applyAlignment="1" applyProtection="1">
      <alignment/>
      <protection locked="0"/>
    </xf>
    <xf numFmtId="166" fontId="0" fillId="0" borderId="0" xfId="0" applyNumberFormat="1" applyFont="1" applyFill="1" applyBorder="1" applyAlignment="1" applyProtection="1">
      <alignment horizontal="right"/>
      <protection locked="0"/>
    </xf>
    <xf numFmtId="0" fontId="0" fillId="0" borderId="0" xfId="54" applyNumberFormat="1" applyFont="1" applyFill="1" applyAlignment="1" applyProtection="1">
      <alignment/>
      <protection/>
    </xf>
    <xf numFmtId="166" fontId="0" fillId="0" borderId="0" xfId="0" applyNumberFormat="1" applyFont="1" applyFill="1" applyBorder="1" applyAlignment="1" applyProtection="1">
      <alignment horizontal="right" vertical="center"/>
      <protection locked="0"/>
    </xf>
    <xf numFmtId="0" fontId="0" fillId="0" borderId="0" xfId="0" applyNumberFormat="1" applyFont="1" applyFill="1" applyAlignment="1">
      <alignment/>
    </xf>
    <xf numFmtId="166" fontId="0" fillId="0" borderId="0" xfId="0" applyNumberFormat="1" applyFont="1" applyFill="1" applyBorder="1" applyAlignment="1" applyProtection="1">
      <alignment/>
      <protection locked="0"/>
    </xf>
    <xf numFmtId="165" fontId="4" fillId="0" borderId="0" xfId="0" applyNumberFormat="1" applyFont="1" applyFill="1" applyBorder="1" applyAlignment="1" applyProtection="1">
      <alignment vertical="center"/>
      <protection locked="0"/>
    </xf>
    <xf numFmtId="0" fontId="1"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vertical="center"/>
      <protection locked="0"/>
    </xf>
    <xf numFmtId="0" fontId="0" fillId="0" borderId="0" xfId="54" applyFont="1" applyFill="1" applyAlignment="1" applyProtection="1">
      <alignment vertical="center"/>
      <protection/>
    </xf>
    <xf numFmtId="0" fontId="0" fillId="0" borderId="8" xfId="54" applyFont="1" applyFill="1" applyBorder="1" applyAlignment="1" applyProtection="1">
      <alignment vertical="center"/>
      <protection/>
    </xf>
    <xf numFmtId="165" fontId="0" fillId="0" borderId="0" xfId="0" applyNumberFormat="1" applyFont="1" applyFill="1" applyBorder="1" applyAlignment="1" applyProtection="1">
      <alignment vertical="center"/>
      <protection locked="0"/>
    </xf>
    <xf numFmtId="166" fontId="0" fillId="0" borderId="0" xfId="0" applyNumberFormat="1" applyFont="1" applyFill="1" applyBorder="1" applyAlignment="1" applyProtection="1">
      <alignment vertical="center"/>
      <protection locked="0"/>
    </xf>
    <xf numFmtId="0" fontId="0" fillId="0" borderId="0" xfId="0" applyFont="1" applyFill="1" applyAlignment="1">
      <alignment horizontal="center"/>
    </xf>
    <xf numFmtId="0" fontId="1" fillId="0" borderId="9" xfId="0" applyFont="1" applyFill="1" applyBorder="1" applyAlignment="1">
      <alignment horizontal="right" wrapText="1"/>
    </xf>
    <xf numFmtId="167" fontId="0" fillId="0" borderId="0" xfId="54" applyNumberFormat="1" applyFont="1" applyFill="1" applyAlignment="1" applyProtection="1">
      <alignment horizontal="centerContinuous"/>
      <protection/>
    </xf>
    <xf numFmtId="0" fontId="0" fillId="0" borderId="0" xfId="0" applyFont="1" applyFill="1" applyAlignment="1">
      <alignment horizontal="centerContinuous"/>
    </xf>
    <xf numFmtId="0" fontId="0" fillId="0" borderId="0" xfId="54" applyFont="1" applyFill="1" applyAlignment="1" applyProtection="1">
      <alignment/>
      <protection/>
    </xf>
    <xf numFmtId="0" fontId="0" fillId="0" borderId="8" xfId="54" applyFont="1" applyFill="1" applyBorder="1" applyAlignment="1" applyProtection="1">
      <alignment/>
      <protection/>
    </xf>
    <xf numFmtId="0" fontId="0" fillId="0" borderId="0" xfId="0" applyFont="1" applyFill="1" applyBorder="1" applyAlignment="1" applyProtection="1">
      <alignment/>
      <protection/>
    </xf>
    <xf numFmtId="165" fontId="0" fillId="0" borderId="2" xfId="0" applyNumberFormat="1" applyFont="1" applyFill="1" applyBorder="1" applyAlignment="1" applyProtection="1">
      <alignment/>
      <protection locked="0"/>
    </xf>
    <xf numFmtId="165" fontId="0" fillId="0" borderId="3" xfId="0" applyNumberFormat="1" applyFont="1" applyFill="1" applyBorder="1" applyAlignment="1" applyProtection="1">
      <alignment/>
      <protection locked="0"/>
    </xf>
    <xf numFmtId="166" fontId="0"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165" fontId="0" fillId="0" borderId="8" xfId="0" applyNumberFormat="1" applyFont="1" applyFill="1" applyBorder="1" applyAlignment="1" applyProtection="1">
      <alignment/>
      <protection locked="0"/>
    </xf>
    <xf numFmtId="0" fontId="0" fillId="0" borderId="0" xfId="54" applyFont="1" applyFill="1" applyAlignment="1" applyProtection="1">
      <alignment vertical="center"/>
      <protection/>
    </xf>
    <xf numFmtId="0" fontId="0" fillId="0" borderId="8" xfId="54" applyFont="1" applyFill="1" applyBorder="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horizontal="right"/>
      <protection/>
    </xf>
    <xf numFmtId="0" fontId="4" fillId="0" borderId="8" xfId="0" applyFont="1" applyFill="1" applyBorder="1" applyAlignment="1" applyProtection="1">
      <alignment horizontal="right"/>
      <protection/>
    </xf>
    <xf numFmtId="0" fontId="4" fillId="0" borderId="0" xfId="0" applyFont="1" applyFill="1" applyBorder="1" applyAlignment="1" applyProtection="1">
      <alignment/>
      <protection/>
    </xf>
    <xf numFmtId="165" fontId="4" fillId="0" borderId="8" xfId="0" applyNumberFormat="1" applyFont="1" applyFill="1" applyBorder="1" applyAlignment="1" applyProtection="1">
      <alignment/>
      <protection/>
    </xf>
    <xf numFmtId="165" fontId="4" fillId="0" borderId="0" xfId="0" applyNumberFormat="1" applyFont="1" applyFill="1" applyBorder="1" applyAlignment="1" applyProtection="1">
      <alignment/>
      <protection/>
    </xf>
    <xf numFmtId="166" fontId="4" fillId="0" borderId="0" xfId="0" applyNumberFormat="1" applyFont="1" applyFill="1" applyBorder="1" applyAlignment="1" applyProtection="1">
      <alignment/>
      <protection locked="0"/>
    </xf>
    <xf numFmtId="167" fontId="4" fillId="0" borderId="0" xfId="54" applyNumberFormat="1" applyFont="1" applyFill="1" applyAlignment="1" applyProtection="1">
      <alignment horizontal="centerContinuous"/>
      <protection/>
    </xf>
    <xf numFmtId="0" fontId="4" fillId="0" borderId="0" xfId="0" applyFont="1" applyFill="1" applyAlignment="1">
      <alignment horizontal="centerContinuous"/>
    </xf>
    <xf numFmtId="0" fontId="4" fillId="0" borderId="0" xfId="54" applyFont="1" applyFill="1" applyAlignment="1" applyProtection="1">
      <alignment/>
      <protection/>
    </xf>
    <xf numFmtId="0" fontId="4" fillId="0" borderId="8" xfId="54" applyFont="1" applyFill="1" applyBorder="1" applyAlignment="1" applyProtection="1">
      <alignment/>
      <protection/>
    </xf>
    <xf numFmtId="0" fontId="4" fillId="0" borderId="0" xfId="0" applyFont="1" applyFill="1" applyAlignment="1" applyProtection="1">
      <alignment/>
      <protection locked="0"/>
    </xf>
    <xf numFmtId="0" fontId="0" fillId="0" borderId="0" xfId="0" applyFont="1" applyFill="1" applyAlignment="1" applyProtection="1">
      <alignment vertical="center"/>
      <protection/>
    </xf>
    <xf numFmtId="0" fontId="0" fillId="0" borderId="8" xfId="0" applyFont="1" applyFill="1" applyBorder="1" applyAlignment="1" applyProtection="1">
      <alignment vertical="center"/>
      <protection/>
    </xf>
    <xf numFmtId="167" fontId="0" fillId="0" borderId="0" xfId="0" applyNumberFormat="1" applyFont="1" applyFill="1" applyAlignment="1">
      <alignment horizontal="centerContinuous"/>
    </xf>
    <xf numFmtId="165" fontId="0" fillId="0" borderId="8" xfId="0" applyNumberFormat="1" applyFont="1" applyFill="1" applyBorder="1" applyAlignment="1" applyProtection="1">
      <alignment/>
      <protection/>
    </xf>
    <xf numFmtId="165" fontId="0" fillId="0" borderId="0" xfId="0" applyNumberFormat="1" applyFont="1" applyFill="1" applyBorder="1" applyAlignment="1" applyProtection="1">
      <alignment/>
      <protection/>
    </xf>
    <xf numFmtId="0" fontId="0" fillId="0" borderId="0" xfId="0" applyFont="1" applyFill="1" applyAlignment="1">
      <alignment/>
    </xf>
    <xf numFmtId="0" fontId="0" fillId="0" borderId="0" xfId="0" applyFont="1" applyFill="1" applyAlignment="1" applyProtection="1">
      <alignment vertical="center"/>
      <protection locked="0"/>
    </xf>
    <xf numFmtId="167" fontId="0" fillId="0" borderId="0" xfId="54" applyNumberFormat="1" applyFont="1" applyFill="1" applyAlignment="1" applyProtection="1" quotePrefix="1">
      <alignment vertical="center"/>
      <protection/>
    </xf>
    <xf numFmtId="0" fontId="0" fillId="0" borderId="7" xfId="0" applyFont="1" applyFill="1" applyBorder="1" applyAlignment="1" applyProtection="1">
      <alignment vertical="center"/>
      <protection locked="0"/>
    </xf>
    <xf numFmtId="165" fontId="0" fillId="0" borderId="0" xfId="0" applyNumberFormat="1" applyFont="1" applyFill="1" applyBorder="1" applyAlignment="1" applyProtection="1">
      <alignment vertical="center"/>
      <protection/>
    </xf>
    <xf numFmtId="166" fontId="0" fillId="0" borderId="0" xfId="0" applyNumberFormat="1"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xf>
    <xf numFmtId="166" fontId="4" fillId="0" borderId="0" xfId="0" applyNumberFormat="1"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165" fontId="0" fillId="0" borderId="8" xfId="0" applyNumberFormat="1" applyFont="1" applyFill="1" applyBorder="1" applyAlignment="1" applyProtection="1">
      <alignment vertical="center"/>
      <protection/>
    </xf>
    <xf numFmtId="165" fontId="0" fillId="0" borderId="0" xfId="0" applyNumberFormat="1" applyFont="1" applyFill="1" applyAlignment="1" applyProtection="1">
      <alignment vertical="center"/>
      <protection locked="0"/>
    </xf>
    <xf numFmtId="169" fontId="0" fillId="0" borderId="0" xfId="23" applyNumberFormat="1" applyFont="1" applyFill="1" applyAlignment="1" applyProtection="1">
      <alignment vertical="center"/>
      <protection/>
    </xf>
    <xf numFmtId="173" fontId="0" fillId="0" borderId="0" xfId="23" applyNumberFormat="1" applyFont="1" applyFill="1" applyAlignment="1" applyProtection="1">
      <alignment vertical="center"/>
      <protection/>
    </xf>
    <xf numFmtId="170" fontId="0" fillId="0" borderId="0" xfId="23" applyFont="1" applyFill="1" applyAlignment="1" applyProtection="1">
      <alignment vertical="center"/>
      <protection/>
    </xf>
    <xf numFmtId="173" fontId="1" fillId="0" borderId="0" xfId="23" applyNumberFormat="1" applyFont="1" applyFill="1" applyAlignment="1" applyProtection="1" quotePrefix="1">
      <alignment horizontal="right" vertical="center"/>
      <protection/>
    </xf>
    <xf numFmtId="173" fontId="0" fillId="0" borderId="0" xfId="23" applyNumberFormat="1" applyFont="1" applyFill="1" applyBorder="1" applyAlignment="1" applyProtection="1">
      <alignment vertical="center"/>
      <protection/>
    </xf>
    <xf numFmtId="170" fontId="0" fillId="0" borderId="0" xfId="23" applyFont="1" applyFill="1" applyAlignment="1">
      <alignment vertical="center"/>
      <protection/>
    </xf>
    <xf numFmtId="169" fontId="0" fillId="0" borderId="0" xfId="23" applyNumberFormat="1" applyFont="1" applyFill="1" applyAlignment="1" applyProtection="1">
      <alignment horizontal="centerContinuous"/>
      <protection/>
    </xf>
    <xf numFmtId="173" fontId="0" fillId="0" borderId="0" xfId="23" applyNumberFormat="1" applyFont="1" applyFill="1" applyAlignment="1" applyProtection="1">
      <alignment horizontal="centerContinuous"/>
      <protection/>
    </xf>
    <xf numFmtId="170" fontId="0" fillId="0" borderId="0" xfId="23" applyFont="1" applyFill="1" applyAlignment="1" applyProtection="1">
      <alignment horizontal="centerContinuous"/>
      <protection/>
    </xf>
    <xf numFmtId="173" fontId="1" fillId="0" borderId="0" xfId="23" applyNumberFormat="1" applyFont="1" applyFill="1" applyAlignment="1" applyProtection="1" quotePrefix="1">
      <alignment horizontal="centerContinuous"/>
      <protection/>
    </xf>
    <xf numFmtId="173" fontId="0" fillId="0" borderId="0" xfId="23" applyNumberFormat="1" applyFont="1" applyFill="1" applyBorder="1" applyAlignment="1" applyProtection="1">
      <alignment horizontal="centerContinuous"/>
      <protection/>
    </xf>
    <xf numFmtId="164" fontId="2" fillId="0" borderId="0" xfId="58" applyFont="1" applyFill="1" applyAlignment="1" applyProtection="1">
      <alignment horizontal="centerContinuous" vertical="center"/>
      <protection/>
    </xf>
    <xf numFmtId="164" fontId="2" fillId="0" borderId="0" xfId="58" applyFont="1" applyFill="1" applyBorder="1" applyAlignment="1" applyProtection="1">
      <alignment horizontal="centerContinuous" vertical="center"/>
      <protection/>
    </xf>
    <xf numFmtId="173" fontId="0" fillId="0" borderId="3" xfId="23" applyNumberFormat="1" applyFont="1" applyFill="1" applyBorder="1" applyAlignment="1" applyProtection="1">
      <alignment horizontal="centerContinuous" vertical="center"/>
      <protection/>
    </xf>
    <xf numFmtId="0" fontId="0" fillId="0" borderId="10" xfId="23" applyNumberFormat="1" applyFont="1" applyFill="1" applyBorder="1" applyAlignment="1" applyProtection="1">
      <alignment horizontal="center" vertical="center" wrapText="1"/>
      <protection/>
    </xf>
    <xf numFmtId="0" fontId="0" fillId="0" borderId="5" xfId="23" applyNumberFormat="1" applyFont="1" applyFill="1" applyBorder="1" applyAlignment="1" applyProtection="1">
      <alignment horizontal="center" vertical="center" wrapText="1"/>
      <protection/>
    </xf>
    <xf numFmtId="169" fontId="0" fillId="0" borderId="0" xfId="58" applyNumberFormat="1" applyFont="1" applyFill="1" applyAlignment="1" applyProtection="1">
      <alignment horizontal="centerContinuous"/>
      <protection locked="0"/>
    </xf>
    <xf numFmtId="169" fontId="0" fillId="0" borderId="0" xfId="58" applyNumberFormat="1" applyFont="1" applyFill="1" applyAlignment="1" applyProtection="1">
      <alignment horizontal="centerContinuous"/>
      <protection/>
    </xf>
    <xf numFmtId="169" fontId="0" fillId="0" borderId="0" xfId="58" applyNumberFormat="1" applyFont="1" applyFill="1" applyAlignment="1" applyProtection="1">
      <alignment/>
      <protection/>
    </xf>
    <xf numFmtId="169" fontId="0" fillId="0" borderId="8" xfId="58" applyNumberFormat="1" applyFont="1" applyFill="1" applyBorder="1" applyAlignment="1" applyProtection="1">
      <alignment horizontal="centerContinuous"/>
      <protection/>
    </xf>
    <xf numFmtId="173" fontId="0" fillId="0" borderId="0" xfId="23" applyNumberFormat="1" applyFont="1" applyFill="1" applyBorder="1" applyAlignment="1" applyProtection="1">
      <alignment horizontal="left"/>
      <protection/>
    </xf>
    <xf numFmtId="170" fontId="0" fillId="0" borderId="0" xfId="23" applyFont="1" applyFill="1" applyAlignment="1">
      <alignment/>
      <protection/>
    </xf>
    <xf numFmtId="169" fontId="0" fillId="0" borderId="0" xfId="23" applyNumberFormat="1" applyFont="1" applyFill="1" applyAlignment="1" applyProtection="1">
      <alignment/>
      <protection locked="0"/>
    </xf>
    <xf numFmtId="169" fontId="0" fillId="0" borderId="0" xfId="23" applyNumberFormat="1" applyFont="1" applyFill="1" applyAlignment="1" applyProtection="1">
      <alignment/>
      <protection/>
    </xf>
    <xf numFmtId="169" fontId="0" fillId="0" borderId="8" xfId="23" applyNumberFormat="1" applyFont="1" applyFill="1" applyBorder="1" applyAlignment="1" applyProtection="1">
      <alignment/>
      <protection/>
    </xf>
    <xf numFmtId="169" fontId="0" fillId="0" borderId="0" xfId="23" applyNumberFormat="1" applyFont="1" applyFill="1" applyAlignment="1" applyProtection="1">
      <alignment horizontal="left"/>
      <protection locked="0"/>
    </xf>
    <xf numFmtId="169" fontId="0" fillId="0" borderId="0" xfId="23" applyNumberFormat="1" applyFont="1" applyFill="1" applyAlignment="1" applyProtection="1">
      <alignment horizontal="left"/>
      <protection/>
    </xf>
    <xf numFmtId="169" fontId="0" fillId="0" borderId="8" xfId="23" applyNumberFormat="1" applyFont="1" applyFill="1" applyBorder="1" applyAlignment="1" applyProtection="1">
      <alignment horizontal="left"/>
      <protection/>
    </xf>
    <xf numFmtId="164" fontId="0" fillId="0" borderId="0" xfId="58" applyFont="1" applyFill="1" applyAlignment="1" applyProtection="1">
      <alignment/>
      <protection locked="0"/>
    </xf>
    <xf numFmtId="171" fontId="0" fillId="0" borderId="8" xfId="23" applyNumberFormat="1" applyFont="1" applyFill="1" applyBorder="1" applyAlignment="1" applyProtection="1">
      <alignment horizontal="right"/>
      <protection/>
    </xf>
    <xf numFmtId="171" fontId="0" fillId="0" borderId="0" xfId="23" applyNumberFormat="1" applyFont="1" applyFill="1" applyBorder="1" applyAlignment="1" applyProtection="1">
      <alignment horizontal="right"/>
      <protection/>
    </xf>
    <xf numFmtId="171" fontId="4" fillId="0" borderId="0" xfId="23" applyNumberFormat="1" applyFont="1" applyFill="1" applyBorder="1" applyAlignment="1" applyProtection="1">
      <alignment horizontal="right"/>
      <protection/>
    </xf>
    <xf numFmtId="169" fontId="0" fillId="0" borderId="8" xfId="58" applyNumberFormat="1" applyFont="1" applyFill="1" applyBorder="1" applyAlignment="1" applyProtection="1">
      <alignment/>
      <protection/>
    </xf>
    <xf numFmtId="170" fontId="0" fillId="0" borderId="8" xfId="23" applyFont="1" applyFill="1" applyBorder="1" applyAlignment="1">
      <alignment/>
      <protection/>
    </xf>
    <xf numFmtId="169" fontId="0" fillId="0" borderId="7" xfId="58" applyNumberFormat="1" applyFont="1" applyFill="1" applyBorder="1" applyAlignment="1" applyProtection="1">
      <alignment horizontal="center"/>
      <protection locked="0"/>
    </xf>
    <xf numFmtId="169" fontId="0" fillId="0" borderId="8" xfId="58" applyNumberFormat="1" applyFont="1" applyFill="1" applyBorder="1" applyAlignment="1" applyProtection="1">
      <alignment horizontal="center"/>
      <protection locked="0"/>
    </xf>
    <xf numFmtId="169" fontId="0" fillId="0" borderId="0" xfId="58" applyNumberFormat="1" applyFont="1" applyFill="1" applyBorder="1" applyAlignment="1" applyProtection="1">
      <alignment horizontal="centerContinuous"/>
      <protection locked="0"/>
    </xf>
    <xf numFmtId="170" fontId="0" fillId="0" borderId="0" xfId="23" applyFont="1" applyFill="1" applyBorder="1" applyAlignment="1">
      <alignment/>
      <protection/>
    </xf>
    <xf numFmtId="170" fontId="0" fillId="0" borderId="0" xfId="23" applyFont="1" applyFill="1" applyBorder="1" applyAlignment="1">
      <alignment vertical="center"/>
      <protection/>
    </xf>
    <xf numFmtId="0" fontId="0" fillId="0" borderId="0" xfId="58" applyNumberFormat="1" applyFont="1" applyFill="1" applyAlignment="1" applyProtection="1">
      <alignment/>
      <protection/>
    </xf>
    <xf numFmtId="0" fontId="0" fillId="0" borderId="0" xfId="23" applyNumberFormat="1" applyFont="1" applyFill="1" applyAlignment="1" applyProtection="1">
      <alignment/>
      <protection/>
    </xf>
    <xf numFmtId="169" fontId="0" fillId="0" borderId="8" xfId="23" applyNumberFormat="1" applyFont="1" applyFill="1" applyBorder="1" applyAlignment="1" applyProtection="1">
      <alignment horizontal="centerContinuous"/>
      <protection/>
    </xf>
    <xf numFmtId="170" fontId="0" fillId="0" borderId="0" xfId="23" applyFont="1" applyFill="1" applyAlignment="1" applyProtection="1">
      <alignment/>
      <protection locked="0"/>
    </xf>
    <xf numFmtId="170" fontId="4" fillId="0" borderId="0" xfId="23" applyFont="1" applyFill="1" applyAlignment="1" applyProtection="1">
      <alignment horizontal="right"/>
      <protection/>
    </xf>
    <xf numFmtId="170" fontId="4" fillId="0" borderId="8" xfId="23" applyFont="1" applyFill="1" applyBorder="1" applyAlignment="1" applyProtection="1">
      <alignment horizontal="right"/>
      <protection/>
    </xf>
    <xf numFmtId="173" fontId="4" fillId="0" borderId="0" xfId="23" applyNumberFormat="1" applyFont="1" applyFill="1" applyBorder="1" applyAlignment="1" applyProtection="1">
      <alignment horizontal="left"/>
      <protection/>
    </xf>
    <xf numFmtId="169" fontId="4" fillId="0" borderId="0" xfId="23" applyNumberFormat="1" applyFont="1" applyFill="1" applyAlignment="1" applyProtection="1">
      <alignment horizontal="left"/>
      <protection locked="0"/>
    </xf>
    <xf numFmtId="169" fontId="4" fillId="0" borderId="0" xfId="23" applyNumberFormat="1" applyFont="1" applyFill="1" applyAlignment="1" applyProtection="1">
      <alignment horizontal="left"/>
      <protection/>
    </xf>
    <xf numFmtId="169" fontId="4" fillId="0" borderId="8" xfId="23" applyNumberFormat="1" applyFont="1" applyFill="1" applyBorder="1" applyAlignment="1" applyProtection="1">
      <alignment horizontal="left"/>
      <protection/>
    </xf>
    <xf numFmtId="169" fontId="4" fillId="0" borderId="0" xfId="23" applyNumberFormat="1" applyFont="1" applyFill="1" applyBorder="1" applyAlignment="1" applyProtection="1">
      <alignment horizontal="left"/>
      <protection/>
    </xf>
    <xf numFmtId="170" fontId="4" fillId="0" borderId="0" xfId="23" applyFont="1" applyFill="1" applyAlignment="1" applyProtection="1">
      <alignment/>
      <protection locked="0"/>
    </xf>
    <xf numFmtId="173" fontId="0" fillId="0" borderId="0" xfId="23" applyNumberFormat="1" applyFont="1" applyFill="1" applyAlignment="1" applyProtection="1">
      <alignment vertical="center"/>
      <protection locked="0"/>
    </xf>
    <xf numFmtId="173" fontId="0" fillId="0" borderId="0" xfId="23" applyNumberFormat="1" applyFont="1" applyFill="1" applyBorder="1" applyAlignment="1" applyProtection="1">
      <alignment vertical="center"/>
      <protection locked="0"/>
    </xf>
    <xf numFmtId="170" fontId="4" fillId="0" borderId="0" xfId="23" applyFont="1" applyFill="1" applyBorder="1" applyAlignment="1" applyProtection="1">
      <alignment vertical="center"/>
      <protection locked="0"/>
    </xf>
    <xf numFmtId="170" fontId="0" fillId="0" borderId="0" xfId="23" applyFont="1" applyFill="1" applyAlignment="1" applyProtection="1">
      <alignment vertical="center"/>
      <protection locked="0"/>
    </xf>
    <xf numFmtId="0" fontId="0" fillId="0" borderId="0" xfId="23" applyNumberFormat="1" applyFont="1" applyFill="1" applyBorder="1" applyAlignment="1" applyProtection="1">
      <alignment vertical="top"/>
      <protection locked="0"/>
    </xf>
    <xf numFmtId="170" fontId="0" fillId="0" borderId="0" xfId="23" applyFont="1" applyFill="1" applyAlignment="1">
      <alignment vertical="top"/>
      <protection/>
    </xf>
    <xf numFmtId="0" fontId="0" fillId="0" borderId="0" xfId="23" applyNumberFormat="1" applyFont="1" applyFill="1" applyAlignment="1" applyProtection="1">
      <alignment horizontal="justify" vertical="center" wrapText="1"/>
      <protection locked="0"/>
    </xf>
    <xf numFmtId="0" fontId="0" fillId="0" borderId="0" xfId="23" applyNumberFormat="1" applyFont="1" applyFill="1" applyBorder="1" applyAlignment="1" applyProtection="1">
      <alignment horizontal="justify" vertical="center" wrapText="1"/>
      <protection locked="0"/>
    </xf>
    <xf numFmtId="169" fontId="0" fillId="0" borderId="0" xfId="23" applyNumberFormat="1" applyFont="1" applyFill="1" applyAlignment="1" applyProtection="1">
      <alignment vertical="center"/>
      <protection locked="0"/>
    </xf>
    <xf numFmtId="169" fontId="0" fillId="0" borderId="0" xfId="23" applyNumberFormat="1" applyFont="1" applyFill="1" applyAlignment="1">
      <alignment vertical="center"/>
      <protection/>
    </xf>
    <xf numFmtId="173" fontId="0" fillId="0" borderId="0" xfId="23" applyNumberFormat="1" applyFont="1" applyFill="1" applyAlignment="1">
      <alignment vertical="center"/>
      <protection/>
    </xf>
    <xf numFmtId="173" fontId="0" fillId="0" borderId="0" xfId="23" applyNumberFormat="1" applyFont="1" applyFill="1" applyBorder="1" applyAlignment="1">
      <alignment vertical="center"/>
      <protection/>
    </xf>
    <xf numFmtId="170" fontId="0" fillId="0" borderId="0" xfId="23" applyFill="1" applyAlignment="1">
      <alignment vertical="center"/>
      <protection/>
    </xf>
    <xf numFmtId="170" fontId="0" fillId="0" borderId="0" xfId="23" applyFill="1" applyBorder="1" applyAlignment="1">
      <alignment vertical="center"/>
      <protection/>
    </xf>
    <xf numFmtId="170" fontId="0" fillId="0" borderId="0" xfId="23" applyFont="1" applyFill="1" applyAlignment="1">
      <alignment horizontal="centerContinuous"/>
      <protection/>
    </xf>
    <xf numFmtId="170" fontId="0" fillId="0" borderId="0" xfId="23" applyFill="1" applyAlignment="1">
      <alignment horizontal="centerContinuous"/>
      <protection/>
    </xf>
    <xf numFmtId="170" fontId="0" fillId="0" borderId="0" xfId="23" applyFill="1" applyBorder="1" applyAlignment="1">
      <alignment horizontal="centerContinuous"/>
      <protection/>
    </xf>
    <xf numFmtId="170" fontId="0" fillId="0" borderId="5" xfId="23" applyFont="1" applyFill="1" applyBorder="1" applyAlignment="1">
      <alignment horizontal="centerContinuous" vertical="center"/>
      <protection/>
    </xf>
    <xf numFmtId="170" fontId="0" fillId="0" borderId="11" xfId="23" applyFont="1" applyFill="1" applyBorder="1" applyAlignment="1">
      <alignment horizontal="centerContinuous" vertical="center"/>
      <protection/>
    </xf>
    <xf numFmtId="170" fontId="0" fillId="0" borderId="10" xfId="23" applyFont="1" applyFill="1" applyBorder="1" applyAlignment="1">
      <alignment horizontal="centerContinuous" vertical="center"/>
      <protection/>
    </xf>
    <xf numFmtId="170" fontId="0" fillId="0" borderId="1" xfId="23" applyFill="1" applyBorder="1" applyAlignment="1">
      <alignment horizontal="center" vertical="center" wrapText="1"/>
      <protection/>
    </xf>
    <xf numFmtId="170" fontId="0" fillId="0" borderId="12" xfId="23" applyFill="1" applyBorder="1" applyAlignment="1">
      <alignment horizontal="center" vertical="center" wrapText="1"/>
      <protection/>
    </xf>
    <xf numFmtId="170" fontId="0" fillId="0" borderId="6" xfId="23" applyFont="1" applyFill="1" applyBorder="1" applyAlignment="1" applyProtection="1">
      <alignment horizontal="center" vertical="center" wrapText="1"/>
      <protection/>
    </xf>
    <xf numFmtId="167" fontId="0" fillId="0" borderId="0" xfId="56" applyNumberFormat="1" applyFont="1" applyFill="1" applyAlignment="1" applyProtection="1">
      <alignment/>
      <protection/>
    </xf>
    <xf numFmtId="167" fontId="0" fillId="0" borderId="2" xfId="56" applyNumberFormat="1" applyFont="1" applyFill="1" applyBorder="1" applyAlignment="1" applyProtection="1">
      <alignment/>
      <protection/>
    </xf>
    <xf numFmtId="0" fontId="0" fillId="0" borderId="7" xfId="56" applyNumberFormat="1" applyFont="1" applyFill="1" applyBorder="1" applyAlignment="1" applyProtection="1">
      <alignment horizontal="left"/>
      <protection/>
    </xf>
    <xf numFmtId="170" fontId="0" fillId="0" borderId="0" xfId="23" applyFill="1" applyAlignment="1">
      <alignment/>
      <protection/>
    </xf>
    <xf numFmtId="170" fontId="0" fillId="0" borderId="0" xfId="23" applyFill="1" applyAlignment="1" applyProtection="1">
      <alignment vertical="center"/>
      <protection/>
    </xf>
    <xf numFmtId="170" fontId="0" fillId="0" borderId="8" xfId="23" applyFill="1" applyBorder="1" applyAlignment="1" applyProtection="1">
      <alignment vertical="center"/>
      <protection/>
    </xf>
    <xf numFmtId="0" fontId="0" fillId="0" borderId="7" xfId="56" applyNumberFormat="1" applyFont="1" applyFill="1" applyBorder="1" applyAlignment="1" applyProtection="1">
      <alignment horizontal="left" vertical="center"/>
      <protection/>
    </xf>
    <xf numFmtId="167" fontId="0" fillId="0" borderId="8" xfId="56" applyNumberFormat="1" applyFont="1" applyFill="1" applyBorder="1" applyAlignment="1" applyProtection="1">
      <alignment/>
      <protection/>
    </xf>
    <xf numFmtId="169" fontId="0" fillId="0" borderId="0" xfId="56" applyFont="1" applyFill="1" applyAlignment="1" applyProtection="1" quotePrefix="1">
      <alignment vertical="center"/>
      <protection/>
    </xf>
    <xf numFmtId="169" fontId="0" fillId="0" borderId="8" xfId="56" applyFont="1" applyFill="1" applyBorder="1" applyAlignment="1" applyProtection="1" quotePrefix="1">
      <alignment vertical="center"/>
      <protection/>
    </xf>
    <xf numFmtId="170" fontId="4" fillId="0" borderId="0" xfId="23" applyFont="1" applyFill="1" applyAlignment="1" applyProtection="1">
      <alignment horizontal="right"/>
      <protection/>
    </xf>
    <xf numFmtId="170" fontId="4" fillId="0" borderId="8" xfId="23" applyFont="1" applyFill="1" applyBorder="1" applyAlignment="1" applyProtection="1">
      <alignment horizontal="right"/>
      <protection/>
    </xf>
    <xf numFmtId="0" fontId="4" fillId="0" borderId="7" xfId="56" applyNumberFormat="1" applyFont="1" applyFill="1" applyBorder="1" applyAlignment="1" applyProtection="1">
      <alignment horizontal="left"/>
      <protection/>
    </xf>
    <xf numFmtId="170" fontId="4" fillId="0" borderId="0" xfId="23" applyFont="1" applyFill="1" applyAlignment="1" applyProtection="1">
      <alignment horizontal="right"/>
      <protection locked="0"/>
    </xf>
    <xf numFmtId="170" fontId="4" fillId="0" borderId="8" xfId="23" applyFont="1" applyFill="1" applyBorder="1" applyAlignment="1" applyProtection="1">
      <alignment horizontal="right"/>
      <protection locked="0"/>
    </xf>
    <xf numFmtId="0" fontId="4" fillId="0" borderId="7" xfId="56" applyNumberFormat="1" applyFont="1" applyFill="1" applyBorder="1" applyAlignment="1" applyProtection="1">
      <alignment horizontal="left" vertical="center"/>
      <protection/>
    </xf>
    <xf numFmtId="170" fontId="4" fillId="0" borderId="0" xfId="23" applyFont="1" applyFill="1" applyAlignment="1">
      <alignment horizontal="right"/>
      <protection/>
    </xf>
    <xf numFmtId="170" fontId="4" fillId="0" borderId="8" xfId="23" applyFont="1" applyFill="1" applyBorder="1" applyAlignment="1">
      <alignment horizontal="right"/>
      <protection/>
    </xf>
    <xf numFmtId="173" fontId="0" fillId="0" borderId="0" xfId="23" applyNumberFormat="1" applyFont="1" applyFill="1" applyAlignment="1">
      <alignment vertical="center"/>
      <protection/>
    </xf>
    <xf numFmtId="164" fontId="2" fillId="0" borderId="0" xfId="58" applyFont="1" applyFill="1" applyAlignment="1" applyProtection="1">
      <alignment horizontal="centerContinuous" vertical="center" wrapText="1"/>
      <protection/>
    </xf>
    <xf numFmtId="173" fontId="0" fillId="0" borderId="3" xfId="23" applyNumberFormat="1" applyFont="1" applyFill="1" applyBorder="1" applyAlignment="1">
      <alignment horizontal="centerContinuous" vertical="center"/>
      <protection/>
    </xf>
    <xf numFmtId="170" fontId="0" fillId="0" borderId="0" xfId="23" applyFont="1" applyFill="1" applyAlignment="1">
      <alignment vertical="center"/>
      <protection/>
    </xf>
    <xf numFmtId="173" fontId="0" fillId="0" borderId="5" xfId="23" applyNumberFormat="1" applyFont="1" applyFill="1" applyBorder="1" applyAlignment="1" applyProtection="1">
      <alignment horizontal="centerContinuous" vertical="center"/>
      <protection/>
    </xf>
    <xf numFmtId="170" fontId="0" fillId="0" borderId="0" xfId="23" applyFont="1" applyFill="1" applyBorder="1" applyAlignment="1">
      <alignment vertical="center"/>
      <protection/>
    </xf>
    <xf numFmtId="0" fontId="0" fillId="0" borderId="6" xfId="23" applyNumberFormat="1" applyFont="1" applyFill="1" applyBorder="1" applyAlignment="1" applyProtection="1">
      <alignment horizontal="center" vertical="center" wrapText="1"/>
      <protection/>
    </xf>
    <xf numFmtId="169" fontId="0" fillId="0" borderId="0" xfId="58" applyNumberFormat="1" applyFont="1" applyFill="1" applyBorder="1" applyAlignment="1" applyProtection="1">
      <alignment horizontal="centerContinuous"/>
      <protection/>
    </xf>
    <xf numFmtId="169" fontId="0" fillId="0" borderId="0" xfId="58" applyNumberFormat="1" applyFont="1" applyFill="1" applyBorder="1" applyAlignment="1" applyProtection="1">
      <alignment/>
      <protection/>
    </xf>
    <xf numFmtId="169" fontId="0" fillId="0" borderId="2" xfId="58" applyNumberFormat="1" applyFont="1" applyFill="1" applyBorder="1" applyAlignment="1" applyProtection="1">
      <alignment horizontal="centerContinuous"/>
      <protection/>
    </xf>
    <xf numFmtId="173" fontId="0" fillId="0" borderId="3" xfId="23" applyNumberFormat="1" applyFont="1" applyFill="1" applyBorder="1" applyAlignment="1" applyProtection="1">
      <alignment horizontal="left"/>
      <protection/>
    </xf>
    <xf numFmtId="169" fontId="0" fillId="0" borderId="0" xfId="23" applyNumberFormat="1" applyFont="1" applyFill="1" applyBorder="1" applyAlignment="1" applyProtection="1">
      <alignment/>
      <protection locked="0"/>
    </xf>
    <xf numFmtId="169" fontId="0" fillId="0" borderId="0" xfId="23" applyNumberFormat="1" applyFont="1" applyFill="1" applyBorder="1" applyAlignment="1" applyProtection="1">
      <alignment/>
      <protection/>
    </xf>
    <xf numFmtId="169" fontId="0" fillId="0" borderId="0" xfId="23" applyNumberFormat="1" applyFont="1" applyFill="1" applyBorder="1" applyAlignment="1" applyProtection="1">
      <alignment horizontal="left"/>
      <protection locked="0"/>
    </xf>
    <xf numFmtId="169" fontId="0" fillId="0" borderId="0" xfId="23" applyNumberFormat="1" applyFont="1" applyFill="1" applyBorder="1" applyAlignment="1" applyProtection="1">
      <alignment horizontal="left"/>
      <protection/>
    </xf>
    <xf numFmtId="164" fontId="0" fillId="0" borderId="0" xfId="58" applyFont="1" applyFill="1" applyBorder="1" applyAlignment="1" applyProtection="1">
      <alignment/>
      <protection locked="0"/>
    </xf>
    <xf numFmtId="169" fontId="0" fillId="0" borderId="0" xfId="23" applyNumberFormat="1" applyFont="1" applyFill="1" applyBorder="1" applyAlignment="1" applyProtection="1">
      <alignment horizontal="centerContinuous"/>
      <protection/>
    </xf>
    <xf numFmtId="170" fontId="0" fillId="0" borderId="0" xfId="23" applyFont="1" applyFill="1" applyBorder="1" applyAlignment="1" applyProtection="1">
      <alignment/>
      <protection locked="0"/>
    </xf>
    <xf numFmtId="170" fontId="4" fillId="0" borderId="0" xfId="23" applyFont="1" applyFill="1" applyBorder="1" applyAlignment="1" applyProtection="1">
      <alignment horizontal="right"/>
      <protection/>
    </xf>
    <xf numFmtId="169" fontId="4" fillId="0" borderId="0" xfId="23" applyNumberFormat="1" applyFont="1" applyFill="1" applyBorder="1" applyAlignment="1" applyProtection="1">
      <alignment horizontal="left"/>
      <protection locked="0"/>
    </xf>
    <xf numFmtId="173" fontId="0" fillId="0" borderId="0" xfId="23" applyNumberFormat="1" applyFont="1" applyFill="1" applyAlignment="1" applyProtection="1">
      <alignment vertical="center"/>
      <protection locked="0"/>
    </xf>
    <xf numFmtId="0" fontId="2" fillId="0" borderId="0" xfId="44" applyFont="1" applyFill="1" applyAlignment="1" applyProtection="1">
      <alignment horizontal="centerContinuous" vertical="top"/>
      <protection/>
    </xf>
    <xf numFmtId="170" fontId="0" fillId="0" borderId="6" xfId="23" applyFont="1" applyFill="1" applyBorder="1" applyAlignment="1" applyProtection="1">
      <alignment horizontal="centerContinuous" vertical="center"/>
      <protection/>
    </xf>
    <xf numFmtId="170" fontId="0" fillId="0" borderId="13" xfId="23" applyFont="1" applyFill="1" applyBorder="1" applyAlignment="1" applyProtection="1">
      <alignment horizontal="centerContinuous" vertical="center"/>
      <protection/>
    </xf>
    <xf numFmtId="170" fontId="0" fillId="0" borderId="3" xfId="23" applyFont="1" applyFill="1" applyBorder="1" applyAlignment="1" applyProtection="1">
      <alignment horizontal="centerContinuous" vertical="center"/>
      <protection/>
    </xf>
    <xf numFmtId="170" fontId="0" fillId="0" borderId="6" xfId="23" applyFont="1" applyFill="1" applyBorder="1" applyAlignment="1" applyProtection="1">
      <alignment horizontal="centerContinuous" vertical="center" wrapText="1"/>
      <protection/>
    </xf>
    <xf numFmtId="170" fontId="0" fillId="0" borderId="11" xfId="23" applyFont="1" applyFill="1" applyBorder="1" applyAlignment="1" applyProtection="1">
      <alignment horizontal="centerContinuous" vertical="center" wrapText="1"/>
      <protection/>
    </xf>
    <xf numFmtId="0" fontId="1" fillId="0" borderId="0" xfId="33" applyFont="1" applyFill="1">
      <alignment/>
      <protection/>
    </xf>
    <xf numFmtId="0" fontId="0" fillId="0" borderId="0" xfId="33" applyFont="1" applyFill="1" applyBorder="1">
      <alignment/>
      <protection/>
    </xf>
    <xf numFmtId="0" fontId="0" fillId="0" borderId="0" xfId="33" applyFont="1" applyFill="1" applyAlignment="1">
      <alignment horizontal="centerContinuous"/>
      <protection/>
    </xf>
    <xf numFmtId="0" fontId="1" fillId="0" borderId="0" xfId="33" applyFont="1" applyFill="1" applyAlignment="1">
      <alignment horizontal="centerContinuous"/>
      <protection/>
    </xf>
    <xf numFmtId="0" fontId="1" fillId="0" borderId="0" xfId="33" applyFont="1" applyFill="1" applyBorder="1" applyAlignment="1">
      <alignment horizontal="centerContinuous"/>
      <protection/>
    </xf>
    <xf numFmtId="0" fontId="0" fillId="0" borderId="5" xfId="33" applyFont="1" applyFill="1" applyBorder="1" applyAlignment="1">
      <alignment horizontal="centerContinuous" vertical="center"/>
      <protection/>
    </xf>
    <xf numFmtId="0" fontId="0" fillId="0" borderId="11" xfId="33" applyFont="1" applyFill="1" applyBorder="1" applyAlignment="1">
      <alignment horizontal="centerContinuous" vertical="center"/>
      <protection/>
    </xf>
    <xf numFmtId="0" fontId="0" fillId="0" borderId="6" xfId="33" applyFont="1" applyFill="1" applyBorder="1" applyAlignment="1" applyProtection="1">
      <alignment horizontal="center" vertical="center" wrapText="1"/>
      <protection/>
    </xf>
    <xf numFmtId="0" fontId="0" fillId="0" borderId="5" xfId="33" applyFont="1" applyFill="1" applyBorder="1" applyAlignment="1" applyProtection="1">
      <alignment horizontal="center" vertical="center" wrapText="1"/>
      <protection/>
    </xf>
    <xf numFmtId="167" fontId="0" fillId="0" borderId="0" xfId="54" applyNumberFormat="1" applyFont="1" applyFill="1" applyAlignment="1" applyProtection="1">
      <alignment/>
      <protection/>
    </xf>
    <xf numFmtId="0" fontId="0" fillId="0" borderId="7" xfId="54" applyFont="1" applyFill="1" applyBorder="1" applyAlignment="1" applyProtection="1">
      <alignment horizontal="center"/>
      <protection/>
    </xf>
    <xf numFmtId="175" fontId="0" fillId="0" borderId="2" xfId="33" applyNumberFormat="1" applyFont="1" applyFill="1" applyBorder="1" applyAlignment="1">
      <alignment/>
      <protection/>
    </xf>
    <xf numFmtId="175" fontId="0" fillId="0" borderId="3" xfId="33" applyNumberFormat="1" applyFont="1" applyFill="1" applyBorder="1" applyAlignment="1" applyProtection="1">
      <alignment/>
      <protection locked="0"/>
    </xf>
    <xf numFmtId="0" fontId="1" fillId="0" borderId="0" xfId="33" applyFont="1" applyFill="1" applyAlignment="1">
      <alignment/>
      <protection/>
    </xf>
    <xf numFmtId="0" fontId="1" fillId="0" borderId="0" xfId="33" applyFont="1" applyFill="1" applyProtection="1">
      <alignment/>
      <protection/>
    </xf>
    <xf numFmtId="0" fontId="0" fillId="0" borderId="7" xfId="54" applyFont="1" applyFill="1" applyBorder="1" applyAlignment="1" applyProtection="1">
      <alignment horizontal="center" vertical="center"/>
      <protection/>
    </xf>
    <xf numFmtId="175" fontId="0" fillId="0" borderId="8" xfId="33" applyNumberFormat="1" applyFont="1" applyFill="1" applyBorder="1">
      <alignment/>
      <protection/>
    </xf>
    <xf numFmtId="175" fontId="0" fillId="0" borderId="0" xfId="33" applyNumberFormat="1" applyFont="1" applyFill="1" applyBorder="1" applyAlignment="1" applyProtection="1">
      <alignment/>
      <protection locked="0"/>
    </xf>
    <xf numFmtId="175" fontId="0" fillId="0" borderId="0" xfId="33" applyNumberFormat="1" applyFont="1" applyFill="1" applyBorder="1" applyProtection="1">
      <alignment/>
      <protection locked="0"/>
    </xf>
    <xf numFmtId="175" fontId="0" fillId="0" borderId="8" xfId="33" applyNumberFormat="1" applyFont="1" applyFill="1" applyBorder="1" applyAlignment="1">
      <alignment/>
      <protection/>
    </xf>
    <xf numFmtId="0" fontId="0" fillId="0" borderId="0" xfId="54" applyFont="1" applyFill="1" applyAlignment="1" applyProtection="1" quotePrefix="1">
      <alignment vertical="center"/>
      <protection/>
    </xf>
    <xf numFmtId="0" fontId="4" fillId="0" borderId="0" xfId="33" applyFont="1" applyFill="1" applyAlignment="1" applyProtection="1">
      <alignment horizontal="right"/>
      <protection/>
    </xf>
    <xf numFmtId="0" fontId="4" fillId="0" borderId="0" xfId="33" applyFont="1" applyFill="1" applyBorder="1" applyAlignment="1" applyProtection="1">
      <alignment horizontal="center"/>
      <protection/>
    </xf>
    <xf numFmtId="175" fontId="4" fillId="0" borderId="8" xfId="33" applyNumberFormat="1" applyFont="1" applyFill="1" applyBorder="1" applyAlignment="1" applyProtection="1">
      <alignment/>
      <protection/>
    </xf>
    <xf numFmtId="175" fontId="4" fillId="0" borderId="0" xfId="33" applyNumberFormat="1" applyFont="1" applyFill="1" applyBorder="1" applyAlignment="1" applyProtection="1">
      <alignment/>
      <protection/>
    </xf>
    <xf numFmtId="0" fontId="4" fillId="0" borderId="0" xfId="33" applyFont="1" applyFill="1" applyAlignment="1" applyProtection="1">
      <alignment horizontal="right"/>
      <protection locked="0"/>
    </xf>
    <xf numFmtId="0" fontId="4" fillId="0" borderId="0" xfId="33" applyFont="1" applyFill="1" applyAlignment="1" applyProtection="1">
      <alignment horizontal="center"/>
      <protection locked="0"/>
    </xf>
    <xf numFmtId="175" fontId="4" fillId="0" borderId="8" xfId="33" applyNumberFormat="1" applyFont="1" applyFill="1" applyBorder="1" applyProtection="1">
      <alignment/>
      <protection/>
    </xf>
    <xf numFmtId="175" fontId="4" fillId="0" borderId="0" xfId="33" applyNumberFormat="1" applyFont="1" applyFill="1" applyBorder="1" applyProtection="1">
      <alignment/>
      <protection/>
    </xf>
    <xf numFmtId="0" fontId="4" fillId="0" borderId="0" xfId="33" applyFont="1" applyFill="1" applyAlignment="1" applyProtection="1">
      <alignment/>
      <protection locked="0"/>
    </xf>
    <xf numFmtId="0" fontId="0" fillId="0" borderId="0" xfId="31" applyFont="1" applyFill="1" applyAlignment="1" applyProtection="1">
      <alignment vertical="center" wrapText="1"/>
      <protection/>
    </xf>
    <xf numFmtId="0" fontId="0" fillId="0" borderId="0" xfId="39" applyFont="1" applyFill="1" applyAlignment="1" applyProtection="1">
      <alignment vertical="center"/>
      <protection/>
    </xf>
    <xf numFmtId="0" fontId="0" fillId="0" borderId="0" xfId="33" applyFont="1" applyFill="1">
      <alignment/>
      <protection/>
    </xf>
    <xf numFmtId="0" fontId="0" fillId="0" borderId="0" xfId="33" applyFont="1" applyFill="1" applyBorder="1">
      <alignment/>
      <protection/>
    </xf>
    <xf numFmtId="0" fontId="1" fillId="0" borderId="0" xfId="33" applyFont="1" applyFill="1" applyBorder="1">
      <alignment/>
      <protection/>
    </xf>
    <xf numFmtId="0" fontId="1" fillId="0" borderId="0" xfId="33" applyFont="1" applyFill="1" applyAlignment="1">
      <alignment/>
      <protection/>
    </xf>
    <xf numFmtId="0" fontId="1" fillId="0" borderId="0" xfId="33" applyFont="1" applyFill="1" applyAlignment="1">
      <alignment horizontal="centerContinuous"/>
      <protection/>
    </xf>
    <xf numFmtId="0" fontId="2" fillId="0" borderId="0" xfId="48" applyFont="1" applyFill="1" applyAlignment="1" applyProtection="1">
      <alignment horizontal="centerContinuous" vertical="top" wrapText="1"/>
      <protection locked="0"/>
    </xf>
    <xf numFmtId="0" fontId="2" fillId="0" borderId="0" xfId="48" applyFont="1" applyFill="1" applyAlignment="1" applyProtection="1">
      <alignment horizontal="centerContinuous" vertical="top"/>
      <protection locked="0"/>
    </xf>
    <xf numFmtId="0" fontId="1" fillId="0" borderId="0" xfId="33" applyFont="1" applyFill="1" applyAlignment="1">
      <alignment vertical="top"/>
      <protection/>
    </xf>
    <xf numFmtId="0" fontId="0" fillId="0" borderId="11" xfId="36" applyFont="1" applyFill="1" applyBorder="1" applyAlignment="1" applyProtection="1">
      <alignment horizontal="centerContinuous" vertical="center"/>
      <protection locked="0"/>
    </xf>
    <xf numFmtId="0" fontId="0" fillId="0" borderId="3" xfId="36" applyFont="1" applyFill="1" applyBorder="1" applyAlignment="1">
      <alignment horizontal="centerContinuous" vertical="center"/>
      <protection/>
    </xf>
    <xf numFmtId="0" fontId="0" fillId="0" borderId="3" xfId="36" applyFont="1" applyFill="1" applyBorder="1" applyAlignment="1" applyProtection="1">
      <alignment horizontal="centerContinuous" vertical="center"/>
      <protection locked="0"/>
    </xf>
    <xf numFmtId="0" fontId="0" fillId="0" borderId="5" xfId="36" applyFont="1" applyFill="1" applyBorder="1" applyAlignment="1" applyProtection="1">
      <alignment horizontal="center" vertical="center" wrapText="1"/>
      <protection locked="0"/>
    </xf>
    <xf numFmtId="0" fontId="0" fillId="0" borderId="5" xfId="36" applyFont="1" applyFill="1" applyBorder="1" applyAlignment="1" applyProtection="1">
      <alignment horizontal="centerContinuous" vertical="center" wrapText="1"/>
      <protection locked="0"/>
    </xf>
    <xf numFmtId="0" fontId="0" fillId="0" borderId="11" xfId="36" applyFont="1" applyFill="1" applyBorder="1" applyAlignment="1" applyProtection="1">
      <alignment horizontal="centerContinuous" vertical="center" wrapText="1"/>
      <protection locked="0"/>
    </xf>
    <xf numFmtId="167" fontId="0" fillId="0" borderId="0" xfId="64" applyNumberFormat="1" applyFont="1" applyFill="1" applyAlignment="1" applyProtection="1">
      <alignment horizontal="centerContinuous"/>
      <protection locked="0"/>
    </xf>
    <xf numFmtId="167" fontId="1" fillId="0" borderId="0" xfId="33" applyNumberFormat="1" applyFont="1" applyFill="1" applyBorder="1" applyAlignment="1">
      <alignment horizontal="centerContinuous"/>
      <protection/>
    </xf>
    <xf numFmtId="0" fontId="1" fillId="0" borderId="7" xfId="33" applyFont="1" applyFill="1" applyBorder="1" applyAlignment="1">
      <alignment/>
      <protection/>
    </xf>
    <xf numFmtId="0" fontId="1" fillId="0" borderId="0" xfId="33" applyFont="1" applyFill="1" applyBorder="1" applyAlignment="1">
      <alignment/>
      <protection/>
    </xf>
    <xf numFmtId="0" fontId="0" fillId="0" borderId="0" xfId="33" applyFont="1" applyFill="1" applyBorder="1" applyAlignment="1">
      <alignment horizontal="left"/>
      <protection/>
    </xf>
    <xf numFmtId="165" fontId="0" fillId="0" borderId="2" xfId="36" applyNumberFormat="1" applyFont="1" applyFill="1" applyBorder="1" applyAlignment="1" applyProtection="1">
      <alignment/>
      <protection/>
    </xf>
    <xf numFmtId="165" fontId="0" fillId="0" borderId="0" xfId="36" applyNumberFormat="1" applyFont="1" applyFill="1" applyBorder="1" applyAlignment="1" applyProtection="1">
      <alignment/>
      <protection locked="0"/>
    </xf>
    <xf numFmtId="0" fontId="0" fillId="0" borderId="0" xfId="64" applyFont="1" applyFill="1" applyAlignment="1" applyProtection="1">
      <alignment vertical="center"/>
      <protection locked="0"/>
    </xf>
    <xf numFmtId="165" fontId="0" fillId="0" borderId="8" xfId="36" applyNumberFormat="1" applyFont="1" applyFill="1" applyBorder="1" applyAlignment="1" applyProtection="1">
      <alignment/>
      <protection/>
    </xf>
    <xf numFmtId="165" fontId="0" fillId="0" borderId="0" xfId="36" applyNumberFormat="1" applyFont="1" applyFill="1" applyBorder="1" applyAlignment="1" applyProtection="1">
      <alignment vertical="center"/>
      <protection locked="0"/>
    </xf>
    <xf numFmtId="0" fontId="0" fillId="0" borderId="0" xfId="36" applyFont="1" applyFill="1" applyAlignment="1">
      <alignment vertical="center"/>
      <protection/>
    </xf>
    <xf numFmtId="0" fontId="0" fillId="0" borderId="7" xfId="36" applyFont="1" applyFill="1" applyBorder="1" applyAlignment="1">
      <alignment vertical="center"/>
      <protection/>
    </xf>
    <xf numFmtId="0" fontId="0" fillId="0" borderId="8" xfId="36" applyFont="1" applyFill="1" applyBorder="1" applyAlignment="1">
      <alignment vertical="center"/>
      <protection/>
    </xf>
    <xf numFmtId="165" fontId="0" fillId="0" borderId="0" xfId="36" applyNumberFormat="1" applyFont="1" applyFill="1" applyBorder="1" applyAlignment="1" applyProtection="1">
      <alignment/>
      <protection/>
    </xf>
    <xf numFmtId="0" fontId="0" fillId="0" borderId="0" xfId="36" applyFont="1" applyFill="1" applyBorder="1" applyAlignment="1">
      <alignment vertical="center"/>
      <protection/>
    </xf>
    <xf numFmtId="165" fontId="0" fillId="0" borderId="8" xfId="36" applyNumberFormat="1" applyFont="1" applyFill="1" applyBorder="1" applyAlignment="1" applyProtection="1">
      <alignment vertical="center"/>
      <protection/>
    </xf>
    <xf numFmtId="0" fontId="0" fillId="0" borderId="0" xfId="64" applyFont="1" applyFill="1" applyAlignment="1" applyProtection="1">
      <alignment/>
      <protection locked="0"/>
    </xf>
    <xf numFmtId="0" fontId="1" fillId="0" borderId="0" xfId="33" applyFont="1" applyFill="1" applyAlignment="1">
      <alignment horizontal="left"/>
      <protection/>
    </xf>
    <xf numFmtId="0" fontId="0" fillId="0" borderId="0" xfId="33" applyFont="1" applyFill="1" applyBorder="1" applyAlignment="1">
      <alignment/>
      <protection/>
    </xf>
    <xf numFmtId="167" fontId="0" fillId="0" borderId="0" xfId="33" applyNumberFormat="1" applyFont="1" applyFill="1" applyBorder="1" applyAlignment="1">
      <alignment/>
      <protection/>
    </xf>
    <xf numFmtId="0" fontId="0" fillId="0" borderId="7" xfId="33" applyFont="1" applyFill="1" applyBorder="1" applyAlignment="1">
      <alignment/>
      <protection/>
    </xf>
    <xf numFmtId="0" fontId="1" fillId="0" borderId="8" xfId="33" applyFont="1" applyFill="1" applyBorder="1" applyAlignment="1">
      <alignment/>
      <protection/>
    </xf>
    <xf numFmtId="0" fontId="0" fillId="0" borderId="7" xfId="33" applyFont="1" applyFill="1" applyBorder="1" applyAlignment="1">
      <alignment horizontal="left"/>
      <protection/>
    </xf>
    <xf numFmtId="0" fontId="0" fillId="0" borderId="0" xfId="36" applyFont="1" applyFill="1" applyBorder="1" applyAlignment="1">
      <alignment horizontal="left" vertical="center"/>
      <protection/>
    </xf>
    <xf numFmtId="165" fontId="0" fillId="0" borderId="0" xfId="36" applyNumberFormat="1" applyFont="1" applyFill="1" applyBorder="1" applyAlignment="1" applyProtection="1">
      <alignment vertical="center"/>
      <protection/>
    </xf>
    <xf numFmtId="0" fontId="0" fillId="0" borderId="0" xfId="36" applyFont="1" applyFill="1" applyAlignment="1" applyProtection="1">
      <alignment vertical="center"/>
      <protection locked="0"/>
    </xf>
    <xf numFmtId="0" fontId="1" fillId="0" borderId="0" xfId="33" applyFont="1" applyFill="1" applyBorder="1" applyAlignment="1">
      <alignment horizontal="left"/>
      <protection/>
    </xf>
    <xf numFmtId="167" fontId="0" fillId="0" borderId="0" xfId="36" applyNumberFormat="1" applyFont="1" applyFill="1" applyAlignment="1" applyProtection="1">
      <alignment horizontal="centerContinuous"/>
      <protection locked="0"/>
    </xf>
    <xf numFmtId="0" fontId="0" fillId="0" borderId="0" xfId="36" applyFont="1" applyFill="1" applyAlignment="1" applyProtection="1">
      <alignment horizontal="left" vertical="center"/>
      <protection locked="0"/>
    </xf>
    <xf numFmtId="165" fontId="1" fillId="0" borderId="0" xfId="33" applyNumberFormat="1" applyFont="1" applyFill="1" applyBorder="1" applyAlignment="1">
      <alignment/>
      <protection/>
    </xf>
    <xf numFmtId="167" fontId="0" fillId="0" borderId="0" xfId="33" applyNumberFormat="1" applyFont="1" applyFill="1" applyAlignment="1">
      <alignment horizontal="centerContinuous"/>
      <protection/>
    </xf>
    <xf numFmtId="0" fontId="0" fillId="0" borderId="0" xfId="33" applyFont="1" applyFill="1" applyAlignment="1">
      <alignment/>
      <protection/>
    </xf>
    <xf numFmtId="165" fontId="0" fillId="0" borderId="0" xfId="33" applyNumberFormat="1" applyFont="1" applyFill="1" applyBorder="1" applyAlignment="1">
      <alignment/>
      <protection/>
    </xf>
    <xf numFmtId="0" fontId="1" fillId="0" borderId="7" xfId="33" applyFont="1" applyFill="1" applyBorder="1" applyAlignment="1">
      <alignment horizontal="left"/>
      <protection/>
    </xf>
    <xf numFmtId="0" fontId="4" fillId="0" borderId="0" xfId="36" applyFont="1" applyFill="1" applyAlignment="1" applyProtection="1">
      <alignment horizontal="right"/>
      <protection locked="0"/>
    </xf>
    <xf numFmtId="0" fontId="4" fillId="0" borderId="7" xfId="36" applyFont="1" applyFill="1" applyBorder="1" applyAlignment="1" applyProtection="1">
      <alignment horizontal="right"/>
      <protection locked="0"/>
    </xf>
    <xf numFmtId="0" fontId="4" fillId="0" borderId="8" xfId="36" applyFont="1" applyFill="1" applyBorder="1" applyAlignment="1" applyProtection="1">
      <alignment horizontal="right"/>
      <protection locked="0"/>
    </xf>
    <xf numFmtId="0" fontId="4" fillId="0" borderId="7" xfId="33" applyFont="1" applyFill="1" applyBorder="1" applyAlignment="1">
      <alignment horizontal="left"/>
      <protection/>
    </xf>
    <xf numFmtId="165" fontId="4" fillId="0" borderId="8" xfId="36" applyNumberFormat="1" applyFont="1" applyFill="1" applyBorder="1" applyAlignment="1" applyProtection="1">
      <alignment/>
      <protection/>
    </xf>
    <xf numFmtId="165" fontId="4" fillId="0" borderId="0" xfId="36" applyNumberFormat="1" applyFont="1" applyFill="1" applyBorder="1" applyAlignment="1" applyProtection="1">
      <alignment/>
      <protection/>
    </xf>
    <xf numFmtId="0" fontId="0" fillId="0" borderId="0" xfId="39" applyFont="1" applyFill="1" applyAlignment="1" applyProtection="1">
      <alignment/>
      <protection/>
    </xf>
    <xf numFmtId="0" fontId="0" fillId="0" borderId="0" xfId="33" applyFont="1" applyFill="1">
      <alignment/>
      <protection/>
    </xf>
    <xf numFmtId="0" fontId="2" fillId="0" borderId="0" xfId="48" applyFont="1" applyFill="1" applyAlignment="1" applyProtection="1">
      <alignment horizontal="centerContinuous" vertical="top" wrapText="1"/>
      <protection locked="0"/>
    </xf>
    <xf numFmtId="0" fontId="2" fillId="0" borderId="0" xfId="48" applyFont="1" applyFill="1" applyAlignment="1" applyProtection="1">
      <alignment horizontal="centerContinuous" vertical="top"/>
      <protection locked="0"/>
    </xf>
    <xf numFmtId="0" fontId="1" fillId="0" borderId="0" xfId="33" applyFont="1" applyFill="1" applyAlignment="1">
      <alignment vertical="top"/>
      <protection/>
    </xf>
    <xf numFmtId="0" fontId="0" fillId="0" borderId="5" xfId="36" applyFont="1" applyFill="1" applyBorder="1" applyAlignment="1" applyProtection="1">
      <alignment horizontal="centerContinuous" vertical="center"/>
      <protection locked="0"/>
    </xf>
    <xf numFmtId="0" fontId="0" fillId="0" borderId="11" xfId="36" applyFont="1" applyFill="1" applyBorder="1" applyAlignment="1" applyProtection="1">
      <alignment horizontal="centerContinuous" vertical="center"/>
      <protection locked="0"/>
    </xf>
    <xf numFmtId="0" fontId="0" fillId="0" borderId="3" xfId="36" applyFont="1" applyFill="1" applyBorder="1" applyAlignment="1" applyProtection="1">
      <alignment horizontal="centerContinuous" vertical="center"/>
      <protection locked="0"/>
    </xf>
    <xf numFmtId="0" fontId="0" fillId="0" borderId="3" xfId="36" applyFont="1" applyFill="1" applyBorder="1" applyAlignment="1">
      <alignment horizontal="centerContinuous" vertical="center"/>
      <protection/>
    </xf>
    <xf numFmtId="0" fontId="1" fillId="0" borderId="11" xfId="33" applyFont="1" applyFill="1" applyBorder="1" applyAlignment="1">
      <alignment horizontal="centerContinuous" vertical="center"/>
      <protection/>
    </xf>
    <xf numFmtId="0" fontId="1" fillId="0" borderId="10" xfId="33" applyFont="1" applyFill="1" applyBorder="1" applyAlignment="1">
      <alignment horizontal="centerContinuous" vertical="center"/>
      <protection/>
    </xf>
    <xf numFmtId="0" fontId="0" fillId="0" borderId="5" xfId="36" applyFont="1" applyFill="1" applyBorder="1" applyAlignment="1">
      <alignment horizontal="centerContinuous" vertical="center" wrapText="1"/>
      <protection/>
    </xf>
    <xf numFmtId="0" fontId="1" fillId="0" borderId="11" xfId="33" applyFont="1" applyFill="1" applyBorder="1" applyAlignment="1">
      <alignment horizontal="centerContinuous" vertical="center" wrapText="1"/>
      <protection/>
    </xf>
    <xf numFmtId="0" fontId="1" fillId="0" borderId="10" xfId="33" applyFont="1" applyFill="1" applyBorder="1" applyAlignment="1">
      <alignment horizontal="centerContinuous" vertical="center" wrapText="1"/>
      <protection/>
    </xf>
    <xf numFmtId="176" fontId="0" fillId="0" borderId="2" xfId="36" applyNumberFormat="1" applyFont="1" applyFill="1" applyBorder="1" applyAlignment="1" applyProtection="1">
      <alignment/>
      <protection/>
    </xf>
    <xf numFmtId="176" fontId="0" fillId="0" borderId="0" xfId="36" applyNumberFormat="1" applyFont="1" applyFill="1" applyBorder="1" applyAlignment="1" applyProtection="1">
      <alignment/>
      <protection locked="0"/>
    </xf>
    <xf numFmtId="0" fontId="0" fillId="0" borderId="7" xfId="33" applyFont="1" applyFill="1" applyBorder="1" applyAlignment="1">
      <alignment vertical="center"/>
      <protection/>
    </xf>
    <xf numFmtId="0" fontId="0" fillId="0" borderId="0" xfId="33" applyFont="1" applyFill="1" applyBorder="1" applyAlignment="1">
      <alignment vertical="center"/>
      <protection/>
    </xf>
    <xf numFmtId="0" fontId="0" fillId="0" borderId="0" xfId="33" applyFont="1" applyFill="1" applyBorder="1" applyAlignment="1">
      <alignment horizontal="left" vertical="center"/>
      <protection/>
    </xf>
    <xf numFmtId="0" fontId="1" fillId="0" borderId="0" xfId="33" applyFont="1" applyFill="1" applyAlignment="1">
      <alignment vertical="center"/>
      <protection/>
    </xf>
    <xf numFmtId="0" fontId="0" fillId="0" borderId="0" xfId="33" applyFont="1" applyFill="1" applyAlignment="1">
      <alignment vertical="center"/>
      <protection/>
    </xf>
    <xf numFmtId="167" fontId="0" fillId="0" borderId="0" xfId="33" applyNumberFormat="1" applyFont="1" applyFill="1" applyBorder="1" applyAlignment="1">
      <alignment vertical="center"/>
      <protection/>
    </xf>
    <xf numFmtId="0" fontId="0" fillId="0" borderId="8" xfId="33" applyFont="1" applyFill="1" applyBorder="1" applyAlignment="1">
      <alignment vertical="center"/>
      <protection/>
    </xf>
    <xf numFmtId="0" fontId="1" fillId="0" borderId="0" xfId="33" applyFont="1" applyFill="1" applyAlignment="1">
      <alignment horizontal="left"/>
      <protection/>
    </xf>
    <xf numFmtId="0" fontId="0" fillId="0" borderId="8" xfId="33" applyFont="1" applyFill="1" applyBorder="1" applyAlignment="1">
      <alignment/>
      <protection/>
    </xf>
    <xf numFmtId="0" fontId="0" fillId="0" borderId="7" xfId="33" applyFont="1" applyFill="1" applyBorder="1" applyAlignment="1">
      <alignment horizontal="left" vertical="center"/>
      <protection/>
    </xf>
    <xf numFmtId="165" fontId="0" fillId="0" borderId="0" xfId="33" applyNumberFormat="1" applyFont="1" applyFill="1" applyBorder="1" applyAlignment="1">
      <alignment vertical="center"/>
      <protection/>
    </xf>
    <xf numFmtId="0" fontId="4" fillId="0" borderId="0" xfId="36" applyNumberFormat="1" applyFont="1" applyFill="1" applyAlignment="1" applyProtection="1">
      <alignment horizontal="right"/>
      <protection locked="0"/>
    </xf>
    <xf numFmtId="0" fontId="4" fillId="0" borderId="0" xfId="36" applyFont="1" applyFill="1" applyBorder="1" applyAlignment="1" applyProtection="1">
      <alignment horizontal="right"/>
      <protection locked="0"/>
    </xf>
    <xf numFmtId="0" fontId="4" fillId="0" borderId="0" xfId="33" applyFont="1" applyFill="1" applyBorder="1" applyAlignment="1">
      <alignment horizontal="left"/>
      <protection/>
    </xf>
    <xf numFmtId="0" fontId="4" fillId="0" borderId="0" xfId="33" applyFont="1" applyFill="1" applyBorder="1" applyAlignment="1">
      <alignment horizontal="left" vertical="center"/>
      <protection/>
    </xf>
    <xf numFmtId="165" fontId="4" fillId="0" borderId="0" xfId="36" applyNumberFormat="1" applyFont="1" applyFill="1" applyBorder="1" applyAlignment="1" applyProtection="1">
      <alignment vertical="center"/>
      <protection/>
    </xf>
    <xf numFmtId="0" fontId="4" fillId="0" borderId="7" xfId="33" applyFont="1" applyFill="1" applyBorder="1" applyAlignment="1">
      <alignment vertical="center"/>
      <protection/>
    </xf>
    <xf numFmtId="165" fontId="4" fillId="0" borderId="8" xfId="36" applyNumberFormat="1" applyFont="1" applyFill="1" applyBorder="1" applyAlignment="1" applyProtection="1">
      <alignment vertical="center"/>
      <protection/>
    </xf>
    <xf numFmtId="0" fontId="0" fillId="0" borderId="0" xfId="39" applyFont="1" applyFill="1" applyAlignment="1" applyProtection="1">
      <alignment/>
      <protection/>
    </xf>
    <xf numFmtId="0" fontId="0" fillId="0" borderId="0" xfId="31" applyFont="1" applyFill="1" applyAlignment="1" applyProtection="1">
      <alignment vertical="center" wrapText="1"/>
      <protection/>
    </xf>
    <xf numFmtId="0" fontId="0" fillId="0" borderId="0" xfId="39" applyFont="1" applyFill="1" applyAlignment="1" applyProtection="1">
      <alignment vertical="center"/>
      <protection/>
    </xf>
    <xf numFmtId="0" fontId="0" fillId="0" borderId="0" xfId="39" applyFont="1" applyFill="1" applyAlignment="1" applyProtection="1">
      <alignment vertical="center"/>
      <protection/>
    </xf>
    <xf numFmtId="0" fontId="0" fillId="0" borderId="0" xfId="39" applyFont="1" applyFill="1" applyAlignment="1" applyProtection="1">
      <alignment vertical="center"/>
      <protection locked="0"/>
    </xf>
    <xf numFmtId="0" fontId="0" fillId="0" borderId="0" xfId="39" applyFont="1" applyFill="1" applyAlignment="1" applyProtection="1">
      <alignment horizontal="centerContinuous"/>
      <protection/>
    </xf>
    <xf numFmtId="0" fontId="0" fillId="0" borderId="0" xfId="39" applyFont="1" applyFill="1" applyAlignment="1" applyProtection="1">
      <alignment horizontal="centerContinuous"/>
      <protection locked="0"/>
    </xf>
    <xf numFmtId="0" fontId="2" fillId="0" borderId="0" xfId="51" applyFont="1" applyFill="1" applyAlignment="1" applyProtection="1">
      <alignment horizontal="centerContinuous" vertical="top" wrapText="1"/>
      <protection/>
    </xf>
    <xf numFmtId="0" fontId="2" fillId="0" borderId="0" xfId="51" applyFont="1" applyFill="1" applyAlignment="1" applyProtection="1">
      <alignment horizontal="centerContinuous" vertical="top"/>
      <protection/>
    </xf>
    <xf numFmtId="0" fontId="0" fillId="0" borderId="0" xfId="39" applyFont="1" applyFill="1" applyAlignment="1" applyProtection="1">
      <alignment vertical="top"/>
      <protection/>
    </xf>
    <xf numFmtId="0" fontId="0" fillId="0" borderId="5" xfId="39" applyFont="1" applyFill="1" applyBorder="1" applyAlignment="1" applyProtection="1">
      <alignment horizontal="centerContinuous" vertical="center"/>
      <protection locked="0"/>
    </xf>
    <xf numFmtId="0" fontId="0" fillId="0" borderId="11" xfId="39" applyFont="1" applyFill="1" applyBorder="1" applyAlignment="1" applyProtection="1">
      <alignment horizontal="centerContinuous" vertical="center"/>
      <protection locked="0"/>
    </xf>
    <xf numFmtId="0" fontId="0" fillId="0" borderId="6" xfId="39" applyFont="1" applyFill="1" applyBorder="1" applyAlignment="1" applyProtection="1">
      <alignment horizontal="center" vertical="center" wrapText="1"/>
      <protection/>
    </xf>
    <xf numFmtId="0" fontId="0" fillId="0" borderId="5" xfId="39" applyFont="1" applyFill="1" applyBorder="1" applyAlignment="1" applyProtection="1">
      <alignment horizontal="center" vertical="center" wrapText="1"/>
      <protection/>
    </xf>
    <xf numFmtId="0" fontId="4" fillId="0" borderId="0" xfId="33" applyFont="1" applyFill="1" applyBorder="1" applyAlignment="1">
      <alignment horizontal="centerContinuous" vertical="center"/>
      <protection/>
    </xf>
    <xf numFmtId="0" fontId="4" fillId="0" borderId="0" xfId="39" applyFont="1" applyFill="1" applyBorder="1" applyAlignment="1" applyProtection="1">
      <alignment horizontal="centerContinuous" vertical="center"/>
      <protection/>
    </xf>
    <xf numFmtId="0" fontId="4" fillId="0" borderId="3" xfId="39" applyFont="1" applyFill="1" applyBorder="1" applyAlignment="1" applyProtection="1">
      <alignment horizontal="centerContinuous" vertical="center"/>
      <protection/>
    </xf>
    <xf numFmtId="0" fontId="4" fillId="0" borderId="0" xfId="39" applyFont="1" applyFill="1" applyBorder="1" applyAlignment="1" applyProtection="1">
      <alignment vertical="center"/>
      <protection/>
    </xf>
    <xf numFmtId="167" fontId="4" fillId="0" borderId="0" xfId="39" applyNumberFormat="1" applyFont="1" applyFill="1" applyAlignment="1" applyProtection="1">
      <alignment horizontal="centerContinuous"/>
      <protection/>
    </xf>
    <xf numFmtId="167" fontId="0" fillId="0" borderId="0" xfId="39" applyNumberFormat="1" applyFont="1" applyFill="1" applyAlignment="1" applyProtection="1">
      <alignment horizontal="centerContinuous"/>
      <protection/>
    </xf>
    <xf numFmtId="0" fontId="0" fillId="0" borderId="7" xfId="39" applyFont="1" applyFill="1" applyBorder="1" applyAlignment="1" applyProtection="1">
      <alignment/>
      <protection/>
    </xf>
    <xf numFmtId="165" fontId="4" fillId="0" borderId="8" xfId="39" applyNumberFormat="1" applyFont="1" applyFill="1" applyBorder="1" applyAlignment="1" applyProtection="1">
      <alignment/>
      <protection/>
    </xf>
    <xf numFmtId="165" fontId="4" fillId="0" borderId="0" xfId="39" applyNumberFormat="1" applyFont="1" applyFill="1" applyBorder="1" applyAlignment="1" applyProtection="1">
      <alignment/>
      <protection/>
    </xf>
    <xf numFmtId="0" fontId="4" fillId="0" borderId="0" xfId="39" applyFont="1" applyFill="1" applyAlignment="1" applyProtection="1">
      <alignment/>
      <protection/>
    </xf>
    <xf numFmtId="167" fontId="0" fillId="0" borderId="0" xfId="54" applyNumberFormat="1" applyFont="1" applyFill="1" applyAlignment="1" applyProtection="1">
      <alignment horizontal="centerContinuous" vertical="center"/>
      <protection/>
    </xf>
    <xf numFmtId="0" fontId="0" fillId="0" borderId="0" xfId="54" applyFont="1" applyFill="1" applyAlignment="1" applyProtection="1">
      <alignment horizontal="centerContinuous" vertical="center"/>
      <protection/>
    </xf>
    <xf numFmtId="0" fontId="0" fillId="0" borderId="7" xfId="39" applyFont="1" applyFill="1" applyBorder="1" applyAlignment="1" applyProtection="1">
      <alignment vertical="center"/>
      <protection/>
    </xf>
    <xf numFmtId="165" fontId="0" fillId="0" borderId="8" xfId="39" applyNumberFormat="1" applyFont="1" applyFill="1" applyBorder="1" applyAlignment="1" applyProtection="1">
      <alignment vertical="center"/>
      <protection/>
    </xf>
    <xf numFmtId="165" fontId="0" fillId="0" borderId="0" xfId="39" applyNumberFormat="1" applyFont="1" applyFill="1" applyBorder="1" applyAlignment="1" applyProtection="1">
      <alignment vertical="center"/>
      <protection locked="0"/>
    </xf>
    <xf numFmtId="165" fontId="0" fillId="0" borderId="0" xfId="39" applyNumberFormat="1" applyFont="1" applyFill="1" applyBorder="1" applyAlignment="1" applyProtection="1">
      <alignment vertical="center"/>
      <protection/>
    </xf>
    <xf numFmtId="0" fontId="0" fillId="0" borderId="0" xfId="39" applyFont="1" applyFill="1" applyAlignment="1" applyProtection="1">
      <alignment horizontal="justify" vertical="top"/>
      <protection/>
    </xf>
    <xf numFmtId="0" fontId="0" fillId="0" borderId="0" xfId="39" applyFont="1" applyFill="1" applyBorder="1" applyAlignment="1" applyProtection="1">
      <alignment/>
      <protection/>
    </xf>
    <xf numFmtId="0" fontId="0" fillId="0" borderId="0" xfId="39" applyFont="1" applyFill="1" applyBorder="1" applyAlignment="1" applyProtection="1">
      <alignment vertical="center"/>
      <protection/>
    </xf>
    <xf numFmtId="167" fontId="0" fillId="0" borderId="0" xfId="54" applyNumberFormat="1" applyFont="1" applyFill="1" applyBorder="1" applyAlignment="1" applyProtection="1">
      <alignment horizontal="centerContinuous"/>
      <protection/>
    </xf>
    <xf numFmtId="167" fontId="0" fillId="0" borderId="0" xfId="54" applyNumberFormat="1" applyFont="1" applyFill="1" applyAlignment="1" applyProtection="1">
      <alignment horizontal="centerContinuous"/>
      <protection/>
    </xf>
    <xf numFmtId="0" fontId="0" fillId="0" borderId="0" xfId="54" applyFont="1" applyFill="1" applyAlignment="1" applyProtection="1">
      <alignment horizontal="centerContinuous"/>
      <protection/>
    </xf>
    <xf numFmtId="167" fontId="0" fillId="0" borderId="0" xfId="54" applyNumberFormat="1" applyFont="1" applyFill="1" applyBorder="1" applyAlignment="1" applyProtection="1">
      <alignment horizontal="centerContinuous" vertical="center"/>
      <protection/>
    </xf>
    <xf numFmtId="0" fontId="0" fillId="0" borderId="0" xfId="54" applyFont="1" applyFill="1" applyBorder="1" applyAlignment="1" applyProtection="1">
      <alignment horizontal="centerContinuous"/>
      <protection/>
    </xf>
    <xf numFmtId="0" fontId="4" fillId="0" borderId="0" xfId="39" applyFont="1" applyFill="1" applyAlignment="1" applyProtection="1">
      <alignment horizontal="right"/>
      <protection/>
    </xf>
    <xf numFmtId="0" fontId="0" fillId="0" borderId="0" xfId="33" applyFont="1" applyFill="1" applyAlignment="1">
      <alignment horizontal="left"/>
      <protection/>
    </xf>
    <xf numFmtId="0" fontId="2" fillId="0" borderId="0" xfId="42" applyFont="1" applyFill="1" applyAlignment="1" applyProtection="1">
      <alignment horizontal="centerContinuous" vertical="top" wrapText="1"/>
      <protection/>
    </xf>
    <xf numFmtId="0" fontId="2" fillId="0" borderId="0" xfId="42" applyFont="1" applyFill="1" applyAlignment="1" applyProtection="1">
      <alignment horizontal="centerContinuous" vertical="top"/>
      <protection/>
    </xf>
    <xf numFmtId="0" fontId="0" fillId="0" borderId="6" xfId="33" applyFont="1" applyFill="1" applyBorder="1" applyAlignment="1" applyProtection="1">
      <alignment horizontal="center" vertical="center" wrapText="1"/>
      <protection/>
    </xf>
    <xf numFmtId="0" fontId="0" fillId="0" borderId="6" xfId="33" applyFont="1" applyFill="1" applyBorder="1" applyAlignment="1">
      <alignment horizontal="center" vertical="center" wrapText="1"/>
      <protection/>
    </xf>
    <xf numFmtId="0" fontId="0" fillId="0" borderId="5" xfId="33" applyFont="1" applyFill="1" applyBorder="1" applyAlignment="1">
      <alignment horizontal="center" vertical="center" wrapText="1"/>
      <protection/>
    </xf>
    <xf numFmtId="0" fontId="4" fillId="0" borderId="0" xfId="33" applyFont="1" applyFill="1" applyBorder="1" applyAlignment="1" applyProtection="1">
      <alignment horizontal="centerContinuous" vertical="center"/>
      <protection/>
    </xf>
    <xf numFmtId="0" fontId="2" fillId="0" borderId="0" xfId="33" applyFont="1" applyFill="1" applyBorder="1" applyAlignment="1">
      <alignment horizontal="centerContinuous" vertical="center"/>
      <protection/>
    </xf>
    <xf numFmtId="0" fontId="4" fillId="0" borderId="3" xfId="33" applyFont="1" applyFill="1" applyBorder="1" applyAlignment="1" applyProtection="1">
      <alignment horizontal="centerContinuous" vertical="center"/>
      <protection/>
    </xf>
    <xf numFmtId="0" fontId="4" fillId="0" borderId="3" xfId="33" applyFont="1" applyFill="1" applyBorder="1" applyAlignment="1">
      <alignment horizontal="centerContinuous" vertical="center"/>
      <protection/>
    </xf>
    <xf numFmtId="167" fontId="0" fillId="0" borderId="0" xfId="33" applyNumberFormat="1" applyFont="1" applyFill="1" applyAlignment="1" applyProtection="1">
      <alignment horizontal="centerContinuous"/>
      <protection/>
    </xf>
    <xf numFmtId="0" fontId="0" fillId="0" borderId="0" xfId="33" applyFont="1" applyFill="1" applyBorder="1" applyProtection="1">
      <alignment/>
      <protection locked="0"/>
    </xf>
    <xf numFmtId="175" fontId="0" fillId="0" borderId="0" xfId="33" applyNumberFormat="1" applyFont="1" applyFill="1" applyBorder="1" applyProtection="1">
      <alignment/>
      <protection/>
    </xf>
    <xf numFmtId="175" fontId="0" fillId="0" borderId="0" xfId="33" applyNumberFormat="1" applyFont="1" applyFill="1" applyBorder="1" applyAlignment="1" applyProtection="1">
      <alignment horizontal="right"/>
      <protection/>
    </xf>
    <xf numFmtId="0" fontId="0" fillId="0" borderId="0" xfId="33" applyNumberFormat="1" applyFont="1" applyFill="1" applyAlignment="1" applyProtection="1">
      <alignment/>
      <protection/>
    </xf>
    <xf numFmtId="175" fontId="0" fillId="0" borderId="0" xfId="33" applyNumberFormat="1" applyFont="1" applyFill="1" applyBorder="1" applyAlignment="1" applyProtection="1">
      <alignment/>
      <protection/>
    </xf>
    <xf numFmtId="0" fontId="0" fillId="0" borderId="0" xfId="33" applyNumberFormat="1" applyFont="1" applyFill="1" applyAlignment="1" applyProtection="1">
      <alignment horizontal="left"/>
      <protection/>
    </xf>
    <xf numFmtId="0" fontId="0" fillId="0" borderId="7" xfId="33" applyFont="1" applyFill="1" applyBorder="1" applyProtection="1">
      <alignment/>
      <protection locked="0"/>
    </xf>
    <xf numFmtId="167" fontId="0" fillId="0" borderId="0" xfId="33" applyNumberFormat="1" applyFont="1" applyFill="1" applyBorder="1" applyAlignment="1" applyProtection="1">
      <alignment horizontal="centerContinuous"/>
      <protection/>
    </xf>
    <xf numFmtId="175" fontId="0" fillId="0" borderId="0" xfId="33" applyNumberFormat="1" applyFont="1" applyFill="1" applyBorder="1" applyProtection="1">
      <alignment/>
      <protection locked="0"/>
    </xf>
    <xf numFmtId="0" fontId="0" fillId="0" borderId="0" xfId="54" applyFont="1" applyFill="1" applyAlignment="1" applyProtection="1">
      <alignment horizontal="centerContinuous" vertical="center"/>
      <protection/>
    </xf>
    <xf numFmtId="0" fontId="0" fillId="0" borderId="0" xfId="33" applyFont="1" applyFill="1" applyAlignment="1" applyProtection="1">
      <alignment horizontal="center"/>
      <protection/>
    </xf>
    <xf numFmtId="167" fontId="0" fillId="0" borderId="0" xfId="33" applyNumberFormat="1" applyFont="1" applyFill="1" applyAlignment="1" applyProtection="1">
      <alignment horizontal="center"/>
      <protection/>
    </xf>
    <xf numFmtId="179" fontId="4" fillId="0" borderId="0" xfId="33" applyNumberFormat="1" applyFont="1" applyFill="1" applyBorder="1" applyAlignment="1" applyProtection="1">
      <alignment horizontal="right" vertical="center"/>
      <protection locked="0"/>
    </xf>
    <xf numFmtId="0" fontId="0" fillId="0" borderId="0" xfId="33" applyFont="1" applyFill="1" applyAlignment="1" applyProtection="1">
      <alignment/>
      <protection/>
    </xf>
    <xf numFmtId="0" fontId="0" fillId="0" borderId="0" xfId="33" applyFont="1" applyFill="1" applyAlignment="1" applyProtection="1">
      <alignment/>
      <protection locked="0"/>
    </xf>
    <xf numFmtId="167" fontId="0" fillId="0" borderId="0" xfId="33" applyNumberFormat="1" applyFont="1" applyFill="1" applyAlignment="1" applyProtection="1">
      <alignment horizontal="centerContinuous"/>
      <protection locked="0"/>
    </xf>
    <xf numFmtId="0" fontId="1" fillId="0" borderId="0" xfId="33" applyFont="1" applyFill="1" applyProtection="1">
      <alignment/>
      <protection locked="0"/>
    </xf>
    <xf numFmtId="0" fontId="0" fillId="0" borderId="0" xfId="33" applyFont="1" applyFill="1" applyBorder="1" applyProtection="1">
      <alignment/>
      <protection/>
    </xf>
    <xf numFmtId="167" fontId="6" fillId="0" borderId="0" xfId="33" applyNumberFormat="1" applyFont="1" applyFill="1" applyAlignment="1" applyProtection="1">
      <alignment horizontal="centerContinuous"/>
      <protection/>
    </xf>
    <xf numFmtId="179" fontId="0" fillId="0" borderId="0" xfId="33" applyNumberFormat="1" applyFont="1" applyFill="1" applyBorder="1" applyAlignment="1" applyProtection="1">
      <alignment horizontal="right" vertical="center"/>
      <protection locked="0"/>
    </xf>
    <xf numFmtId="175" fontId="1" fillId="0" borderId="0" xfId="33" applyNumberFormat="1" applyFont="1" applyFill="1">
      <alignment/>
      <protection/>
    </xf>
    <xf numFmtId="0" fontId="1" fillId="0" borderId="0" xfId="33" applyFont="1" applyFill="1" applyAlignment="1" applyProtection="1">
      <alignment/>
      <protection/>
    </xf>
    <xf numFmtId="0" fontId="0" fillId="0" borderId="0" xfId="33" applyFont="1" applyFill="1" applyBorder="1" applyAlignment="1" applyProtection="1">
      <alignment/>
      <protection locked="0"/>
    </xf>
    <xf numFmtId="175" fontId="4" fillId="0" borderId="8" xfId="33" applyNumberFormat="1" applyFont="1" applyFill="1" applyBorder="1" applyAlignment="1" applyProtection="1">
      <alignment/>
      <protection locked="0"/>
    </xf>
    <xf numFmtId="175" fontId="4" fillId="0" borderId="0" xfId="33" applyNumberFormat="1" applyFont="1" applyFill="1" applyBorder="1" applyAlignment="1" applyProtection="1">
      <alignment/>
      <protection locked="0"/>
    </xf>
    <xf numFmtId="0" fontId="0" fillId="0" borderId="0" xfId="33" applyFont="1" applyFill="1" applyAlignment="1" applyProtection="1">
      <alignment/>
      <protection locked="0"/>
    </xf>
    <xf numFmtId="167" fontId="0" fillId="0" borderId="0" xfId="33" applyNumberFormat="1" applyFont="1" applyFill="1" applyAlignment="1" applyProtection="1">
      <alignment horizontal="left"/>
      <protection/>
    </xf>
    <xf numFmtId="49" fontId="0" fillId="0" borderId="0" xfId="33" applyNumberFormat="1" applyFont="1" applyFill="1" applyAlignment="1" applyProtection="1">
      <alignment horizontal="left"/>
      <protection/>
    </xf>
    <xf numFmtId="0" fontId="0" fillId="0" borderId="0" xfId="33" applyFont="1" applyFill="1" applyAlignment="1">
      <alignment horizontal="right"/>
      <protection/>
    </xf>
    <xf numFmtId="175" fontId="0" fillId="0" borderId="0" xfId="33" applyNumberFormat="1" applyFont="1" applyFill="1" applyAlignment="1">
      <alignment horizontal="right"/>
      <protection/>
    </xf>
    <xf numFmtId="175" fontId="1" fillId="0" borderId="0" xfId="33" applyNumberFormat="1" applyFont="1" applyFill="1" applyProtection="1">
      <alignment/>
      <protection/>
    </xf>
    <xf numFmtId="0" fontId="0" fillId="0" borderId="0" xfId="33" applyFont="1" applyFill="1" applyAlignment="1" applyProtection="1">
      <alignment horizontal="centerContinuous" vertical="center"/>
      <protection/>
    </xf>
    <xf numFmtId="164" fontId="2" fillId="0" borderId="0" xfId="58" applyFont="1" applyFill="1" applyAlignment="1" applyProtection="1">
      <alignment horizontal="centerContinuous" vertical="top"/>
      <protection/>
    </xf>
    <xf numFmtId="0" fontId="0" fillId="0" borderId="13" xfId="33" applyNumberFormat="1" applyFont="1" applyFill="1" applyBorder="1" applyAlignment="1" applyProtection="1">
      <alignment horizontal="center" vertical="center" wrapText="1"/>
      <protection/>
    </xf>
    <xf numFmtId="0" fontId="0" fillId="0" borderId="6" xfId="33" applyFont="1" applyFill="1" applyBorder="1" applyAlignment="1">
      <alignment horizontal="center" vertical="center"/>
      <protection/>
    </xf>
    <xf numFmtId="0" fontId="0" fillId="0" borderId="10" xfId="33" applyFont="1" applyFill="1" applyBorder="1" applyAlignment="1">
      <alignment horizontal="center" vertical="center"/>
      <protection/>
    </xf>
    <xf numFmtId="0" fontId="0" fillId="0" borderId="5" xfId="33" applyFont="1" applyFill="1" applyBorder="1" applyAlignment="1">
      <alignment horizontal="center" vertical="center"/>
      <protection/>
    </xf>
    <xf numFmtId="167" fontId="0" fillId="0" borderId="0" xfId="58" applyNumberFormat="1" applyFont="1" applyFill="1" applyAlignment="1" applyProtection="1">
      <alignment horizontal="centerContinuous"/>
      <protection locked="0"/>
    </xf>
    <xf numFmtId="167" fontId="0" fillId="0" borderId="0" xfId="58" applyNumberFormat="1" applyFont="1" applyFill="1" applyAlignment="1" applyProtection="1">
      <alignment horizontal="centerContinuous"/>
      <protection/>
    </xf>
    <xf numFmtId="0" fontId="1" fillId="0" borderId="7" xfId="33" applyFont="1" applyFill="1" applyBorder="1" applyAlignment="1" applyProtection="1">
      <alignment/>
      <protection/>
    </xf>
    <xf numFmtId="164" fontId="0" fillId="0" borderId="2" xfId="58" applyFont="1" applyFill="1" applyBorder="1" applyAlignment="1" applyProtection="1">
      <alignment/>
      <protection/>
    </xf>
    <xf numFmtId="0" fontId="0" fillId="0" borderId="0" xfId="33" applyFont="1" applyFill="1" applyBorder="1" applyAlignment="1" applyProtection="1">
      <alignment horizontal="left"/>
      <protection/>
    </xf>
    <xf numFmtId="175" fontId="0" fillId="0" borderId="8" xfId="33" applyNumberFormat="1" applyFont="1" applyFill="1" applyBorder="1" applyAlignment="1" applyProtection="1">
      <alignment horizontal="right"/>
      <protection/>
    </xf>
    <xf numFmtId="175" fontId="0" fillId="0" borderId="0" xfId="33" applyNumberFormat="1" applyFont="1" applyFill="1" applyBorder="1" applyAlignment="1" applyProtection="1">
      <alignment horizontal="right"/>
      <protection/>
    </xf>
    <xf numFmtId="0" fontId="1" fillId="0" borderId="0" xfId="33" applyFont="1" applyFill="1" applyAlignment="1" applyProtection="1">
      <alignment/>
      <protection locked="0"/>
    </xf>
    <xf numFmtId="0" fontId="1" fillId="0" borderId="8" xfId="33" applyFont="1" applyFill="1" applyBorder="1" applyAlignment="1" applyProtection="1">
      <alignment/>
      <protection/>
    </xf>
    <xf numFmtId="0" fontId="0" fillId="0" borderId="0" xfId="33" applyFont="1" applyFill="1" applyBorder="1" applyAlignment="1" applyProtection="1">
      <alignment horizontal="left" vertical="center"/>
      <protection/>
    </xf>
    <xf numFmtId="0" fontId="1" fillId="0" borderId="0" xfId="33" applyFont="1" applyFill="1" applyAlignment="1" applyProtection="1">
      <alignment horizontal="left" vertical="center"/>
      <protection locked="0"/>
    </xf>
    <xf numFmtId="0" fontId="1" fillId="0" borderId="0" xfId="33" applyFont="1" applyFill="1" applyAlignment="1" applyProtection="1">
      <alignment horizontal="left" vertical="center"/>
      <protection/>
    </xf>
    <xf numFmtId="0" fontId="1" fillId="0" borderId="7" xfId="33" applyFont="1" applyFill="1" applyBorder="1" applyAlignment="1" applyProtection="1">
      <alignment horizontal="left" vertical="center"/>
      <protection/>
    </xf>
    <xf numFmtId="0" fontId="1" fillId="0" borderId="8" xfId="33" applyFont="1" applyFill="1" applyBorder="1" applyAlignment="1" applyProtection="1">
      <alignment horizontal="left" vertical="center"/>
      <protection/>
    </xf>
    <xf numFmtId="164" fontId="0" fillId="0" borderId="0" xfId="58" applyFont="1" applyFill="1" applyAlignment="1" applyProtection="1">
      <alignment/>
      <protection locked="0"/>
    </xf>
    <xf numFmtId="0" fontId="1" fillId="0" borderId="0" xfId="33" applyFont="1" applyFill="1" applyAlignment="1" applyProtection="1">
      <alignment horizontal="left"/>
      <protection/>
    </xf>
    <xf numFmtId="0" fontId="1" fillId="0" borderId="7" xfId="33" applyFont="1" applyFill="1" applyBorder="1" applyAlignment="1" applyProtection="1">
      <alignment horizontal="left"/>
      <protection/>
    </xf>
    <xf numFmtId="0" fontId="1" fillId="0" borderId="8" xfId="33" applyFont="1" applyFill="1" applyBorder="1" applyAlignment="1" applyProtection="1">
      <alignment horizontal="left"/>
      <protection/>
    </xf>
    <xf numFmtId="0" fontId="0" fillId="0" borderId="0" xfId="33" applyFont="1" applyFill="1" applyBorder="1" applyAlignment="1" applyProtection="1">
      <alignment horizontal="right"/>
      <protection/>
    </xf>
    <xf numFmtId="0" fontId="0" fillId="0" borderId="0" xfId="33" applyFont="1" applyFill="1" applyAlignment="1" applyProtection="1">
      <alignment horizontal="left"/>
      <protection/>
    </xf>
    <xf numFmtId="167" fontId="0" fillId="0" borderId="0" xfId="58" applyNumberFormat="1" applyFont="1" applyFill="1" applyAlignment="1" applyProtection="1">
      <alignment vertical="center"/>
      <protection/>
    </xf>
    <xf numFmtId="164" fontId="0" fillId="0" borderId="8" xfId="58" applyFont="1" applyFill="1" applyBorder="1" applyAlignment="1" applyProtection="1">
      <alignment/>
      <protection/>
    </xf>
    <xf numFmtId="0" fontId="1" fillId="0" borderId="7" xfId="33" applyFont="1" applyFill="1" applyBorder="1" applyAlignment="1">
      <alignment/>
      <protection/>
    </xf>
    <xf numFmtId="0" fontId="1" fillId="0" borderId="8" xfId="33" applyFont="1" applyFill="1" applyBorder="1" applyAlignment="1">
      <alignment/>
      <protection/>
    </xf>
    <xf numFmtId="0" fontId="0" fillId="0" borderId="0" xfId="33" applyFont="1" applyFill="1" applyAlignment="1">
      <alignment/>
      <protection/>
    </xf>
    <xf numFmtId="167" fontId="0" fillId="0" borderId="0" xfId="58" applyNumberFormat="1" applyFont="1" applyFill="1" applyBorder="1" applyAlignment="1" applyProtection="1">
      <alignment horizontal="centerContinuous"/>
      <protection locked="0"/>
    </xf>
    <xf numFmtId="167" fontId="0" fillId="0" borderId="0" xfId="58" applyNumberFormat="1" applyFont="1" applyFill="1" applyAlignment="1" applyProtection="1">
      <alignment horizontal="centerContinuous" vertical="center"/>
      <protection/>
    </xf>
    <xf numFmtId="167" fontId="1" fillId="0" borderId="0" xfId="33" applyNumberFormat="1" applyFont="1" applyFill="1" applyAlignment="1" applyProtection="1">
      <alignment horizontal="centerContinuous"/>
      <protection/>
    </xf>
    <xf numFmtId="0" fontId="4" fillId="0" borderId="0" xfId="33" applyFont="1" applyFill="1" applyBorder="1" applyAlignment="1" applyProtection="1">
      <alignment horizontal="left"/>
      <protection/>
    </xf>
    <xf numFmtId="175" fontId="4" fillId="0" borderId="8" xfId="33" applyNumberFormat="1" applyFont="1" applyFill="1" applyBorder="1" applyAlignment="1" applyProtection="1">
      <alignment horizontal="right"/>
      <protection/>
    </xf>
    <xf numFmtId="175" fontId="4" fillId="0" borderId="0" xfId="33" applyNumberFormat="1" applyFont="1" applyFill="1" applyBorder="1" applyAlignment="1" applyProtection="1">
      <alignment horizontal="right"/>
      <protection/>
    </xf>
    <xf numFmtId="0" fontId="4" fillId="0" borderId="0" xfId="33" applyFont="1" applyFill="1" applyAlignment="1" applyProtection="1">
      <alignment horizontal="left" vertical="center"/>
      <protection locked="0"/>
    </xf>
    <xf numFmtId="0" fontId="4" fillId="0" borderId="0" xfId="33" applyFont="1" applyFill="1" applyAlignment="1" applyProtection="1">
      <alignment horizontal="left" vertical="center"/>
      <protection/>
    </xf>
    <xf numFmtId="0" fontId="4" fillId="0" borderId="7" xfId="33" applyFont="1" applyFill="1" applyBorder="1" applyAlignment="1" applyProtection="1">
      <alignment horizontal="left" vertical="center"/>
      <protection/>
    </xf>
    <xf numFmtId="0" fontId="4" fillId="0" borderId="8" xfId="33" applyFont="1" applyFill="1" applyBorder="1" applyAlignment="1" applyProtection="1">
      <alignment horizontal="left" vertical="center"/>
      <protection/>
    </xf>
    <xf numFmtId="0" fontId="4" fillId="0" borderId="0" xfId="33" applyFont="1" applyFill="1" applyAlignment="1" applyProtection="1">
      <alignment horizontal="right" vertical="center"/>
      <protection/>
    </xf>
    <xf numFmtId="0" fontId="1" fillId="0" borderId="0" xfId="33" applyFont="1" applyFill="1" applyBorder="1" applyAlignment="1">
      <alignment/>
      <protection/>
    </xf>
    <xf numFmtId="164" fontId="0" fillId="0" borderId="0" xfId="58" applyFont="1" applyFill="1" applyAlignment="1" applyProtection="1">
      <alignment vertical="center"/>
      <protection locked="0"/>
    </xf>
    <xf numFmtId="0" fontId="2" fillId="0" borderId="0" xfId="45" applyFont="1" applyFill="1" applyAlignment="1" applyProtection="1">
      <alignment vertical="center"/>
      <protection/>
    </xf>
    <xf numFmtId="0" fontId="2" fillId="0" borderId="0" xfId="45" applyFont="1" applyFill="1" applyAlignment="1" applyProtection="1">
      <alignment horizontal="centerContinuous"/>
      <protection/>
    </xf>
    <xf numFmtId="0" fontId="2" fillId="0" borderId="0" xfId="45" applyFont="1" applyFill="1" applyAlignment="1" applyProtection="1">
      <alignment horizontal="centerContinuous" vertical="top"/>
      <protection/>
    </xf>
    <xf numFmtId="0" fontId="0" fillId="0" borderId="5" xfId="45" applyFont="1" applyFill="1" applyBorder="1" applyAlignment="1" applyProtection="1">
      <alignment horizontal="centerContinuous" vertical="center"/>
      <protection/>
    </xf>
    <xf numFmtId="0" fontId="0" fillId="0" borderId="11" xfId="45" applyFont="1" applyFill="1" applyBorder="1" applyAlignment="1" applyProtection="1">
      <alignment horizontal="centerContinuous" vertical="center"/>
      <protection/>
    </xf>
    <xf numFmtId="0" fontId="0" fillId="0" borderId="6" xfId="30" applyFont="1" applyFill="1" applyBorder="1" applyAlignment="1" applyProtection="1">
      <alignment horizontal="center" vertical="center" wrapText="1"/>
      <protection/>
    </xf>
    <xf numFmtId="0" fontId="0" fillId="0" borderId="7" xfId="60" applyFont="1" applyFill="1" applyBorder="1" applyAlignment="1" applyProtection="1">
      <alignment horizontal="centerContinuous"/>
      <protection locked="0"/>
    </xf>
    <xf numFmtId="175" fontId="0" fillId="0" borderId="2" xfId="30" applyNumberFormat="1" applyFont="1" applyFill="1" applyBorder="1" applyAlignment="1" applyProtection="1">
      <alignment/>
      <protection locked="0"/>
    </xf>
    <xf numFmtId="175" fontId="0" fillId="0" borderId="0" xfId="30" applyNumberFormat="1" applyFont="1" applyFill="1" applyBorder="1" applyAlignment="1" applyProtection="1">
      <alignment/>
      <protection locked="0"/>
    </xf>
    <xf numFmtId="0" fontId="0" fillId="0" borderId="7" xfId="60" applyFont="1" applyFill="1" applyBorder="1" applyAlignment="1" applyProtection="1">
      <alignment vertical="center"/>
      <protection/>
    </xf>
    <xf numFmtId="175" fontId="0" fillId="0" borderId="8" xfId="30" applyNumberFormat="1" applyFont="1" applyFill="1" applyBorder="1" applyAlignment="1" applyProtection="1">
      <alignment vertical="center"/>
      <protection locked="0"/>
    </xf>
    <xf numFmtId="0" fontId="2" fillId="0" borderId="0" xfId="45" applyFont="1" applyFill="1" applyAlignment="1" applyProtection="1">
      <alignment horizontal="left" vertical="top"/>
      <protection/>
    </xf>
    <xf numFmtId="0" fontId="0" fillId="0" borderId="7" xfId="54" applyNumberFormat="1" applyFont="1" applyFill="1" applyBorder="1" applyAlignment="1" applyProtection="1">
      <alignment horizontal="center"/>
      <protection/>
    </xf>
    <xf numFmtId="170" fontId="0" fillId="0" borderId="0" xfId="33" applyNumberFormat="1" applyFont="1" applyFill="1" applyAlignment="1">
      <alignment/>
      <protection/>
    </xf>
    <xf numFmtId="167" fontId="1" fillId="0" borderId="0" xfId="33" applyNumberFormat="1" applyFont="1" applyFill="1" applyAlignment="1">
      <alignment/>
      <protection/>
    </xf>
    <xf numFmtId="167" fontId="0" fillId="0" borderId="0" xfId="54" applyNumberFormat="1" applyFont="1" applyFill="1" applyAlignment="1" applyProtection="1">
      <alignment vertical="center"/>
      <protection/>
    </xf>
    <xf numFmtId="177" fontId="0" fillId="0" borderId="7" xfId="27" applyFont="1" applyFill="1" applyBorder="1" applyAlignment="1" applyProtection="1">
      <alignment horizontal="center" vertical="center"/>
      <protection/>
    </xf>
    <xf numFmtId="0" fontId="0" fillId="0" borderId="7" xfId="33" applyFont="1" applyFill="1" applyBorder="1" applyAlignment="1">
      <alignment horizontal="center"/>
      <protection/>
    </xf>
    <xf numFmtId="0" fontId="4" fillId="0" borderId="0" xfId="33" applyFont="1" applyFill="1" applyAlignment="1">
      <alignment horizontal="right"/>
      <protection/>
    </xf>
    <xf numFmtId="177" fontId="4" fillId="0" borderId="7" xfId="27" applyFont="1" applyFill="1" applyBorder="1" applyAlignment="1" applyProtection="1">
      <alignment horizontal="center"/>
      <protection/>
    </xf>
    <xf numFmtId="170" fontId="4" fillId="0" borderId="0" xfId="33" applyNumberFormat="1" applyFont="1" applyFill="1" applyAlignment="1">
      <alignment/>
      <protection/>
    </xf>
    <xf numFmtId="0" fontId="4" fillId="0" borderId="7" xfId="33" applyFont="1" applyFill="1" applyBorder="1" applyAlignment="1">
      <alignment horizontal="center"/>
      <protection/>
    </xf>
    <xf numFmtId="0" fontId="0" fillId="0" borderId="0" xfId="32" applyFont="1" applyFill="1" applyAlignment="1" applyProtection="1">
      <alignment/>
      <protection/>
    </xf>
    <xf numFmtId="0" fontId="0" fillId="0" borderId="0" xfId="32" applyFont="1" applyFill="1" applyProtection="1">
      <alignment/>
      <protection/>
    </xf>
    <xf numFmtId="0" fontId="0" fillId="0" borderId="0" xfId="32" applyFont="1" applyFill="1">
      <alignment/>
      <protection/>
    </xf>
    <xf numFmtId="0" fontId="0" fillId="0" borderId="0" xfId="32" applyFont="1" applyFill="1" applyAlignment="1">
      <alignment horizontal="centerContinuous" vertical="center"/>
      <protection/>
    </xf>
    <xf numFmtId="0" fontId="0" fillId="0" borderId="0" xfId="32" applyFont="1" applyFill="1" applyAlignment="1" applyProtection="1">
      <alignment horizontal="centerContinuous" vertical="center"/>
      <protection/>
    </xf>
    <xf numFmtId="0" fontId="0" fillId="0" borderId="0" xfId="32" applyFont="1" applyFill="1" applyAlignment="1" applyProtection="1">
      <alignment horizontal="centerContinuous"/>
      <protection/>
    </xf>
    <xf numFmtId="0" fontId="0" fillId="0" borderId="0" xfId="32" applyFont="1" applyFill="1">
      <alignment/>
      <protection/>
    </xf>
    <xf numFmtId="0" fontId="2" fillId="0" borderId="0" xfId="42" applyFont="1" applyFill="1" applyAlignment="1" applyProtection="1">
      <alignment horizontal="centerContinuous" vertical="center"/>
      <protection/>
    </xf>
    <xf numFmtId="0" fontId="0" fillId="0" borderId="13" xfId="32" applyFont="1" applyFill="1" applyBorder="1" applyAlignment="1">
      <alignment horizontal="center" vertical="center" wrapText="1"/>
      <protection/>
    </xf>
    <xf numFmtId="0" fontId="0" fillId="0" borderId="5" xfId="32" applyFont="1" applyFill="1" applyBorder="1" applyAlignment="1">
      <alignment horizontal="centerContinuous" vertical="center"/>
      <protection/>
    </xf>
    <xf numFmtId="0" fontId="0" fillId="0" borderId="11" xfId="32" applyFont="1" applyFill="1" applyBorder="1" applyAlignment="1">
      <alignment horizontal="centerContinuous" vertical="center"/>
      <protection/>
    </xf>
    <xf numFmtId="0" fontId="0" fillId="0" borderId="1" xfId="32" applyFont="1" applyFill="1" applyBorder="1" applyAlignment="1" applyProtection="1">
      <alignment horizontal="center" vertical="center" wrapText="1"/>
      <protection/>
    </xf>
    <xf numFmtId="0" fontId="0" fillId="0" borderId="14" xfId="32" applyFont="1" applyFill="1" applyBorder="1" applyAlignment="1" applyProtection="1">
      <alignment horizontal="center" vertical="center" wrapText="1"/>
      <protection/>
    </xf>
    <xf numFmtId="0" fontId="0" fillId="0" borderId="13" xfId="32" applyFont="1" applyFill="1" applyBorder="1" applyAlignment="1" applyProtection="1">
      <alignment horizontal="center" vertical="center" wrapText="1"/>
      <protection/>
    </xf>
    <xf numFmtId="0" fontId="0" fillId="0" borderId="13" xfId="32" applyFont="1" applyFill="1" applyBorder="1" applyAlignment="1" applyProtection="1">
      <alignment horizontal="center" vertical="center" wrapText="1"/>
      <protection/>
    </xf>
    <xf numFmtId="0" fontId="0" fillId="0" borderId="2" xfId="32" applyFont="1" applyFill="1" applyBorder="1" applyAlignment="1" applyProtection="1">
      <alignment horizontal="center" vertical="center" wrapText="1"/>
      <protection/>
    </xf>
    <xf numFmtId="0" fontId="4" fillId="0" borderId="0" xfId="32" applyFont="1" applyFill="1" applyBorder="1" applyAlignment="1">
      <alignment horizontal="centerContinuous" vertical="center" wrapText="1"/>
      <protection/>
    </xf>
    <xf numFmtId="0" fontId="1" fillId="0" borderId="0" xfId="32" applyFont="1" applyFill="1" applyBorder="1" applyAlignment="1">
      <alignment horizontal="centerContinuous" vertical="center" wrapText="1"/>
      <protection/>
    </xf>
    <xf numFmtId="0" fontId="0" fillId="0" borderId="3" xfId="32" applyFont="1" applyFill="1" applyBorder="1" applyAlignment="1">
      <alignment horizontal="centerContinuous" vertical="center" wrapText="1"/>
      <protection/>
    </xf>
    <xf numFmtId="0" fontId="0" fillId="0" borderId="3" xfId="32" applyFont="1" applyFill="1" applyBorder="1" applyAlignment="1" applyProtection="1">
      <alignment horizontal="centerContinuous" vertical="center" wrapText="1"/>
      <protection/>
    </xf>
    <xf numFmtId="0" fontId="0" fillId="0" borderId="3" xfId="32" applyFont="1" applyFill="1" applyBorder="1" applyAlignment="1" applyProtection="1">
      <alignment horizontal="centerContinuous" vertical="center" wrapText="1"/>
      <protection/>
    </xf>
    <xf numFmtId="0" fontId="0" fillId="0" borderId="8" xfId="32" applyFont="1" applyFill="1" applyBorder="1" applyAlignment="1" applyProtection="1">
      <alignment horizontal="left" vertical="center"/>
      <protection/>
    </xf>
    <xf numFmtId="179" fontId="0" fillId="0" borderId="8" xfId="32" applyNumberFormat="1" applyFont="1" applyFill="1" applyBorder="1" applyAlignment="1" applyProtection="1">
      <alignment vertical="center"/>
      <protection locked="0"/>
    </xf>
    <xf numFmtId="179" fontId="0" fillId="0" borderId="0" xfId="32" applyNumberFormat="1" applyFont="1" applyFill="1" applyBorder="1" applyAlignment="1" applyProtection="1">
      <alignment vertical="center"/>
      <protection/>
    </xf>
    <xf numFmtId="0" fontId="0" fillId="0" borderId="0" xfId="32" applyFont="1" applyFill="1" applyBorder="1">
      <alignment/>
      <protection/>
    </xf>
    <xf numFmtId="179" fontId="0" fillId="0" borderId="0" xfId="32" applyNumberFormat="1" applyFont="1" applyFill="1" applyBorder="1" applyAlignment="1" applyProtection="1">
      <alignment horizontal="right" vertical="center"/>
      <protection locked="0"/>
    </xf>
    <xf numFmtId="0" fontId="0" fillId="0" borderId="15" xfId="32" applyFont="1" applyFill="1" applyBorder="1" applyAlignment="1" applyProtection="1">
      <alignment horizontal="left" vertical="center"/>
      <protection/>
    </xf>
    <xf numFmtId="179" fontId="0" fillId="0" borderId="0" xfId="32" applyNumberFormat="1" applyFont="1" applyFill="1" applyBorder="1" applyAlignment="1" applyProtection="1">
      <alignment vertical="center"/>
      <protection locked="0"/>
    </xf>
    <xf numFmtId="0" fontId="0" fillId="0" borderId="0" xfId="32" applyFont="1" applyFill="1" applyBorder="1" applyAlignment="1">
      <alignment/>
      <protection/>
    </xf>
    <xf numFmtId="0" fontId="0" fillId="0" borderId="0" xfId="32" applyFont="1" applyFill="1" applyAlignment="1">
      <alignment/>
      <protection/>
    </xf>
    <xf numFmtId="0" fontId="0" fillId="0" borderId="12" xfId="32" applyFont="1" applyFill="1" applyBorder="1" applyAlignment="1" applyProtection="1">
      <alignment horizontal="left" vertical="center"/>
      <protection/>
    </xf>
    <xf numFmtId="0" fontId="0" fillId="0" borderId="0" xfId="32" applyFont="1" applyFill="1" applyBorder="1" applyAlignment="1">
      <alignment vertical="center"/>
      <protection/>
    </xf>
    <xf numFmtId="0" fontId="1" fillId="0" borderId="7" xfId="32" applyFont="1" applyFill="1" applyBorder="1" applyAlignment="1">
      <alignment vertical="center"/>
      <protection/>
    </xf>
    <xf numFmtId="0" fontId="0" fillId="0" borderId="0" xfId="32" applyFont="1" applyFill="1" applyBorder="1" applyAlignment="1" applyProtection="1">
      <alignment vertical="center" wrapText="1"/>
      <protection/>
    </xf>
    <xf numFmtId="179" fontId="0" fillId="0" borderId="0" xfId="32" applyNumberFormat="1" applyFont="1" applyFill="1" applyBorder="1" applyAlignment="1" applyProtection="1">
      <alignment horizontal="right" vertical="center"/>
      <protection/>
    </xf>
    <xf numFmtId="179" fontId="4" fillId="0" borderId="0" xfId="32" applyNumberFormat="1" applyFont="1" applyFill="1" applyBorder="1" applyAlignment="1" applyProtection="1">
      <alignment horizontal="right" vertical="center"/>
      <protection locked="0"/>
    </xf>
    <xf numFmtId="0" fontId="1" fillId="0" borderId="0" xfId="32" applyFont="1" applyFill="1" applyAlignment="1">
      <alignment vertical="center" wrapText="1"/>
      <protection/>
    </xf>
    <xf numFmtId="0" fontId="1" fillId="0" borderId="0" xfId="32" applyFont="1" applyFill="1" applyBorder="1" applyAlignment="1">
      <alignment vertical="center" wrapText="1"/>
      <protection/>
    </xf>
    <xf numFmtId="0" fontId="1" fillId="0" borderId="1" xfId="32" applyFont="1" applyFill="1" applyBorder="1" applyAlignment="1">
      <alignment vertical="center" wrapText="1"/>
      <protection/>
    </xf>
    <xf numFmtId="0" fontId="0" fillId="0" borderId="16" xfId="32" applyFont="1" applyFill="1" applyBorder="1" applyAlignment="1" applyProtection="1">
      <alignment horizontal="left" vertical="center"/>
      <protection/>
    </xf>
    <xf numFmtId="0" fontId="1" fillId="0" borderId="0" xfId="32" applyFont="1" applyFill="1" applyBorder="1" applyAlignment="1">
      <alignment horizontal="centerContinuous" vertical="center" wrapText="1"/>
      <protection/>
    </xf>
    <xf numFmtId="0" fontId="0" fillId="0" borderId="0" xfId="32" applyFont="1" applyFill="1" applyBorder="1" applyAlignment="1">
      <alignment horizontal="centerContinuous" vertical="center" wrapText="1"/>
      <protection/>
    </xf>
    <xf numFmtId="179" fontId="1" fillId="0" borderId="0" xfId="32" applyNumberFormat="1" applyFont="1" applyFill="1" applyBorder="1" applyAlignment="1">
      <alignment horizontal="centerContinuous" vertical="center" wrapText="1"/>
      <protection/>
    </xf>
    <xf numFmtId="179" fontId="0" fillId="0" borderId="0" xfId="32" applyNumberFormat="1" applyFont="1" applyFill="1" applyBorder="1" applyAlignment="1" applyProtection="1">
      <alignment horizontal="centerContinuous" vertical="center" wrapText="1"/>
      <protection/>
    </xf>
    <xf numFmtId="179" fontId="0" fillId="0" borderId="0" xfId="32" applyNumberFormat="1" applyFont="1" applyFill="1" applyBorder="1" applyAlignment="1" applyProtection="1">
      <alignment horizontal="centerContinuous" vertical="center" wrapText="1"/>
      <protection/>
    </xf>
    <xf numFmtId="179" fontId="0" fillId="0" borderId="0" xfId="32" applyNumberFormat="1" applyFont="1" applyFill="1" applyBorder="1" applyAlignment="1">
      <alignment horizontal="centerContinuous" vertical="center" wrapText="1"/>
      <protection/>
    </xf>
    <xf numFmtId="179" fontId="0" fillId="0" borderId="0" xfId="32" applyNumberFormat="1" applyFont="1" applyFill="1" applyBorder="1">
      <alignment/>
      <protection/>
    </xf>
    <xf numFmtId="0" fontId="0" fillId="0" borderId="0" xfId="32" applyFont="1" applyFill="1" applyBorder="1" applyAlignment="1">
      <alignment vertical="center" wrapText="1"/>
      <protection/>
    </xf>
    <xf numFmtId="0" fontId="0" fillId="0" borderId="0" xfId="32" applyFont="1" applyFill="1" applyProtection="1">
      <alignment/>
      <protection locked="0"/>
    </xf>
    <xf numFmtId="180" fontId="0" fillId="0" borderId="0" xfId="32" applyNumberFormat="1" applyFont="1" applyFill="1" applyBorder="1" applyProtection="1">
      <alignment/>
      <protection/>
    </xf>
    <xf numFmtId="180" fontId="0" fillId="0" borderId="0" xfId="32" applyNumberFormat="1" applyFont="1" applyFill="1" applyProtection="1">
      <alignment/>
      <protection/>
    </xf>
    <xf numFmtId="0" fontId="1" fillId="0" borderId="0" xfId="32" applyFont="1" applyFill="1" applyAlignment="1">
      <alignment horizontal="justify" vertical="top" wrapText="1"/>
      <protection/>
    </xf>
    <xf numFmtId="0" fontId="0" fillId="0" borderId="0" xfId="32" applyFont="1" applyFill="1" applyAlignment="1" applyProtection="1">
      <alignment vertical="top"/>
      <protection locked="0"/>
    </xf>
    <xf numFmtId="0" fontId="0" fillId="0" borderId="0" xfId="32" applyFont="1" applyFill="1" applyAlignment="1" applyProtection="1">
      <alignment vertical="top"/>
      <protection locked="0"/>
    </xf>
    <xf numFmtId="0" fontId="0" fillId="0" borderId="0" xfId="32" applyFont="1" applyFill="1" applyAlignment="1" applyProtection="1">
      <alignment horizontal="justify" vertical="top" wrapText="1"/>
      <protection locked="0"/>
    </xf>
    <xf numFmtId="0" fontId="3" fillId="0" borderId="0" xfId="32" applyFont="1" applyFill="1" applyAlignment="1" applyProtection="1">
      <alignment horizontal="left" vertical="center" wrapText="1"/>
      <protection locked="0"/>
    </xf>
    <xf numFmtId="0" fontId="0" fillId="0" borderId="0" xfId="32" applyFont="1" applyFill="1" applyAlignment="1">
      <alignment horizontal="right"/>
      <protection/>
    </xf>
    <xf numFmtId="179" fontId="4" fillId="0" borderId="0" xfId="32" applyNumberFormat="1" applyFont="1" applyFill="1" applyBorder="1" applyAlignment="1" applyProtection="1">
      <alignment horizontal="right" vertical="center"/>
      <protection/>
    </xf>
    <xf numFmtId="0" fontId="0" fillId="0" borderId="3" xfId="32" applyFont="1" applyFill="1" applyBorder="1" applyAlignment="1" applyProtection="1">
      <alignment vertical="center" wrapText="1"/>
      <protection/>
    </xf>
    <xf numFmtId="0" fontId="4" fillId="0" borderId="15" xfId="32" applyFont="1" applyFill="1" applyBorder="1" applyAlignment="1" applyProtection="1">
      <alignment horizontal="left" vertical="center"/>
      <protection/>
    </xf>
    <xf numFmtId="179" fontId="4" fillId="0" borderId="8" xfId="32" applyNumberFormat="1" applyFont="1" applyFill="1" applyBorder="1" applyAlignment="1" applyProtection="1">
      <alignment vertical="center"/>
      <protection locked="0"/>
    </xf>
    <xf numFmtId="179" fontId="4" fillId="0" borderId="0" xfId="32" applyNumberFormat="1" applyFont="1" applyFill="1" applyBorder="1" applyAlignment="1" applyProtection="1">
      <alignment vertical="center"/>
      <protection/>
    </xf>
    <xf numFmtId="0" fontId="4" fillId="0" borderId="0" xfId="32" applyFont="1" applyFill="1" applyBorder="1">
      <alignment/>
      <protection/>
    </xf>
    <xf numFmtId="0" fontId="4" fillId="0" borderId="0" xfId="32" applyFont="1" applyFill="1">
      <alignment/>
      <protection/>
    </xf>
    <xf numFmtId="0" fontId="2" fillId="0" borderId="0" xfId="32" applyFont="1" applyFill="1">
      <alignment/>
      <protection/>
    </xf>
    <xf numFmtId="0" fontId="4" fillId="0" borderId="8" xfId="32" applyFont="1" applyFill="1" applyBorder="1" applyAlignment="1" applyProtection="1">
      <alignment horizontal="left" vertical="center"/>
      <protection/>
    </xf>
    <xf numFmtId="179" fontId="4" fillId="0" borderId="0" xfId="32" applyNumberFormat="1" applyFont="1" applyFill="1" applyBorder="1" applyAlignment="1" applyProtection="1">
      <alignment vertical="center"/>
      <protection locked="0"/>
    </xf>
    <xf numFmtId="0" fontId="0" fillId="0" borderId="6" xfId="32" applyFont="1" applyFill="1" applyBorder="1" applyAlignment="1" applyProtection="1">
      <alignment horizontal="center" vertical="center" wrapText="1"/>
      <protection/>
    </xf>
    <xf numFmtId="0" fontId="0" fillId="0" borderId="6" xfId="32" applyFont="1" applyFill="1" applyBorder="1" applyAlignment="1" applyProtection="1">
      <alignment horizontal="center" vertical="center" wrapText="1"/>
      <protection/>
    </xf>
    <xf numFmtId="0" fontId="0" fillId="0" borderId="6" xfId="32" applyFont="1" applyFill="1" applyBorder="1" applyAlignment="1">
      <alignment horizontal="center" vertical="center" wrapText="1"/>
      <protection/>
    </xf>
    <xf numFmtId="0" fontId="0" fillId="0" borderId="5" xfId="32" applyFont="1" applyFill="1" applyBorder="1" applyAlignment="1" applyProtection="1">
      <alignment horizontal="center" vertical="center" wrapText="1"/>
      <protection/>
    </xf>
    <xf numFmtId="0" fontId="0" fillId="0" borderId="0" xfId="32" applyFont="1" applyFill="1" applyBorder="1" applyAlignment="1" applyProtection="1">
      <alignment horizontal="centerContinuous" vertical="center" wrapText="1"/>
      <protection/>
    </xf>
    <xf numFmtId="0" fontId="0" fillId="0" borderId="0" xfId="32" applyFont="1" applyFill="1" applyBorder="1" applyAlignment="1" applyProtection="1">
      <alignment horizontal="centerContinuous" vertical="center" wrapText="1"/>
      <protection/>
    </xf>
    <xf numFmtId="0" fontId="2" fillId="0" borderId="0" xfId="32" applyFont="1" applyFill="1" applyBorder="1">
      <alignment/>
      <protection/>
    </xf>
    <xf numFmtId="0" fontId="4" fillId="0" borderId="0" xfId="32" applyFont="1" applyFill="1" applyBorder="1" applyAlignment="1" applyProtection="1">
      <alignment horizontal="left" vertical="center"/>
      <protection/>
    </xf>
    <xf numFmtId="0" fontId="1" fillId="0" borderId="0" xfId="32" applyFont="1" applyFill="1">
      <alignment/>
      <protection/>
    </xf>
    <xf numFmtId="0" fontId="0" fillId="0" borderId="0" xfId="32" applyFont="1" applyFill="1" applyAlignment="1" applyProtection="1">
      <alignment horizontal="centerContinuous" vertical="center"/>
      <protection/>
    </xf>
    <xf numFmtId="0" fontId="1" fillId="0" borderId="0" xfId="32" applyFont="1" applyFill="1" applyAlignment="1">
      <alignment vertical="center"/>
      <protection/>
    </xf>
    <xf numFmtId="0" fontId="0" fillId="0" borderId="5" xfId="32" applyFont="1" applyFill="1" applyBorder="1" applyAlignment="1" applyProtection="1">
      <alignment horizontal="centerContinuous" vertical="center"/>
      <protection/>
    </xf>
    <xf numFmtId="0" fontId="0" fillId="0" borderId="11" xfId="32" applyFont="1" applyFill="1" applyBorder="1" applyAlignment="1">
      <alignment horizontal="centerContinuous" vertical="center"/>
      <protection/>
    </xf>
    <xf numFmtId="0" fontId="1" fillId="0" borderId="0" xfId="32" applyFont="1" applyFill="1" applyAlignment="1">
      <alignment/>
      <protection/>
    </xf>
    <xf numFmtId="0" fontId="0" fillId="0" borderId="5" xfId="32" applyFont="1" applyFill="1" applyBorder="1" applyAlignment="1">
      <alignment horizontal="centerContinuous" vertical="center"/>
      <protection/>
    </xf>
    <xf numFmtId="0" fontId="0" fillId="0" borderId="13" xfId="32" applyFont="1" applyFill="1" applyBorder="1" applyAlignment="1" applyProtection="1">
      <alignment horizontal="center" vertical="center"/>
      <protection/>
    </xf>
    <xf numFmtId="0" fontId="0" fillId="0" borderId="11" xfId="32" applyFont="1" applyFill="1" applyBorder="1" applyAlignment="1" applyProtection="1">
      <alignment horizontal="centerContinuous" vertical="center"/>
      <protection/>
    </xf>
    <xf numFmtId="0" fontId="0" fillId="0" borderId="10" xfId="32" applyFont="1" applyFill="1" applyBorder="1" applyAlignment="1" applyProtection="1">
      <alignment horizontal="centerContinuous" vertical="center"/>
      <protection/>
    </xf>
    <xf numFmtId="0" fontId="0" fillId="0" borderId="12" xfId="32" applyFont="1" applyFill="1" applyBorder="1" applyAlignment="1">
      <alignment horizontal="center" vertical="center"/>
      <protection/>
    </xf>
    <xf numFmtId="0" fontId="4" fillId="0" borderId="0" xfId="32" applyFont="1" applyFill="1" applyBorder="1" applyAlignment="1">
      <alignment horizontal="centerContinuous" vertical="center"/>
      <protection/>
    </xf>
    <xf numFmtId="0" fontId="0" fillId="0" borderId="0" xfId="32" applyFont="1" applyFill="1" applyBorder="1" applyAlignment="1">
      <alignment horizontal="centerContinuous" vertical="center"/>
      <protection/>
    </xf>
    <xf numFmtId="0" fontId="1" fillId="0" borderId="7" xfId="32" applyFont="1" applyFill="1" applyBorder="1" applyAlignment="1">
      <alignment horizontal="centerContinuous" vertical="center" wrapText="1"/>
      <protection/>
    </xf>
    <xf numFmtId="0" fontId="0" fillId="0" borderId="8" xfId="32" applyFont="1" applyFill="1" applyBorder="1" applyAlignment="1" applyProtection="1">
      <alignment horizontal="centerContinuous" vertical="center" wrapText="1"/>
      <protection/>
    </xf>
    <xf numFmtId="0" fontId="1" fillId="0" borderId="0" xfId="32" applyFont="1" applyFill="1" applyBorder="1" applyAlignment="1">
      <alignment horizontal="centerContinuous" vertical="center"/>
      <protection/>
    </xf>
    <xf numFmtId="169" fontId="0" fillId="0" borderId="0" xfId="61" applyFont="1" applyFill="1" applyAlignment="1" applyProtection="1">
      <alignment horizontal="centerContinuous"/>
      <protection/>
    </xf>
    <xf numFmtId="169" fontId="0" fillId="0" borderId="0" xfId="61" applyFont="1" applyFill="1" applyBorder="1" applyAlignment="1" applyProtection="1">
      <alignment horizontal="centerContinuous"/>
      <protection/>
    </xf>
    <xf numFmtId="0" fontId="0" fillId="0" borderId="7" xfId="32" applyFont="1" applyFill="1" applyBorder="1" applyAlignment="1" applyProtection="1">
      <alignment horizontal="left"/>
      <protection/>
    </xf>
    <xf numFmtId="0" fontId="1" fillId="0" borderId="0" xfId="32" applyFont="1" applyFill="1" applyProtection="1">
      <alignment/>
      <protection/>
    </xf>
    <xf numFmtId="0" fontId="1" fillId="0" borderId="0" xfId="32" applyFont="1" applyFill="1" applyBorder="1" applyProtection="1">
      <alignment/>
      <protection/>
    </xf>
    <xf numFmtId="169" fontId="0" fillId="0" borderId="0" xfId="61" applyFont="1" applyFill="1" applyAlignment="1" applyProtection="1">
      <alignment horizontal="centerContinuous" vertical="center"/>
      <protection/>
    </xf>
    <xf numFmtId="169" fontId="0" fillId="0" borderId="0" xfId="61" applyFont="1" applyFill="1" applyBorder="1" applyAlignment="1" applyProtection="1">
      <alignment horizontal="centerContinuous" vertical="center"/>
      <protection/>
    </xf>
    <xf numFmtId="169" fontId="0" fillId="0" borderId="0" xfId="61" applyNumberFormat="1" applyFont="1" applyFill="1" applyAlignment="1" applyProtection="1">
      <alignment horizontal="centerContinuous"/>
      <protection/>
    </xf>
    <xf numFmtId="169" fontId="0" fillId="0" borderId="0" xfId="61" applyNumberFormat="1" applyFont="1" applyFill="1" applyBorder="1" applyAlignment="1" applyProtection="1">
      <alignment horizontal="centerContinuous"/>
      <protection/>
    </xf>
    <xf numFmtId="0" fontId="1" fillId="0" borderId="0" xfId="32" applyFont="1" applyFill="1" applyAlignment="1">
      <alignment horizontal="centerContinuous"/>
      <protection/>
    </xf>
    <xf numFmtId="167" fontId="0" fillId="0" borderId="0" xfId="61" applyNumberFormat="1" applyFont="1" applyFill="1" applyAlignment="1" applyProtection="1">
      <alignment horizontal="centerContinuous"/>
      <protection/>
    </xf>
    <xf numFmtId="169" fontId="0" fillId="0" borderId="0" xfId="32" applyNumberFormat="1" applyFont="1" applyFill="1">
      <alignment/>
      <protection/>
    </xf>
    <xf numFmtId="0" fontId="0" fillId="0" borderId="0" xfId="32" applyFont="1" applyFill="1" applyAlignment="1" applyProtection="1">
      <alignment/>
      <protection/>
    </xf>
    <xf numFmtId="0" fontId="1" fillId="0" borderId="0" xfId="32" applyFont="1" applyFill="1" applyBorder="1" applyAlignment="1" applyProtection="1">
      <alignment/>
      <protection/>
    </xf>
    <xf numFmtId="0" fontId="0" fillId="0" borderId="7" xfId="32" applyFont="1" applyFill="1" applyBorder="1" applyAlignment="1" applyProtection="1">
      <alignment horizontal="center"/>
      <protection/>
    </xf>
    <xf numFmtId="169" fontId="0" fillId="0" borderId="0" xfId="61" applyFont="1" applyFill="1" applyAlignment="1" applyProtection="1">
      <alignment vertical="center"/>
      <protection/>
    </xf>
    <xf numFmtId="0" fontId="1" fillId="0" borderId="7" xfId="32" applyFont="1" applyFill="1" applyBorder="1" applyAlignment="1" applyProtection="1">
      <alignment/>
      <protection/>
    </xf>
    <xf numFmtId="0" fontId="0" fillId="0" borderId="0" xfId="32" applyFont="1" applyFill="1" applyProtection="1">
      <alignment/>
      <protection/>
    </xf>
    <xf numFmtId="0" fontId="0" fillId="0" borderId="0" xfId="32" applyFont="1" applyFill="1" applyBorder="1" applyProtection="1">
      <alignment/>
      <protection/>
    </xf>
    <xf numFmtId="0" fontId="1" fillId="0" borderId="7" xfId="32" applyFont="1" applyFill="1" applyBorder="1" applyProtection="1">
      <alignment/>
      <protection/>
    </xf>
    <xf numFmtId="0" fontId="1" fillId="0" borderId="0" xfId="32" applyFont="1" applyFill="1" applyBorder="1">
      <alignment/>
      <protection/>
    </xf>
    <xf numFmtId="169" fontId="0" fillId="0" borderId="0" xfId="61" applyFont="1" applyFill="1" applyAlignment="1" applyProtection="1">
      <alignment horizontal="center" vertical="center"/>
      <protection/>
    </xf>
    <xf numFmtId="0" fontId="1" fillId="0" borderId="0" xfId="32" applyNumberFormat="1" applyFont="1" applyFill="1" applyAlignment="1">
      <alignment horizontal="centerContinuous"/>
      <protection/>
    </xf>
    <xf numFmtId="0" fontId="1" fillId="0" borderId="0" xfId="32" applyFont="1" applyFill="1" applyAlignment="1" applyProtection="1">
      <alignment/>
      <protection/>
    </xf>
    <xf numFmtId="0" fontId="4" fillId="0" borderId="0" xfId="61" applyNumberFormat="1" applyFont="1" applyFill="1" applyAlignment="1" applyProtection="1">
      <alignment horizontal="right"/>
      <protection/>
    </xf>
    <xf numFmtId="0" fontId="4" fillId="0" borderId="7" xfId="32" applyFont="1" applyFill="1" applyBorder="1" applyAlignment="1" applyProtection="1">
      <alignment horizontal="left"/>
      <protection/>
    </xf>
    <xf numFmtId="0" fontId="1" fillId="0" borderId="0" xfId="32" applyFont="1" applyFill="1" applyAlignment="1" applyProtection="1">
      <alignment/>
      <protection locked="0"/>
    </xf>
    <xf numFmtId="0" fontId="1" fillId="0" borderId="0" xfId="32" applyFont="1" applyFill="1" applyBorder="1" applyProtection="1">
      <alignment/>
      <protection locked="0"/>
    </xf>
    <xf numFmtId="0" fontId="1" fillId="0" borderId="0" xfId="32" applyFont="1" applyFill="1" applyProtection="1">
      <alignment/>
      <protection locked="0"/>
    </xf>
    <xf numFmtId="0" fontId="1" fillId="0" borderId="0" xfId="32" applyFont="1" applyFill="1" applyAlignment="1">
      <alignment vertical="top"/>
      <protection/>
    </xf>
    <xf numFmtId="0" fontId="0" fillId="0" borderId="0" xfId="42" applyFont="1" applyFill="1" applyAlignment="1" applyProtection="1">
      <alignment horizontal="right" vertical="center"/>
      <protection/>
    </xf>
    <xf numFmtId="172" fontId="0" fillId="0" borderId="8" xfId="32" applyNumberFormat="1" applyFont="1" applyFill="1" applyBorder="1" applyProtection="1">
      <alignment/>
      <protection/>
    </xf>
    <xf numFmtId="172" fontId="0" fillId="0" borderId="0" xfId="32" applyNumberFormat="1" applyFont="1" applyFill="1" applyBorder="1" applyAlignment="1" applyProtection="1">
      <alignment/>
      <protection locked="0"/>
    </xf>
    <xf numFmtId="172" fontId="0" fillId="0" borderId="0" xfId="32" applyNumberFormat="1" applyFont="1" applyFill="1" applyBorder="1" applyProtection="1">
      <alignment/>
      <protection locked="0"/>
    </xf>
    <xf numFmtId="169" fontId="1" fillId="0" borderId="0" xfId="32" applyNumberFormat="1" applyFont="1" applyFill="1" applyAlignment="1">
      <alignment horizontal="centerContinuous"/>
      <protection/>
    </xf>
    <xf numFmtId="172" fontId="1" fillId="0" borderId="0" xfId="32" applyNumberFormat="1" applyFont="1" applyFill="1" applyAlignment="1">
      <alignment/>
      <protection/>
    </xf>
    <xf numFmtId="172" fontId="1" fillId="0" borderId="0" xfId="32" applyNumberFormat="1" applyFont="1" applyFill="1">
      <alignment/>
      <protection/>
    </xf>
    <xf numFmtId="0" fontId="4" fillId="0" borderId="0" xfId="61" applyNumberFormat="1" applyFont="1" applyFill="1" applyAlignment="1" applyProtection="1">
      <alignment/>
      <protection/>
    </xf>
    <xf numFmtId="172" fontId="0" fillId="0" borderId="8" xfId="32" applyNumberFormat="1" applyFont="1" applyFill="1" applyBorder="1" applyAlignment="1" applyProtection="1">
      <alignment/>
      <protection/>
    </xf>
    <xf numFmtId="169" fontId="4" fillId="0" borderId="0" xfId="32" applyNumberFormat="1" applyFont="1" applyFill="1">
      <alignment/>
      <protection/>
    </xf>
    <xf numFmtId="172" fontId="4" fillId="0" borderId="0" xfId="32" applyNumberFormat="1" applyFont="1" applyFill="1" applyBorder="1" applyProtection="1">
      <alignment/>
      <protection/>
    </xf>
    <xf numFmtId="0" fontId="1" fillId="0" borderId="0" xfId="32" applyFont="1" applyFill="1" applyAlignment="1" applyProtection="1">
      <alignment horizontal="left"/>
      <protection locked="0"/>
    </xf>
    <xf numFmtId="0" fontId="8" fillId="0" borderId="0" xfId="32" applyFont="1" applyFill="1">
      <alignment/>
      <protection/>
    </xf>
    <xf numFmtId="0" fontId="0" fillId="0" borderId="2" xfId="32" applyFont="1" applyFill="1" applyBorder="1" applyAlignment="1" applyProtection="1">
      <alignment horizontal="centerContinuous" vertical="center"/>
      <protection/>
    </xf>
    <xf numFmtId="0" fontId="0" fillId="0" borderId="3" xfId="32" applyFont="1" applyFill="1" applyBorder="1" applyAlignment="1" applyProtection="1">
      <alignment horizontal="centerContinuous" vertical="center"/>
      <protection/>
    </xf>
    <xf numFmtId="0" fontId="0" fillId="0" borderId="5" xfId="32" applyFont="1" applyFill="1" applyBorder="1" applyAlignment="1" applyProtection="1">
      <alignment horizontal="center" vertical="center" wrapText="1"/>
      <protection/>
    </xf>
    <xf numFmtId="0" fontId="4" fillId="0" borderId="3" xfId="32" applyFont="1" applyFill="1" applyBorder="1" applyAlignment="1">
      <alignment horizontal="centerContinuous" vertical="center"/>
      <protection/>
    </xf>
    <xf numFmtId="0" fontId="4" fillId="0" borderId="3" xfId="32" applyFont="1" applyFill="1" applyBorder="1" applyAlignment="1">
      <alignment horizontal="centerContinuous" vertical="center" wrapText="1"/>
      <protection/>
    </xf>
    <xf numFmtId="0" fontId="4" fillId="0" borderId="3" xfId="32" applyFont="1" applyFill="1" applyBorder="1" applyAlignment="1" applyProtection="1">
      <alignment horizontal="centerContinuous" vertical="center" wrapText="1"/>
      <protection/>
    </xf>
    <xf numFmtId="167" fontId="0" fillId="0" borderId="0" xfId="61" applyNumberFormat="1" applyFont="1" applyFill="1" applyAlignment="1" applyProtection="1">
      <alignment horizontal="centerContinuous"/>
      <protection/>
    </xf>
    <xf numFmtId="0" fontId="0" fillId="0" borderId="0" xfId="39" applyNumberFormat="1" applyFont="1" applyFill="1" applyAlignment="1" applyProtection="1">
      <alignment horizontal="center"/>
      <protection/>
    </xf>
    <xf numFmtId="165" fontId="0" fillId="0" borderId="8" xfId="39" applyNumberFormat="1" applyFont="1" applyFill="1" applyBorder="1" applyAlignment="1" applyProtection="1">
      <alignment/>
      <protection/>
    </xf>
    <xf numFmtId="165" fontId="0" fillId="0" borderId="0" xfId="39" applyNumberFormat="1" applyFont="1" applyFill="1" applyBorder="1" applyAlignment="1" applyProtection="1">
      <alignment/>
      <protection/>
    </xf>
    <xf numFmtId="165" fontId="0" fillId="0" borderId="0" xfId="39" applyNumberFormat="1" applyFont="1" applyFill="1" applyBorder="1" applyAlignment="1" applyProtection="1">
      <alignment/>
      <protection locked="0"/>
    </xf>
    <xf numFmtId="49" fontId="0" fillId="0" borderId="0" xfId="61" applyNumberFormat="1" applyFont="1" applyFill="1" applyAlignment="1" applyProtection="1">
      <alignment/>
      <protection/>
    </xf>
    <xf numFmtId="0" fontId="0" fillId="0" borderId="7" xfId="39" applyNumberFormat="1" applyFont="1" applyFill="1" applyBorder="1" applyAlignment="1" applyProtection="1">
      <alignment horizontal="center"/>
      <protection/>
    </xf>
    <xf numFmtId="183" fontId="4" fillId="0" borderId="0" xfId="39" applyNumberFormat="1" applyFont="1" applyFill="1" applyAlignment="1" applyProtection="1">
      <alignment horizontal="centerContinuous"/>
      <protection/>
    </xf>
    <xf numFmtId="0" fontId="4" fillId="0" borderId="0" xfId="39" applyNumberFormat="1" applyFont="1" applyFill="1" applyAlignment="1" applyProtection="1">
      <alignment horizontal="center"/>
      <protection/>
    </xf>
    <xf numFmtId="0" fontId="4" fillId="0" borderId="0" xfId="61" applyNumberFormat="1" applyFont="1" applyFill="1" applyAlignment="1" applyProtection="1">
      <alignment horizontal="right"/>
      <protection/>
    </xf>
    <xf numFmtId="167" fontId="0" fillId="0" borderId="0" xfId="61" applyNumberFormat="1" applyFont="1" applyFill="1" applyAlignment="1" applyProtection="1">
      <alignment horizontal="centerContinuous" vertical="center"/>
      <protection/>
    </xf>
    <xf numFmtId="167" fontId="0" fillId="0" borderId="0" xfId="39" applyNumberFormat="1" applyFont="1" applyFill="1" applyBorder="1" applyAlignment="1" applyProtection="1">
      <alignment horizontal="centerContinuous"/>
      <protection/>
    </xf>
    <xf numFmtId="0" fontId="1" fillId="0" borderId="0" xfId="32" applyFont="1" applyFill="1" applyAlignment="1" applyProtection="1" quotePrefix="1">
      <alignment horizontal="right" vertical="center"/>
      <protection/>
    </xf>
    <xf numFmtId="0" fontId="1" fillId="0" borderId="0" xfId="32" applyFont="1" applyFill="1" applyAlignment="1" applyProtection="1">
      <alignment horizontal="centerContinuous"/>
      <protection/>
    </xf>
    <xf numFmtId="0" fontId="0" fillId="0" borderId="0" xfId="32" applyFont="1" applyFill="1" applyAlignment="1" applyProtection="1">
      <alignment horizontal="centerContinuous"/>
      <protection/>
    </xf>
    <xf numFmtId="0" fontId="1" fillId="0" borderId="0" xfId="32" applyFont="1" applyFill="1" applyAlignment="1" applyProtection="1" quotePrefix="1">
      <alignment horizontal="centerContinuous" vertical="center"/>
      <protection/>
    </xf>
    <xf numFmtId="0" fontId="0" fillId="0" borderId="0" xfId="32" applyFont="1" applyFill="1" applyAlignment="1" applyProtection="1">
      <alignment horizontal="centerContinuous"/>
      <protection locked="0"/>
    </xf>
    <xf numFmtId="0" fontId="2" fillId="0" borderId="0" xfId="32" applyFont="1" applyFill="1" applyAlignment="1" applyProtection="1">
      <alignment horizontal="centerContinuous" vertical="top"/>
      <protection/>
    </xf>
    <xf numFmtId="0" fontId="0" fillId="0" borderId="0" xfId="32" applyFont="1" applyFill="1" applyAlignment="1" applyProtection="1">
      <alignment horizontal="centerContinuous" vertical="top"/>
      <protection locked="0"/>
    </xf>
    <xf numFmtId="0" fontId="0" fillId="0" borderId="5" xfId="32" applyFont="1" applyFill="1" applyBorder="1" applyAlignment="1" applyProtection="1">
      <alignment horizontal="centerContinuous" vertical="center"/>
      <protection/>
    </xf>
    <xf numFmtId="0" fontId="1" fillId="0" borderId="10" xfId="32" applyFont="1" applyFill="1" applyBorder="1" applyAlignment="1">
      <alignment horizontal="centerContinuous" vertical="center"/>
      <protection/>
    </xf>
    <xf numFmtId="0" fontId="0" fillId="0" borderId="5" xfId="32" applyFont="1" applyFill="1" applyBorder="1" applyAlignment="1" applyProtection="1">
      <alignment horizontal="centerContinuous" vertical="center"/>
      <protection locked="0"/>
    </xf>
    <xf numFmtId="0" fontId="1" fillId="0" borderId="11" xfId="32" applyFont="1" applyFill="1" applyBorder="1" applyAlignment="1">
      <alignment horizontal="centerContinuous" vertical="center"/>
      <protection/>
    </xf>
    <xf numFmtId="0" fontId="0" fillId="0" borderId="11" xfId="32" applyFont="1" applyFill="1" applyBorder="1" applyAlignment="1" applyProtection="1">
      <alignment horizontal="centerContinuous" vertical="center"/>
      <protection locked="0"/>
    </xf>
    <xf numFmtId="0" fontId="0" fillId="0" borderId="0" xfId="32" applyFont="1" applyFill="1" applyBorder="1" applyProtection="1">
      <alignment/>
      <protection locked="0"/>
    </xf>
    <xf numFmtId="0" fontId="0" fillId="0" borderId="5" xfId="32" applyFont="1" applyFill="1" applyBorder="1" applyAlignment="1" applyProtection="1">
      <alignment horizontal="center" vertical="center" wrapText="1"/>
      <protection locked="0"/>
    </xf>
    <xf numFmtId="169" fontId="4" fillId="0" borderId="0" xfId="61" applyFont="1" applyFill="1" applyAlignment="1" applyProtection="1">
      <alignment horizontal="centerContinuous"/>
      <protection/>
    </xf>
    <xf numFmtId="0" fontId="4" fillId="0" borderId="0" xfId="32" applyNumberFormat="1" applyFont="1" applyFill="1" applyBorder="1" applyAlignment="1" applyProtection="1">
      <alignment horizontal="centerContinuous"/>
      <protection/>
    </xf>
    <xf numFmtId="0" fontId="4" fillId="0" borderId="0" xfId="32" applyFont="1" applyFill="1" applyBorder="1" applyAlignment="1" applyProtection="1">
      <alignment horizontal="center"/>
      <protection/>
    </xf>
    <xf numFmtId="174" fontId="4" fillId="0" borderId="8" xfId="32" applyNumberFormat="1" applyFont="1" applyFill="1" applyBorder="1" applyAlignment="1" applyProtection="1">
      <alignment/>
      <protection/>
    </xf>
    <xf numFmtId="174" fontId="4" fillId="0" borderId="3" xfId="32" applyNumberFormat="1" applyFont="1" applyFill="1" applyBorder="1" applyAlignment="1" applyProtection="1">
      <alignment/>
      <protection/>
    </xf>
    <xf numFmtId="0" fontId="0" fillId="0" borderId="0" xfId="32" applyFont="1" applyFill="1" applyAlignment="1" applyProtection="1">
      <alignment/>
      <protection locked="0"/>
    </xf>
    <xf numFmtId="174" fontId="4" fillId="0" borderId="0" xfId="32" applyNumberFormat="1" applyFont="1" applyFill="1" applyBorder="1" applyAlignment="1" applyProtection="1">
      <alignment/>
      <protection/>
    </xf>
    <xf numFmtId="174" fontId="4" fillId="0" borderId="0" xfId="32" applyNumberFormat="1" applyFont="1" applyFill="1" applyBorder="1" applyAlignment="1" applyProtection="1">
      <alignment horizontal="centerContinuous"/>
      <protection/>
    </xf>
    <xf numFmtId="0" fontId="4" fillId="0" borderId="0" xfId="32" applyNumberFormat="1" applyFont="1" applyFill="1" applyBorder="1" applyProtection="1">
      <alignment/>
      <protection/>
    </xf>
    <xf numFmtId="0" fontId="1" fillId="0" borderId="0" xfId="32" applyNumberFormat="1" applyFont="1" applyFill="1" applyBorder="1" applyProtection="1">
      <alignment/>
      <protection/>
    </xf>
    <xf numFmtId="174" fontId="1" fillId="0" borderId="8" xfId="32" applyNumberFormat="1" applyFont="1" applyFill="1" applyBorder="1" applyProtection="1">
      <alignment/>
      <protection/>
    </xf>
    <xf numFmtId="174" fontId="1" fillId="0" borderId="0" xfId="32" applyNumberFormat="1" applyFont="1" applyFill="1" applyBorder="1" applyProtection="1">
      <alignment/>
      <protection/>
    </xf>
    <xf numFmtId="174" fontId="0" fillId="0" borderId="0" xfId="32" applyNumberFormat="1" applyFont="1" applyFill="1" applyBorder="1" applyProtection="1">
      <alignment/>
      <protection locked="0"/>
    </xf>
    <xf numFmtId="174" fontId="0" fillId="0" borderId="0" xfId="32" applyNumberFormat="1" applyFont="1" applyFill="1" applyBorder="1" applyProtection="1">
      <alignment/>
      <protection locked="0"/>
    </xf>
    <xf numFmtId="0" fontId="0" fillId="0" borderId="0" xfId="32" applyFont="1" applyFill="1" applyAlignment="1" applyProtection="1">
      <alignment vertical="center"/>
      <protection/>
    </xf>
    <xf numFmtId="169" fontId="0" fillId="0" borderId="0" xfId="61" applyFont="1" applyFill="1" applyAlignment="1" applyProtection="1">
      <alignment vertical="center"/>
      <protection/>
    </xf>
    <xf numFmtId="174" fontId="0" fillId="0" borderId="8" xfId="32" applyNumberFormat="1" applyFont="1" applyFill="1" applyBorder="1" applyProtection="1">
      <alignment/>
      <protection locked="0"/>
    </xf>
    <xf numFmtId="174" fontId="0" fillId="0" borderId="0" xfId="32" applyNumberFormat="1" applyFont="1" applyFill="1" applyBorder="1" applyProtection="1">
      <alignment/>
      <protection/>
    </xf>
    <xf numFmtId="0" fontId="0" fillId="0" borderId="0" xfId="32" applyFont="1" applyFill="1" applyProtection="1">
      <alignment/>
      <protection locked="0"/>
    </xf>
    <xf numFmtId="181" fontId="0" fillId="0" borderId="0" xfId="32" applyNumberFormat="1" applyFont="1" applyFill="1" applyProtection="1">
      <alignment/>
      <protection/>
    </xf>
    <xf numFmtId="169" fontId="0" fillId="0" borderId="0" xfId="61" applyFont="1" applyFill="1" applyAlignment="1" applyProtection="1">
      <alignment vertical="center"/>
      <protection/>
    </xf>
    <xf numFmtId="174" fontId="0" fillId="0" borderId="8" xfId="32" applyNumberFormat="1" applyFont="1" applyFill="1" applyBorder="1" applyProtection="1">
      <alignment/>
      <protection/>
    </xf>
    <xf numFmtId="169" fontId="0" fillId="0" borderId="0" xfId="61" applyFont="1" applyFill="1" applyAlignment="1" applyProtection="1">
      <alignment horizontal="centerContinuous" vertical="center"/>
      <protection/>
    </xf>
    <xf numFmtId="0" fontId="0" fillId="0" borderId="0" xfId="32" applyNumberFormat="1" applyFont="1" applyFill="1" applyProtection="1">
      <alignment/>
      <protection/>
    </xf>
    <xf numFmtId="0" fontId="0" fillId="0" borderId="0" xfId="61" applyNumberFormat="1" applyFont="1" applyFill="1" applyAlignment="1" applyProtection="1">
      <alignment horizontal="left" vertical="center"/>
      <protection/>
    </xf>
    <xf numFmtId="181" fontId="0" fillId="0" borderId="0" xfId="32" applyNumberFormat="1" applyFont="1" applyFill="1" applyAlignment="1" applyProtection="1">
      <alignment horizontal="centerContinuous" vertical="center"/>
      <protection/>
    </xf>
    <xf numFmtId="0" fontId="4" fillId="0" borderId="0" xfId="32" applyNumberFormat="1" applyFont="1" applyFill="1" applyProtection="1">
      <alignment/>
      <protection/>
    </xf>
    <xf numFmtId="183" fontId="0" fillId="0" borderId="0" xfId="32" applyNumberFormat="1" applyFont="1" applyFill="1">
      <alignment/>
      <protection/>
    </xf>
    <xf numFmtId="0" fontId="0" fillId="0" borderId="0" xfId="32" applyNumberFormat="1" applyFont="1" applyFill="1" applyBorder="1" applyAlignment="1" applyProtection="1">
      <alignment horizontal="centerContinuous" vertical="center"/>
      <protection/>
    </xf>
    <xf numFmtId="0" fontId="4" fillId="0" borderId="0" xfId="32" applyFont="1" applyFill="1" applyProtection="1">
      <alignment/>
      <protection/>
    </xf>
    <xf numFmtId="0" fontId="0" fillId="0" borderId="0" xfId="61" applyNumberFormat="1" applyFont="1" applyFill="1" applyAlignment="1" applyProtection="1">
      <alignment vertical="center"/>
      <protection/>
    </xf>
    <xf numFmtId="169" fontId="4" fillId="0" borderId="0" xfId="61" applyFont="1" applyFill="1" applyAlignment="1" applyProtection="1">
      <alignment horizontal="centerContinuous"/>
      <protection/>
    </xf>
    <xf numFmtId="174" fontId="0" fillId="0" borderId="0" xfId="32" applyNumberFormat="1" applyFont="1" applyFill="1" applyBorder="1" applyAlignment="1" applyProtection="1">
      <alignment/>
      <protection/>
    </xf>
    <xf numFmtId="0" fontId="0" fillId="0" borderId="0" xfId="32" applyFont="1" applyFill="1" applyAlignment="1" applyProtection="1">
      <alignment/>
      <protection locked="0"/>
    </xf>
    <xf numFmtId="169" fontId="4" fillId="0" borderId="0" xfId="61" applyFont="1" applyFill="1" applyAlignment="1" applyProtection="1">
      <alignment horizontal="centerContinuous" vertical="center"/>
      <protection/>
    </xf>
    <xf numFmtId="0" fontId="4" fillId="0" borderId="0" xfId="32" applyFont="1" applyFill="1" applyAlignment="1" applyProtection="1">
      <alignment horizontal="right"/>
      <protection/>
    </xf>
    <xf numFmtId="0" fontId="4" fillId="0" borderId="7" xfId="32" applyFont="1" applyFill="1" applyBorder="1" applyAlignment="1" applyProtection="1">
      <alignment horizontal="center"/>
      <protection/>
    </xf>
    <xf numFmtId="0" fontId="4" fillId="0" borderId="0" xfId="32" applyFont="1" applyFill="1" applyAlignment="1" applyProtection="1">
      <alignment horizontal="right" vertical="center"/>
      <protection/>
    </xf>
    <xf numFmtId="0" fontId="4" fillId="0" borderId="0" xfId="32" applyNumberFormat="1" applyFont="1" applyFill="1" applyAlignment="1" applyProtection="1" quotePrefix="1">
      <alignment/>
      <protection locked="0"/>
    </xf>
    <xf numFmtId="0" fontId="4" fillId="0" borderId="0" xfId="32" applyNumberFormat="1" applyFont="1" applyFill="1" applyAlignment="1" applyProtection="1">
      <alignment vertical="center"/>
      <protection locked="0"/>
    </xf>
    <xf numFmtId="0" fontId="0" fillId="0" borderId="0" xfId="32" applyFont="1" applyFill="1" applyBorder="1" applyProtection="1">
      <alignment/>
      <protection locked="0"/>
    </xf>
    <xf numFmtId="0" fontId="4" fillId="0" borderId="0" xfId="32" applyFont="1" applyFill="1" applyBorder="1" applyProtection="1">
      <alignment/>
      <protection locked="0"/>
    </xf>
    <xf numFmtId="0" fontId="4" fillId="0" borderId="0" xfId="32" applyFont="1" applyFill="1" applyProtection="1">
      <alignment/>
      <protection locked="0"/>
    </xf>
    <xf numFmtId="0" fontId="0" fillId="0" borderId="0" xfId="32" applyNumberFormat="1" applyFont="1" applyFill="1" applyProtection="1">
      <alignment/>
      <protection locked="0"/>
    </xf>
    <xf numFmtId="0" fontId="0" fillId="0" borderId="0" xfId="32" applyFont="1" applyFill="1" applyAlignment="1" applyProtection="1">
      <alignment horizontal="center" vertical="center"/>
      <protection locked="0"/>
    </xf>
    <xf numFmtId="0" fontId="4" fillId="0" borderId="0" xfId="32" applyFont="1" applyFill="1" applyAlignment="1" applyProtection="1">
      <alignment horizontal="centerContinuous"/>
      <protection/>
    </xf>
    <xf numFmtId="0" fontId="4" fillId="0" borderId="0" xfId="32" applyNumberFormat="1" applyFont="1" applyFill="1" applyAlignment="1" applyProtection="1">
      <alignment/>
      <protection/>
    </xf>
    <xf numFmtId="0" fontId="0" fillId="0" borderId="0" xfId="32" applyNumberFormat="1" applyFont="1" applyFill="1" applyAlignment="1" applyProtection="1">
      <alignment/>
      <protection/>
    </xf>
    <xf numFmtId="0" fontId="0" fillId="0" borderId="7" xfId="32" applyFont="1" applyFill="1" applyBorder="1" applyAlignment="1" applyProtection="1">
      <alignment/>
      <protection/>
    </xf>
    <xf numFmtId="0" fontId="0" fillId="0" borderId="8" xfId="32" applyFont="1" applyFill="1" applyBorder="1" applyAlignment="1" applyProtection="1">
      <alignment/>
      <protection/>
    </xf>
    <xf numFmtId="0" fontId="0" fillId="0" borderId="0" xfId="32" applyFont="1" applyFill="1" applyBorder="1" applyAlignment="1" applyProtection="1">
      <alignment/>
      <protection/>
    </xf>
    <xf numFmtId="0" fontId="0" fillId="0" borderId="0" xfId="32" applyFont="1" applyFill="1" applyBorder="1" applyAlignment="1" applyProtection="1">
      <alignment/>
      <protection locked="0"/>
    </xf>
    <xf numFmtId="182" fontId="0" fillId="0" borderId="8" xfId="32" applyNumberFormat="1" applyFont="1" applyFill="1" applyBorder="1" applyProtection="1">
      <alignment/>
      <protection/>
    </xf>
    <xf numFmtId="182" fontId="0" fillId="0" borderId="0" xfId="32" applyNumberFormat="1" applyFont="1" applyFill="1" applyBorder="1" applyProtection="1">
      <alignment/>
      <protection/>
    </xf>
    <xf numFmtId="182" fontId="0" fillId="0" borderId="0" xfId="32" applyNumberFormat="1" applyFont="1" applyFill="1" applyBorder="1" applyProtection="1">
      <alignment/>
      <protection locked="0"/>
    </xf>
    <xf numFmtId="0" fontId="4" fillId="0" borderId="0" xfId="61" applyNumberFormat="1" applyFont="1" applyFill="1" applyAlignment="1" applyProtection="1">
      <alignment/>
      <protection/>
    </xf>
    <xf numFmtId="0" fontId="0" fillId="0" borderId="8" xfId="32" applyFont="1" applyFill="1" applyBorder="1" applyAlignment="1" applyProtection="1">
      <alignment/>
      <protection locked="0"/>
    </xf>
    <xf numFmtId="169" fontId="4" fillId="0" borderId="0" xfId="61" applyFont="1" applyFill="1" applyAlignment="1" applyProtection="1">
      <alignment vertical="center"/>
      <protection/>
    </xf>
    <xf numFmtId="169" fontId="4" fillId="0" borderId="0" xfId="61" applyFont="1" applyFill="1" applyAlignment="1" applyProtection="1">
      <alignment horizontal="center" vertical="center"/>
      <protection/>
    </xf>
    <xf numFmtId="182" fontId="0" fillId="0" borderId="0" xfId="32" applyNumberFormat="1" applyFont="1" applyFill="1" applyBorder="1" applyAlignment="1" applyProtection="1">
      <alignment/>
      <protection/>
    </xf>
    <xf numFmtId="0" fontId="4" fillId="0" borderId="0" xfId="32" applyFont="1" applyFill="1" applyAlignment="1" applyProtection="1">
      <alignment/>
      <protection/>
    </xf>
    <xf numFmtId="182" fontId="0" fillId="0" borderId="8" xfId="32" applyNumberFormat="1" applyFont="1" applyFill="1" applyBorder="1" applyAlignment="1" applyProtection="1">
      <alignment/>
      <protection/>
    </xf>
    <xf numFmtId="182" fontId="0" fillId="0" borderId="0" xfId="32" applyNumberFormat="1" applyFont="1" applyFill="1" applyBorder="1" applyAlignment="1" applyProtection="1">
      <alignment/>
      <protection locked="0"/>
    </xf>
    <xf numFmtId="183" fontId="0" fillId="0" borderId="0" xfId="61" applyNumberFormat="1" applyFont="1" applyFill="1" applyAlignment="1" applyProtection="1">
      <alignment horizontal="centerContinuous" vertical="center"/>
      <protection/>
    </xf>
    <xf numFmtId="0" fontId="0" fillId="0" borderId="0" xfId="32" applyNumberFormat="1" applyFont="1" applyFill="1" applyAlignment="1" applyProtection="1">
      <alignment horizontal="left" vertical="center"/>
      <protection/>
    </xf>
    <xf numFmtId="169" fontId="0" fillId="0" borderId="0" xfId="32" applyNumberFormat="1" applyFont="1" applyFill="1" applyProtection="1">
      <alignment/>
      <protection/>
    </xf>
    <xf numFmtId="183" fontId="0" fillId="0" borderId="0" xfId="32" applyNumberFormat="1" applyFont="1" applyFill="1" applyAlignment="1" applyProtection="1">
      <alignment horizontal="centerContinuous" vertical="center"/>
      <protection/>
    </xf>
    <xf numFmtId="0" fontId="4" fillId="0" borderId="0" xfId="32" applyFont="1" applyFill="1" applyAlignment="1" applyProtection="1">
      <alignment horizontal="centerContinuous" vertical="center"/>
      <protection/>
    </xf>
    <xf numFmtId="181" fontId="0" fillId="0" borderId="0" xfId="32" applyNumberFormat="1" applyFont="1" applyFill="1" applyAlignment="1" applyProtection="1">
      <alignment horizontal="justify"/>
      <protection/>
    </xf>
    <xf numFmtId="182" fontId="4" fillId="0" borderId="0" xfId="32" applyNumberFormat="1" applyFont="1" applyFill="1" applyBorder="1" applyAlignment="1" applyProtection="1">
      <alignment/>
      <protection/>
    </xf>
    <xf numFmtId="181" fontId="0" fillId="0" borderId="0" xfId="32" applyNumberFormat="1" applyFont="1" applyFill="1" applyAlignment="1" applyProtection="1">
      <alignment horizontal="justify" vertical="center"/>
      <protection/>
    </xf>
    <xf numFmtId="182" fontId="4" fillId="0" borderId="0" xfId="32" applyNumberFormat="1" applyFont="1" applyFill="1" applyBorder="1" applyProtection="1">
      <alignment/>
      <protection/>
    </xf>
    <xf numFmtId="0" fontId="4" fillId="0" borderId="0" xfId="32" applyNumberFormat="1" applyFont="1" applyFill="1" applyAlignment="1" applyProtection="1">
      <alignment horizontal="centerContinuous"/>
      <protection/>
    </xf>
    <xf numFmtId="182" fontId="4" fillId="0" borderId="8" xfId="32" applyNumberFormat="1" applyFont="1" applyFill="1" applyBorder="1" applyAlignment="1" applyProtection="1">
      <alignment/>
      <protection/>
    </xf>
    <xf numFmtId="182" fontId="0" fillId="0" borderId="0" xfId="32" applyNumberFormat="1" applyFont="1" applyFill="1" applyAlignment="1" applyProtection="1">
      <alignment/>
      <protection locked="0"/>
    </xf>
    <xf numFmtId="0" fontId="4" fillId="0" borderId="0" xfId="32" applyNumberFormat="1" applyFont="1" applyFill="1" applyAlignment="1" applyProtection="1">
      <alignment horizontal="centerContinuous" vertical="center"/>
      <protection/>
    </xf>
    <xf numFmtId="0" fontId="0" fillId="0" borderId="0" xfId="24" applyFont="1" applyFill="1" applyAlignment="1" applyProtection="1" quotePrefix="1">
      <alignment horizontal="left" vertical="center"/>
      <protection/>
    </xf>
    <xf numFmtId="0" fontId="0" fillId="0" borderId="0" xfId="24" applyFont="1" applyFill="1" applyProtection="1">
      <alignment/>
      <protection/>
    </xf>
    <xf numFmtId="0" fontId="0" fillId="0" borderId="0" xfId="24" applyFont="1" applyFill="1" applyAlignment="1" applyProtection="1">
      <alignment horizontal="center"/>
      <protection/>
    </xf>
    <xf numFmtId="0" fontId="0" fillId="0" borderId="0" xfId="24" applyFont="1" applyFill="1" applyAlignment="1" applyProtection="1">
      <alignment/>
      <protection/>
    </xf>
    <xf numFmtId="0" fontId="0" fillId="0" borderId="0" xfId="24" applyFont="1" applyFill="1" applyBorder="1" applyAlignment="1" applyProtection="1">
      <alignment/>
      <protection/>
    </xf>
    <xf numFmtId="0" fontId="0" fillId="0" borderId="0" xfId="24" applyFont="1" applyFill="1" applyAlignment="1" applyProtection="1" quotePrefix="1">
      <alignment horizontal="right" vertical="center"/>
      <protection/>
    </xf>
    <xf numFmtId="0" fontId="0" fillId="0" borderId="0" xfId="24" applyFont="1" applyFill="1" applyProtection="1">
      <alignment/>
      <protection locked="0"/>
    </xf>
    <xf numFmtId="0" fontId="0" fillId="0" borderId="0" xfId="24" applyFont="1" applyFill="1" applyAlignment="1" applyProtection="1">
      <alignment horizontal="right"/>
      <protection/>
    </xf>
    <xf numFmtId="0" fontId="2" fillId="0" borderId="0" xfId="24" applyFont="1" applyFill="1" applyAlignment="1" applyProtection="1">
      <alignment horizontal="right"/>
      <protection/>
    </xf>
    <xf numFmtId="0" fontId="0" fillId="0" borderId="0" xfId="24" applyFont="1" applyFill="1" applyBorder="1" applyAlignment="1" applyProtection="1">
      <alignment/>
      <protection locked="0"/>
    </xf>
    <xf numFmtId="0" fontId="0" fillId="0" borderId="0" xfId="24" applyFont="1" applyFill="1" applyAlignment="1" applyProtection="1">
      <alignment/>
      <protection locked="0"/>
    </xf>
    <xf numFmtId="0" fontId="4" fillId="0" borderId="0" xfId="42" applyFont="1" applyFill="1" applyAlignment="1" applyProtection="1">
      <alignment horizontal="right" vertical="center"/>
      <protection/>
    </xf>
    <xf numFmtId="0" fontId="0" fillId="0" borderId="0" xfId="42" applyFont="1" applyFill="1" applyAlignment="1" applyProtection="1">
      <alignment horizontal="center" vertical="center"/>
      <protection/>
    </xf>
    <xf numFmtId="0" fontId="2" fillId="0" borderId="0" xfId="42" applyFont="1" applyFill="1" applyAlignment="1" applyProtection="1">
      <alignment horizontal="right" vertical="top"/>
      <protection/>
    </xf>
    <xf numFmtId="184" fontId="2" fillId="0" borderId="0" xfId="42" applyNumberFormat="1" applyFont="1" applyFill="1" applyBorder="1" applyAlignment="1" applyProtection="1">
      <alignment horizontal="left" vertical="top"/>
      <protection/>
    </xf>
    <xf numFmtId="0" fontId="4" fillId="0" borderId="0" xfId="42" applyFont="1" applyFill="1" applyAlignment="1" applyProtection="1">
      <alignment horizontal="left" vertical="center"/>
      <protection/>
    </xf>
    <xf numFmtId="0" fontId="0" fillId="0" borderId="3" xfId="24" applyFont="1" applyFill="1" applyBorder="1" applyAlignment="1">
      <alignment horizontal="centerContinuous" vertical="center" wrapText="1"/>
      <protection/>
    </xf>
    <xf numFmtId="0" fontId="1" fillId="0" borderId="3" xfId="24" applyFill="1" applyBorder="1" applyAlignment="1">
      <alignment horizontal="centerContinuous" vertical="center" wrapText="1"/>
      <protection/>
    </xf>
    <xf numFmtId="0" fontId="0" fillId="0" borderId="2" xfId="24" applyFont="1" applyFill="1" applyBorder="1" applyAlignment="1" applyProtection="1">
      <alignment horizontal="centerContinuous" vertical="center"/>
      <protection/>
    </xf>
    <xf numFmtId="0" fontId="0" fillId="0" borderId="3" xfId="24" applyFont="1" applyFill="1" applyBorder="1" applyAlignment="1">
      <alignment horizontal="centerContinuous" vertical="center"/>
      <protection/>
    </xf>
    <xf numFmtId="0" fontId="1" fillId="0" borderId="8" xfId="24" applyFill="1" applyBorder="1" applyAlignment="1">
      <alignment horizontal="center" vertical="center" wrapText="1"/>
      <protection/>
    </xf>
    <xf numFmtId="0" fontId="0" fillId="0" borderId="5" xfId="24" applyFont="1" applyFill="1" applyBorder="1" applyAlignment="1">
      <alignment horizontal="centerContinuous" vertical="center" wrapText="1"/>
      <protection/>
    </xf>
    <xf numFmtId="0" fontId="1" fillId="0" borderId="11" xfId="24" applyFill="1" applyBorder="1" applyAlignment="1">
      <alignment horizontal="centerContinuous" vertical="top" wrapText="1"/>
      <protection/>
    </xf>
    <xf numFmtId="0" fontId="0" fillId="0" borderId="6" xfId="24" applyFont="1" applyFill="1" applyBorder="1" applyAlignment="1" applyProtection="1">
      <alignment horizontal="centerContinuous" vertical="center" wrapText="1"/>
      <protection/>
    </xf>
    <xf numFmtId="0" fontId="0" fillId="0" borderId="5" xfId="24" applyFont="1" applyFill="1" applyBorder="1" applyAlignment="1" applyProtection="1">
      <alignment horizontal="center" vertical="center" wrapText="1"/>
      <protection/>
    </xf>
    <xf numFmtId="0" fontId="0" fillId="0" borderId="5" xfId="24" applyFont="1" applyFill="1" applyBorder="1" applyAlignment="1" applyProtection="1">
      <alignment horizontal="centerContinuous" vertical="center" wrapText="1"/>
      <protection/>
    </xf>
    <xf numFmtId="0" fontId="0" fillId="0" borderId="10" xfId="24" applyFont="1" applyFill="1" applyBorder="1" applyAlignment="1" applyProtection="1">
      <alignment horizontal="centerContinuous" vertical="center" wrapText="1"/>
      <protection/>
    </xf>
    <xf numFmtId="0" fontId="0" fillId="0" borderId="0" xfId="24" applyFont="1" applyFill="1" applyBorder="1" applyProtection="1">
      <alignment/>
      <protection/>
    </xf>
    <xf numFmtId="0" fontId="0" fillId="0" borderId="7" xfId="24" applyFont="1" applyFill="1" applyBorder="1" applyAlignment="1" applyProtection="1">
      <alignment/>
      <protection/>
    </xf>
    <xf numFmtId="167" fontId="0" fillId="0" borderId="0" xfId="24" applyNumberFormat="1" applyFont="1" applyFill="1" applyAlignment="1" applyProtection="1">
      <alignment horizontal="centerContinuous"/>
      <protection/>
    </xf>
    <xf numFmtId="167" fontId="0" fillId="0" borderId="0" xfId="24" applyNumberFormat="1" applyFont="1" applyFill="1" applyAlignment="1" applyProtection="1">
      <alignment horizontal="centerContinuous"/>
      <protection locked="0"/>
    </xf>
    <xf numFmtId="0" fontId="4" fillId="0" borderId="7" xfId="24" applyFont="1" applyFill="1" applyBorder="1" applyAlignment="1" applyProtection="1">
      <alignment/>
      <protection/>
    </xf>
    <xf numFmtId="0" fontId="0" fillId="0" borderId="7" xfId="24" applyFont="1" applyFill="1" applyBorder="1" applyAlignment="1" applyProtection="1">
      <alignment/>
      <protection/>
    </xf>
    <xf numFmtId="0" fontId="0" fillId="0" borderId="8" xfId="24" applyFont="1" applyFill="1" applyBorder="1" applyAlignment="1" applyProtection="1">
      <alignment/>
      <protection/>
    </xf>
    <xf numFmtId="0" fontId="0" fillId="0" borderId="7" xfId="24" applyFont="1" applyFill="1" applyBorder="1" applyProtection="1">
      <alignment/>
      <protection/>
    </xf>
    <xf numFmtId="0" fontId="0" fillId="0" borderId="0" xfId="24" applyFont="1" applyFill="1" applyAlignment="1" applyProtection="1">
      <alignment horizontal="left"/>
      <protection/>
    </xf>
    <xf numFmtId="0" fontId="0" fillId="0" borderId="7" xfId="24" applyFont="1" applyFill="1" applyBorder="1" applyProtection="1">
      <alignment/>
      <protection/>
    </xf>
    <xf numFmtId="0" fontId="0" fillId="0" borderId="8" xfId="24" applyFont="1" applyFill="1" applyBorder="1" applyProtection="1">
      <alignment/>
      <protection/>
    </xf>
    <xf numFmtId="167" fontId="0" fillId="0" borderId="0" xfId="57" applyNumberFormat="1" applyFont="1" applyFill="1" applyAlignment="1" applyProtection="1">
      <alignment horizontal="centerContinuous"/>
      <protection/>
    </xf>
    <xf numFmtId="169" fontId="0" fillId="0" borderId="0" xfId="57" applyFont="1" applyFill="1" applyAlignment="1" applyProtection="1">
      <alignment horizontal="left" vertical="center"/>
      <protection/>
    </xf>
    <xf numFmtId="169" fontId="0" fillId="0" borderId="0" xfId="57" applyFont="1" applyFill="1" applyAlignment="1" applyProtection="1">
      <alignment horizontal="left"/>
      <protection/>
    </xf>
    <xf numFmtId="167" fontId="0" fillId="0" borderId="0" xfId="24" applyNumberFormat="1" applyFont="1" applyFill="1" applyAlignment="1" applyProtection="1">
      <alignment horizontal="centerContinuous"/>
      <protection/>
    </xf>
    <xf numFmtId="167" fontId="0" fillId="0" borderId="0" xfId="57" applyNumberFormat="1" applyFont="1" applyFill="1" applyAlignment="1" applyProtection="1">
      <alignment horizontal="left"/>
      <protection/>
    </xf>
    <xf numFmtId="178" fontId="0" fillId="0" borderId="0" xfId="24" applyNumberFormat="1" applyFont="1" applyFill="1" applyAlignment="1" applyProtection="1">
      <alignment horizontal="left"/>
      <protection/>
    </xf>
    <xf numFmtId="0" fontId="0" fillId="0" borderId="0" xfId="24" applyFont="1" applyFill="1" applyAlignment="1" applyProtection="1">
      <alignment/>
      <protection/>
    </xf>
    <xf numFmtId="170" fontId="0" fillId="0" borderId="0" xfId="24" applyNumberFormat="1" applyFont="1" applyFill="1" applyBorder="1" applyAlignment="1" applyProtection="1">
      <alignment/>
      <protection/>
    </xf>
    <xf numFmtId="169" fontId="0" fillId="0" borderId="0" xfId="24" applyNumberFormat="1" applyFont="1" applyFill="1" applyBorder="1" applyProtection="1">
      <alignment/>
      <protection locked="0"/>
    </xf>
    <xf numFmtId="0" fontId="0" fillId="0" borderId="0" xfId="24" applyFont="1" applyFill="1" applyAlignment="1" applyProtection="1" quotePrefix="1">
      <alignment horizontal="right"/>
      <protection/>
    </xf>
    <xf numFmtId="0" fontId="1" fillId="0" borderId="11" xfId="24" applyFill="1" applyBorder="1" applyAlignment="1">
      <alignment horizontal="centerContinuous" vertical="center" wrapText="1"/>
      <protection/>
    </xf>
    <xf numFmtId="169" fontId="0" fillId="0" borderId="0" xfId="57" applyFont="1" applyFill="1" applyAlignment="1" applyProtection="1">
      <alignment horizontal="centerContinuous"/>
      <protection/>
    </xf>
    <xf numFmtId="184" fontId="0" fillId="0" borderId="0" xfId="24" applyNumberFormat="1" applyFont="1" applyFill="1" applyProtection="1">
      <alignment/>
      <protection/>
    </xf>
    <xf numFmtId="169" fontId="0" fillId="0" borderId="0" xfId="57" applyFont="1" applyFill="1" applyAlignment="1" applyProtection="1">
      <alignment horizontal="centerContinuous" vertical="center"/>
      <protection/>
    </xf>
    <xf numFmtId="184" fontId="0" fillId="0" borderId="8" xfId="24" applyNumberFormat="1" applyFont="1" applyFill="1" applyBorder="1" applyProtection="1">
      <alignment/>
      <protection locked="0"/>
    </xf>
    <xf numFmtId="184" fontId="0" fillId="0" borderId="0" xfId="24" applyNumberFormat="1" applyFont="1" applyFill="1" applyAlignment="1" applyProtection="1">
      <alignment/>
      <protection/>
    </xf>
    <xf numFmtId="0" fontId="0" fillId="0" borderId="0" xfId="57" applyNumberFormat="1" applyFont="1" applyFill="1" applyAlignment="1" applyProtection="1">
      <alignment horizontal="left"/>
      <protection/>
    </xf>
    <xf numFmtId="184" fontId="0" fillId="0" borderId="8" xfId="24" applyNumberFormat="1" applyFont="1" applyFill="1" applyBorder="1" applyAlignment="1" applyProtection="1">
      <alignment/>
      <protection locked="0"/>
    </xf>
    <xf numFmtId="167" fontId="0" fillId="0" borderId="0" xfId="57" applyNumberFormat="1" applyFont="1" applyFill="1" applyAlignment="1" applyProtection="1">
      <alignment horizontal="right"/>
      <protection/>
    </xf>
    <xf numFmtId="167" fontId="0" fillId="0" borderId="0" xfId="57" applyNumberFormat="1" applyFont="1" applyFill="1" applyAlignment="1" applyProtection="1">
      <alignment horizontal="centerContinuous" vertical="center"/>
      <protection/>
    </xf>
    <xf numFmtId="0" fontId="1" fillId="0" borderId="0" xfId="24" applyFill="1">
      <alignment/>
      <protection/>
    </xf>
    <xf numFmtId="0" fontId="4" fillId="0" borderId="0" xfId="57" applyNumberFormat="1" applyFont="1" applyFill="1" applyAlignment="1" applyProtection="1">
      <alignment horizontal="right"/>
      <protection/>
    </xf>
    <xf numFmtId="0" fontId="4" fillId="0" borderId="7" xfId="24" applyFont="1" applyFill="1" applyBorder="1" applyProtection="1">
      <alignment/>
      <protection/>
    </xf>
    <xf numFmtId="167" fontId="0" fillId="0" borderId="0" xfId="57" applyNumberFormat="1" applyFont="1" applyFill="1" applyAlignment="1" applyProtection="1">
      <alignment horizontal="centerContinuous"/>
      <protection/>
    </xf>
    <xf numFmtId="170" fontId="0" fillId="0" borderId="0" xfId="24" applyNumberFormat="1" applyFont="1" applyFill="1" applyBorder="1" applyAlignment="1" applyProtection="1">
      <alignment horizontal="right"/>
      <protection/>
    </xf>
    <xf numFmtId="184" fontId="0" fillId="0" borderId="8" xfId="24" applyNumberFormat="1" applyFont="1" applyFill="1" applyBorder="1" applyProtection="1">
      <alignment/>
      <protection/>
    </xf>
    <xf numFmtId="0" fontId="0" fillId="0" borderId="0" xfId="57" applyNumberFormat="1" applyFont="1" applyFill="1" applyAlignment="1" applyProtection="1">
      <alignment/>
      <protection/>
    </xf>
    <xf numFmtId="0" fontId="0" fillId="0" borderId="0" xfId="57" applyNumberFormat="1" applyFont="1" applyFill="1" applyAlignment="1" applyProtection="1">
      <alignment horizontal="left"/>
      <protection/>
    </xf>
    <xf numFmtId="170" fontId="4" fillId="0" borderId="0" xfId="24" applyNumberFormat="1" applyFont="1" applyFill="1" applyBorder="1" applyAlignment="1" applyProtection="1">
      <alignment/>
      <protection/>
    </xf>
    <xf numFmtId="184" fontId="0" fillId="0" borderId="7" xfId="24" applyNumberFormat="1" applyFont="1" applyFill="1" applyBorder="1" applyAlignment="1" applyProtection="1">
      <alignment/>
      <protection/>
    </xf>
    <xf numFmtId="184" fontId="4" fillId="0" borderId="0" xfId="24" applyNumberFormat="1" applyFont="1" applyFill="1" applyAlignment="1" applyProtection="1">
      <alignment horizontal="right"/>
      <protection/>
    </xf>
    <xf numFmtId="184" fontId="0" fillId="0" borderId="0" xfId="24" applyNumberFormat="1" applyFont="1" applyFill="1" applyAlignment="1" applyProtection="1">
      <alignment/>
      <protection locked="0"/>
    </xf>
    <xf numFmtId="184" fontId="0" fillId="0" borderId="7" xfId="24" applyNumberFormat="1" applyFont="1" applyFill="1" applyBorder="1" applyProtection="1">
      <alignment/>
      <protection/>
    </xf>
    <xf numFmtId="184" fontId="0" fillId="0" borderId="0" xfId="24" applyNumberFormat="1" applyFont="1" applyFill="1" applyAlignment="1" applyProtection="1">
      <alignment vertical="center"/>
      <protection/>
    </xf>
    <xf numFmtId="184" fontId="0" fillId="0" borderId="0" xfId="24" applyNumberFormat="1" applyFont="1" applyFill="1" applyProtection="1">
      <alignment/>
      <protection locked="0"/>
    </xf>
    <xf numFmtId="184" fontId="0" fillId="0" borderId="0" xfId="57" applyNumberFormat="1" applyFont="1" applyFill="1" applyAlignment="1" applyProtection="1">
      <alignment vertical="center"/>
      <protection locked="0"/>
    </xf>
    <xf numFmtId="184" fontId="0" fillId="0" borderId="0" xfId="57" applyNumberFormat="1" applyFont="1" applyFill="1" applyAlignment="1" applyProtection="1">
      <alignment horizontal="center" vertical="center"/>
      <protection locked="0"/>
    </xf>
    <xf numFmtId="0" fontId="0" fillId="0" borderId="0" xfId="24" applyFont="1" applyFill="1" applyAlignment="1" applyProtection="1">
      <alignment horizontal="center"/>
      <protection locked="0"/>
    </xf>
    <xf numFmtId="0" fontId="0" fillId="0" borderId="0" xfId="24" applyFont="1" applyFill="1" applyAlignment="1" applyProtection="1" quotePrefix="1">
      <alignment vertical="center"/>
      <protection/>
    </xf>
    <xf numFmtId="0" fontId="0" fillId="0" borderId="11" xfId="24" applyFont="1" applyFill="1" applyBorder="1" applyAlignment="1">
      <alignment horizontal="centerContinuous" vertical="center" wrapText="1"/>
      <protection/>
    </xf>
    <xf numFmtId="0" fontId="0" fillId="0" borderId="11" xfId="24" applyFont="1" applyFill="1" applyBorder="1" applyAlignment="1" applyProtection="1">
      <alignment horizontal="centerContinuous" vertical="center"/>
      <protection/>
    </xf>
    <xf numFmtId="0" fontId="0" fillId="0" borderId="11" xfId="24" applyFont="1" applyFill="1" applyBorder="1" applyAlignment="1">
      <alignment horizontal="centerContinuous" vertical="center"/>
      <protection/>
    </xf>
    <xf numFmtId="0" fontId="0" fillId="0" borderId="10" xfId="24" applyFont="1" applyFill="1" applyBorder="1" applyAlignment="1">
      <alignment horizontal="centerContinuous" vertical="center"/>
      <protection/>
    </xf>
    <xf numFmtId="0" fontId="1" fillId="0" borderId="10" xfId="24" applyFill="1" applyBorder="1" applyAlignment="1">
      <alignment horizontal="centerContinuous" vertical="center" wrapText="1"/>
      <protection/>
    </xf>
    <xf numFmtId="0" fontId="0" fillId="0" borderId="11" xfId="24" applyFont="1" applyFill="1" applyBorder="1" applyAlignment="1">
      <alignment horizontal="centerContinuous" vertical="center" wrapText="1"/>
      <protection/>
    </xf>
    <xf numFmtId="0" fontId="0" fillId="0" borderId="5" xfId="24" applyFont="1" applyFill="1" applyBorder="1" applyAlignment="1" applyProtection="1">
      <alignment horizontal="centerContinuous" vertical="center"/>
      <protection/>
    </xf>
    <xf numFmtId="0" fontId="0" fillId="0" borderId="16" xfId="24" applyFont="1" applyFill="1" applyBorder="1" applyAlignment="1">
      <alignment horizontal="centerContinuous" vertical="center" wrapText="1"/>
      <protection/>
    </xf>
    <xf numFmtId="0" fontId="1" fillId="0" borderId="1" xfId="24" applyFill="1" applyBorder="1" applyAlignment="1">
      <alignment horizontal="centerContinuous" vertical="center" wrapText="1"/>
      <protection/>
    </xf>
    <xf numFmtId="0" fontId="0" fillId="0" borderId="1" xfId="24" applyFont="1" applyFill="1" applyBorder="1" applyAlignment="1">
      <alignment horizontal="centerContinuous" vertical="center" wrapText="1"/>
      <protection/>
    </xf>
    <xf numFmtId="0" fontId="0" fillId="0" borderId="2" xfId="24" applyFont="1" applyFill="1" applyBorder="1" applyAlignment="1" applyProtection="1">
      <alignment horizontal="centerContinuous" vertical="center" wrapText="1"/>
      <protection/>
    </xf>
    <xf numFmtId="169" fontId="0" fillId="0" borderId="0" xfId="24" applyNumberFormat="1" applyFont="1" applyFill="1" applyBorder="1" applyAlignment="1" applyProtection="1">
      <alignment/>
      <protection/>
    </xf>
    <xf numFmtId="0" fontId="0" fillId="0" borderId="8" xfId="24" applyFont="1" applyFill="1" applyBorder="1" applyProtection="1">
      <alignment/>
      <protection/>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166" fontId="0" fillId="0" borderId="3" xfId="0" applyNumberFormat="1" applyFont="1" applyFill="1" applyBorder="1" applyAlignment="1" applyProtection="1">
      <alignment/>
      <protection locked="0"/>
    </xf>
    <xf numFmtId="0" fontId="0" fillId="0" borderId="7" xfId="0" applyFont="1" applyFill="1" applyBorder="1" applyAlignment="1" applyProtection="1">
      <alignment vertical="center"/>
      <protection/>
    </xf>
    <xf numFmtId="0" fontId="4" fillId="0" borderId="7" xfId="0" applyFont="1" applyFill="1" applyBorder="1" applyAlignment="1" applyProtection="1">
      <alignment vertical="center"/>
      <protection/>
    </xf>
    <xf numFmtId="0" fontId="0" fillId="0" borderId="7" xfId="0" applyFont="1" applyFill="1" applyBorder="1" applyAlignment="1" applyProtection="1">
      <alignment vertical="center"/>
      <protection/>
    </xf>
    <xf numFmtId="0" fontId="0" fillId="0" borderId="7" xfId="0" applyFont="1" applyFill="1" applyBorder="1" applyAlignment="1" applyProtection="1">
      <alignment/>
      <protection/>
    </xf>
    <xf numFmtId="170" fontId="0" fillId="0" borderId="0" xfId="23" applyFill="1" applyBorder="1" applyAlignment="1">
      <alignment/>
      <protection/>
    </xf>
    <xf numFmtId="0" fontId="0" fillId="0" borderId="0" xfId="56" applyNumberFormat="1" applyFont="1" applyFill="1" applyBorder="1" applyAlignment="1" applyProtection="1">
      <alignment horizontal="left" vertical="center"/>
      <protection/>
    </xf>
    <xf numFmtId="171" fontId="4" fillId="0" borderId="8" xfId="23" applyNumberFormat="1" applyFont="1" applyFill="1" applyBorder="1" applyAlignment="1" applyProtection="1">
      <alignment horizontal="right"/>
      <protection/>
    </xf>
    <xf numFmtId="184" fontId="2" fillId="0" borderId="0" xfId="24" applyNumberFormat="1" applyFont="1" applyFill="1" applyAlignment="1" applyProtection="1">
      <alignment horizontal="left"/>
      <protection/>
    </xf>
    <xf numFmtId="0" fontId="0" fillId="0" borderId="0" xfId="24" applyFont="1" applyFill="1" applyAlignment="1" applyProtection="1">
      <alignment horizontal="right"/>
      <protection/>
    </xf>
    <xf numFmtId="164" fontId="2" fillId="0" borderId="0" xfId="58" applyFont="1" applyFill="1" applyAlignment="1" applyProtection="1">
      <alignment horizontal="centerContinuous" vertical="top" wrapText="1"/>
      <protection/>
    </xf>
    <xf numFmtId="175" fontId="0" fillId="0" borderId="2" xfId="23" applyNumberFormat="1" applyFont="1" applyFill="1" applyBorder="1" applyAlignment="1">
      <alignment/>
      <protection/>
    </xf>
    <xf numFmtId="175" fontId="0" fillId="0" borderId="3" xfId="23" applyNumberFormat="1" applyFont="1" applyFill="1" applyBorder="1" applyAlignment="1" applyProtection="1">
      <alignment/>
      <protection locked="0"/>
    </xf>
    <xf numFmtId="175" fontId="0" fillId="0" borderId="8" xfId="23" applyNumberFormat="1" applyFont="1" applyFill="1" applyBorder="1" applyAlignment="1">
      <alignment/>
      <protection/>
    </xf>
    <xf numFmtId="175" fontId="0" fillId="0" borderId="0" xfId="23" applyNumberFormat="1" applyFont="1" applyFill="1" applyBorder="1" applyAlignment="1" applyProtection="1">
      <alignment/>
      <protection locked="0"/>
    </xf>
    <xf numFmtId="175" fontId="4" fillId="0" borderId="8" xfId="23" applyNumberFormat="1" applyFont="1" applyFill="1" applyBorder="1" applyAlignment="1">
      <alignment/>
      <protection/>
    </xf>
    <xf numFmtId="175" fontId="4" fillId="0" borderId="0" xfId="23" applyNumberFormat="1" applyFont="1" applyFill="1" applyBorder="1" applyAlignment="1" applyProtection="1">
      <alignment/>
      <protection/>
    </xf>
    <xf numFmtId="175" fontId="4" fillId="0" borderId="0" xfId="23" applyNumberFormat="1" applyFont="1" applyFill="1" applyBorder="1" applyAlignment="1" applyProtection="1">
      <alignment/>
      <protection locked="0"/>
    </xf>
    <xf numFmtId="171" fontId="0" fillId="0" borderId="3" xfId="23" applyNumberFormat="1" applyFont="1" applyFill="1" applyBorder="1" applyAlignment="1" applyProtection="1">
      <alignment horizontal="right"/>
      <protection/>
    </xf>
    <xf numFmtId="175" fontId="4" fillId="0" borderId="0" xfId="23" applyNumberFormat="1" applyFont="1" applyFill="1" applyBorder="1" applyAlignment="1">
      <alignment/>
      <protection/>
    </xf>
    <xf numFmtId="0" fontId="0" fillId="0" borderId="0" xfId="32" applyFont="1" applyFill="1" applyAlignment="1" applyProtection="1">
      <alignment horizontal="left"/>
      <protection/>
    </xf>
    <xf numFmtId="0" fontId="4" fillId="0" borderId="7" xfId="0" applyFont="1" applyFill="1" applyBorder="1" applyAlignment="1" applyProtection="1">
      <alignment horizontal="centerContinuous" vertical="center"/>
      <protection locked="0"/>
    </xf>
    <xf numFmtId="0" fontId="1" fillId="0" borderId="0" xfId="32" applyFont="1" applyFill="1" applyBorder="1" applyAlignment="1">
      <alignment/>
      <protection/>
    </xf>
    <xf numFmtId="179" fontId="0" fillId="0" borderId="8" xfId="32" applyNumberFormat="1" applyFont="1" applyFill="1" applyBorder="1" applyAlignment="1" applyProtection="1">
      <alignment/>
      <protection/>
    </xf>
    <xf numFmtId="179" fontId="0" fillId="0" borderId="0" xfId="32" applyNumberFormat="1" applyFont="1" applyFill="1" applyBorder="1" applyAlignment="1" applyProtection="1">
      <alignment/>
      <protection locked="0"/>
    </xf>
    <xf numFmtId="179" fontId="0" fillId="0" borderId="0" xfId="32" applyNumberFormat="1" applyFont="1" applyFill="1" applyBorder="1" applyAlignment="1">
      <alignment/>
      <protection/>
    </xf>
    <xf numFmtId="179" fontId="0" fillId="0" borderId="0" xfId="32" applyNumberFormat="1" applyFont="1" applyFill="1" applyBorder="1" applyProtection="1">
      <alignment/>
      <protection locked="0"/>
    </xf>
    <xf numFmtId="179" fontId="0" fillId="0" borderId="0" xfId="32" applyNumberFormat="1" applyFont="1" applyFill="1" applyBorder="1">
      <alignment/>
      <protection/>
    </xf>
    <xf numFmtId="0" fontId="0" fillId="0" borderId="0" xfId="32" applyFont="1" applyFill="1" applyBorder="1">
      <alignment/>
      <protection/>
    </xf>
    <xf numFmtId="179" fontId="0" fillId="0" borderId="8" xfId="32" applyNumberFormat="1" applyFont="1" applyFill="1" applyBorder="1" applyProtection="1">
      <alignment/>
      <protection/>
    </xf>
    <xf numFmtId="179" fontId="4" fillId="0" borderId="8" xfId="32" applyNumberFormat="1" applyFont="1" applyFill="1" applyBorder="1" applyAlignment="1" applyProtection="1">
      <alignment/>
      <protection/>
    </xf>
    <xf numFmtId="179" fontId="4" fillId="0" borderId="0" xfId="32" applyNumberFormat="1" applyFont="1" applyFill="1" applyBorder="1" applyAlignment="1" applyProtection="1">
      <alignment/>
      <protection/>
    </xf>
    <xf numFmtId="0" fontId="0" fillId="0" borderId="15" xfId="32" applyFont="1" applyFill="1" applyBorder="1" applyAlignment="1" applyProtection="1">
      <alignment horizontal="left"/>
      <protection/>
    </xf>
    <xf numFmtId="0" fontId="0" fillId="0" borderId="15" xfId="32" applyFont="1" applyFill="1" applyBorder="1" applyAlignment="1" applyProtection="1">
      <alignment horizontal="center"/>
      <protection/>
    </xf>
    <xf numFmtId="0" fontId="1" fillId="0" borderId="15" xfId="32" applyFont="1" applyFill="1" applyBorder="1" applyAlignment="1" applyProtection="1">
      <alignment/>
      <protection/>
    </xf>
    <xf numFmtId="0" fontId="4" fillId="0" borderId="15" xfId="32" applyFont="1" applyFill="1" applyBorder="1" applyAlignment="1" applyProtection="1">
      <alignment horizontal="left"/>
      <protection/>
    </xf>
    <xf numFmtId="0" fontId="1" fillId="0" borderId="15" xfId="32" applyFont="1" applyFill="1" applyBorder="1" applyAlignment="1" applyProtection="1">
      <alignment horizontal="left"/>
      <protection/>
    </xf>
    <xf numFmtId="0" fontId="0" fillId="0" borderId="7" xfId="32" applyFont="1" applyFill="1" applyBorder="1" applyProtection="1">
      <alignment/>
      <protection/>
    </xf>
    <xf numFmtId="169" fontId="0" fillId="0" borderId="7" xfId="61" applyFont="1" applyFill="1" applyBorder="1" applyAlignment="1" applyProtection="1">
      <alignment horizontal="centerContinuous"/>
      <protection/>
    </xf>
    <xf numFmtId="169" fontId="0" fillId="0" borderId="7" xfId="61" applyFont="1" applyFill="1" applyBorder="1" applyAlignment="1" applyProtection="1">
      <alignment horizontal="centerContinuous" vertical="center"/>
      <protection/>
    </xf>
    <xf numFmtId="169" fontId="0" fillId="0" borderId="7" xfId="61" applyNumberFormat="1" applyFont="1" applyFill="1" applyBorder="1" applyAlignment="1" applyProtection="1">
      <alignment horizontal="centerContinuous"/>
      <protection/>
    </xf>
    <xf numFmtId="0" fontId="1" fillId="0" borderId="7" xfId="32" applyFont="1" applyFill="1" applyBorder="1" applyAlignment="1">
      <alignment horizontal="centerContinuous"/>
      <protection/>
    </xf>
    <xf numFmtId="167" fontId="0" fillId="0" borderId="7" xfId="61" applyNumberFormat="1" applyFont="1" applyFill="1" applyBorder="1" applyAlignment="1" applyProtection="1">
      <alignment horizontal="centerContinuous"/>
      <protection/>
    </xf>
    <xf numFmtId="169" fontId="0" fillId="0" borderId="7" xfId="32" applyNumberFormat="1" applyFont="1" applyFill="1" applyBorder="1">
      <alignment/>
      <protection/>
    </xf>
    <xf numFmtId="169" fontId="0" fillId="0" borderId="7" xfId="61" applyFont="1" applyFill="1" applyBorder="1" applyAlignment="1" applyProtection="1">
      <alignment vertical="center"/>
      <protection/>
    </xf>
    <xf numFmtId="169" fontId="0" fillId="0" borderId="7" xfId="61" applyFont="1" applyFill="1" applyBorder="1" applyAlignment="1" applyProtection="1">
      <alignment horizontal="center" vertical="center"/>
      <protection/>
    </xf>
    <xf numFmtId="0" fontId="1" fillId="0" borderId="7" xfId="32" applyNumberFormat="1" applyFont="1" applyFill="1" applyBorder="1" applyAlignment="1">
      <alignment horizontal="centerContinuous"/>
      <protection/>
    </xf>
    <xf numFmtId="0" fontId="4" fillId="0" borderId="7" xfId="61" applyNumberFormat="1" applyFont="1" applyFill="1" applyBorder="1" applyAlignment="1" applyProtection="1">
      <alignment horizontal="right"/>
      <protection/>
    </xf>
    <xf numFmtId="167" fontId="0" fillId="0" borderId="0" xfId="60" applyNumberFormat="1" applyFont="1" applyFill="1" applyAlignment="1" applyProtection="1">
      <alignment/>
      <protection/>
    </xf>
    <xf numFmtId="167" fontId="0" fillId="0" borderId="7" xfId="60" applyNumberFormat="1" applyFont="1" applyFill="1" applyBorder="1" applyAlignment="1" applyProtection="1">
      <alignment/>
      <protection/>
    </xf>
    <xf numFmtId="0" fontId="1" fillId="0" borderId="7" xfId="32" applyFont="1" applyFill="1" applyBorder="1" applyAlignment="1">
      <alignment/>
      <protection/>
    </xf>
    <xf numFmtId="169" fontId="1" fillId="0" borderId="7" xfId="32" applyNumberFormat="1" applyFont="1" applyFill="1" applyBorder="1" applyAlignment="1">
      <alignment horizontal="centerContinuous"/>
      <protection/>
    </xf>
    <xf numFmtId="0" fontId="4" fillId="0" borderId="7" xfId="61" applyNumberFormat="1" applyFont="1" applyFill="1" applyBorder="1" applyAlignment="1" applyProtection="1">
      <alignment/>
      <protection/>
    </xf>
    <xf numFmtId="169" fontId="4" fillId="0" borderId="7" xfId="32" applyNumberFormat="1" applyFont="1" applyFill="1" applyBorder="1">
      <alignment/>
      <protection/>
    </xf>
    <xf numFmtId="167" fontId="4" fillId="0" borderId="0" xfId="60" applyNumberFormat="1" applyFont="1" applyFill="1" applyAlignment="1" applyProtection="1">
      <alignment/>
      <protection/>
    </xf>
    <xf numFmtId="0" fontId="0" fillId="0" borderId="0" xfId="39" applyFont="1" applyFill="1" applyAlignment="1" applyProtection="1">
      <alignment vertical="top" wrapText="1"/>
      <protection/>
    </xf>
    <xf numFmtId="0" fontId="4" fillId="0" borderId="7" xfId="32" applyNumberFormat="1" applyFont="1" applyFill="1" applyBorder="1" applyAlignment="1" applyProtection="1">
      <alignment horizontal="centerContinuous"/>
      <protection/>
    </xf>
    <xf numFmtId="0" fontId="1" fillId="0" borderId="7" xfId="32" applyNumberFormat="1" applyFont="1" applyFill="1" applyBorder="1" applyProtection="1">
      <alignment/>
      <protection/>
    </xf>
    <xf numFmtId="169" fontId="0" fillId="0" borderId="7" xfId="61" applyFont="1" applyFill="1" applyBorder="1" applyAlignment="1" applyProtection="1">
      <alignment vertical="center"/>
      <protection/>
    </xf>
    <xf numFmtId="169" fontId="0" fillId="0" borderId="7" xfId="61" applyFont="1" applyFill="1" applyBorder="1" applyAlignment="1" applyProtection="1">
      <alignment vertical="center"/>
      <protection/>
    </xf>
    <xf numFmtId="0" fontId="0" fillId="0" borderId="7" xfId="32" applyFont="1" applyFill="1" applyBorder="1" applyAlignment="1" applyProtection="1">
      <alignment horizontal="centerContinuous" vertical="center"/>
      <protection/>
    </xf>
    <xf numFmtId="0" fontId="0" fillId="0" borderId="7" xfId="32" applyFont="1" applyFill="1" applyBorder="1" applyProtection="1">
      <alignment/>
      <protection locked="0"/>
    </xf>
    <xf numFmtId="169" fontId="0" fillId="0" borderId="7" xfId="61" applyFont="1" applyFill="1" applyBorder="1" applyAlignment="1" applyProtection="1">
      <alignment horizontal="centerContinuous" vertical="center"/>
      <protection/>
    </xf>
    <xf numFmtId="181" fontId="0" fillId="0" borderId="7" xfId="32" applyNumberFormat="1" applyFont="1" applyFill="1" applyBorder="1" applyAlignment="1" applyProtection="1">
      <alignment horizontal="centerContinuous" vertical="center"/>
      <protection/>
    </xf>
    <xf numFmtId="0" fontId="0" fillId="0" borderId="7" xfId="32" applyNumberFormat="1" applyFont="1" applyFill="1" applyBorder="1" applyProtection="1">
      <alignment/>
      <protection/>
    </xf>
    <xf numFmtId="0" fontId="0" fillId="0" borderId="7" xfId="32" applyFont="1" applyFill="1" applyBorder="1">
      <alignment/>
      <protection/>
    </xf>
    <xf numFmtId="183" fontId="0" fillId="0" borderId="7" xfId="32" applyNumberFormat="1" applyFont="1" applyFill="1" applyBorder="1">
      <alignment/>
      <protection/>
    </xf>
    <xf numFmtId="0" fontId="0" fillId="0" borderId="7" xfId="32" applyNumberFormat="1" applyFont="1" applyFill="1" applyBorder="1" applyAlignment="1" applyProtection="1">
      <alignment horizontal="centerContinuous" vertical="center"/>
      <protection/>
    </xf>
    <xf numFmtId="0" fontId="0" fillId="0" borderId="7" xfId="61" applyNumberFormat="1" applyFont="1" applyFill="1" applyBorder="1" applyAlignment="1" applyProtection="1">
      <alignment horizontal="left" vertical="center"/>
      <protection/>
    </xf>
    <xf numFmtId="0" fontId="0" fillId="0" borderId="7" xfId="32" applyFont="1" applyFill="1" applyBorder="1" applyAlignment="1" applyProtection="1">
      <alignment horizontal="centerContinuous"/>
      <protection/>
    </xf>
    <xf numFmtId="0" fontId="4" fillId="0" borderId="7" xfId="32" applyFont="1" applyFill="1" applyBorder="1" applyAlignment="1" applyProtection="1">
      <alignment horizontal="right"/>
      <protection/>
    </xf>
    <xf numFmtId="0" fontId="4" fillId="0" borderId="7" xfId="32" applyFont="1" applyFill="1" applyBorder="1" applyAlignment="1" applyProtection="1">
      <alignment horizontal="right" vertical="center"/>
      <protection/>
    </xf>
    <xf numFmtId="0" fontId="4" fillId="0" borderId="0" xfId="32" applyFont="1" applyFill="1" applyBorder="1" applyAlignment="1" applyProtection="1">
      <alignment horizontal="left"/>
      <protection/>
    </xf>
    <xf numFmtId="0" fontId="0" fillId="0" borderId="0" xfId="32" applyFont="1" applyFill="1" applyBorder="1" applyAlignment="1" applyProtection="1">
      <alignment horizontal="left"/>
      <protection/>
    </xf>
    <xf numFmtId="0" fontId="0" fillId="0" borderId="0" xfId="32" applyFont="1" applyFill="1" applyBorder="1" applyAlignment="1" applyProtection="1">
      <alignment horizontal="left"/>
      <protection/>
    </xf>
    <xf numFmtId="0" fontId="0" fillId="0" borderId="0" xfId="32" applyFont="1" applyFill="1" applyAlignment="1" applyProtection="1">
      <alignment horizontal="left"/>
      <protection locked="0"/>
    </xf>
    <xf numFmtId="169" fontId="0" fillId="0" borderId="0" xfId="61" applyFont="1" applyFill="1" applyBorder="1" applyAlignment="1" applyProtection="1">
      <alignment vertical="center"/>
      <protection/>
    </xf>
    <xf numFmtId="169" fontId="0" fillId="0" borderId="0" xfId="61" applyFont="1" applyFill="1" applyBorder="1" applyAlignment="1" applyProtection="1">
      <alignment vertical="center"/>
      <protection/>
    </xf>
    <xf numFmtId="0" fontId="0" fillId="0" borderId="0" xfId="32" applyFont="1" applyFill="1" applyBorder="1" applyAlignment="1" applyProtection="1">
      <alignment horizontal="centerContinuous" vertical="center"/>
      <protection/>
    </xf>
    <xf numFmtId="169" fontId="0" fillId="0" borderId="0" xfId="61" applyFont="1" applyFill="1" applyBorder="1" applyAlignment="1" applyProtection="1">
      <alignment horizontal="centerContinuous" vertical="center"/>
      <protection/>
    </xf>
    <xf numFmtId="181" fontId="0" fillId="0" borderId="0" xfId="32" applyNumberFormat="1" applyFont="1" applyFill="1" applyBorder="1" applyAlignment="1" applyProtection="1">
      <alignment horizontal="centerContinuous" vertical="center"/>
      <protection/>
    </xf>
    <xf numFmtId="0" fontId="0" fillId="0" borderId="0" xfId="32" applyNumberFormat="1" applyFont="1" applyFill="1" applyBorder="1" applyProtection="1">
      <alignment/>
      <protection/>
    </xf>
    <xf numFmtId="183" fontId="0" fillId="0" borderId="0" xfId="32" applyNumberFormat="1" applyFont="1" applyFill="1" applyBorder="1">
      <alignment/>
      <protection/>
    </xf>
    <xf numFmtId="0" fontId="0" fillId="0" borderId="0" xfId="61" applyNumberFormat="1" applyFont="1" applyFill="1" applyBorder="1" applyAlignment="1" applyProtection="1">
      <alignment horizontal="left" vertical="center"/>
      <protection/>
    </xf>
    <xf numFmtId="0" fontId="0" fillId="0" borderId="0" xfId="32" applyFont="1" applyFill="1" applyBorder="1" applyAlignment="1" applyProtection="1">
      <alignment horizontal="centerContinuous"/>
      <protection/>
    </xf>
    <xf numFmtId="0" fontId="0" fillId="0" borderId="0" xfId="32" applyFont="1" applyFill="1" applyAlignment="1" applyProtection="1">
      <alignment horizontal="left" vertical="center"/>
      <protection/>
    </xf>
    <xf numFmtId="0" fontId="0" fillId="0" borderId="7" xfId="32" applyFont="1" applyFill="1" applyBorder="1" applyAlignment="1" applyProtection="1">
      <alignment horizontal="left"/>
      <protection locked="0"/>
    </xf>
    <xf numFmtId="0" fontId="4" fillId="0" borderId="0" xfId="32" applyFont="1" applyFill="1" applyBorder="1" applyAlignment="1" applyProtection="1">
      <alignment horizontal="right"/>
      <protection/>
    </xf>
    <xf numFmtId="0" fontId="4" fillId="0" borderId="0" xfId="32" applyFont="1" applyFill="1" applyBorder="1" applyAlignment="1" applyProtection="1">
      <alignment horizontal="right" vertical="center"/>
      <protection/>
    </xf>
    <xf numFmtId="0" fontId="0" fillId="0" borderId="0" xfId="32" applyFont="1" applyFill="1" applyBorder="1" applyAlignment="1" applyProtection="1">
      <alignment horizontal="center"/>
      <protection/>
    </xf>
    <xf numFmtId="0" fontId="0" fillId="0" borderId="7" xfId="32" applyFont="1" applyFill="1" applyBorder="1" applyAlignment="1" applyProtection="1">
      <alignment horizontal="center"/>
      <protection locked="0"/>
    </xf>
    <xf numFmtId="0" fontId="0" fillId="0" borderId="0" xfId="32" applyFont="1" applyFill="1" applyBorder="1" applyAlignment="1" applyProtection="1">
      <alignment horizontal="center"/>
      <protection locked="0"/>
    </xf>
    <xf numFmtId="166" fontId="0" fillId="0" borderId="0" xfId="0" applyNumberFormat="1" applyFont="1" applyFill="1" applyBorder="1" applyAlignment="1" applyProtection="1">
      <alignment/>
      <protection locked="0"/>
    </xf>
    <xf numFmtId="167" fontId="0" fillId="0" borderId="0" xfId="58" applyNumberFormat="1" applyFont="1" applyFill="1" applyBorder="1" applyAlignment="1" applyProtection="1">
      <alignment horizontal="centerContinuous"/>
      <protection locked="0"/>
    </xf>
    <xf numFmtId="167" fontId="0" fillId="0" borderId="0" xfId="58" applyNumberFormat="1" applyFont="1" applyFill="1" applyBorder="1" applyAlignment="1" applyProtection="1">
      <alignment/>
      <protection/>
    </xf>
    <xf numFmtId="167" fontId="0" fillId="0" borderId="0" xfId="58" applyNumberFormat="1" applyFont="1" applyFill="1" applyBorder="1" applyAlignment="1" applyProtection="1">
      <alignment horizontal="centerContinuous"/>
      <protection/>
    </xf>
    <xf numFmtId="0" fontId="0" fillId="0" borderId="0" xfId="23" applyNumberFormat="1" applyFont="1" applyFill="1" applyAlignment="1" applyProtection="1">
      <alignment vertical="top" wrapText="1"/>
      <protection locked="0"/>
    </xf>
    <xf numFmtId="167" fontId="0" fillId="0" borderId="0" xfId="60" applyNumberFormat="1" applyFont="1" applyFill="1" applyAlignment="1" applyProtection="1">
      <alignment horizontal="centerContinuous"/>
      <protection/>
    </xf>
    <xf numFmtId="165" fontId="4" fillId="0" borderId="8" xfId="0" applyNumberFormat="1" applyFont="1" applyFill="1" applyBorder="1" applyAlignment="1" applyProtection="1">
      <alignment vertical="center"/>
      <protection/>
    </xf>
    <xf numFmtId="165" fontId="4" fillId="0" borderId="0" xfId="0" applyNumberFormat="1" applyFont="1" applyFill="1" applyAlignment="1" applyProtection="1">
      <alignment vertical="center"/>
      <protection locked="0"/>
    </xf>
    <xf numFmtId="0" fontId="4" fillId="0" borderId="0" xfId="54" applyNumberFormat="1" applyFont="1" applyFill="1" applyAlignment="1" applyProtection="1">
      <alignment horizontal="centerContinuous" vertical="center"/>
      <protection/>
    </xf>
    <xf numFmtId="0" fontId="4" fillId="0" borderId="0" xfId="0" applyNumberFormat="1" applyFont="1" applyFill="1" applyBorder="1" applyAlignment="1" applyProtection="1">
      <alignment horizontal="centerContinuous" vertical="center"/>
      <protection locked="0"/>
    </xf>
    <xf numFmtId="0" fontId="0" fillId="0" borderId="1" xfId="32" applyFont="1" applyFill="1" applyBorder="1" applyAlignment="1" applyProtection="1">
      <alignment horizontal="center" vertical="center" wrapText="1"/>
      <protection/>
    </xf>
    <xf numFmtId="0" fontId="0" fillId="0" borderId="8" xfId="32" applyFont="1" applyFill="1" applyBorder="1" applyAlignment="1" applyProtection="1">
      <alignment horizontal="center" vertical="center" wrapText="1"/>
      <protection/>
    </xf>
    <xf numFmtId="167" fontId="0" fillId="0" borderId="0" xfId="60" applyNumberFormat="1" applyFont="1" applyFill="1" applyAlignment="1" applyProtection="1">
      <alignment/>
      <protection/>
    </xf>
    <xf numFmtId="169" fontId="0" fillId="0" borderId="0" xfId="61" applyFont="1" applyFill="1" applyAlignment="1" applyProtection="1">
      <alignment horizontal="centerContinuous"/>
      <protection/>
    </xf>
    <xf numFmtId="167" fontId="0" fillId="0" borderId="0" xfId="60" applyNumberFormat="1" applyFont="1" applyFill="1" applyAlignment="1" applyProtection="1">
      <alignment horizontal="center"/>
      <protection/>
    </xf>
    <xf numFmtId="0" fontId="0" fillId="0" borderId="0" xfId="0" applyNumberFormat="1" applyFont="1" applyFill="1" applyAlignment="1" applyProtection="1">
      <alignment horizontal="justify" vertical="center" wrapText="1"/>
      <protection locked="0"/>
    </xf>
    <xf numFmtId="169" fontId="0" fillId="0" borderId="0" xfId="61" applyFont="1" applyFill="1" applyAlignment="1" applyProtection="1">
      <alignment horizontal="centerContinuous"/>
      <protection/>
    </xf>
    <xf numFmtId="167" fontId="0" fillId="0" borderId="0" xfId="60" applyNumberFormat="1" applyFont="1" applyFill="1" applyAlignment="1" applyProtection="1">
      <alignment/>
      <protection/>
    </xf>
    <xf numFmtId="0" fontId="4" fillId="0" borderId="0" xfId="32" applyFont="1" applyFill="1" applyBorder="1" applyAlignment="1" applyProtection="1">
      <alignment horizontal="centerContinuous" vertical="center"/>
      <protection/>
    </xf>
    <xf numFmtId="0" fontId="4" fillId="0" borderId="0" xfId="32" applyFont="1" applyFill="1" applyBorder="1" applyAlignment="1" applyProtection="1">
      <alignment horizontal="centerContinuous" vertical="center"/>
      <protection locked="0"/>
    </xf>
    <xf numFmtId="0" fontId="0" fillId="0" borderId="0" xfId="32" applyFont="1" applyFill="1" applyAlignment="1" applyProtection="1">
      <alignment horizontal="centerContinuous" vertical="center"/>
      <protection locked="0"/>
    </xf>
    <xf numFmtId="0" fontId="0" fillId="0" borderId="0" xfId="24" applyFont="1" applyFill="1" applyProtection="1">
      <alignment/>
      <protection locked="0"/>
    </xf>
    <xf numFmtId="0" fontId="0" fillId="0" borderId="7" xfId="0" applyFont="1" applyFill="1" applyBorder="1" applyAlignment="1" applyProtection="1">
      <alignment/>
      <protection/>
    </xf>
    <xf numFmtId="0" fontId="0" fillId="0" borderId="0" xfId="0" applyFont="1" applyFill="1" applyBorder="1" applyAlignment="1" applyProtection="1">
      <alignment/>
      <protection/>
    </xf>
    <xf numFmtId="167" fontId="0" fillId="0" borderId="0" xfId="33" applyNumberFormat="1" applyFont="1" applyFill="1" applyBorder="1" applyAlignment="1" applyProtection="1">
      <alignment horizontal="centerContinuous"/>
      <protection/>
    </xf>
    <xf numFmtId="167" fontId="0" fillId="0" borderId="0" xfId="33" applyNumberFormat="1" applyFont="1" applyFill="1" applyAlignment="1" applyProtection="1">
      <alignment horizontal="centerContinuous"/>
      <protection/>
    </xf>
    <xf numFmtId="167" fontId="0" fillId="0" borderId="0" xfId="33" applyNumberFormat="1" applyFont="1" applyFill="1" applyAlignment="1" applyProtection="1">
      <alignment horizontal="center"/>
      <protection/>
    </xf>
    <xf numFmtId="0" fontId="0" fillId="0" borderId="0" xfId="33" applyNumberFormat="1" applyFont="1" applyFill="1" applyAlignment="1" applyProtection="1">
      <alignment/>
      <protection/>
    </xf>
    <xf numFmtId="0" fontId="2" fillId="0" borderId="0" xfId="45" applyFont="1" applyFill="1" applyBorder="1" applyAlignment="1" applyProtection="1">
      <alignment horizontal="centerContinuous" vertical="top"/>
      <protection/>
    </xf>
    <xf numFmtId="0" fontId="0" fillId="0" borderId="2" xfId="33" applyFont="1" applyFill="1" applyBorder="1" applyAlignment="1" applyProtection="1">
      <alignment horizontal="center" vertical="center" wrapText="1"/>
      <protection/>
    </xf>
    <xf numFmtId="0" fontId="0" fillId="0" borderId="13" xfId="33" applyFont="1" applyFill="1" applyBorder="1" applyAlignment="1" applyProtection="1">
      <alignment horizontal="center" vertical="center" wrapText="1"/>
      <protection/>
    </xf>
    <xf numFmtId="0" fontId="2" fillId="0" borderId="0" xfId="0" applyFont="1" applyFill="1" applyAlignment="1">
      <alignment horizontal="centerContinuous" vertical="center"/>
    </xf>
    <xf numFmtId="166" fontId="0" fillId="0" borderId="0" xfId="0" applyNumberFormat="1" applyFont="1" applyFill="1" applyBorder="1" applyAlignment="1" applyProtection="1">
      <alignment horizontal="right"/>
      <protection locked="0"/>
    </xf>
    <xf numFmtId="175" fontId="0" fillId="0" borderId="8" xfId="33" applyNumberFormat="1" applyFont="1" applyFill="1" applyBorder="1" applyProtection="1">
      <alignment/>
      <protection locked="0"/>
    </xf>
    <xf numFmtId="179" fontId="0" fillId="0" borderId="8" xfId="33" applyNumberFormat="1" applyFont="1" applyFill="1" applyBorder="1" applyAlignment="1" applyProtection="1">
      <alignment horizontal="right" vertical="center"/>
      <protection locked="0"/>
    </xf>
    <xf numFmtId="175" fontId="0" fillId="0" borderId="8" xfId="33" applyNumberFormat="1" applyFont="1" applyFill="1" applyBorder="1" applyProtection="1">
      <alignment/>
      <protection/>
    </xf>
    <xf numFmtId="167" fontId="0" fillId="0" borderId="0" xfId="57" applyNumberFormat="1" applyFont="1" applyFill="1" applyAlignment="1" applyProtection="1">
      <alignment horizontal="centerContinuous"/>
      <protection/>
    </xf>
    <xf numFmtId="0" fontId="0" fillId="0" borderId="8" xfId="24" applyFont="1" applyFill="1" applyBorder="1" applyAlignment="1" applyProtection="1">
      <alignment horizontal="centerContinuous" vertical="center"/>
      <protection/>
    </xf>
    <xf numFmtId="0" fontId="0" fillId="0" borderId="0" xfId="24" applyFont="1" applyFill="1" applyBorder="1" applyAlignment="1">
      <alignment horizontal="centerContinuous" vertical="center"/>
      <protection/>
    </xf>
    <xf numFmtId="0" fontId="0" fillId="0" borderId="6" xfId="24" applyFont="1" applyFill="1" applyBorder="1" applyAlignment="1" applyProtection="1">
      <alignment horizontal="center" vertical="center" wrapText="1"/>
      <protection/>
    </xf>
    <xf numFmtId="0" fontId="0" fillId="0" borderId="11" xfId="24" applyFont="1" applyFill="1" applyBorder="1" applyAlignment="1" applyProtection="1">
      <alignment horizontal="centerContinuous" vertical="center" wrapText="1"/>
      <protection/>
    </xf>
    <xf numFmtId="0" fontId="0" fillId="0" borderId="10" xfId="24" applyFont="1" applyFill="1" applyBorder="1" applyAlignment="1" applyProtection="1">
      <alignment horizontal="center" vertical="center" wrapText="1"/>
      <protection/>
    </xf>
    <xf numFmtId="0" fontId="0" fillId="0" borderId="16" xfId="24" applyFont="1" applyFill="1" applyBorder="1" applyAlignment="1">
      <alignment horizontal="centerContinuous" vertical="center"/>
      <protection/>
    </xf>
    <xf numFmtId="0" fontId="1" fillId="0" borderId="1" xfId="24" applyFill="1" applyBorder="1" applyAlignment="1">
      <alignment horizontal="centerContinuous" vertical="top"/>
      <protection/>
    </xf>
    <xf numFmtId="0" fontId="0" fillId="0" borderId="2" xfId="24" applyFont="1" applyFill="1" applyBorder="1" applyAlignment="1">
      <alignment horizontal="centerContinuous" vertical="center" wrapText="1"/>
      <protection/>
    </xf>
    <xf numFmtId="0" fontId="2" fillId="0" borderId="0" xfId="24" applyFont="1" applyFill="1" applyAlignment="1" applyProtection="1">
      <alignment horizontal="right" vertical="center"/>
      <protection/>
    </xf>
    <xf numFmtId="184" fontId="2" fillId="0" borderId="0" xfId="24" applyNumberFormat="1" applyFont="1" applyFill="1" applyAlignment="1" applyProtection="1">
      <alignment horizontal="left" vertical="center"/>
      <protection/>
    </xf>
    <xf numFmtId="0" fontId="0" fillId="0" borderId="2" xfId="0" applyFont="1" applyFill="1" applyBorder="1" applyAlignment="1" applyProtection="1">
      <alignment horizontal="centerContinuous" vertical="center" wrapText="1"/>
      <protection/>
    </xf>
    <xf numFmtId="0" fontId="0" fillId="0" borderId="0" xfId="39" applyFont="1" applyFill="1" applyAlignment="1" applyProtection="1">
      <alignment vertical="center" wrapText="1"/>
      <protection/>
    </xf>
    <xf numFmtId="0" fontId="0" fillId="0" borderId="0" xfId="39" applyFont="1" applyFill="1" applyAlignment="1" applyProtection="1">
      <alignment vertical="center" wrapText="1"/>
      <protection locked="0"/>
    </xf>
    <xf numFmtId="0" fontId="1" fillId="0" borderId="0" xfId="33" applyFont="1" applyFill="1" applyAlignment="1">
      <alignment wrapText="1"/>
      <protection/>
    </xf>
    <xf numFmtId="0" fontId="0" fillId="0" borderId="0" xfId="54" applyNumberFormat="1" applyFont="1" applyFill="1" applyAlignment="1" applyProtection="1">
      <alignment horizontal="left" vertical="center"/>
      <protection/>
    </xf>
    <xf numFmtId="0" fontId="0" fillId="0" borderId="0" xfId="39" applyNumberFormat="1" applyFont="1" applyFill="1" applyBorder="1" applyAlignment="1" applyProtection="1">
      <alignment/>
      <protection/>
    </xf>
    <xf numFmtId="0" fontId="0" fillId="0" borderId="0" xfId="57" applyNumberFormat="1" applyFont="1" applyFill="1" applyAlignment="1" applyProtection="1">
      <alignment horizontal="left"/>
      <protection/>
    </xf>
    <xf numFmtId="0" fontId="0" fillId="0" borderId="0" xfId="54" applyNumberFormat="1" applyFont="1" applyFill="1" applyAlignment="1" applyProtection="1">
      <alignment/>
      <protection/>
    </xf>
    <xf numFmtId="0" fontId="0" fillId="0" borderId="0" xfId="33" applyFont="1" applyFill="1">
      <alignment/>
      <protection/>
    </xf>
    <xf numFmtId="0" fontId="15" fillId="0" borderId="0" xfId="0" applyFont="1" applyAlignment="1">
      <alignment/>
    </xf>
    <xf numFmtId="0" fontId="16" fillId="0" borderId="0" xfId="0" applyFont="1" applyAlignment="1">
      <alignment/>
    </xf>
    <xf numFmtId="178" fontId="16" fillId="0" borderId="7" xfId="0" applyNumberFormat="1" applyFont="1" applyBorder="1" applyAlignment="1">
      <alignment horizontal="left"/>
    </xf>
    <xf numFmtId="170" fontId="16" fillId="0" borderId="15" xfId="21" applyFont="1" applyBorder="1" applyAlignment="1">
      <alignment/>
      <protection/>
    </xf>
    <xf numFmtId="178" fontId="16" fillId="0" borderId="0" xfId="0" applyNumberFormat="1" applyFont="1" applyAlignment="1">
      <alignment/>
    </xf>
    <xf numFmtId="0" fontId="17" fillId="0" borderId="7" xfId="0" applyFont="1" applyBorder="1" applyAlignment="1">
      <alignment horizontal="right"/>
    </xf>
    <xf numFmtId="170" fontId="17" fillId="0" borderId="15" xfId="21" applyFont="1" applyBorder="1" applyAlignment="1">
      <alignment/>
      <protection/>
    </xf>
    <xf numFmtId="0" fontId="17" fillId="0" borderId="0" xfId="0" applyFont="1" applyAlignment="1">
      <alignment/>
    </xf>
    <xf numFmtId="0" fontId="18" fillId="0" borderId="0" xfId="0" applyFont="1" applyAlignment="1">
      <alignment/>
    </xf>
    <xf numFmtId="0" fontId="16" fillId="0" borderId="7" xfId="0" applyFont="1" applyBorder="1" applyAlignment="1">
      <alignment horizontal="right"/>
    </xf>
    <xf numFmtId="169" fontId="16" fillId="0" borderId="0" xfId="0" applyNumberFormat="1" applyFont="1" applyAlignment="1">
      <alignment/>
    </xf>
    <xf numFmtId="0" fontId="16" fillId="0" borderId="0" xfId="0" applyFont="1" applyFill="1" applyAlignment="1">
      <alignment/>
    </xf>
    <xf numFmtId="0" fontId="0" fillId="0" borderId="0" xfId="0" applyFont="1" applyFill="1" applyAlignment="1">
      <alignment vertical="top"/>
    </xf>
    <xf numFmtId="0" fontId="16" fillId="0" borderId="0" xfId="0" applyFont="1" applyAlignment="1">
      <alignment horizontal="centerContinuous"/>
    </xf>
    <xf numFmtId="0" fontId="15" fillId="0" borderId="0" xfId="0" applyFont="1" applyAlignment="1">
      <alignment horizontal="centerContinuous"/>
    </xf>
    <xf numFmtId="170" fontId="16" fillId="0" borderId="6" xfId="21" applyFont="1" applyBorder="1" applyAlignment="1">
      <alignment horizontal="center" vertical="center" wrapText="1"/>
      <protection/>
    </xf>
    <xf numFmtId="170" fontId="16" fillId="0" borderId="6" xfId="21" applyFont="1" applyFill="1" applyBorder="1" applyAlignment="1">
      <alignment horizontal="center" vertical="center" wrapText="1"/>
      <protection/>
    </xf>
    <xf numFmtId="170" fontId="16" fillId="0" borderId="5" xfId="21" applyFont="1" applyBorder="1" applyAlignment="1">
      <alignment horizontal="center" vertical="center" wrapText="1"/>
      <protection/>
    </xf>
    <xf numFmtId="178" fontId="16" fillId="0" borderId="7" xfId="0" applyNumberFormat="1" applyFont="1" applyBorder="1" applyAlignment="1">
      <alignment/>
    </xf>
    <xf numFmtId="0" fontId="16" fillId="0" borderId="15" xfId="0" applyFont="1" applyBorder="1" applyAlignment="1">
      <alignment/>
    </xf>
    <xf numFmtId="170" fontId="16" fillId="0" borderId="13" xfId="21" applyFont="1" applyBorder="1" applyAlignment="1">
      <alignment horizontal="center" vertical="center" wrapText="1"/>
      <protection/>
    </xf>
    <xf numFmtId="169" fontId="0" fillId="0" borderId="0" xfId="0" applyNumberFormat="1" applyFont="1" applyFill="1" applyBorder="1" applyAlignment="1" applyProtection="1">
      <alignment/>
      <protection locked="0"/>
    </xf>
    <xf numFmtId="169" fontId="0" fillId="0" borderId="3" xfId="0" applyNumberFormat="1" applyFont="1" applyFill="1" applyBorder="1" applyAlignment="1" applyProtection="1">
      <alignment/>
      <protection locked="0"/>
    </xf>
    <xf numFmtId="169" fontId="4" fillId="0" borderId="0" xfId="0" applyNumberFormat="1" applyFont="1" applyFill="1" applyBorder="1" applyAlignment="1" applyProtection="1">
      <alignment/>
      <protection locked="0"/>
    </xf>
    <xf numFmtId="170" fontId="16" fillId="0" borderId="7" xfId="21" applyFont="1" applyBorder="1" applyAlignment="1">
      <alignment/>
      <protection/>
    </xf>
    <xf numFmtId="178" fontId="16" fillId="0" borderId="0" xfId="0" applyNumberFormat="1" applyFont="1" applyBorder="1" applyAlignment="1">
      <alignment/>
    </xf>
    <xf numFmtId="0" fontId="15" fillId="0" borderId="0" xfId="0" applyFont="1" applyBorder="1" applyAlignment="1">
      <alignment/>
    </xf>
    <xf numFmtId="170" fontId="16" fillId="0" borderId="5" xfId="21" applyFont="1" applyFill="1" applyBorder="1" applyAlignment="1">
      <alignment horizontal="center" vertical="center" wrapText="1"/>
      <protection/>
    </xf>
    <xf numFmtId="170" fontId="16" fillId="0" borderId="0" xfId="21" applyFont="1" applyBorder="1" applyAlignment="1">
      <alignment/>
      <protection/>
    </xf>
    <xf numFmtId="170" fontId="17" fillId="0" borderId="0" xfId="21" applyFont="1" applyBorder="1" applyAlignment="1">
      <alignment/>
      <protection/>
    </xf>
    <xf numFmtId="0" fontId="16" fillId="0" borderId="0" xfId="0" applyFont="1" applyBorder="1" applyAlignment="1">
      <alignment/>
    </xf>
    <xf numFmtId="170" fontId="16" fillId="0" borderId="10" xfId="21" applyFont="1" applyFill="1" applyBorder="1" applyAlignment="1">
      <alignment horizontal="center" vertical="center" wrapText="1"/>
      <protection/>
    </xf>
    <xf numFmtId="169" fontId="16" fillId="0" borderId="0" xfId="0" applyNumberFormat="1" applyFont="1" applyBorder="1" applyAlignment="1">
      <alignment/>
    </xf>
    <xf numFmtId="0" fontId="2" fillId="0" borderId="0" xfId="45" applyFont="1" applyFill="1" applyAlignment="1" applyProtection="1">
      <alignment horizontal="centerContinuous"/>
      <protection/>
    </xf>
    <xf numFmtId="167" fontId="4" fillId="0" borderId="0" xfId="54" applyNumberFormat="1" applyFont="1" applyFill="1" applyAlignment="1" applyProtection="1">
      <alignment horizontal="centerContinuous" vertical="center"/>
      <protection/>
    </xf>
    <xf numFmtId="0" fontId="4" fillId="0" borderId="0" xfId="54" applyFont="1" applyFill="1" applyAlignment="1" applyProtection="1">
      <alignment horizontal="centerContinuous" vertical="center"/>
      <protection/>
    </xf>
    <xf numFmtId="165" fontId="4" fillId="0" borderId="8" xfId="0" applyNumberFormat="1"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0" fontId="0" fillId="0" borderId="0" xfId="57" applyNumberFormat="1" applyFont="1" applyFill="1" applyAlignment="1" applyProtection="1">
      <alignment horizontal="centerContinuous"/>
      <protection/>
    </xf>
    <xf numFmtId="0" fontId="0" fillId="0" borderId="0" xfId="0" applyFont="1" applyFill="1" applyAlignment="1">
      <alignment horizontal="centerContinuous"/>
    </xf>
    <xf numFmtId="0" fontId="4" fillId="0" borderId="0" xfId="0" applyFont="1" applyFill="1" applyBorder="1" applyAlignment="1" applyProtection="1">
      <alignment horizontal="centerContinuous" vertical="center"/>
      <protection locked="0"/>
    </xf>
    <xf numFmtId="168" fontId="4" fillId="0" borderId="0" xfId="0" applyNumberFormat="1" applyFont="1" applyFill="1" applyBorder="1" applyAlignment="1" applyProtection="1">
      <alignment horizontal="right"/>
      <protection locked="0"/>
    </xf>
    <xf numFmtId="169" fontId="0" fillId="0" borderId="0" xfId="58" applyNumberFormat="1" applyFont="1" applyFill="1" applyAlignment="1" applyProtection="1">
      <alignment horizontal="centerContinuous"/>
      <protection locked="0"/>
    </xf>
    <xf numFmtId="167" fontId="4" fillId="0" borderId="0" xfId="54" applyNumberFormat="1" applyFont="1" applyFill="1" applyAlignment="1" applyProtection="1" quotePrefix="1">
      <alignment vertical="center"/>
      <protection/>
    </xf>
    <xf numFmtId="0" fontId="0" fillId="0" borderId="0" xfId="54" applyNumberFormat="1" applyFont="1" applyFill="1" applyAlignment="1" applyProtection="1">
      <alignment horizontal="left" vertical="center"/>
      <protection/>
    </xf>
    <xf numFmtId="165" fontId="0" fillId="0" borderId="0" xfId="36"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right"/>
      <protection locked="0"/>
    </xf>
    <xf numFmtId="170" fontId="16" fillId="0" borderId="1" xfId="21" applyFont="1" applyBorder="1" applyAlignment="1">
      <alignment horizontal="center" vertical="center" wrapText="1"/>
      <protection/>
    </xf>
    <xf numFmtId="170" fontId="16" fillId="0" borderId="11" xfId="21" applyFont="1" applyBorder="1" applyAlignment="1">
      <alignment horizontal="center" vertical="center" wrapText="1"/>
      <protection/>
    </xf>
    <xf numFmtId="168" fontId="4" fillId="0" borderId="0" xfId="0" applyNumberFormat="1" applyFont="1" applyFill="1" applyBorder="1" applyAlignment="1" applyProtection="1">
      <alignment horizontal="right"/>
      <protection locked="0"/>
    </xf>
    <xf numFmtId="169" fontId="4" fillId="0" borderId="0" xfId="0" applyNumberFormat="1" applyFont="1" applyFill="1" applyBorder="1" applyAlignment="1" applyProtection="1">
      <alignment/>
      <protection locked="0"/>
    </xf>
    <xf numFmtId="164" fontId="2" fillId="0" borderId="0" xfId="58" applyFont="1" applyFill="1" applyAlignment="1" applyProtection="1">
      <alignment horizontal="centerContinuous" vertical="top"/>
      <protection/>
    </xf>
    <xf numFmtId="0" fontId="0" fillId="0" borderId="0" xfId="24" applyFont="1" applyFill="1" applyAlignment="1" applyProtection="1" quotePrefix="1">
      <alignment horizontal="left" vertical="center"/>
      <protection locked="0"/>
    </xf>
    <xf numFmtId="0" fontId="0" fillId="0" borderId="0" xfId="24" applyFont="1" applyFill="1" applyAlignment="1" applyProtection="1" quotePrefix="1">
      <alignment horizontal="right" vertical="center"/>
      <protection locked="0"/>
    </xf>
    <xf numFmtId="0" fontId="0" fillId="0" borderId="0" xfId="24" applyFont="1" applyFill="1" applyAlignment="1" applyProtection="1">
      <alignment horizontal="left"/>
      <protection locked="0"/>
    </xf>
    <xf numFmtId="0" fontId="0" fillId="0" borderId="0" xfId="24" applyFont="1" applyFill="1" applyAlignment="1" applyProtection="1">
      <alignment horizontal="centerContinuous"/>
      <protection locked="0"/>
    </xf>
    <xf numFmtId="0" fontId="2" fillId="0" borderId="0" xfId="24" applyFont="1" applyFill="1" applyAlignment="1" applyProtection="1">
      <alignment horizontal="right"/>
      <protection locked="0"/>
    </xf>
    <xf numFmtId="0" fontId="2" fillId="0" borderId="0" xfId="24" applyFont="1" applyFill="1" applyAlignment="1" applyProtection="1">
      <alignment horizontal="left"/>
      <protection/>
    </xf>
    <xf numFmtId="0" fontId="1" fillId="0" borderId="0" xfId="24" applyFont="1" applyFill="1" applyProtection="1">
      <alignment/>
      <protection locked="0"/>
    </xf>
    <xf numFmtId="0" fontId="2" fillId="0" borderId="0" xfId="42" applyFont="1" applyFill="1" applyAlignment="1" applyProtection="1">
      <alignment horizontal="centerContinuous" vertical="center"/>
      <protection locked="0"/>
    </xf>
    <xf numFmtId="0" fontId="2" fillId="0" borderId="1" xfId="42" applyFont="1" applyFill="1" applyBorder="1" applyAlignment="1" applyProtection="1">
      <alignment horizontal="centerContinuous" vertical="center"/>
      <protection locked="0"/>
    </xf>
    <xf numFmtId="0" fontId="2" fillId="0" borderId="1" xfId="42" applyFont="1" applyFill="1" applyBorder="1" applyAlignment="1" applyProtection="1">
      <alignment horizontal="right" vertical="top"/>
      <protection locked="0"/>
    </xf>
    <xf numFmtId="0" fontId="2" fillId="0" borderId="0" xfId="42" applyFont="1" applyFill="1" applyAlignment="1" applyProtection="1">
      <alignment horizontal="left" vertical="top"/>
      <protection locked="0"/>
    </xf>
    <xf numFmtId="0" fontId="0" fillId="0" borderId="3" xfId="24" applyFont="1" applyFill="1" applyBorder="1" applyAlignment="1" applyProtection="1">
      <alignment horizontal="centerContinuous" vertical="center" wrapText="1"/>
      <protection locked="0"/>
    </xf>
    <xf numFmtId="0" fontId="0" fillId="0" borderId="4" xfId="24" applyFont="1" applyFill="1" applyBorder="1" applyAlignment="1" applyProtection="1">
      <alignment horizontal="centerContinuous" vertical="center" wrapText="1"/>
      <protection locked="0"/>
    </xf>
    <xf numFmtId="0" fontId="0" fillId="0" borderId="5" xfId="24" applyFont="1" applyFill="1" applyBorder="1" applyAlignment="1" applyProtection="1">
      <alignment horizontal="centerContinuous" vertical="center"/>
      <protection locked="0"/>
    </xf>
    <xf numFmtId="0" fontId="1" fillId="0" borderId="11" xfId="24" applyFont="1" applyFill="1" applyBorder="1" applyAlignment="1" applyProtection="1">
      <alignment horizontal="centerContinuous" vertical="center"/>
      <protection locked="0"/>
    </xf>
    <xf numFmtId="0" fontId="1" fillId="0" borderId="10" xfId="24" applyFont="1" applyFill="1" applyBorder="1" applyAlignment="1" applyProtection="1">
      <alignment horizontal="centerContinuous" vertical="center"/>
      <protection locked="0"/>
    </xf>
    <xf numFmtId="0" fontId="0" fillId="0" borderId="15" xfId="24" applyFont="1" applyFill="1" applyBorder="1" applyAlignment="1" applyProtection="1">
      <alignment horizontal="center" vertical="center" wrapText="1"/>
      <protection locked="0"/>
    </xf>
    <xf numFmtId="0" fontId="0" fillId="0" borderId="1" xfId="24" applyFont="1" applyFill="1" applyBorder="1" applyAlignment="1" applyProtection="1">
      <alignment horizontal="centerContinuous" vertical="center"/>
      <protection locked="0"/>
    </xf>
    <xf numFmtId="0" fontId="0" fillId="0" borderId="14" xfId="24" applyFont="1" applyFill="1" applyBorder="1" applyAlignment="1" applyProtection="1">
      <alignment horizontal="centerContinuous" vertical="center"/>
      <protection locked="0"/>
    </xf>
    <xf numFmtId="0" fontId="0" fillId="0" borderId="5" xfId="24" applyFont="1" applyFill="1" applyBorder="1" applyAlignment="1" applyProtection="1">
      <alignment horizontal="centerContinuous" vertical="center" wrapText="1"/>
      <protection locked="0"/>
    </xf>
    <xf numFmtId="0" fontId="0" fillId="0" borderId="10" xfId="24" applyFont="1" applyFill="1" applyBorder="1" applyAlignment="1" applyProtection="1">
      <alignment horizontal="centerContinuous" vertical="center" wrapText="1"/>
      <protection locked="0"/>
    </xf>
    <xf numFmtId="0" fontId="0" fillId="0" borderId="11" xfId="24" applyFont="1" applyFill="1" applyBorder="1" applyAlignment="1" applyProtection="1">
      <alignment horizontal="centerContinuous" vertical="center" wrapText="1"/>
      <protection locked="0"/>
    </xf>
    <xf numFmtId="0" fontId="0" fillId="0" borderId="7" xfId="24" applyFont="1" applyFill="1" applyBorder="1" applyAlignment="1" applyProtection="1">
      <alignment horizontal="centerContinuous" vertical="center" wrapText="1"/>
      <protection locked="0"/>
    </xf>
    <xf numFmtId="0" fontId="0" fillId="0" borderId="12" xfId="24" applyFont="1" applyFill="1" applyBorder="1" applyAlignment="1" applyProtection="1">
      <alignment horizontal="centerContinuous" vertical="center"/>
      <protection locked="0"/>
    </xf>
    <xf numFmtId="0" fontId="0" fillId="0" borderId="10" xfId="24" applyFont="1" applyFill="1" applyBorder="1" applyAlignment="1" applyProtection="1">
      <alignment horizontal="centerContinuous" vertical="center"/>
      <protection locked="0"/>
    </xf>
    <xf numFmtId="0" fontId="0" fillId="0" borderId="12" xfId="24" applyFont="1" applyFill="1" applyBorder="1" applyAlignment="1" applyProtection="1" quotePrefix="1">
      <alignment horizontal="centerContinuous" vertical="center"/>
      <protection locked="0"/>
    </xf>
    <xf numFmtId="0" fontId="0" fillId="0" borderId="14" xfId="24" applyFont="1" applyFill="1" applyBorder="1" applyAlignment="1" applyProtection="1" quotePrefix="1">
      <alignment horizontal="centerContinuous" vertical="center"/>
      <protection locked="0"/>
    </xf>
    <xf numFmtId="0" fontId="0" fillId="0" borderId="1" xfId="24" applyFont="1" applyFill="1" applyBorder="1" applyAlignment="1" applyProtection="1" quotePrefix="1">
      <alignment horizontal="centerContinuous" vertical="center"/>
      <protection locked="0"/>
    </xf>
    <xf numFmtId="0" fontId="0" fillId="0" borderId="0" xfId="24" applyFont="1" applyFill="1" applyAlignment="1" applyProtection="1" quotePrefix="1">
      <alignment horizontal="right"/>
      <protection locked="0"/>
    </xf>
    <xf numFmtId="0" fontId="0" fillId="0" borderId="7" xfId="24" applyFont="1" applyFill="1" applyBorder="1" applyAlignment="1" applyProtection="1">
      <alignment/>
      <protection locked="0"/>
    </xf>
    <xf numFmtId="169" fontId="0" fillId="0" borderId="0" xfId="57" applyFont="1" applyFill="1" applyAlignment="1" applyProtection="1">
      <alignment horizontal="centerContinuous"/>
      <protection locked="0"/>
    </xf>
    <xf numFmtId="0" fontId="0" fillId="0" borderId="4" xfId="24" applyFont="1" applyFill="1" applyBorder="1" applyAlignment="1" applyProtection="1">
      <alignment/>
      <protection locked="0"/>
    </xf>
    <xf numFmtId="170" fontId="0" fillId="0" borderId="0" xfId="24" applyNumberFormat="1" applyFont="1" applyFill="1" applyBorder="1" applyAlignment="1" applyProtection="1">
      <alignment horizontal="right"/>
      <protection locked="0"/>
    </xf>
    <xf numFmtId="170" fontId="0" fillId="0" borderId="0" xfId="24" applyNumberFormat="1" applyFont="1" applyFill="1" applyBorder="1" applyAlignment="1" applyProtection="1">
      <alignment horizontal="right"/>
      <protection/>
    </xf>
    <xf numFmtId="0" fontId="0" fillId="0" borderId="0" xfId="24" applyNumberFormat="1" applyFont="1" applyFill="1" applyAlignment="1" applyProtection="1" quotePrefix="1">
      <alignment horizontal="right"/>
      <protection/>
    </xf>
    <xf numFmtId="0" fontId="0" fillId="0" borderId="0" xfId="24" applyFont="1" applyFill="1" applyAlignment="1" applyProtection="1">
      <alignment horizontal="right" vertical="center"/>
      <protection/>
    </xf>
    <xf numFmtId="0" fontId="0" fillId="0" borderId="7" xfId="24" applyFont="1" applyFill="1" applyBorder="1" applyProtection="1">
      <alignment/>
      <protection locked="0"/>
    </xf>
    <xf numFmtId="169" fontId="0" fillId="0" borderId="0" xfId="57" applyFont="1" applyFill="1" applyAlignment="1" applyProtection="1">
      <alignment horizontal="centerContinuous" vertical="center"/>
      <protection locked="0"/>
    </xf>
    <xf numFmtId="169" fontId="0" fillId="0" borderId="0" xfId="57" applyFont="1" applyFill="1" applyAlignment="1" applyProtection="1">
      <alignment/>
      <protection locked="0"/>
    </xf>
    <xf numFmtId="169" fontId="0" fillId="0" borderId="0" xfId="57" applyFont="1" applyFill="1" applyAlignment="1" applyProtection="1">
      <alignment vertical="center"/>
      <protection locked="0"/>
    </xf>
    <xf numFmtId="169" fontId="0" fillId="0" borderId="0" xfId="57" applyFont="1" applyFill="1" applyAlignment="1" applyProtection="1">
      <alignment horizontal="left"/>
      <protection locked="0"/>
    </xf>
    <xf numFmtId="0" fontId="4" fillId="0" borderId="0" xfId="24" applyFont="1" applyFill="1" applyAlignment="1" applyProtection="1">
      <alignment horizontal="right"/>
      <protection/>
    </xf>
    <xf numFmtId="0" fontId="4" fillId="0" borderId="7" xfId="24" applyFont="1" applyFill="1" applyBorder="1" applyAlignment="1" applyProtection="1">
      <alignment/>
      <protection locked="0"/>
    </xf>
    <xf numFmtId="170" fontId="4" fillId="0" borderId="0" xfId="24" applyNumberFormat="1" applyFont="1" applyFill="1" applyBorder="1" applyAlignment="1" applyProtection="1">
      <alignment horizontal="right"/>
      <protection/>
    </xf>
    <xf numFmtId="0" fontId="4" fillId="0" borderId="7" xfId="24" applyFont="1" applyFill="1" applyBorder="1" applyProtection="1">
      <alignment/>
      <protection locked="0"/>
    </xf>
    <xf numFmtId="0" fontId="0" fillId="0" borderId="0" xfId="24" applyFont="1" applyFill="1" applyAlignment="1" applyProtection="1">
      <alignment horizontal="right"/>
      <protection locked="0"/>
    </xf>
    <xf numFmtId="0" fontId="0" fillId="0" borderId="0" xfId="24" applyFont="1" applyFill="1" applyAlignment="1" applyProtection="1">
      <alignment horizontal="right" vertical="center"/>
      <protection locked="0"/>
    </xf>
    <xf numFmtId="0" fontId="0" fillId="0" borderId="0" xfId="24" applyFont="1" applyFill="1" applyBorder="1" applyProtection="1">
      <alignment/>
      <protection locked="0"/>
    </xf>
    <xf numFmtId="0" fontId="1" fillId="0" borderId="0" xfId="24" applyFont="1" applyFill="1" applyAlignment="1" applyProtection="1">
      <alignment horizontal="justify" vertical="center" wrapText="1"/>
      <protection locked="0"/>
    </xf>
    <xf numFmtId="0" fontId="0" fillId="0" borderId="0" xfId="24" applyFont="1" applyFill="1" applyAlignment="1" applyProtection="1">
      <alignment horizontal="justify" vertical="center" wrapText="1"/>
      <protection locked="0"/>
    </xf>
    <xf numFmtId="0" fontId="0" fillId="0" borderId="0" xfId="24" applyFont="1" applyFill="1" applyAlignment="1" applyProtection="1">
      <alignment horizontal="center"/>
      <protection locked="0"/>
    </xf>
    <xf numFmtId="0" fontId="0" fillId="0" borderId="0" xfId="24" applyFont="1" applyFill="1" applyAlignment="1" applyProtection="1">
      <alignment horizontal="left"/>
      <protection/>
    </xf>
    <xf numFmtId="0" fontId="4" fillId="0" borderId="0" xfId="42" applyFont="1" applyFill="1" applyAlignment="1" applyProtection="1">
      <alignment horizontal="right" vertical="center"/>
      <protection locked="0"/>
    </xf>
    <xf numFmtId="0" fontId="4" fillId="0" borderId="0" xfId="42" applyFont="1" applyFill="1" applyAlignment="1" applyProtection="1">
      <alignment horizontal="center" vertical="center"/>
      <protection locked="0"/>
    </xf>
    <xf numFmtId="0" fontId="2" fillId="0" borderId="0" xfId="42" applyFont="1" applyFill="1" applyAlignment="1" applyProtection="1">
      <alignment horizontal="right" vertical="top"/>
      <protection locked="0"/>
    </xf>
    <xf numFmtId="0" fontId="2" fillId="0" borderId="0" xfId="42" applyFont="1" applyFill="1" applyBorder="1" applyAlignment="1" applyProtection="1">
      <alignment horizontal="left" vertical="top"/>
      <protection locked="0"/>
    </xf>
    <xf numFmtId="0" fontId="4" fillId="0" borderId="0" xfId="42" applyFont="1" applyFill="1" applyAlignment="1" applyProtection="1">
      <alignment horizontal="left" vertical="center"/>
      <protection locked="0"/>
    </xf>
    <xf numFmtId="0" fontId="0" fillId="0" borderId="5" xfId="24" applyFont="1" applyFill="1" applyBorder="1" applyAlignment="1" applyProtection="1">
      <alignment horizontal="center" vertical="center" wrapText="1"/>
      <protection locked="0"/>
    </xf>
    <xf numFmtId="0" fontId="0" fillId="0" borderId="16" xfId="24" applyFont="1" applyFill="1" applyBorder="1" applyAlignment="1" applyProtection="1">
      <alignment horizontal="centerContinuous" vertical="center" wrapText="1"/>
      <protection locked="0"/>
    </xf>
    <xf numFmtId="0" fontId="0" fillId="0" borderId="14" xfId="24" applyFont="1" applyFill="1" applyBorder="1" applyAlignment="1" applyProtection="1">
      <alignment horizontal="centerContinuous" vertical="center" wrapText="1"/>
      <protection locked="0"/>
    </xf>
    <xf numFmtId="0" fontId="0" fillId="0" borderId="1" xfId="24" applyFont="1" applyFill="1" applyBorder="1" applyAlignment="1" applyProtection="1">
      <alignment horizontal="centerContinuous" vertical="center" wrapText="1"/>
      <protection locked="0"/>
    </xf>
    <xf numFmtId="0" fontId="0" fillId="0" borderId="8" xfId="24" applyFont="1" applyFill="1" applyBorder="1" applyAlignment="1" applyProtection="1">
      <alignment horizontal="centerContinuous" vertical="center" wrapText="1"/>
      <protection locked="0"/>
    </xf>
    <xf numFmtId="0" fontId="0" fillId="0" borderId="11" xfId="24" applyFont="1" applyFill="1" applyBorder="1" applyAlignment="1" applyProtection="1">
      <alignment horizontal="centerContinuous" vertical="center"/>
      <protection locked="0"/>
    </xf>
    <xf numFmtId="0" fontId="0" fillId="0" borderId="3" xfId="24" applyFont="1" applyFill="1" applyBorder="1" applyAlignment="1" applyProtection="1">
      <alignment horizontal="centerContinuous" vertical="center"/>
      <protection locked="0"/>
    </xf>
    <xf numFmtId="0" fontId="0" fillId="0" borderId="2" xfId="24" applyFont="1" applyFill="1" applyBorder="1" applyAlignment="1" applyProtection="1">
      <alignment horizontal="centerContinuous" vertical="center"/>
      <protection locked="0"/>
    </xf>
    <xf numFmtId="0" fontId="0" fillId="0" borderId="6" xfId="24" applyFont="1" applyFill="1" applyBorder="1" applyAlignment="1" applyProtection="1">
      <alignment horizontal="centerContinuous" vertical="center" wrapText="1"/>
      <protection locked="0"/>
    </xf>
    <xf numFmtId="0" fontId="0" fillId="0" borderId="0" xfId="24" applyNumberFormat="1" applyFont="1" applyFill="1" applyAlignment="1" applyProtection="1">
      <alignment/>
      <protection locked="0"/>
    </xf>
    <xf numFmtId="167" fontId="0" fillId="0" borderId="0" xfId="24" applyNumberFormat="1" applyFont="1" applyFill="1" applyBorder="1" applyAlignment="1" applyProtection="1">
      <alignment horizontal="centerContinuous" wrapText="1"/>
      <protection locked="0"/>
    </xf>
    <xf numFmtId="0" fontId="0" fillId="0" borderId="7" xfId="24" applyFont="1" applyFill="1" applyBorder="1" applyAlignment="1" applyProtection="1">
      <alignment horizontal="center"/>
      <protection locked="0"/>
    </xf>
    <xf numFmtId="0" fontId="0" fillId="0" borderId="8" xfId="24" applyFont="1" applyFill="1" applyBorder="1" applyProtection="1">
      <alignment/>
      <protection locked="0"/>
    </xf>
    <xf numFmtId="0" fontId="0" fillId="0" borderId="7" xfId="24" applyFont="1" applyFill="1" applyBorder="1" applyAlignment="1" applyProtection="1" quotePrefix="1">
      <alignment horizontal="center"/>
      <protection locked="0"/>
    </xf>
    <xf numFmtId="169" fontId="0" fillId="0" borderId="0" xfId="24" applyNumberFormat="1" applyFont="1" applyFill="1" applyBorder="1" applyAlignment="1" applyProtection="1">
      <alignment horizontal="right"/>
      <protection/>
    </xf>
    <xf numFmtId="167" fontId="0" fillId="0" borderId="0" xfId="24" applyNumberFormat="1" applyFont="1" applyFill="1" applyBorder="1" applyAlignment="1" applyProtection="1">
      <alignment horizontal="centerContinuous" vertical="center" wrapText="1"/>
      <protection locked="0"/>
    </xf>
    <xf numFmtId="0" fontId="4" fillId="0" borderId="0" xfId="24" applyNumberFormat="1" applyFont="1" applyFill="1" applyAlignment="1" applyProtection="1">
      <alignment horizontal="right"/>
      <protection locked="0"/>
    </xf>
    <xf numFmtId="0" fontId="0" fillId="0" borderId="8" xfId="24" applyFont="1" applyFill="1" applyBorder="1" applyAlignment="1" applyProtection="1">
      <alignment/>
      <protection locked="0"/>
    </xf>
    <xf numFmtId="169" fontId="0" fillId="0" borderId="0" xfId="24" applyNumberFormat="1" applyFont="1" applyFill="1" applyBorder="1" applyAlignment="1" applyProtection="1">
      <alignment horizontal="right"/>
      <protection locked="0"/>
    </xf>
    <xf numFmtId="167" fontId="0" fillId="0" borderId="0" xfId="24" applyNumberFormat="1" applyFont="1" applyFill="1" applyProtection="1">
      <alignment/>
      <protection locked="0"/>
    </xf>
    <xf numFmtId="0" fontId="4" fillId="0" borderId="0" xfId="57" applyNumberFormat="1" applyFont="1" applyFill="1" applyAlignment="1" applyProtection="1">
      <alignment horizontal="right"/>
      <protection locked="0"/>
    </xf>
    <xf numFmtId="167" fontId="0" fillId="0" borderId="0" xfId="57" applyNumberFormat="1" applyFont="1" applyFill="1" applyAlignment="1" applyProtection="1">
      <alignment horizontal="centerContinuous" vertical="center"/>
      <protection locked="0"/>
    </xf>
    <xf numFmtId="167" fontId="0" fillId="0" borderId="0" xfId="57" applyNumberFormat="1" applyFont="1" applyFill="1" applyAlignment="1" applyProtection="1">
      <alignment horizontal="centerContinuous"/>
      <protection locked="0"/>
    </xf>
    <xf numFmtId="167" fontId="0" fillId="0" borderId="0" xfId="24" applyNumberFormat="1" applyFont="1" applyFill="1" applyAlignment="1" applyProtection="1">
      <alignment horizontal="center"/>
      <protection locked="0"/>
    </xf>
    <xf numFmtId="167" fontId="0" fillId="0" borderId="15" xfId="24" applyNumberFormat="1" applyFont="1" applyFill="1" applyBorder="1" applyAlignment="1" applyProtection="1">
      <alignment horizontal="center"/>
      <protection locked="0"/>
    </xf>
    <xf numFmtId="0" fontId="4" fillId="0" borderId="0" xfId="24" applyFont="1" applyFill="1" applyAlignment="1" applyProtection="1">
      <alignment horizontal="right"/>
      <protection locked="0"/>
    </xf>
    <xf numFmtId="167" fontId="4" fillId="0" borderId="0" xfId="24" applyNumberFormat="1" applyFont="1" applyFill="1" applyAlignment="1" applyProtection="1">
      <alignment horizontal="centerContinuous"/>
      <protection locked="0"/>
    </xf>
    <xf numFmtId="16" fontId="0" fillId="0" borderId="7" xfId="24" applyNumberFormat="1" applyFont="1" applyFill="1" applyBorder="1" applyAlignment="1" applyProtection="1" quotePrefix="1">
      <alignment horizontal="center"/>
      <protection locked="0"/>
    </xf>
    <xf numFmtId="178" fontId="0" fillId="0" borderId="0" xfId="24" applyNumberFormat="1" applyFont="1" applyFill="1" applyAlignment="1" applyProtection="1">
      <alignment horizontal="centerContinuous"/>
      <protection locked="0"/>
    </xf>
    <xf numFmtId="167" fontId="0" fillId="0" borderId="0" xfId="24" applyNumberFormat="1" applyFont="1" applyFill="1" applyAlignment="1" applyProtection="1">
      <alignment/>
      <protection locked="0"/>
    </xf>
    <xf numFmtId="0" fontId="0" fillId="0" borderId="0" xfId="24" applyFont="1" applyFill="1" applyBorder="1" applyAlignment="1" applyProtection="1" quotePrefix="1">
      <alignment horizontal="right" vertical="center"/>
      <protection/>
    </xf>
    <xf numFmtId="0" fontId="0" fillId="0" borderId="0" xfId="24" applyNumberFormat="1" applyFont="1" applyFill="1" applyAlignment="1" applyProtection="1">
      <alignment horizontal="left"/>
      <protection locked="0"/>
    </xf>
    <xf numFmtId="167" fontId="0" fillId="0" borderId="0" xfId="24" applyNumberFormat="1" applyFont="1" applyFill="1" applyBorder="1" applyAlignment="1" applyProtection="1">
      <alignment horizontal="centerContinuous"/>
      <protection locked="0"/>
    </xf>
    <xf numFmtId="167" fontId="1" fillId="0" borderId="0" xfId="24" applyNumberFormat="1" applyFont="1" applyFill="1" applyBorder="1" applyAlignment="1" applyProtection="1">
      <alignment horizontal="centerContinuous" vertical="center" wrapText="1"/>
      <protection locked="0"/>
    </xf>
    <xf numFmtId="0" fontId="0" fillId="0" borderId="7" xfId="24" applyNumberFormat="1" applyFont="1" applyFill="1" applyBorder="1" applyAlignment="1" applyProtection="1">
      <alignment horizontal="center"/>
      <protection locked="0"/>
    </xf>
    <xf numFmtId="0" fontId="0" fillId="0" borderId="7" xfId="24" applyNumberFormat="1" applyFont="1" applyFill="1" applyBorder="1" applyAlignment="1" applyProtection="1" quotePrefix="1">
      <alignment horizontal="center"/>
      <protection locked="0"/>
    </xf>
    <xf numFmtId="0" fontId="0" fillId="0" borderId="0" xfId="24" applyFont="1" applyFill="1" applyAlignment="1" applyProtection="1">
      <alignment vertical="center"/>
      <protection locked="0"/>
    </xf>
    <xf numFmtId="0" fontId="0" fillId="0" borderId="0" xfId="20" applyFont="1" applyFill="1" applyAlignment="1" applyProtection="1">
      <alignment/>
      <protection locked="0"/>
    </xf>
    <xf numFmtId="169" fontId="0" fillId="0" borderId="0" xfId="57" applyFont="1" applyFill="1" applyAlignment="1" applyProtection="1">
      <alignment vertical="center"/>
      <protection locked="0"/>
    </xf>
    <xf numFmtId="169" fontId="0" fillId="0" borderId="0" xfId="57" applyFont="1" applyFill="1" applyAlignment="1" applyProtection="1">
      <alignment horizontal="center" vertical="center"/>
      <protection locked="0"/>
    </xf>
    <xf numFmtId="0" fontId="0" fillId="0" borderId="0" xfId="20" applyFont="1" applyFill="1" applyAlignment="1" applyProtection="1">
      <alignment vertical="top"/>
      <protection locked="0"/>
    </xf>
    <xf numFmtId="0" fontId="0" fillId="0" borderId="0" xfId="25" applyFont="1" applyFill="1" applyAlignment="1" applyProtection="1" quotePrefix="1">
      <alignment horizontal="left" vertical="center"/>
      <protection locked="0"/>
    </xf>
    <xf numFmtId="0" fontId="0" fillId="0" borderId="0" xfId="25" applyFont="1" applyFill="1" applyProtection="1">
      <alignment/>
      <protection locked="0"/>
    </xf>
    <xf numFmtId="0" fontId="0" fillId="0" borderId="0" xfId="25" applyFont="1" applyFill="1" applyAlignment="1" applyProtection="1">
      <alignment horizontal="center"/>
      <protection locked="0"/>
    </xf>
    <xf numFmtId="0" fontId="0" fillId="0" borderId="0" xfId="25" applyFont="1" applyFill="1" applyAlignment="1" applyProtection="1">
      <alignment/>
      <protection locked="0"/>
    </xf>
    <xf numFmtId="0" fontId="0" fillId="0" borderId="0" xfId="25" applyFont="1" applyFill="1" applyBorder="1" applyAlignment="1" applyProtection="1">
      <alignment/>
      <protection locked="0"/>
    </xf>
    <xf numFmtId="0" fontId="0" fillId="0" borderId="0" xfId="25" applyFont="1" applyFill="1" applyAlignment="1" applyProtection="1" quotePrefix="1">
      <alignment horizontal="right" vertical="center"/>
      <protection locked="0"/>
    </xf>
    <xf numFmtId="0" fontId="0" fillId="0" borderId="0" xfId="25" applyFont="1" applyFill="1" applyAlignment="1" applyProtection="1">
      <alignment horizontal="right"/>
      <protection locked="0"/>
    </xf>
    <xf numFmtId="0" fontId="0" fillId="0" borderId="0" xfId="25" applyFont="1" applyFill="1" applyAlignment="1" applyProtection="1">
      <alignment horizontal="left"/>
      <protection/>
    </xf>
    <xf numFmtId="0" fontId="0" fillId="0" borderId="16" xfId="25" applyFont="1" applyFill="1" applyBorder="1" applyAlignment="1" applyProtection="1">
      <alignment horizontal="centerContinuous" vertical="center" wrapText="1"/>
      <protection locked="0"/>
    </xf>
    <xf numFmtId="0" fontId="0" fillId="0" borderId="1" xfId="25" applyFont="1" applyFill="1" applyBorder="1" applyAlignment="1" applyProtection="1">
      <alignment horizontal="centerContinuous" vertical="center" wrapText="1"/>
      <protection locked="0"/>
    </xf>
    <xf numFmtId="0" fontId="0" fillId="0" borderId="2" xfId="25" applyFont="1" applyFill="1" applyBorder="1" applyAlignment="1" applyProtection="1">
      <alignment horizontal="centerContinuous" vertical="center"/>
      <protection locked="0"/>
    </xf>
    <xf numFmtId="0" fontId="0" fillId="0" borderId="3" xfId="25" applyFont="1" applyFill="1" applyBorder="1" applyAlignment="1" applyProtection="1">
      <alignment horizontal="centerContinuous" vertical="center"/>
      <protection locked="0"/>
    </xf>
    <xf numFmtId="0" fontId="0" fillId="0" borderId="6" xfId="25" applyFont="1" applyFill="1" applyBorder="1" applyAlignment="1" applyProtection="1">
      <alignment horizontal="centerContinuous" vertical="center" wrapText="1"/>
      <protection locked="0"/>
    </xf>
    <xf numFmtId="0" fontId="0" fillId="0" borderId="5" xfId="25" applyFont="1" applyFill="1" applyBorder="1" applyAlignment="1" applyProtection="1">
      <alignment horizontal="centerContinuous" vertical="center" wrapText="1"/>
      <protection locked="0"/>
    </xf>
    <xf numFmtId="0" fontId="0" fillId="0" borderId="10" xfId="25" applyFont="1" applyFill="1" applyBorder="1" applyAlignment="1" applyProtection="1">
      <alignment horizontal="centerContinuous" vertical="center" wrapText="1"/>
      <protection locked="0"/>
    </xf>
    <xf numFmtId="0" fontId="0" fillId="0" borderId="0" xfId="25" applyFont="1" applyFill="1" applyBorder="1" applyProtection="1">
      <alignment/>
      <protection locked="0"/>
    </xf>
    <xf numFmtId="0" fontId="0" fillId="0" borderId="7" xfId="25" applyFont="1" applyFill="1" applyBorder="1" applyProtection="1">
      <alignment/>
      <protection locked="0"/>
    </xf>
    <xf numFmtId="167" fontId="0" fillId="0" borderId="0" xfId="25" applyNumberFormat="1" applyFont="1" applyFill="1" applyBorder="1" applyAlignment="1" applyProtection="1">
      <alignment horizontal="centerContinuous" wrapText="1"/>
      <protection locked="0"/>
    </xf>
    <xf numFmtId="0" fontId="0" fillId="0" borderId="0" xfId="25" applyFont="1" applyFill="1" applyAlignment="1" applyProtection="1">
      <alignment horizontal="centerContinuous"/>
      <protection locked="0"/>
    </xf>
    <xf numFmtId="0" fontId="0" fillId="0" borderId="7" xfId="25" applyFont="1" applyFill="1" applyBorder="1" applyAlignment="1" applyProtection="1">
      <alignment horizontal="center"/>
      <protection locked="0"/>
    </xf>
    <xf numFmtId="169" fontId="0" fillId="0" borderId="0" xfId="25" applyNumberFormat="1" applyFont="1" applyFill="1" applyBorder="1" applyAlignment="1" applyProtection="1">
      <alignment horizontal="right"/>
      <protection locked="0"/>
    </xf>
    <xf numFmtId="0" fontId="0" fillId="0" borderId="8" xfId="25" applyFont="1" applyFill="1" applyBorder="1" applyProtection="1">
      <alignment/>
      <protection locked="0"/>
    </xf>
    <xf numFmtId="0" fontId="0" fillId="0" borderId="0" xfId="25" applyFont="1" applyFill="1" applyAlignment="1" applyProtection="1" quotePrefix="1">
      <alignment horizontal="right"/>
      <protection/>
    </xf>
    <xf numFmtId="0" fontId="0" fillId="0" borderId="0" xfId="25" applyFont="1" applyFill="1" applyBorder="1" applyProtection="1">
      <alignment/>
      <protection/>
    </xf>
    <xf numFmtId="0" fontId="4" fillId="0" borderId="0" xfId="25" applyNumberFormat="1" applyFont="1" applyFill="1" applyAlignment="1" applyProtection="1">
      <alignment horizontal="right"/>
      <protection locked="0"/>
    </xf>
    <xf numFmtId="0" fontId="4" fillId="0" borderId="7" xfId="25" applyFont="1" applyFill="1" applyBorder="1" applyAlignment="1" applyProtection="1">
      <alignment/>
      <protection locked="0"/>
    </xf>
    <xf numFmtId="0" fontId="4" fillId="0" borderId="7" xfId="25" applyFont="1" applyFill="1" applyBorder="1" applyProtection="1">
      <alignment/>
      <protection locked="0"/>
    </xf>
    <xf numFmtId="169" fontId="0" fillId="0" borderId="0" xfId="25" applyNumberFormat="1" applyFont="1" applyFill="1" applyBorder="1" applyAlignment="1" applyProtection="1">
      <alignment horizontal="right"/>
      <protection/>
    </xf>
    <xf numFmtId="167" fontId="0" fillId="0" borderId="0" xfId="25" applyNumberFormat="1" applyFont="1" applyFill="1" applyAlignment="1" applyProtection="1">
      <alignment horizontal="centerContinuous"/>
      <protection locked="0"/>
    </xf>
    <xf numFmtId="0" fontId="0" fillId="0" borderId="7" xfId="25" applyFont="1" applyFill="1" applyBorder="1" applyAlignment="1" applyProtection="1">
      <alignment/>
      <protection locked="0"/>
    </xf>
    <xf numFmtId="0" fontId="0" fillId="0" borderId="8" xfId="25" applyFont="1" applyFill="1" applyBorder="1" applyAlignment="1" applyProtection="1">
      <alignment/>
      <protection locked="0"/>
    </xf>
    <xf numFmtId="0" fontId="0" fillId="0" borderId="7" xfId="25" applyFont="1" applyFill="1" applyBorder="1" applyAlignment="1" applyProtection="1" quotePrefix="1">
      <alignment horizontal="center"/>
      <protection locked="0"/>
    </xf>
    <xf numFmtId="167" fontId="0" fillId="0" borderId="0" xfId="25" applyNumberFormat="1" applyFont="1" applyFill="1" applyProtection="1">
      <alignment/>
      <protection locked="0"/>
    </xf>
    <xf numFmtId="170" fontId="0" fillId="0" borderId="0" xfId="25" applyNumberFormat="1" applyFont="1" applyFill="1" applyBorder="1" applyAlignment="1" applyProtection="1">
      <alignment horizontal="right"/>
      <protection locked="0"/>
    </xf>
    <xf numFmtId="0" fontId="4" fillId="0" borderId="0" xfId="25" applyFont="1" applyFill="1" applyAlignment="1" applyProtection="1">
      <alignment horizontal="right"/>
      <protection locked="0"/>
    </xf>
    <xf numFmtId="0" fontId="0" fillId="0" borderId="0" xfId="25" applyFont="1" applyFill="1" applyAlignment="1" applyProtection="1" quotePrefix="1">
      <alignment horizontal="right" vertical="center"/>
      <protection/>
    </xf>
    <xf numFmtId="167" fontId="4" fillId="0" borderId="0" xfId="25" applyNumberFormat="1" applyFont="1" applyFill="1" applyAlignment="1" applyProtection="1">
      <alignment horizontal="centerContinuous"/>
      <protection locked="0"/>
    </xf>
    <xf numFmtId="16" fontId="0" fillId="0" borderId="7" xfId="25" applyNumberFormat="1" applyFont="1" applyFill="1" applyBorder="1" applyAlignment="1" applyProtection="1" quotePrefix="1">
      <alignment horizontal="center"/>
      <protection locked="0"/>
    </xf>
    <xf numFmtId="170" fontId="0" fillId="0" borderId="0" xfId="25" applyNumberFormat="1" applyFont="1" applyFill="1" applyBorder="1" applyAlignment="1" applyProtection="1">
      <alignment horizontal="right"/>
      <protection/>
    </xf>
    <xf numFmtId="170" fontId="0" fillId="0" borderId="7" xfId="25" applyNumberFormat="1" applyFont="1" applyFill="1" applyBorder="1" applyAlignment="1" applyProtection="1">
      <alignment horizontal="right"/>
      <protection/>
    </xf>
    <xf numFmtId="178" fontId="0" fillId="0" borderId="0" xfId="25" applyNumberFormat="1" applyFont="1" applyFill="1" applyAlignment="1" applyProtection="1">
      <alignment horizontal="centerContinuous"/>
      <protection locked="0"/>
    </xf>
    <xf numFmtId="0" fontId="0" fillId="0" borderId="0" xfId="25" applyNumberFormat="1" applyFont="1" applyFill="1" applyAlignment="1" applyProtection="1">
      <alignment/>
      <protection locked="0"/>
    </xf>
    <xf numFmtId="170" fontId="0" fillId="0" borderId="0" xfId="25" applyNumberFormat="1" applyFont="1" applyFill="1" applyBorder="1" applyAlignment="1" applyProtection="1">
      <alignment/>
      <protection/>
    </xf>
    <xf numFmtId="170" fontId="0" fillId="0" borderId="0" xfId="25" applyNumberFormat="1" applyFont="1" applyFill="1" applyBorder="1" applyAlignment="1" applyProtection="1">
      <alignment/>
      <protection locked="0"/>
    </xf>
    <xf numFmtId="170" fontId="0" fillId="0" borderId="0" xfId="25" applyNumberFormat="1" applyFont="1" applyFill="1" applyBorder="1" applyProtection="1">
      <alignment/>
      <protection/>
    </xf>
    <xf numFmtId="0" fontId="0" fillId="0" borderId="0" xfId="25" applyNumberFormat="1" applyFont="1" applyFill="1" applyAlignment="1" applyProtection="1">
      <alignment horizontal="left"/>
      <protection locked="0"/>
    </xf>
    <xf numFmtId="167" fontId="0" fillId="0" borderId="0" xfId="25" applyNumberFormat="1" applyFont="1" applyFill="1" applyBorder="1" applyAlignment="1" applyProtection="1">
      <alignment horizontal="centerContinuous"/>
      <protection locked="0"/>
    </xf>
    <xf numFmtId="167" fontId="1" fillId="0" borderId="0" xfId="25" applyNumberFormat="1" applyFont="1" applyFill="1" applyBorder="1" applyAlignment="1" applyProtection="1">
      <alignment horizontal="centerContinuous" vertical="center" wrapText="1"/>
      <protection locked="0"/>
    </xf>
    <xf numFmtId="0" fontId="0" fillId="0" borderId="7" xfId="25" applyNumberFormat="1" applyFont="1" applyFill="1" applyBorder="1" applyAlignment="1" applyProtection="1">
      <alignment horizontal="center"/>
      <protection locked="0"/>
    </xf>
    <xf numFmtId="0" fontId="0" fillId="0" borderId="7" xfId="25" applyNumberFormat="1" applyFont="1" applyFill="1" applyBorder="1" applyAlignment="1" applyProtection="1" quotePrefix="1">
      <alignment horizontal="center"/>
      <protection locked="0"/>
    </xf>
    <xf numFmtId="168" fontId="0" fillId="0" borderId="0" xfId="25" applyNumberFormat="1" applyFont="1" applyFill="1" applyBorder="1" applyAlignment="1" applyProtection="1">
      <alignment horizontal="right"/>
      <protection/>
    </xf>
    <xf numFmtId="184" fontId="4" fillId="0" borderId="0" xfId="25" applyNumberFormat="1" applyFont="1" applyFill="1" applyAlignment="1" applyProtection="1">
      <alignment horizontal="right"/>
      <protection/>
    </xf>
    <xf numFmtId="170" fontId="4" fillId="0" borderId="0" xfId="25" applyNumberFormat="1" applyFont="1" applyFill="1" applyBorder="1" applyAlignment="1" applyProtection="1">
      <alignment/>
      <protection/>
    </xf>
    <xf numFmtId="0" fontId="0" fillId="0" borderId="0" xfId="25" applyFont="1" applyFill="1" applyAlignment="1" applyProtection="1">
      <alignment vertical="center"/>
      <protection locked="0"/>
    </xf>
    <xf numFmtId="0" fontId="0" fillId="0" borderId="0" xfId="20" applyFont="1" applyFill="1" applyAlignment="1">
      <alignment horizontal="left"/>
      <protection/>
    </xf>
    <xf numFmtId="0" fontId="1" fillId="0" borderId="0" xfId="20" applyFont="1" applyFill="1">
      <alignment/>
      <protection/>
    </xf>
    <xf numFmtId="0" fontId="2" fillId="0" borderId="0" xfId="20" applyFont="1" applyFill="1" applyAlignment="1" applyProtection="1">
      <alignment horizontal="centerContinuous"/>
      <protection/>
    </xf>
    <xf numFmtId="0" fontId="1" fillId="0" borderId="0" xfId="20" applyFont="1" applyFill="1" applyAlignment="1">
      <alignment horizontal="centerContinuous"/>
      <protection/>
    </xf>
    <xf numFmtId="0" fontId="0" fillId="0" borderId="0" xfId="20" applyFont="1" applyFill="1" applyAlignment="1">
      <alignment horizontal="centerContinuous"/>
      <protection/>
    </xf>
    <xf numFmtId="0" fontId="2" fillId="0" borderId="0" xfId="20" applyFont="1" applyFill="1" applyAlignment="1">
      <alignment horizontal="centerContinuous" vertical="top"/>
      <protection/>
    </xf>
    <xf numFmtId="0" fontId="1" fillId="0" borderId="0" xfId="20" applyFont="1" applyFill="1" applyAlignment="1">
      <alignment horizontal="centerContinuous" vertical="top"/>
      <protection/>
    </xf>
    <xf numFmtId="177" fontId="0" fillId="0" borderId="3" xfId="27" applyFont="1" applyFill="1" applyBorder="1" applyAlignment="1" applyProtection="1">
      <alignment horizontal="justify" vertical="center"/>
      <protection/>
    </xf>
    <xf numFmtId="177" fontId="0" fillId="0" borderId="13" xfId="27" applyFont="1" applyFill="1" applyBorder="1" applyAlignment="1">
      <alignment horizontal="center" vertical="center"/>
      <protection/>
    </xf>
    <xf numFmtId="177" fontId="0" fillId="0" borderId="0" xfId="27" applyFont="1" applyFill="1" applyAlignment="1" applyProtection="1">
      <alignment vertical="center"/>
      <protection locked="0"/>
    </xf>
    <xf numFmtId="177" fontId="0" fillId="0" borderId="0" xfId="27" applyFont="1" applyFill="1" applyAlignment="1" applyProtection="1">
      <alignment horizontal="justify" vertical="center"/>
      <protection locked="0"/>
    </xf>
    <xf numFmtId="177" fontId="0" fillId="0" borderId="0" xfId="27" applyFont="1" applyFill="1" applyBorder="1" applyAlignment="1" applyProtection="1">
      <alignment horizontal="justify" vertical="center"/>
      <protection/>
    </xf>
    <xf numFmtId="177" fontId="0" fillId="0" borderId="15" xfId="27" applyFont="1" applyFill="1" applyBorder="1" applyAlignment="1">
      <alignment horizontal="center" vertical="center"/>
      <protection/>
    </xf>
    <xf numFmtId="0" fontId="1" fillId="0" borderId="15" xfId="20" applyFont="1" applyFill="1" applyBorder="1" applyAlignment="1">
      <alignment horizontal="center" vertical="center" wrapText="1"/>
      <protection/>
    </xf>
    <xf numFmtId="177" fontId="0" fillId="0" borderId="1" xfId="27" applyFont="1" applyFill="1" applyBorder="1" applyAlignment="1" applyProtection="1">
      <alignment horizontal="justify" vertical="center"/>
      <protection/>
    </xf>
    <xf numFmtId="177" fontId="0" fillId="0" borderId="12" xfId="27" applyFont="1" applyFill="1" applyBorder="1" applyAlignment="1">
      <alignment horizontal="center" vertical="center"/>
      <protection/>
    </xf>
    <xf numFmtId="177" fontId="0" fillId="0" borderId="16" xfId="27" applyFont="1" applyFill="1" applyBorder="1" applyAlignment="1" applyProtection="1">
      <alignment horizontal="center" vertical="center" wrapText="1"/>
      <protection/>
    </xf>
    <xf numFmtId="177" fontId="0" fillId="0" borderId="8" xfId="27" applyFont="1" applyFill="1" applyBorder="1" applyAlignment="1" applyProtection="1">
      <alignment horizontal="center" vertical="center" wrapText="1"/>
      <protection/>
    </xf>
    <xf numFmtId="177" fontId="0" fillId="0" borderId="1" xfId="27" applyFont="1" applyFill="1" applyBorder="1" applyAlignment="1" applyProtection="1">
      <alignment horizontal="center" vertical="center" wrapText="1"/>
      <protection/>
    </xf>
    <xf numFmtId="177" fontId="0" fillId="0" borderId="4" xfId="27" applyFont="1" applyFill="1" applyBorder="1" applyAlignment="1" applyProtection="1">
      <alignment horizontal="justify" vertical="center"/>
      <protection/>
    </xf>
    <xf numFmtId="177" fontId="0" fillId="0" borderId="2" xfId="27" applyNumberFormat="1" applyFont="1" applyFill="1" applyBorder="1" applyAlignment="1" applyProtection="1">
      <alignment/>
      <protection/>
    </xf>
    <xf numFmtId="177" fontId="0" fillId="0" borderId="3" xfId="27" applyNumberFormat="1" applyFont="1" applyFill="1" applyBorder="1" applyAlignment="1" applyProtection="1">
      <alignment/>
      <protection/>
    </xf>
    <xf numFmtId="193" fontId="0" fillId="0" borderId="3" xfId="20" applyNumberFormat="1" applyFont="1" applyFill="1" applyBorder="1">
      <alignment/>
      <protection/>
    </xf>
    <xf numFmtId="177" fontId="4" fillId="0" borderId="0" xfId="27" applyFont="1" applyFill="1" applyAlignment="1" applyProtection="1">
      <alignment/>
      <protection locked="0"/>
    </xf>
    <xf numFmtId="177" fontId="4" fillId="0" borderId="0" xfId="27" applyFont="1" applyFill="1" applyAlignment="1" applyProtection="1">
      <alignment horizontal="justify"/>
      <protection locked="0"/>
    </xf>
    <xf numFmtId="0" fontId="0" fillId="0" borderId="0" xfId="67" applyNumberFormat="1" applyFont="1" applyFill="1" applyAlignment="1" applyProtection="1">
      <alignment vertical="center"/>
      <protection/>
    </xf>
    <xf numFmtId="167" fontId="0" fillId="0" borderId="0" xfId="67" applyNumberFormat="1" applyFont="1" applyFill="1" applyAlignment="1" applyProtection="1">
      <alignment vertical="center"/>
      <protection/>
    </xf>
    <xf numFmtId="177" fontId="4" fillId="0" borderId="0" xfId="27" applyFont="1" applyFill="1" applyAlignment="1" applyProtection="1">
      <alignment/>
      <protection/>
    </xf>
    <xf numFmtId="177" fontId="0" fillId="0" borderId="8" xfId="27" applyNumberFormat="1" applyFont="1" applyFill="1" applyBorder="1" applyAlignment="1" applyProtection="1">
      <alignment vertical="center"/>
      <protection locked="0"/>
    </xf>
    <xf numFmtId="177" fontId="0" fillId="0" borderId="0" xfId="27" applyNumberFormat="1" applyFont="1" applyFill="1" applyBorder="1" applyAlignment="1" applyProtection="1">
      <alignment vertical="center"/>
      <protection locked="0"/>
    </xf>
    <xf numFmtId="193" fontId="0" fillId="0" borderId="0" xfId="20" applyNumberFormat="1" applyFont="1" applyFill="1" applyBorder="1">
      <alignment/>
      <protection/>
    </xf>
    <xf numFmtId="167" fontId="0" fillId="0" borderId="0" xfId="27" applyNumberFormat="1" applyFont="1" applyFill="1" applyAlignment="1" applyProtection="1">
      <alignment horizontal="left" vertical="center"/>
      <protection/>
    </xf>
    <xf numFmtId="0" fontId="4" fillId="0" borderId="0" xfId="27" applyNumberFormat="1" applyFont="1" applyFill="1" applyAlignment="1" applyProtection="1">
      <alignment/>
      <protection/>
    </xf>
    <xf numFmtId="177" fontId="0" fillId="0" borderId="0" xfId="27" applyFont="1" applyFill="1" applyAlignment="1" applyProtection="1">
      <alignment horizontal="justify" vertical="center"/>
      <protection/>
    </xf>
    <xf numFmtId="177" fontId="0" fillId="0" borderId="8" xfId="27" applyNumberFormat="1" applyFont="1" applyFill="1" applyBorder="1" applyAlignment="1" applyProtection="1">
      <alignment/>
      <protection/>
    </xf>
    <xf numFmtId="177" fontId="0" fillId="0" borderId="0" xfId="27" applyNumberFormat="1" applyFont="1" applyFill="1" applyBorder="1" applyAlignment="1" applyProtection="1">
      <alignment/>
      <protection/>
    </xf>
    <xf numFmtId="0" fontId="0" fillId="0" borderId="0" xfId="67" applyNumberFormat="1" applyFont="1" applyFill="1" applyAlignment="1" applyProtection="1">
      <alignment horizontal="centerContinuous" vertical="center"/>
      <protection/>
    </xf>
    <xf numFmtId="0" fontId="0" fillId="0" borderId="0" xfId="27" applyNumberFormat="1" applyFont="1" applyFill="1" applyAlignment="1">
      <alignment horizontal="justify" vertical="center"/>
      <protection/>
    </xf>
    <xf numFmtId="177" fontId="4" fillId="0" borderId="8" xfId="27" applyNumberFormat="1" applyFont="1" applyFill="1" applyBorder="1" applyAlignment="1" applyProtection="1">
      <alignment/>
      <protection/>
    </xf>
    <xf numFmtId="177" fontId="4" fillId="0" borderId="0" xfId="27" applyNumberFormat="1" applyFont="1" applyFill="1" applyBorder="1" applyAlignment="1" applyProtection="1">
      <alignment/>
      <protection/>
    </xf>
    <xf numFmtId="193" fontId="4" fillId="0" borderId="0" xfId="20" applyNumberFormat="1" applyFont="1" applyFill="1" applyBorder="1">
      <alignment/>
      <protection/>
    </xf>
    <xf numFmtId="177" fontId="0" fillId="0" borderId="0" xfId="27" applyFont="1" applyFill="1" applyAlignment="1" applyProtection="1">
      <alignment/>
      <protection locked="0"/>
    </xf>
    <xf numFmtId="177" fontId="0" fillId="0" borderId="0" xfId="27" applyFont="1" applyFill="1" applyAlignment="1" applyProtection="1">
      <alignment horizontal="justify"/>
      <protection locked="0"/>
    </xf>
    <xf numFmtId="177" fontId="0" fillId="0" borderId="8" xfId="27" applyNumberFormat="1" applyFont="1" applyFill="1" applyBorder="1" applyAlignment="1" applyProtection="1">
      <alignment vertical="center"/>
      <protection/>
    </xf>
    <xf numFmtId="177" fontId="0" fillId="0" borderId="0" xfId="27" applyNumberFormat="1" applyFont="1" applyFill="1" applyBorder="1" applyAlignment="1" applyProtection="1">
      <alignment vertical="center"/>
      <protection/>
    </xf>
    <xf numFmtId="177" fontId="0" fillId="0" borderId="0" xfId="27" applyFont="1" applyFill="1" applyAlignment="1" applyProtection="1">
      <alignment vertical="center"/>
      <protection/>
    </xf>
    <xf numFmtId="177" fontId="0" fillId="0" borderId="0" xfId="27" applyFont="1" applyFill="1" applyBorder="1" applyAlignment="1" applyProtection="1">
      <alignment vertical="center"/>
      <protection locked="0"/>
    </xf>
    <xf numFmtId="177" fontId="0" fillId="0" borderId="0" xfId="27" applyFont="1" applyFill="1" applyAlignment="1">
      <alignment horizontal="justify" vertical="center" wrapText="1"/>
      <protection/>
    </xf>
    <xf numFmtId="0" fontId="0" fillId="0" borderId="0" xfId="20" applyFont="1" applyFill="1" applyAlignment="1" applyProtection="1" quotePrefix="1">
      <alignment horizontal="left" vertical="center"/>
      <protection/>
    </xf>
    <xf numFmtId="0" fontId="0" fillId="0" borderId="0" xfId="20" applyFont="1" applyFill="1" applyAlignment="1" applyProtection="1">
      <alignment horizontal="left" vertical="center"/>
      <protection/>
    </xf>
    <xf numFmtId="0" fontId="0" fillId="0" borderId="0" xfId="20" applyFont="1" applyFill="1" applyProtection="1">
      <alignment/>
      <protection/>
    </xf>
    <xf numFmtId="0" fontId="0" fillId="0" borderId="0" xfId="20" applyFont="1" applyFill="1" applyProtection="1">
      <alignment/>
      <protection locked="0"/>
    </xf>
    <xf numFmtId="177" fontId="2" fillId="0" borderId="0" xfId="53" applyFont="1" applyFill="1" applyAlignment="1" applyProtection="1">
      <alignment horizontal="centerContinuous" vertical="top"/>
      <protection/>
    </xf>
    <xf numFmtId="177" fontId="4" fillId="0" borderId="0" xfId="53" applyFont="1" applyFill="1" applyAlignment="1" applyProtection="1">
      <alignment horizontal="centerContinuous" vertical="center"/>
      <protection/>
    </xf>
    <xf numFmtId="0" fontId="0" fillId="0" borderId="0" xfId="20" applyFont="1" applyFill="1" applyAlignment="1" applyProtection="1">
      <alignment horizontal="centerContinuous" vertical="center"/>
      <protection/>
    </xf>
    <xf numFmtId="0" fontId="0" fillId="0" borderId="2" xfId="20" applyFont="1" applyFill="1" applyBorder="1" applyAlignment="1" applyProtection="1">
      <alignment horizontal="center" vertical="center" wrapText="1"/>
      <protection/>
    </xf>
    <xf numFmtId="0" fontId="0" fillId="0" borderId="5" xfId="20" applyFont="1" applyFill="1" applyBorder="1" applyAlignment="1" applyProtection="1">
      <alignment horizontal="centerContinuous" vertical="center"/>
      <protection/>
    </xf>
    <xf numFmtId="0" fontId="0" fillId="0" borderId="11" xfId="20" applyFont="1" applyFill="1" applyBorder="1" applyAlignment="1" applyProtection="1">
      <alignment horizontal="centerContinuous" vertical="center"/>
      <protection/>
    </xf>
    <xf numFmtId="0" fontId="0" fillId="0" borderId="0" xfId="20" applyFont="1" applyFill="1" applyAlignment="1" applyProtection="1">
      <alignment vertical="center"/>
      <protection locked="0"/>
    </xf>
    <xf numFmtId="0" fontId="0" fillId="0" borderId="0" xfId="20" applyFont="1" applyFill="1" applyBorder="1" applyAlignment="1" applyProtection="1">
      <alignment horizontal="center" vertical="center" wrapText="1"/>
      <protection/>
    </xf>
    <xf numFmtId="0" fontId="0" fillId="0" borderId="7" xfId="20" applyFont="1" applyFill="1" applyBorder="1" applyAlignment="1" applyProtection="1">
      <alignment horizontal="center" vertical="center" wrapText="1"/>
      <protection/>
    </xf>
    <xf numFmtId="0" fontId="0" fillId="0" borderId="0" xfId="20" applyFont="1" applyFill="1" applyBorder="1" applyAlignment="1" applyProtection="1">
      <alignment vertical="center"/>
      <protection locked="0"/>
    </xf>
    <xf numFmtId="0" fontId="0" fillId="0" borderId="0" xfId="20" applyFont="1" applyFill="1" applyBorder="1" applyAlignment="1" applyProtection="1">
      <alignment horizontal="centerContinuous" vertical="center"/>
      <protection locked="0"/>
    </xf>
    <xf numFmtId="0" fontId="0" fillId="0" borderId="2" xfId="20" applyFont="1" applyFill="1" applyBorder="1" applyAlignment="1" applyProtection="1">
      <alignment horizontal="centerContinuous" vertical="center"/>
      <protection/>
    </xf>
    <xf numFmtId="0" fontId="0" fillId="0" borderId="3" xfId="20" applyFont="1" applyFill="1" applyBorder="1" applyAlignment="1" applyProtection="1">
      <alignment horizontal="centerContinuous" vertical="center"/>
      <protection/>
    </xf>
    <xf numFmtId="0" fontId="0" fillId="0" borderId="3" xfId="20" applyFont="1" applyFill="1" applyBorder="1" applyAlignment="1">
      <alignment horizontal="centerContinuous" vertical="center"/>
      <protection/>
    </xf>
    <xf numFmtId="0" fontId="0" fillId="0" borderId="5" xfId="20" applyFont="1" applyFill="1" applyBorder="1" applyAlignment="1" applyProtection="1">
      <alignment horizontal="center" vertical="center" wrapText="1"/>
      <protection/>
    </xf>
    <xf numFmtId="0" fontId="0" fillId="0" borderId="6" xfId="20" applyFont="1" applyFill="1" applyBorder="1" applyAlignment="1" applyProtection="1">
      <alignment horizontal="center" vertical="center" wrapText="1"/>
      <protection/>
    </xf>
    <xf numFmtId="0" fontId="0" fillId="0" borderId="6" xfId="20" applyFont="1" applyFill="1" applyBorder="1" applyAlignment="1">
      <alignment horizontal="center" vertical="center" wrapText="1"/>
      <protection/>
    </xf>
    <xf numFmtId="0" fontId="0" fillId="0" borderId="0" xfId="20" applyFont="1" applyFill="1" applyBorder="1" applyAlignment="1" applyProtection="1">
      <alignment horizontal="center" vertical="center"/>
      <protection locked="0"/>
    </xf>
    <xf numFmtId="0" fontId="0" fillId="0" borderId="4" xfId="20" applyFont="1" applyFill="1" applyBorder="1" applyProtection="1">
      <alignment/>
      <protection locked="0"/>
    </xf>
    <xf numFmtId="187" fontId="0" fillId="0" borderId="0" xfId="67" applyFont="1" applyFill="1" applyAlignment="1" applyProtection="1" quotePrefix="1">
      <alignment vertical="center"/>
      <protection/>
    </xf>
    <xf numFmtId="180" fontId="0" fillId="0" borderId="8" xfId="20" applyNumberFormat="1" applyFont="1" applyFill="1" applyBorder="1" applyProtection="1">
      <alignment/>
      <protection/>
    </xf>
    <xf numFmtId="180" fontId="0" fillId="0" borderId="0" xfId="20" applyNumberFormat="1" applyFont="1" applyFill="1" applyBorder="1" applyProtection="1">
      <alignment/>
      <protection/>
    </xf>
    <xf numFmtId="180" fontId="0" fillId="0" borderId="0" xfId="20" applyNumberFormat="1" applyFont="1" applyFill="1" applyProtection="1">
      <alignment/>
      <protection locked="0"/>
    </xf>
    <xf numFmtId="187" fontId="4" fillId="0" borderId="0" xfId="67" applyFont="1" applyFill="1" applyAlignment="1" applyProtection="1" quotePrefix="1">
      <alignment vertical="center"/>
      <protection/>
    </xf>
    <xf numFmtId="180" fontId="4" fillId="0" borderId="8" xfId="20" applyNumberFormat="1" applyFont="1" applyFill="1" applyBorder="1" applyProtection="1">
      <alignment/>
      <protection/>
    </xf>
    <xf numFmtId="180" fontId="4" fillId="0" borderId="0" xfId="20" applyNumberFormat="1" applyFont="1" applyFill="1" applyBorder="1" applyProtection="1">
      <alignment/>
      <protection/>
    </xf>
    <xf numFmtId="180" fontId="4" fillId="0" borderId="0" xfId="20" applyNumberFormat="1" applyFont="1" applyFill="1" applyProtection="1">
      <alignment/>
      <protection locked="0"/>
    </xf>
    <xf numFmtId="0" fontId="1" fillId="0" borderId="0" xfId="20" applyFont="1" applyFill="1" applyBorder="1" applyAlignment="1" applyProtection="1">
      <alignment/>
      <protection locked="0"/>
    </xf>
    <xf numFmtId="177" fontId="2" fillId="0" borderId="0" xfId="53" applyFont="1" applyFill="1" applyAlignment="1" applyProtection="1">
      <alignment horizontal="centerContinuous" vertical="top" wrapText="1"/>
      <protection/>
    </xf>
    <xf numFmtId="0" fontId="2" fillId="0" borderId="0" xfId="28" applyFont="1" applyFill="1" applyAlignment="1" applyProtection="1">
      <alignment horizontal="centerContinuous" vertical="center"/>
      <protection/>
    </xf>
    <xf numFmtId="0" fontId="0" fillId="0" borderId="0" xfId="28" applyFont="1" applyFill="1" applyAlignment="1" applyProtection="1">
      <alignment horizontal="centerContinuous" vertical="center"/>
      <protection/>
    </xf>
    <xf numFmtId="0" fontId="0" fillId="0" borderId="5" xfId="28" applyFont="1" applyFill="1" applyBorder="1" applyAlignment="1" applyProtection="1">
      <alignment horizontal="centerContinuous" vertical="center"/>
      <protection/>
    </xf>
    <xf numFmtId="0" fontId="0" fillId="0" borderId="11" xfId="28" applyFont="1" applyFill="1" applyBorder="1" applyAlignment="1" applyProtection="1">
      <alignment horizontal="centerContinuous" vertical="center"/>
      <protection/>
    </xf>
    <xf numFmtId="0" fontId="1" fillId="0" borderId="0" xfId="20" applyFont="1" applyFill="1" applyAlignment="1">
      <alignment horizontal="center" vertical="center"/>
      <protection/>
    </xf>
    <xf numFmtId="0" fontId="0" fillId="0" borderId="1" xfId="28" applyFont="1" applyFill="1" applyBorder="1" applyAlignment="1" applyProtection="1">
      <alignment horizontal="centerContinuous" vertical="center"/>
      <protection/>
    </xf>
    <xf numFmtId="0" fontId="0" fillId="0" borderId="14" xfId="28" applyFont="1" applyFill="1" applyBorder="1" applyAlignment="1" applyProtection="1">
      <alignment horizontal="centerContinuous" vertical="center"/>
      <protection/>
    </xf>
    <xf numFmtId="0" fontId="0" fillId="0" borderId="10" xfId="28" applyFont="1" applyFill="1" applyBorder="1" applyAlignment="1" applyProtection="1">
      <alignment horizontal="center" vertical="center"/>
      <protection/>
    </xf>
    <xf numFmtId="0" fontId="0" fillId="0" borderId="2" xfId="28" applyFont="1" applyFill="1" applyBorder="1" applyAlignment="1" applyProtection="1">
      <alignment horizontal="centerContinuous" vertical="center"/>
      <protection/>
    </xf>
    <xf numFmtId="0" fontId="0" fillId="0" borderId="4" xfId="28" applyFont="1" applyFill="1" applyBorder="1" applyAlignment="1" applyProtection="1">
      <alignment horizontal="centerContinuous" vertical="center"/>
      <protection/>
    </xf>
    <xf numFmtId="0" fontId="0" fillId="0" borderId="13" xfId="28" applyFont="1" applyFill="1" applyBorder="1" applyAlignment="1" applyProtection="1">
      <alignment horizontal="centerContinuous" vertical="center"/>
      <protection/>
    </xf>
    <xf numFmtId="0" fontId="0" fillId="0" borderId="3" xfId="28" applyFont="1" applyFill="1" applyBorder="1" applyAlignment="1" applyProtection="1">
      <alignment horizontal="centerContinuous" vertical="center"/>
      <protection/>
    </xf>
    <xf numFmtId="0" fontId="0" fillId="0" borderId="6" xfId="28" applyFont="1" applyFill="1" applyBorder="1" applyAlignment="1" applyProtection="1">
      <alignment horizontal="center" vertical="center"/>
      <protection/>
    </xf>
    <xf numFmtId="0" fontId="0" fillId="0" borderId="6" xfId="28" applyFont="1" applyFill="1" applyBorder="1" applyAlignment="1" applyProtection="1">
      <alignment horizontal="center" vertical="center" wrapText="1"/>
      <protection/>
    </xf>
    <xf numFmtId="189" fontId="0" fillId="0" borderId="0" xfId="28" applyNumberFormat="1" applyFont="1" applyFill="1" applyBorder="1" applyAlignment="1" applyProtection="1">
      <alignment/>
      <protection/>
    </xf>
    <xf numFmtId="0" fontId="0" fillId="0" borderId="0" xfId="28" applyNumberFormat="1" applyFont="1" applyFill="1" applyBorder="1" applyAlignment="1" applyProtection="1">
      <alignment horizontal="center"/>
      <protection/>
    </xf>
    <xf numFmtId="195" fontId="0" fillId="0" borderId="17" xfId="20" applyNumberFormat="1" applyFont="1" applyFill="1" applyBorder="1" applyAlignment="1">
      <alignment horizontal="right"/>
      <protection/>
    </xf>
    <xf numFmtId="195" fontId="0" fillId="0" borderId="0" xfId="20" applyNumberFormat="1" applyFont="1" applyFill="1" applyBorder="1" applyAlignment="1">
      <alignment horizontal="right"/>
      <protection/>
    </xf>
    <xf numFmtId="195" fontId="0" fillId="0" borderId="0" xfId="20" applyNumberFormat="1" applyFont="1" applyFill="1" applyAlignment="1">
      <alignment horizontal="right"/>
      <protection/>
    </xf>
    <xf numFmtId="195" fontId="0" fillId="0" borderId="0" xfId="28" applyNumberFormat="1" applyFont="1" applyFill="1" applyBorder="1" applyAlignment="1" applyProtection="1">
      <alignment/>
      <protection locked="0"/>
    </xf>
    <xf numFmtId="0" fontId="1" fillId="0" borderId="0" xfId="20" applyFont="1" applyFill="1" applyAlignment="1">
      <alignment/>
      <protection/>
    </xf>
    <xf numFmtId="195" fontId="0" fillId="0" borderId="18" xfId="20" applyNumberFormat="1" applyFont="1" applyFill="1" applyBorder="1" applyAlignment="1">
      <alignment horizontal="right"/>
      <protection/>
    </xf>
    <xf numFmtId="195" fontId="0" fillId="0" borderId="0" xfId="28" applyNumberFormat="1" applyFont="1" applyFill="1" applyBorder="1" applyAlignment="1" applyProtection="1">
      <alignment vertical="center"/>
      <protection locked="0"/>
    </xf>
    <xf numFmtId="0" fontId="0" fillId="0" borderId="7" xfId="28" applyNumberFormat="1" applyFont="1" applyFill="1" applyBorder="1" applyAlignment="1" applyProtection="1">
      <alignment horizontal="center"/>
      <protection/>
    </xf>
    <xf numFmtId="0" fontId="0" fillId="0" borderId="0" xfId="28" applyFont="1" applyFill="1" applyBorder="1" applyAlignment="1" applyProtection="1">
      <alignment/>
      <protection/>
    </xf>
    <xf numFmtId="0" fontId="4" fillId="0" borderId="0" xfId="28" applyNumberFormat="1" applyFont="1" applyFill="1" applyBorder="1" applyAlignment="1" applyProtection="1">
      <alignment horizontal="right"/>
      <protection/>
    </xf>
    <xf numFmtId="0" fontId="4" fillId="0" borderId="7" xfId="28" applyNumberFormat="1" applyFont="1" applyFill="1" applyBorder="1" applyAlignment="1" applyProtection="1">
      <alignment horizontal="center"/>
      <protection/>
    </xf>
    <xf numFmtId="195" fontId="4" fillId="0" borderId="8" xfId="28" applyNumberFormat="1" applyFont="1" applyFill="1" applyBorder="1" applyAlignment="1" applyProtection="1">
      <alignment horizontal="right"/>
      <protection/>
    </xf>
    <xf numFmtId="195" fontId="4" fillId="0" borderId="0" xfId="28" applyNumberFormat="1" applyFont="1" applyFill="1" applyBorder="1" applyAlignment="1" applyProtection="1">
      <alignment/>
      <protection/>
    </xf>
    <xf numFmtId="195" fontId="4" fillId="0" borderId="0" xfId="28" applyNumberFormat="1" applyFont="1" applyFill="1" applyBorder="1" applyAlignment="1" applyProtection="1">
      <alignment/>
      <protection locked="0"/>
    </xf>
    <xf numFmtId="0" fontId="4" fillId="0" borderId="0" xfId="28" applyFont="1" applyFill="1" applyBorder="1" applyAlignment="1" applyProtection="1">
      <alignment/>
      <protection/>
    </xf>
    <xf numFmtId="195" fontId="4" fillId="0" borderId="8" xfId="28" applyNumberFormat="1" applyFont="1" applyFill="1" applyBorder="1" applyAlignment="1" applyProtection="1">
      <alignment/>
      <protection/>
    </xf>
    <xf numFmtId="0" fontId="2" fillId="0" borderId="0" xfId="52" applyFont="1" applyFill="1" applyAlignment="1" applyProtection="1">
      <alignment horizontal="centerContinuous" vertical="center"/>
      <protection locked="0"/>
    </xf>
    <xf numFmtId="0" fontId="0" fillId="0" borderId="0" xfId="41" applyFont="1" applyFill="1" applyAlignment="1" applyProtection="1">
      <alignment vertical="center"/>
      <protection locked="0"/>
    </xf>
    <xf numFmtId="0" fontId="0" fillId="0" borderId="0" xfId="41" applyFont="1" applyFill="1" applyAlignment="1" applyProtection="1">
      <alignment vertical="top"/>
      <protection locked="0"/>
    </xf>
    <xf numFmtId="0" fontId="0" fillId="0" borderId="4" xfId="41" applyFont="1" applyFill="1" applyBorder="1" applyAlignment="1" applyProtection="1">
      <alignment vertical="center"/>
      <protection locked="0"/>
    </xf>
    <xf numFmtId="0" fontId="0" fillId="0" borderId="7" xfId="41" applyFont="1" applyFill="1" applyBorder="1" applyAlignment="1" applyProtection="1">
      <alignment vertical="center"/>
      <protection locked="0"/>
    </xf>
    <xf numFmtId="0" fontId="0" fillId="0" borderId="15" xfId="20" applyFont="1" applyFill="1" applyBorder="1" applyAlignment="1">
      <alignment horizontal="center" vertical="center" wrapText="1"/>
      <protection/>
    </xf>
    <xf numFmtId="0" fontId="0" fillId="0" borderId="14" xfId="41" applyFont="1" applyFill="1" applyBorder="1" applyAlignment="1" applyProtection="1">
      <alignment vertical="center"/>
      <protection locked="0"/>
    </xf>
    <xf numFmtId="0" fontId="0" fillId="0" borderId="6" xfId="41" applyFont="1" applyFill="1" applyBorder="1" applyAlignment="1" applyProtection="1">
      <alignment horizontal="centerContinuous" vertical="center"/>
      <protection locked="0"/>
    </xf>
    <xf numFmtId="0" fontId="0" fillId="0" borderId="1" xfId="41" applyFont="1" applyFill="1" applyBorder="1" applyAlignment="1" applyProtection="1">
      <alignment horizontal="center" vertical="center"/>
      <protection locked="0"/>
    </xf>
    <xf numFmtId="0" fontId="0" fillId="0" borderId="6" xfId="41" applyFont="1" applyFill="1" applyBorder="1" applyAlignment="1" applyProtection="1">
      <alignment horizontal="center" vertical="center"/>
      <protection locked="0"/>
    </xf>
    <xf numFmtId="194" fontId="0" fillId="0" borderId="0" xfId="62" applyNumberFormat="1" applyFont="1" applyFill="1" applyAlignment="1" applyProtection="1">
      <alignment/>
      <protection locked="0"/>
    </xf>
    <xf numFmtId="0" fontId="0" fillId="0" borderId="7" xfId="41" applyFont="1" applyFill="1" applyBorder="1" applyAlignment="1" applyProtection="1">
      <alignment/>
      <protection locked="0"/>
    </xf>
    <xf numFmtId="170" fontId="0" fillId="0" borderId="7" xfId="41" applyNumberFormat="1" applyFont="1" applyFill="1" applyBorder="1" applyAlignment="1" applyProtection="1">
      <alignment horizontal="centerContinuous"/>
      <protection locked="0"/>
    </xf>
    <xf numFmtId="195" fontId="0" fillId="0" borderId="0" xfId="41" applyNumberFormat="1" applyFont="1" applyFill="1" applyBorder="1" applyAlignment="1" applyProtection="1">
      <alignment horizontal="right"/>
      <protection locked="0"/>
    </xf>
    <xf numFmtId="0" fontId="0" fillId="0" borderId="0" xfId="41" applyFont="1" applyFill="1" applyAlignment="1" applyProtection="1">
      <alignment/>
      <protection locked="0"/>
    </xf>
    <xf numFmtId="170" fontId="0" fillId="0" borderId="7" xfId="41" applyNumberFormat="1" applyFont="1" applyFill="1" applyBorder="1" applyAlignment="1" applyProtection="1">
      <alignment horizontal="centerContinuous" vertical="center"/>
      <protection locked="0"/>
    </xf>
    <xf numFmtId="0" fontId="0" fillId="0" borderId="7" xfId="41" applyFont="1" applyFill="1" applyBorder="1" applyAlignment="1" applyProtection="1">
      <alignment horizontal="centerContinuous" vertical="center"/>
      <protection locked="0"/>
    </xf>
    <xf numFmtId="195" fontId="0" fillId="0" borderId="0" xfId="41" applyNumberFormat="1" applyFont="1" applyFill="1" applyBorder="1" applyAlignment="1" applyProtection="1">
      <alignment horizontal="right" vertical="center"/>
      <protection locked="0"/>
    </xf>
    <xf numFmtId="194" fontId="0" fillId="0" borderId="0" xfId="62" applyNumberFormat="1" applyFont="1" applyFill="1" applyAlignment="1" applyProtection="1">
      <alignment vertical="center"/>
      <protection locked="0"/>
    </xf>
    <xf numFmtId="0" fontId="4" fillId="0" borderId="0" xfId="41" applyFont="1" applyFill="1" applyAlignment="1" applyProtection="1">
      <alignment horizontal="right"/>
      <protection locked="0"/>
    </xf>
    <xf numFmtId="170" fontId="4" fillId="0" borderId="7" xfId="41" applyNumberFormat="1" applyFont="1" applyFill="1" applyBorder="1" applyAlignment="1" applyProtection="1">
      <alignment horizontal="centerContinuous"/>
      <protection locked="0"/>
    </xf>
    <xf numFmtId="195" fontId="4" fillId="0" borderId="0" xfId="41" applyNumberFormat="1" applyFont="1" applyFill="1" applyBorder="1" applyAlignment="1" applyProtection="1">
      <alignment horizontal="right"/>
      <protection locked="0"/>
    </xf>
    <xf numFmtId="0" fontId="4" fillId="0" borderId="0" xfId="41" applyFont="1" applyFill="1" applyAlignment="1" applyProtection="1">
      <alignment horizontal="right" vertical="center"/>
      <protection locked="0"/>
    </xf>
    <xf numFmtId="170" fontId="4" fillId="0" borderId="7" xfId="41" applyNumberFormat="1" applyFont="1" applyFill="1" applyBorder="1" applyAlignment="1" applyProtection="1">
      <alignment horizontal="centerContinuous" vertical="center"/>
      <protection locked="0"/>
    </xf>
    <xf numFmtId="195" fontId="4" fillId="0" borderId="0" xfId="41" applyNumberFormat="1" applyFont="1" applyFill="1" applyBorder="1" applyAlignment="1" applyProtection="1">
      <alignment horizontal="right" vertical="center"/>
      <protection locked="0"/>
    </xf>
    <xf numFmtId="0" fontId="0" fillId="0" borderId="0" xfId="41" applyFont="1" applyFill="1" applyAlignment="1" applyProtection="1">
      <alignment horizontal="right" vertical="center"/>
      <protection locked="0"/>
    </xf>
    <xf numFmtId="0" fontId="4" fillId="0" borderId="7" xfId="41" applyFont="1" applyFill="1" applyBorder="1" applyAlignment="1" applyProtection="1">
      <alignment horizontal="centerContinuous" vertical="center"/>
      <protection locked="0"/>
    </xf>
    <xf numFmtId="0" fontId="4" fillId="0" borderId="0" xfId="41" applyFont="1" applyFill="1" applyAlignment="1" applyProtection="1">
      <alignment vertical="center"/>
      <protection locked="0"/>
    </xf>
    <xf numFmtId="0" fontId="0" fillId="0" borderId="0" xfId="41" applyFont="1" applyFill="1" applyBorder="1" applyAlignment="1" applyProtection="1">
      <alignment vertical="center"/>
      <protection locked="0"/>
    </xf>
    <xf numFmtId="170" fontId="2" fillId="0" borderId="0" xfId="43" applyFont="1" applyFill="1" applyAlignment="1" applyProtection="1">
      <alignment horizontal="centerContinuous" vertical="top"/>
      <protection/>
    </xf>
    <xf numFmtId="170" fontId="0" fillId="0" borderId="0" xfId="29" applyFont="1" applyFill="1" applyAlignment="1" applyProtection="1">
      <alignment vertical="top"/>
      <protection locked="0"/>
    </xf>
    <xf numFmtId="170" fontId="0" fillId="0" borderId="5" xfId="29" applyFont="1" applyFill="1" applyBorder="1" applyAlignment="1" applyProtection="1">
      <alignment horizontal="centerContinuous" vertical="center"/>
      <protection/>
    </xf>
    <xf numFmtId="170" fontId="0" fillId="0" borderId="11" xfId="29" applyFont="1" applyFill="1" applyBorder="1" applyAlignment="1" applyProtection="1">
      <alignment horizontal="centerContinuous" vertical="center"/>
      <protection/>
    </xf>
    <xf numFmtId="170" fontId="0" fillId="0" borderId="0" xfId="29" applyFont="1" applyFill="1" applyAlignment="1" applyProtection="1">
      <alignment vertical="center"/>
      <protection locked="0"/>
    </xf>
    <xf numFmtId="170" fontId="0" fillId="0" borderId="10" xfId="29" applyFont="1" applyFill="1" applyBorder="1" applyAlignment="1" applyProtection="1">
      <alignment horizontal="centerContinuous" vertical="center"/>
      <protection/>
    </xf>
    <xf numFmtId="170" fontId="0" fillId="0" borderId="6" xfId="29" applyFont="1" applyFill="1" applyBorder="1" applyAlignment="1" applyProtection="1">
      <alignment horizontal="center" vertical="center"/>
      <protection/>
    </xf>
    <xf numFmtId="170" fontId="0" fillId="0" borderId="10" xfId="29" applyFont="1" applyFill="1" applyBorder="1" applyAlignment="1" applyProtection="1">
      <alignment horizontal="center" vertical="center"/>
      <protection/>
    </xf>
    <xf numFmtId="170" fontId="0" fillId="0" borderId="5" xfId="29" applyFont="1" applyFill="1" applyBorder="1" applyAlignment="1" applyProtection="1">
      <alignment horizontal="center" vertical="center"/>
      <protection/>
    </xf>
    <xf numFmtId="189" fontId="0" fillId="0" borderId="0" xfId="29" applyNumberFormat="1" applyFont="1" applyFill="1" applyBorder="1" applyAlignment="1" applyProtection="1">
      <alignment/>
      <protection/>
    </xf>
    <xf numFmtId="189" fontId="0" fillId="0" borderId="7" xfId="29" applyNumberFormat="1" applyFont="1" applyFill="1" applyBorder="1" applyAlignment="1" applyProtection="1">
      <alignment/>
      <protection/>
    </xf>
    <xf numFmtId="170" fontId="0" fillId="0" borderId="13" xfId="29" applyFont="1" applyFill="1" applyBorder="1" applyAlignment="1" applyProtection="1">
      <alignment horizontal="center"/>
      <protection/>
    </xf>
    <xf numFmtId="184" fontId="0" fillId="0" borderId="0" xfId="20" applyNumberFormat="1" applyFont="1" applyFill="1" applyBorder="1" applyAlignment="1">
      <alignment horizontal="right" wrapText="1" indent="1"/>
      <protection/>
    </xf>
    <xf numFmtId="170" fontId="0" fillId="0" borderId="0" xfId="29" applyFont="1" applyFill="1" applyAlignment="1" applyProtection="1">
      <alignment/>
      <protection locked="0"/>
    </xf>
    <xf numFmtId="170" fontId="0" fillId="0" borderId="0" xfId="29" applyFont="1" applyFill="1" applyBorder="1" applyAlignment="1" applyProtection="1">
      <alignment vertical="center"/>
      <protection/>
    </xf>
    <xf numFmtId="170" fontId="0" fillId="0" borderId="7" xfId="29" applyFont="1" applyFill="1" applyBorder="1" applyAlignment="1" applyProtection="1">
      <alignment vertical="center"/>
      <protection/>
    </xf>
    <xf numFmtId="170" fontId="0" fillId="0" borderId="15" xfId="29" applyFont="1" applyFill="1" applyBorder="1" applyAlignment="1" applyProtection="1">
      <alignment horizontal="center" vertical="center"/>
      <protection/>
    </xf>
    <xf numFmtId="170" fontId="0" fillId="0" borderId="15" xfId="29" applyFont="1" applyFill="1" applyBorder="1" applyAlignment="1" applyProtection="1">
      <alignment horizontal="center"/>
      <protection/>
    </xf>
    <xf numFmtId="0" fontId="4" fillId="0" borderId="0" xfId="29" applyNumberFormat="1" applyFont="1" applyFill="1" applyBorder="1" applyAlignment="1" applyProtection="1">
      <alignment horizontal="right"/>
      <protection/>
    </xf>
    <xf numFmtId="170" fontId="4" fillId="0" borderId="15" xfId="29" applyFont="1" applyFill="1" applyBorder="1" applyAlignment="1" applyProtection="1">
      <alignment horizontal="center"/>
      <protection/>
    </xf>
    <xf numFmtId="185" fontId="4" fillId="0" borderId="0" xfId="20" applyNumberFormat="1" applyFont="1" applyFill="1" applyBorder="1" applyAlignment="1">
      <alignment horizontal="right" wrapText="1" indent="1"/>
      <protection/>
    </xf>
    <xf numFmtId="170" fontId="4" fillId="0" borderId="15" xfId="29" applyFont="1" applyFill="1" applyBorder="1" applyAlignment="1" applyProtection="1">
      <alignment horizontal="center" vertical="center"/>
      <protection/>
    </xf>
    <xf numFmtId="185" fontId="4" fillId="0" borderId="0" xfId="20" applyNumberFormat="1" applyFont="1" applyFill="1" applyBorder="1" applyAlignment="1">
      <alignment horizontal="right" vertical="center" wrapText="1" indent="1"/>
      <protection/>
    </xf>
    <xf numFmtId="170" fontId="4" fillId="0" borderId="8" xfId="29" applyFont="1" applyFill="1" applyBorder="1" applyAlignment="1" applyProtection="1">
      <alignment horizontal="center" vertical="center"/>
      <protection/>
    </xf>
    <xf numFmtId="185" fontId="4" fillId="0" borderId="18" xfId="20" applyNumberFormat="1" applyFont="1" applyFill="1" applyBorder="1" applyAlignment="1">
      <alignment horizontal="right" vertical="center" wrapText="1" indent="1"/>
      <protection/>
    </xf>
    <xf numFmtId="184" fontId="4" fillId="0" borderId="0" xfId="20" applyNumberFormat="1" applyFont="1" applyFill="1" applyBorder="1" applyAlignment="1">
      <alignment horizontal="right" wrapText="1" indent="1"/>
      <protection/>
    </xf>
    <xf numFmtId="0" fontId="1" fillId="0" borderId="0" xfId="20" applyFont="1" applyFill="1" applyAlignment="1" applyProtection="1">
      <alignment/>
      <protection/>
    </xf>
    <xf numFmtId="170" fontId="4" fillId="0" borderId="0" xfId="29" applyFont="1" applyFill="1" applyBorder="1" applyAlignment="1" applyProtection="1">
      <alignment horizontal="centerContinuous" vertical="center"/>
      <protection/>
    </xf>
    <xf numFmtId="190" fontId="4" fillId="0" borderId="0" xfId="29" applyNumberFormat="1" applyFont="1" applyFill="1" applyBorder="1" applyAlignment="1" applyProtection="1">
      <alignment vertical="center"/>
      <protection/>
    </xf>
    <xf numFmtId="170" fontId="0" fillId="0" borderId="0" xfId="29" applyFont="1" applyFill="1" applyAlignment="1">
      <alignment vertical="center"/>
      <protection/>
    </xf>
    <xf numFmtId="188" fontId="1" fillId="0" borderId="0" xfId="20" applyNumberFormat="1" applyFont="1" applyFill="1" applyAlignment="1">
      <alignment/>
      <protection/>
    </xf>
    <xf numFmtId="0" fontId="2" fillId="0" borderId="0" xfId="43" applyNumberFormat="1" applyFont="1" applyFill="1" applyAlignment="1" applyProtection="1">
      <alignment horizontal="centerContinuous" vertical="top"/>
      <protection/>
    </xf>
    <xf numFmtId="170" fontId="0" fillId="0" borderId="8" xfId="29" applyFont="1" applyFill="1" applyBorder="1" applyAlignment="1" applyProtection="1">
      <alignment horizontal="centerContinuous" vertical="center" wrapText="1"/>
      <protection/>
    </xf>
    <xf numFmtId="170" fontId="0" fillId="0" borderId="7" xfId="29" applyFont="1" applyFill="1" applyBorder="1" applyAlignment="1" applyProtection="1">
      <alignment horizontal="centerContinuous" vertical="center" wrapText="1"/>
      <protection/>
    </xf>
    <xf numFmtId="170" fontId="0" fillId="0" borderId="2" xfId="29" applyFont="1" applyFill="1" applyBorder="1" applyAlignment="1" applyProtection="1">
      <alignment horizontal="centerContinuous" vertical="center"/>
      <protection/>
    </xf>
    <xf numFmtId="170" fontId="0" fillId="0" borderId="3" xfId="29" applyFont="1" applyFill="1" applyBorder="1" applyAlignment="1" applyProtection="1">
      <alignment horizontal="centerContinuous" vertical="center"/>
      <protection/>
    </xf>
    <xf numFmtId="170" fontId="0" fillId="0" borderId="4" xfId="29" applyFont="1" applyFill="1" applyBorder="1" applyAlignment="1" applyProtection="1">
      <alignment horizontal="centerContinuous" vertical="center"/>
      <protection/>
    </xf>
    <xf numFmtId="0" fontId="0" fillId="0" borderId="5" xfId="29" applyNumberFormat="1" applyFont="1" applyFill="1" applyBorder="1" applyAlignment="1" applyProtection="1">
      <alignment horizontal="center" vertical="center"/>
      <protection/>
    </xf>
    <xf numFmtId="0" fontId="0" fillId="0" borderId="5" xfId="29" applyNumberFormat="1" applyFont="1" applyFill="1" applyBorder="1" applyAlignment="1" applyProtection="1" quotePrefix="1">
      <alignment horizontal="center" vertical="center"/>
      <protection/>
    </xf>
    <xf numFmtId="0" fontId="0" fillId="0" borderId="5" xfId="29" applyNumberFormat="1" applyFont="1" applyFill="1" applyBorder="1" applyAlignment="1" applyProtection="1">
      <alignment horizontal="center" vertical="center" wrapText="1"/>
      <protection/>
    </xf>
    <xf numFmtId="0" fontId="0" fillId="0" borderId="6" xfId="29" applyNumberFormat="1" applyFont="1" applyFill="1" applyBorder="1" applyAlignment="1" applyProtection="1">
      <alignment horizontal="center" vertical="center"/>
      <protection/>
    </xf>
    <xf numFmtId="0" fontId="0" fillId="0" borderId="12" xfId="29" applyNumberFormat="1" applyFont="1" applyFill="1" applyBorder="1" applyAlignment="1" applyProtection="1">
      <alignment horizontal="center" vertical="center"/>
      <protection/>
    </xf>
    <xf numFmtId="169" fontId="0" fillId="0" borderId="0" xfId="59" applyFont="1" applyFill="1" applyAlignment="1" applyProtection="1">
      <alignment/>
      <protection/>
    </xf>
    <xf numFmtId="169" fontId="0" fillId="0" borderId="8" xfId="59" applyFont="1" applyFill="1" applyBorder="1" applyAlignment="1" applyProtection="1">
      <alignment/>
      <protection/>
    </xf>
    <xf numFmtId="170" fontId="0" fillId="0" borderId="0" xfId="29" applyFont="1" applyFill="1" applyBorder="1" applyAlignment="1" applyProtection="1">
      <alignment/>
      <protection/>
    </xf>
    <xf numFmtId="195" fontId="0" fillId="0" borderId="8" xfId="20" applyNumberFormat="1" applyFont="1" applyFill="1" applyBorder="1" applyAlignment="1">
      <alignment horizontal="right"/>
      <protection/>
    </xf>
    <xf numFmtId="170" fontId="0" fillId="0" borderId="0" xfId="29" applyFont="1" applyFill="1" applyAlignment="1" applyProtection="1">
      <alignment vertical="center"/>
      <protection/>
    </xf>
    <xf numFmtId="170" fontId="0" fillId="0" borderId="8" xfId="29" applyFont="1" applyFill="1" applyBorder="1" applyAlignment="1" applyProtection="1">
      <alignment vertical="center"/>
      <protection/>
    </xf>
    <xf numFmtId="0" fontId="0" fillId="0" borderId="0" xfId="20" applyFont="1" applyFill="1">
      <alignment/>
      <protection/>
    </xf>
    <xf numFmtId="170" fontId="4" fillId="0" borderId="0" xfId="29" applyFont="1" applyFill="1" applyAlignment="1" applyProtection="1">
      <alignment horizontal="right"/>
      <protection/>
    </xf>
    <xf numFmtId="170" fontId="4" fillId="0" borderId="8" xfId="29" applyFont="1" applyFill="1" applyBorder="1" applyAlignment="1" applyProtection="1">
      <alignment/>
      <protection/>
    </xf>
    <xf numFmtId="170" fontId="4" fillId="0" borderId="0" xfId="29" applyFont="1" applyFill="1" applyBorder="1" applyAlignment="1" applyProtection="1">
      <alignment/>
      <protection/>
    </xf>
    <xf numFmtId="195" fontId="4" fillId="0" borderId="8" xfId="20" applyNumberFormat="1" applyFont="1" applyFill="1" applyBorder="1" applyAlignment="1">
      <alignment horizontal="right"/>
      <protection/>
    </xf>
    <xf numFmtId="195" fontId="4" fillId="0" borderId="0" xfId="20" applyNumberFormat="1" applyFont="1" applyFill="1" applyAlignment="1">
      <alignment horizontal="right"/>
      <protection/>
    </xf>
    <xf numFmtId="170" fontId="4" fillId="0" borderId="0" xfId="29" applyFont="1" applyFill="1" applyAlignment="1" applyProtection="1">
      <alignment vertical="center"/>
      <protection/>
    </xf>
    <xf numFmtId="170" fontId="4" fillId="0" borderId="8" xfId="29" applyFont="1" applyFill="1" applyBorder="1" applyAlignment="1" applyProtection="1">
      <alignment vertical="center"/>
      <protection/>
    </xf>
    <xf numFmtId="0" fontId="4" fillId="0" borderId="0" xfId="20" applyFont="1" applyFill="1">
      <alignment/>
      <protection/>
    </xf>
    <xf numFmtId="170" fontId="4" fillId="0" borderId="0" xfId="29" applyFont="1" applyFill="1" applyBorder="1" applyAlignment="1" applyProtection="1">
      <alignment vertical="center"/>
      <protection/>
    </xf>
    <xf numFmtId="0" fontId="1" fillId="0" borderId="0" xfId="20" applyFont="1" applyFill="1" applyBorder="1" applyAlignment="1" applyProtection="1">
      <alignment horizontal="left"/>
      <protection locked="0"/>
    </xf>
    <xf numFmtId="0" fontId="0" fillId="0" borderId="0" xfId="20" applyFont="1" applyFill="1" applyBorder="1" applyProtection="1">
      <alignment/>
      <protection locked="0"/>
    </xf>
    <xf numFmtId="0" fontId="0" fillId="0" borderId="6" xfId="20" applyFont="1" applyFill="1" applyBorder="1" applyAlignment="1" applyProtection="1">
      <alignment horizontal="center" vertical="center"/>
      <protection/>
    </xf>
    <xf numFmtId="0" fontId="0" fillId="0" borderId="4" xfId="20" applyFont="1" applyFill="1" applyBorder="1" applyAlignment="1" applyProtection="1">
      <alignment horizontal="centerContinuous" vertical="center"/>
      <protection/>
    </xf>
    <xf numFmtId="0" fontId="0" fillId="0" borderId="3" xfId="20" applyFont="1" applyFill="1" applyBorder="1" applyProtection="1">
      <alignment/>
      <protection/>
    </xf>
    <xf numFmtId="0" fontId="0" fillId="0" borderId="13" xfId="20" applyFont="1" applyFill="1" applyBorder="1" applyAlignment="1" applyProtection="1">
      <alignment vertical="center"/>
      <protection/>
    </xf>
    <xf numFmtId="0" fontId="0" fillId="0" borderId="2" xfId="20" applyFont="1" applyFill="1" applyBorder="1" applyAlignment="1" applyProtection="1">
      <alignment vertical="center"/>
      <protection locked="0"/>
    </xf>
    <xf numFmtId="0" fontId="0" fillId="0" borderId="3" xfId="20" applyFont="1" applyFill="1" applyBorder="1" applyAlignment="1" applyProtection="1">
      <alignment vertical="center"/>
      <protection locked="0"/>
    </xf>
    <xf numFmtId="0" fontId="0" fillId="0" borderId="3" xfId="20" applyFont="1" applyFill="1" applyBorder="1" applyProtection="1">
      <alignment/>
      <protection locked="0"/>
    </xf>
    <xf numFmtId="0" fontId="0" fillId="0" borderId="0" xfId="20" applyFont="1" applyFill="1" applyAlignment="1" applyProtection="1">
      <alignment horizontal="justify" vertical="center"/>
      <protection/>
    </xf>
    <xf numFmtId="0" fontId="0" fillId="0" borderId="0" xfId="20" applyFont="1" applyFill="1" applyBorder="1" applyProtection="1">
      <alignment/>
      <protection/>
    </xf>
    <xf numFmtId="0" fontId="0" fillId="0" borderId="15" xfId="20" applyFont="1" applyFill="1" applyBorder="1" applyAlignment="1" applyProtection="1">
      <alignment vertical="center"/>
      <protection/>
    </xf>
    <xf numFmtId="0" fontId="0" fillId="0" borderId="8" xfId="20" applyFont="1" applyFill="1" applyBorder="1" applyAlignment="1" applyProtection="1">
      <alignment vertical="center"/>
      <protection locked="0"/>
    </xf>
    <xf numFmtId="167" fontId="0" fillId="0" borderId="0" xfId="20" applyNumberFormat="1" applyFont="1" applyFill="1" applyAlignment="1" applyProtection="1">
      <alignment horizontal="justify" vertical="center"/>
      <protection/>
    </xf>
    <xf numFmtId="187" fontId="0" fillId="0" borderId="0" xfId="67" applyFont="1" applyFill="1" applyAlignment="1" applyProtection="1">
      <alignment horizontal="justify" vertical="center"/>
      <protection/>
    </xf>
    <xf numFmtId="0" fontId="0" fillId="0" borderId="0" xfId="67" applyNumberFormat="1" applyFont="1" applyFill="1" applyAlignment="1" applyProtection="1">
      <alignment/>
      <protection/>
    </xf>
    <xf numFmtId="187" fontId="0" fillId="0" borderId="0" xfId="67" applyFont="1" applyFill="1" applyAlignment="1" applyProtection="1">
      <alignment/>
      <protection/>
    </xf>
    <xf numFmtId="0" fontId="0" fillId="0" borderId="15" xfId="20" applyFont="1" applyFill="1" applyBorder="1" applyAlignment="1" applyProtection="1">
      <alignment/>
      <protection locked="0"/>
    </xf>
    <xf numFmtId="167" fontId="0" fillId="0" borderId="0" xfId="67" applyNumberFormat="1" applyFont="1" applyFill="1" applyAlignment="1" applyProtection="1">
      <alignment/>
      <protection/>
    </xf>
    <xf numFmtId="187" fontId="0" fillId="0" borderId="0" xfId="67" applyFont="1" applyFill="1" applyAlignment="1" applyProtection="1">
      <alignment vertical="center"/>
      <protection/>
    </xf>
    <xf numFmtId="0" fontId="0" fillId="0" borderId="15" xfId="20" applyFont="1" applyFill="1" applyBorder="1" applyAlignment="1" applyProtection="1">
      <alignment/>
      <protection/>
    </xf>
    <xf numFmtId="187" fontId="0" fillId="0" borderId="0" xfId="67" applyFont="1" applyFill="1" applyAlignment="1" applyProtection="1">
      <alignment vertical="center"/>
      <protection/>
    </xf>
    <xf numFmtId="0" fontId="4" fillId="0" borderId="0" xfId="67" applyNumberFormat="1" applyFont="1" applyFill="1" applyAlignment="1" applyProtection="1">
      <alignment horizontal="right"/>
      <protection/>
    </xf>
    <xf numFmtId="0" fontId="4" fillId="0" borderId="8" xfId="20" applyFont="1" applyFill="1" applyBorder="1" applyAlignment="1" applyProtection="1">
      <alignment/>
      <protection/>
    </xf>
    <xf numFmtId="195" fontId="4" fillId="0" borderId="0" xfId="20" applyNumberFormat="1" applyFont="1" applyFill="1" applyBorder="1" applyAlignment="1">
      <alignment horizontal="right"/>
      <protection/>
    </xf>
    <xf numFmtId="0" fontId="4" fillId="0" borderId="8" xfId="20" applyFont="1" applyFill="1" applyBorder="1" applyAlignment="1" applyProtection="1">
      <alignment vertical="center"/>
      <protection/>
    </xf>
    <xf numFmtId="0" fontId="0" fillId="0" borderId="0" xfId="20" applyFont="1" applyFill="1" applyAlignment="1">
      <alignment horizontal="right"/>
      <protection/>
    </xf>
    <xf numFmtId="0" fontId="4" fillId="0" borderId="0" xfId="20" applyFont="1" applyFill="1" applyAlignment="1">
      <alignment horizontal="centerContinuous" vertical="top"/>
      <protection/>
    </xf>
    <xf numFmtId="0" fontId="1" fillId="0" borderId="0" xfId="20" applyFont="1" applyFill="1" applyBorder="1" applyAlignment="1" applyProtection="1">
      <alignment horizontal="center" vertical="center"/>
      <protection locked="0"/>
    </xf>
    <xf numFmtId="0" fontId="1" fillId="0" borderId="0" xfId="20" applyFont="1" applyFill="1" applyProtection="1">
      <alignment/>
      <protection locked="0"/>
    </xf>
    <xf numFmtId="0" fontId="1" fillId="0" borderId="11" xfId="20" applyFont="1" applyFill="1" applyBorder="1" applyAlignment="1" applyProtection="1">
      <alignment horizontal="centerContinuous" vertical="center"/>
      <protection/>
    </xf>
    <xf numFmtId="0" fontId="0" fillId="0" borderId="8" xfId="20" applyFont="1" applyFill="1" applyBorder="1" applyAlignment="1">
      <alignment horizontal="center" vertical="center" wrapText="1"/>
      <protection/>
    </xf>
    <xf numFmtId="0" fontId="0" fillId="0" borderId="15" xfId="20" applyFont="1" applyFill="1" applyBorder="1" applyAlignment="1" applyProtection="1">
      <alignment horizontal="center" vertical="center" wrapText="1"/>
      <protection/>
    </xf>
    <xf numFmtId="0" fontId="0" fillId="0" borderId="8" xfId="20" applyFont="1" applyFill="1" applyBorder="1" applyAlignment="1" applyProtection="1">
      <alignment horizontal="center" vertical="center" wrapText="1"/>
      <protection/>
    </xf>
    <xf numFmtId="0" fontId="0" fillId="0" borderId="16" xfId="20" applyFont="1" applyFill="1" applyBorder="1" applyAlignment="1">
      <alignment horizontal="center" vertical="center" wrapText="1"/>
      <protection/>
    </xf>
    <xf numFmtId="0" fontId="4" fillId="0" borderId="0" xfId="20" applyFont="1" applyFill="1" applyAlignment="1" applyProtection="1">
      <alignment horizontal="centerContinuous"/>
      <protection/>
    </xf>
    <xf numFmtId="0" fontId="4" fillId="0" borderId="0" xfId="20" applyFont="1" applyFill="1" applyAlignment="1" applyProtection="1">
      <alignment horizontal="centerContinuous" vertical="center"/>
      <protection/>
    </xf>
    <xf numFmtId="0" fontId="0" fillId="0" borderId="0" xfId="20" applyFont="1" applyFill="1" applyAlignment="1" applyProtection="1">
      <alignment/>
      <protection/>
    </xf>
    <xf numFmtId="0" fontId="0" fillId="0" borderId="0" xfId="20" applyFont="1" applyFill="1" applyBorder="1" applyAlignment="1" applyProtection="1">
      <alignment horizontal="centerContinuous"/>
      <protection/>
    </xf>
    <xf numFmtId="0" fontId="0" fillId="0" borderId="8" xfId="20" applyFont="1" applyFill="1" applyBorder="1" applyAlignment="1" applyProtection="1">
      <alignment/>
      <protection/>
    </xf>
    <xf numFmtId="0" fontId="0" fillId="0" borderId="7" xfId="20" applyFont="1" applyFill="1" applyBorder="1" applyAlignment="1" applyProtection="1">
      <alignment horizontal="centerContinuous"/>
      <protection/>
    </xf>
    <xf numFmtId="0" fontId="0" fillId="0" borderId="0" xfId="20" applyFont="1" applyFill="1" applyAlignment="1" applyProtection="1">
      <alignment horizontal="centerContinuous"/>
      <protection locked="0"/>
    </xf>
    <xf numFmtId="0" fontId="0" fillId="0" borderId="0" xfId="20" applyFont="1" applyFill="1" applyAlignment="1">
      <alignment/>
      <protection/>
    </xf>
    <xf numFmtId="0" fontId="1" fillId="0" borderId="0" xfId="20" applyFont="1" applyFill="1" applyAlignment="1" applyProtection="1">
      <alignment/>
      <protection locked="0"/>
    </xf>
    <xf numFmtId="187" fontId="0" fillId="0" borderId="0" xfId="67" applyFont="1" applyFill="1" applyAlignment="1" applyProtection="1">
      <alignment horizontal="left" vertical="center"/>
      <protection/>
    </xf>
    <xf numFmtId="0" fontId="0" fillId="0" borderId="7" xfId="20" applyFont="1" applyFill="1" applyBorder="1" applyProtection="1">
      <alignment/>
      <protection/>
    </xf>
    <xf numFmtId="173" fontId="0" fillId="0" borderId="0" xfId="20" applyNumberFormat="1" applyFont="1" applyFill="1" applyBorder="1" applyAlignment="1" applyProtection="1">
      <alignment/>
      <protection/>
    </xf>
    <xf numFmtId="173" fontId="0" fillId="0" borderId="0" xfId="20" applyNumberFormat="1" applyFont="1" applyFill="1" applyBorder="1" applyProtection="1">
      <alignment/>
      <protection/>
    </xf>
    <xf numFmtId="0" fontId="0" fillId="0" borderId="7" xfId="20" applyFont="1" applyFill="1" applyBorder="1" applyAlignment="1" applyProtection="1">
      <alignment vertical="center"/>
      <protection/>
    </xf>
    <xf numFmtId="0" fontId="0" fillId="0" borderId="0" xfId="20" applyFont="1" applyFill="1" applyAlignment="1" applyProtection="1">
      <alignment vertical="center"/>
      <protection/>
    </xf>
    <xf numFmtId="0" fontId="0" fillId="0" borderId="0" xfId="20" applyFont="1" applyFill="1" applyBorder="1" applyAlignment="1" applyProtection="1">
      <alignment horizontal="centerContinuous" vertical="center"/>
      <protection/>
    </xf>
    <xf numFmtId="0" fontId="0" fillId="0" borderId="8" xfId="20" applyFont="1" applyFill="1" applyBorder="1" applyAlignment="1" applyProtection="1">
      <alignment vertical="center"/>
      <protection/>
    </xf>
    <xf numFmtId="0" fontId="1" fillId="0" borderId="0" xfId="20" applyFont="1" applyFill="1" applyProtection="1">
      <alignment/>
      <protection/>
    </xf>
    <xf numFmtId="0" fontId="1" fillId="0" borderId="7" xfId="20" applyFont="1" applyFill="1" applyBorder="1" applyProtection="1">
      <alignment/>
      <protection/>
    </xf>
    <xf numFmtId="187" fontId="0" fillId="0" borderId="0" xfId="67" applyFont="1" applyFill="1" applyAlignment="1" applyProtection="1">
      <alignment horizontal="centerContinuous" vertical="center"/>
      <protection/>
    </xf>
    <xf numFmtId="0" fontId="1" fillId="0" borderId="0" xfId="20" applyFont="1" applyFill="1" applyAlignment="1">
      <alignment horizontal="centerContinuous" vertical="center"/>
      <protection/>
    </xf>
    <xf numFmtId="173" fontId="1" fillId="0" borderId="0" xfId="20" applyNumberFormat="1" applyFont="1" applyFill="1" applyProtection="1">
      <alignment/>
      <protection locked="0"/>
    </xf>
    <xf numFmtId="0" fontId="0" fillId="0" borderId="0" xfId="67" applyNumberFormat="1" applyFont="1" applyFill="1" applyAlignment="1" applyProtection="1">
      <alignment horizontal="left" vertical="center"/>
      <protection/>
    </xf>
    <xf numFmtId="0" fontId="4" fillId="0" borderId="0" xfId="20" applyFont="1" applyFill="1" applyProtection="1">
      <alignment/>
      <protection locked="0"/>
    </xf>
    <xf numFmtId="0" fontId="0" fillId="0" borderId="0" xfId="20" applyFont="1" applyFill="1" applyAlignment="1">
      <alignment horizontal="left" vertical="center"/>
      <protection/>
    </xf>
    <xf numFmtId="0" fontId="0" fillId="0" borderId="0" xfId="20" applyFont="1" applyFill="1" applyAlignment="1">
      <alignment horizontal="centerContinuous" vertical="center"/>
      <protection/>
    </xf>
    <xf numFmtId="0" fontId="4" fillId="0" borderId="0" xfId="20" applyFont="1" applyFill="1" applyAlignment="1" applyProtection="1">
      <alignment/>
      <protection/>
    </xf>
    <xf numFmtId="0" fontId="4" fillId="0" borderId="0" xfId="20" applyFont="1" applyFill="1" applyAlignment="1" applyProtection="1">
      <alignment horizontal="right"/>
      <protection/>
    </xf>
    <xf numFmtId="0" fontId="1" fillId="0" borderId="7" xfId="20" applyFont="1" applyFill="1" applyBorder="1" applyAlignment="1" applyProtection="1">
      <alignment/>
      <protection/>
    </xf>
    <xf numFmtId="0" fontId="4" fillId="0" borderId="7" xfId="20" applyFont="1" applyFill="1" applyBorder="1" applyAlignment="1" applyProtection="1">
      <alignment/>
      <protection/>
    </xf>
    <xf numFmtId="173" fontId="4" fillId="0" borderId="0" xfId="20" applyNumberFormat="1" applyFont="1" applyFill="1" applyBorder="1" applyAlignment="1" applyProtection="1">
      <alignment/>
      <protection/>
    </xf>
    <xf numFmtId="173" fontId="1" fillId="0" borderId="0" xfId="20" applyNumberFormat="1" applyFont="1" applyFill="1" applyBorder="1" applyAlignment="1" applyProtection="1">
      <alignment/>
      <protection locked="0"/>
    </xf>
    <xf numFmtId="0" fontId="4" fillId="0" borderId="7" xfId="20" applyFont="1" applyFill="1" applyBorder="1" applyProtection="1">
      <alignment/>
      <protection/>
    </xf>
    <xf numFmtId="173" fontId="1" fillId="0" borderId="0" xfId="20" applyNumberFormat="1" applyFont="1" applyFill="1" applyBorder="1" applyProtection="1">
      <alignment/>
      <protection locked="0"/>
    </xf>
    <xf numFmtId="0" fontId="1" fillId="0" borderId="0" xfId="20" applyFont="1" applyFill="1" applyAlignment="1">
      <alignment horizontal="left" vertical="top"/>
      <protection/>
    </xf>
    <xf numFmtId="0" fontId="1" fillId="0" borderId="0" xfId="20" applyFont="1" applyFill="1" applyBorder="1" applyProtection="1">
      <alignment/>
      <protection/>
    </xf>
    <xf numFmtId="0" fontId="4" fillId="0" borderId="0" xfId="20" applyFont="1" applyFill="1" applyBorder="1" applyProtection="1">
      <alignment/>
      <protection/>
    </xf>
    <xf numFmtId="173" fontId="4" fillId="0" borderId="0" xfId="20" applyNumberFormat="1" applyFont="1" applyFill="1" applyBorder="1" applyProtection="1">
      <alignment/>
      <protection/>
    </xf>
    <xf numFmtId="0" fontId="1" fillId="0" borderId="0" xfId="20" applyFont="1" applyFill="1" applyBorder="1" applyProtection="1">
      <alignment/>
      <protection locked="0"/>
    </xf>
    <xf numFmtId="173" fontId="4" fillId="0" borderId="0" xfId="20" applyNumberFormat="1" applyFont="1" applyFill="1" applyBorder="1" applyProtection="1">
      <alignment/>
      <protection locked="0"/>
    </xf>
    <xf numFmtId="0" fontId="0" fillId="0" borderId="0" xfId="20" applyFont="1" applyFill="1" applyAlignment="1" applyProtection="1" quotePrefix="1">
      <alignment horizontal="right" vertical="center"/>
      <protection/>
    </xf>
    <xf numFmtId="0" fontId="1" fillId="0" borderId="0" xfId="20" applyFont="1" applyFill="1" applyAlignment="1" applyProtection="1" quotePrefix="1">
      <alignment horizontal="right" vertical="center"/>
      <protection/>
    </xf>
    <xf numFmtId="0" fontId="1" fillId="0" borderId="0" xfId="20" applyFont="1" applyFill="1" applyAlignment="1" applyProtection="1" quotePrefix="1">
      <alignment horizontal="right" vertical="center"/>
      <protection locked="0"/>
    </xf>
    <xf numFmtId="0" fontId="1" fillId="0" borderId="0" xfId="20" applyFont="1" applyFill="1" applyAlignment="1" applyProtection="1">
      <alignment horizontal="centerContinuous"/>
      <protection/>
    </xf>
    <xf numFmtId="0" fontId="2" fillId="0" borderId="0" xfId="53" applyNumberFormat="1" applyFont="1" applyFill="1" applyAlignment="1" applyProtection="1">
      <alignment horizontal="centerContinuous" vertical="top"/>
      <protection/>
    </xf>
    <xf numFmtId="177" fontId="2" fillId="0" borderId="0" xfId="53" applyFont="1" applyFill="1" applyBorder="1" applyAlignment="1" applyProtection="1">
      <alignment horizontal="left" vertical="center"/>
      <protection/>
    </xf>
    <xf numFmtId="177" fontId="2" fillId="0" borderId="0" xfId="53" applyFont="1" applyFill="1" applyAlignment="1" applyProtection="1">
      <alignment horizontal="centerContinuous" vertical="center"/>
      <protection/>
    </xf>
    <xf numFmtId="0" fontId="1" fillId="0" borderId="5" xfId="20" applyFont="1" applyFill="1" applyBorder="1" applyAlignment="1">
      <alignment horizontal="center" vertical="center"/>
      <protection/>
    </xf>
    <xf numFmtId="0" fontId="0" fillId="0" borderId="10" xfId="20" applyFont="1" applyFill="1" applyBorder="1" applyAlignment="1" applyProtection="1">
      <alignment horizontal="centerContinuous" vertical="center"/>
      <protection/>
    </xf>
    <xf numFmtId="0" fontId="0" fillId="0" borderId="2" xfId="20" applyFont="1" applyFill="1" applyBorder="1" applyAlignment="1">
      <alignment horizontal="center" vertical="center" wrapText="1"/>
      <protection/>
    </xf>
    <xf numFmtId="0" fontId="1" fillId="0" borderId="0" xfId="20" applyFont="1" applyFill="1" applyBorder="1" applyAlignment="1" applyProtection="1">
      <alignment vertical="center"/>
      <protection/>
    </xf>
    <xf numFmtId="0" fontId="1" fillId="0" borderId="0" xfId="20" applyFont="1" applyFill="1" applyBorder="1" applyAlignment="1">
      <alignment horizontal="center" vertical="center"/>
      <protection/>
    </xf>
    <xf numFmtId="0" fontId="6" fillId="0" borderId="0" xfId="20" applyFont="1" applyFill="1" applyBorder="1" applyAlignment="1" applyProtection="1">
      <alignment horizontal="centerContinuous" vertical="center"/>
      <protection/>
    </xf>
    <xf numFmtId="0" fontId="1" fillId="0" borderId="0" xfId="20" applyFont="1" applyFill="1" applyBorder="1" applyAlignment="1" applyProtection="1">
      <alignment horizontal="centerContinuous" vertical="center"/>
      <protection/>
    </xf>
    <xf numFmtId="173" fontId="4" fillId="0" borderId="0" xfId="20" applyNumberFormat="1" applyFont="1" applyFill="1" applyBorder="1" applyAlignment="1" applyProtection="1">
      <alignment vertical="center"/>
      <protection/>
    </xf>
    <xf numFmtId="0" fontId="1" fillId="0" borderId="0" xfId="20" applyFont="1" applyFill="1" applyBorder="1" applyAlignment="1" applyProtection="1">
      <alignment vertical="center"/>
      <protection locked="0"/>
    </xf>
    <xf numFmtId="0" fontId="1" fillId="0" borderId="0" xfId="20" applyNumberFormat="1" applyFont="1" applyFill="1" applyBorder="1" applyAlignment="1" applyProtection="1">
      <alignment horizontal="justify" vertical="top"/>
      <protection locked="0"/>
    </xf>
    <xf numFmtId="177" fontId="2" fillId="0" borderId="0" xfId="53" applyFont="1" applyFill="1" applyBorder="1" applyAlignment="1" applyProtection="1">
      <alignment horizontal="centerContinuous" vertical="center"/>
      <protection/>
    </xf>
    <xf numFmtId="0" fontId="1" fillId="0" borderId="0" xfId="20" applyFont="1" applyFill="1" applyBorder="1" applyAlignment="1" applyProtection="1">
      <alignment horizontal="center" vertical="center"/>
      <protection/>
    </xf>
    <xf numFmtId="0" fontId="1" fillId="0" borderId="0" xfId="20" applyFont="1" applyFill="1" applyBorder="1" applyAlignment="1" applyProtection="1">
      <alignment horizontal="center" vertical="center" wrapText="1"/>
      <protection/>
    </xf>
    <xf numFmtId="0" fontId="1" fillId="0" borderId="0" xfId="20" applyFont="1" applyFill="1" applyBorder="1" applyAlignment="1" applyProtection="1">
      <alignment vertical="top"/>
      <protection/>
    </xf>
    <xf numFmtId="187" fontId="0" fillId="0" borderId="0" xfId="67" applyFont="1" applyFill="1" applyBorder="1" applyAlignment="1" applyProtection="1">
      <alignment vertical="center"/>
      <protection/>
    </xf>
    <xf numFmtId="0" fontId="4" fillId="0" borderId="0" xfId="20" applyFont="1" applyFill="1" applyBorder="1" applyProtection="1">
      <alignment/>
      <protection locked="0"/>
    </xf>
    <xf numFmtId="173" fontId="1" fillId="0" borderId="0" xfId="20" applyNumberFormat="1" applyFont="1" applyFill="1" applyBorder="1" applyProtection="1">
      <alignment/>
      <protection/>
    </xf>
    <xf numFmtId="173" fontId="0" fillId="0" borderId="0" xfId="20" applyNumberFormat="1" applyFont="1" applyFill="1" applyBorder="1" applyProtection="1">
      <alignment/>
      <protection locked="0"/>
    </xf>
    <xf numFmtId="187" fontId="0" fillId="0" borderId="0" xfId="67" applyFont="1" applyFill="1" applyBorder="1" applyAlignment="1" applyProtection="1">
      <alignment/>
      <protection/>
    </xf>
    <xf numFmtId="187" fontId="6" fillId="0" borderId="0" xfId="67" applyFont="1" applyFill="1" applyBorder="1" applyAlignment="1" applyProtection="1">
      <alignment vertical="center"/>
      <protection/>
    </xf>
    <xf numFmtId="0" fontId="1" fillId="0" borderId="0" xfId="20" applyFont="1" applyFill="1" applyBorder="1" applyAlignment="1" applyProtection="1">
      <alignment/>
      <protection/>
    </xf>
    <xf numFmtId="187" fontId="0" fillId="0" borderId="0" xfId="67" applyFont="1" applyFill="1" applyAlignment="1" applyProtection="1">
      <alignment vertical="center"/>
      <protection locked="0"/>
    </xf>
    <xf numFmtId="191" fontId="1" fillId="0" borderId="0" xfId="20" applyNumberFormat="1" applyFont="1" applyFill="1" applyBorder="1" applyAlignment="1" applyProtection="1">
      <alignment vertical="center"/>
      <protection locked="0"/>
    </xf>
    <xf numFmtId="192" fontId="1" fillId="0" borderId="0" xfId="20" applyNumberFormat="1" applyFont="1" applyFill="1" applyBorder="1" applyProtection="1">
      <alignment/>
      <protection locked="0"/>
    </xf>
    <xf numFmtId="0" fontId="14" fillId="0" borderId="0" xfId="67" applyNumberFormat="1" applyFont="1" applyFill="1" applyBorder="1" applyAlignment="1" applyProtection="1">
      <alignment vertical="center"/>
      <protection/>
    </xf>
    <xf numFmtId="191" fontId="1" fillId="0" borderId="0" xfId="20" applyNumberFormat="1" applyFont="1" applyFill="1" applyBorder="1" applyProtection="1">
      <alignment/>
      <protection/>
    </xf>
    <xf numFmtId="191" fontId="1" fillId="0" borderId="0" xfId="20" applyNumberFormat="1" applyFont="1" applyFill="1" applyBorder="1" applyProtection="1">
      <alignment/>
      <protection locked="0"/>
    </xf>
    <xf numFmtId="191" fontId="0" fillId="0" borderId="0" xfId="20" applyNumberFormat="1" applyFont="1" applyFill="1" applyBorder="1" applyProtection="1">
      <alignment/>
      <protection/>
    </xf>
    <xf numFmtId="187" fontId="0" fillId="0" borderId="0" xfId="67" applyFont="1" applyFill="1" applyBorder="1" applyAlignment="1" applyProtection="1">
      <alignment vertical="center"/>
      <protection locked="0"/>
    </xf>
    <xf numFmtId="0" fontId="4" fillId="0" borderId="0" xfId="20" applyFont="1" applyFill="1" applyBorder="1" applyAlignment="1" applyProtection="1">
      <alignment horizontal="right" vertical="center"/>
      <protection/>
    </xf>
    <xf numFmtId="191" fontId="4" fillId="0" borderId="0" xfId="20" applyNumberFormat="1" applyFont="1" applyFill="1" applyBorder="1" applyProtection="1">
      <alignment/>
      <protection/>
    </xf>
    <xf numFmtId="187" fontId="6" fillId="0" borderId="0" xfId="67" applyFont="1" applyFill="1" applyAlignment="1" applyProtection="1">
      <alignment vertical="center"/>
      <protection/>
    </xf>
    <xf numFmtId="0" fontId="4" fillId="0" borderId="0" xfId="20" applyFont="1" applyFill="1" applyBorder="1" applyAlignment="1" applyProtection="1">
      <alignment horizontal="right" vertical="center"/>
      <protection locked="0"/>
    </xf>
    <xf numFmtId="0" fontId="0" fillId="0" borderId="0" xfId="20" applyFont="1" applyFill="1" applyAlignment="1" applyProtection="1" quotePrefix="1">
      <alignment horizontal="left" vertical="center"/>
      <protection locked="0"/>
    </xf>
    <xf numFmtId="0" fontId="0" fillId="0" borderId="0" xfId="20" applyFont="1" applyFill="1" applyAlignment="1" applyProtection="1" quotePrefix="1">
      <alignment horizontal="right" vertical="center"/>
      <protection locked="0"/>
    </xf>
    <xf numFmtId="0" fontId="0" fillId="0" borderId="0" xfId="20" applyFont="1" applyFill="1" applyAlignment="1" applyProtection="1">
      <alignment horizontal="left"/>
      <protection locked="0"/>
    </xf>
    <xf numFmtId="0" fontId="2" fillId="0" borderId="0" xfId="20" applyFont="1" applyFill="1" applyAlignment="1" applyProtection="1">
      <alignment horizontal="centerContinuous"/>
      <protection locked="0"/>
    </xf>
    <xf numFmtId="0" fontId="2" fillId="0" borderId="0" xfId="20" applyFont="1" applyFill="1" applyAlignment="1" applyProtection="1">
      <alignment horizontal="right"/>
      <protection locked="0"/>
    </xf>
    <xf numFmtId="0" fontId="2" fillId="0" borderId="0" xfId="20" applyFont="1" applyFill="1" applyAlignment="1" applyProtection="1">
      <alignment horizontal="left"/>
      <protection/>
    </xf>
    <xf numFmtId="0" fontId="0" fillId="0" borderId="5" xfId="20" applyFont="1" applyFill="1" applyBorder="1" applyAlignment="1" applyProtection="1">
      <alignment horizontal="centerContinuous" vertical="center"/>
      <protection locked="0"/>
    </xf>
    <xf numFmtId="0" fontId="1" fillId="0" borderId="11" xfId="20" applyFont="1" applyFill="1" applyBorder="1" applyAlignment="1" applyProtection="1">
      <alignment horizontal="centerContinuous" vertical="center"/>
      <protection locked="0"/>
    </xf>
    <xf numFmtId="0" fontId="1" fillId="0" borderId="10" xfId="20" applyFont="1" applyFill="1" applyBorder="1" applyAlignment="1" applyProtection="1">
      <alignment horizontal="centerContinuous" vertical="center"/>
      <protection locked="0"/>
    </xf>
    <xf numFmtId="0" fontId="1" fillId="0" borderId="7" xfId="20" applyFont="1" applyFill="1" applyBorder="1" applyAlignment="1" applyProtection="1">
      <alignment horizontal="center" vertical="center" wrapText="1"/>
      <protection locked="0"/>
    </xf>
    <xf numFmtId="0" fontId="0" fillId="0" borderId="15" xfId="20" applyFont="1" applyFill="1" applyBorder="1" applyAlignment="1" applyProtection="1">
      <alignment horizontal="center" vertical="center" wrapText="1"/>
      <protection locked="0"/>
    </xf>
    <xf numFmtId="0" fontId="0" fillId="0" borderId="1" xfId="20" applyFont="1" applyFill="1" applyBorder="1" applyAlignment="1" applyProtection="1">
      <alignment horizontal="centerContinuous" vertical="center"/>
      <protection locked="0"/>
    </xf>
    <xf numFmtId="0" fontId="0" fillId="0" borderId="14" xfId="20" applyFont="1" applyFill="1" applyBorder="1" applyAlignment="1" applyProtection="1">
      <alignment horizontal="centerContinuous" vertical="center"/>
      <protection locked="0"/>
    </xf>
    <xf numFmtId="0" fontId="0" fillId="0" borderId="5" xfId="20" applyFont="1" applyFill="1" applyBorder="1" applyAlignment="1" applyProtection="1">
      <alignment horizontal="centerContinuous" vertical="center" wrapText="1"/>
      <protection locked="0"/>
    </xf>
    <xf numFmtId="0" fontId="0" fillId="0" borderId="10" xfId="20" applyFont="1" applyFill="1" applyBorder="1" applyAlignment="1" applyProtection="1">
      <alignment horizontal="centerContinuous" vertical="center" wrapText="1"/>
      <protection locked="0"/>
    </xf>
    <xf numFmtId="0" fontId="0" fillId="0" borderId="11" xfId="20" applyFont="1" applyFill="1" applyBorder="1" applyAlignment="1" applyProtection="1">
      <alignment horizontal="centerContinuous" vertical="center" wrapText="1"/>
      <protection locked="0"/>
    </xf>
    <xf numFmtId="0" fontId="0" fillId="0" borderId="7" xfId="20" applyFont="1" applyFill="1" applyBorder="1" applyAlignment="1" applyProtection="1">
      <alignment horizontal="centerContinuous" vertical="center" wrapText="1"/>
      <protection locked="0"/>
    </xf>
    <xf numFmtId="0" fontId="0" fillId="0" borderId="12" xfId="20" applyFont="1" applyFill="1" applyBorder="1" applyAlignment="1" applyProtection="1">
      <alignment horizontal="centerContinuous" vertical="center"/>
      <protection locked="0"/>
    </xf>
    <xf numFmtId="0" fontId="0" fillId="0" borderId="10" xfId="20" applyFont="1" applyFill="1" applyBorder="1" applyAlignment="1" applyProtection="1">
      <alignment horizontal="centerContinuous" vertical="center"/>
      <protection locked="0"/>
    </xf>
    <xf numFmtId="0" fontId="0" fillId="0" borderId="12" xfId="20" applyFont="1" applyFill="1" applyBorder="1" applyAlignment="1" applyProtection="1" quotePrefix="1">
      <alignment horizontal="centerContinuous" vertical="center"/>
      <protection locked="0"/>
    </xf>
    <xf numFmtId="0" fontId="0" fillId="0" borderId="14" xfId="20" applyFont="1" applyFill="1" applyBorder="1" applyAlignment="1" applyProtection="1" quotePrefix="1">
      <alignment horizontal="centerContinuous" vertical="center"/>
      <protection locked="0"/>
    </xf>
    <xf numFmtId="0" fontId="0" fillId="0" borderId="1" xfId="20" applyFont="1" applyFill="1" applyBorder="1" applyAlignment="1" applyProtection="1" quotePrefix="1">
      <alignment horizontal="centerContinuous" vertical="center"/>
      <protection locked="0"/>
    </xf>
    <xf numFmtId="0" fontId="0" fillId="0" borderId="0" xfId="20" applyFont="1" applyFill="1" applyAlignment="1" applyProtection="1" quotePrefix="1">
      <alignment horizontal="right"/>
      <protection locked="0"/>
    </xf>
    <xf numFmtId="0" fontId="0" fillId="0" borderId="7" xfId="20" applyFont="1" applyFill="1" applyBorder="1" applyAlignment="1" applyProtection="1">
      <alignment/>
      <protection locked="0"/>
    </xf>
    <xf numFmtId="169" fontId="0" fillId="0" borderId="0" xfId="55" applyFont="1" applyFill="1" applyAlignment="1" applyProtection="1">
      <alignment horizontal="centerContinuous"/>
      <protection locked="0"/>
    </xf>
    <xf numFmtId="0" fontId="0" fillId="0" borderId="4" xfId="20" applyFont="1" applyFill="1" applyBorder="1" applyAlignment="1" applyProtection="1">
      <alignment/>
      <protection locked="0"/>
    </xf>
    <xf numFmtId="170" fontId="0" fillId="0" borderId="0" xfId="20" applyNumberFormat="1" applyFont="1" applyFill="1" applyBorder="1" applyAlignment="1" applyProtection="1" quotePrefix="1">
      <alignment horizontal="right"/>
      <protection locked="0"/>
    </xf>
    <xf numFmtId="0" fontId="0" fillId="0" borderId="0" xfId="20" applyNumberFormat="1" applyFont="1" applyFill="1" applyAlignment="1" applyProtection="1" quotePrefix="1">
      <alignment horizontal="right"/>
      <protection locked="0"/>
    </xf>
    <xf numFmtId="170" fontId="0" fillId="0" borderId="0" xfId="20" applyNumberFormat="1" applyFont="1" applyFill="1" applyAlignment="1" applyProtection="1">
      <alignment/>
      <protection locked="0"/>
    </xf>
    <xf numFmtId="0" fontId="0" fillId="0" borderId="0" xfId="20" applyFont="1" applyFill="1" applyAlignment="1" applyProtection="1" quotePrefix="1">
      <alignment horizontal="right"/>
      <protection/>
    </xf>
    <xf numFmtId="0" fontId="0" fillId="0" borderId="0" xfId="20" applyNumberFormat="1" applyFont="1" applyFill="1" applyAlignment="1" applyProtection="1" quotePrefix="1">
      <alignment horizontal="right"/>
      <protection/>
    </xf>
    <xf numFmtId="170" fontId="0" fillId="0" borderId="0" xfId="20" applyNumberFormat="1" applyFont="1" applyFill="1" applyBorder="1" applyAlignment="1" applyProtection="1" quotePrefix="1">
      <alignment horizontal="right"/>
      <protection/>
    </xf>
    <xf numFmtId="169" fontId="0" fillId="0" borderId="0" xfId="55" applyFont="1" applyFill="1" applyAlignment="1" applyProtection="1">
      <alignment/>
      <protection locked="0"/>
    </xf>
    <xf numFmtId="0" fontId="4" fillId="0" borderId="0" xfId="55" applyNumberFormat="1" applyFont="1" applyFill="1" applyAlignment="1" applyProtection="1">
      <alignment horizontal="right"/>
      <protection/>
    </xf>
    <xf numFmtId="0" fontId="4" fillId="0" borderId="7" xfId="20" applyFont="1" applyFill="1" applyBorder="1" applyAlignment="1" applyProtection="1">
      <alignment/>
      <protection locked="0"/>
    </xf>
    <xf numFmtId="170" fontId="4" fillId="0" borderId="0" xfId="20" applyNumberFormat="1" applyFont="1" applyFill="1" applyBorder="1" applyAlignment="1" applyProtection="1" quotePrefix="1">
      <alignment horizontal="right"/>
      <protection/>
    </xf>
    <xf numFmtId="0" fontId="0" fillId="0" borderId="0" xfId="55" applyNumberFormat="1" applyFont="1" applyFill="1" applyAlignment="1" applyProtection="1">
      <alignment horizontal="right"/>
      <protection/>
    </xf>
    <xf numFmtId="0" fontId="0" fillId="0" borderId="0" xfId="20" applyFont="1" applyFill="1" applyBorder="1" applyAlignment="1" applyProtection="1">
      <alignment/>
      <protection locked="0"/>
    </xf>
    <xf numFmtId="0" fontId="1" fillId="0" borderId="0" xfId="20" applyFont="1" applyFill="1" applyAlignment="1" applyProtection="1">
      <alignment vertical="top"/>
      <protection locked="0"/>
    </xf>
    <xf numFmtId="0" fontId="0" fillId="0" borderId="0" xfId="20" applyFont="1" applyFill="1" applyAlignment="1" applyProtection="1">
      <alignment horizontal="left" vertical="top"/>
      <protection locked="0"/>
    </xf>
    <xf numFmtId="0" fontId="1" fillId="0" borderId="0" xfId="20" applyFont="1" applyFill="1" applyAlignment="1" applyProtection="1">
      <alignment horizontal="left" vertical="top"/>
      <protection locked="0"/>
    </xf>
    <xf numFmtId="0" fontId="0" fillId="0" borderId="0" xfId="20" applyFont="1" applyFill="1" applyAlignment="1" applyProtection="1">
      <alignment horizontal="center"/>
      <protection locked="0"/>
    </xf>
    <xf numFmtId="0" fontId="0" fillId="0" borderId="0" xfId="20" applyFont="1" applyFill="1" applyAlignment="1" applyProtection="1">
      <alignment horizontal="right"/>
      <protection locked="0"/>
    </xf>
    <xf numFmtId="0" fontId="0" fillId="0" borderId="0" xfId="20" applyFont="1" applyFill="1" applyAlignment="1" applyProtection="1">
      <alignment horizontal="right"/>
      <protection/>
    </xf>
    <xf numFmtId="0" fontId="0" fillId="0" borderId="0" xfId="20" applyFont="1" applyFill="1" applyAlignment="1" applyProtection="1">
      <alignment horizontal="left"/>
      <protection/>
    </xf>
    <xf numFmtId="0" fontId="4" fillId="0" borderId="0" xfId="42" applyFont="1" applyFill="1" applyBorder="1" applyAlignment="1" applyProtection="1">
      <alignment horizontal="right" vertical="center"/>
      <protection locked="0"/>
    </xf>
    <xf numFmtId="184" fontId="2" fillId="0" borderId="0" xfId="42" applyNumberFormat="1" applyFont="1" applyFill="1" applyBorder="1" applyAlignment="1" applyProtection="1">
      <alignment horizontal="left" vertical="top"/>
      <protection locked="0"/>
    </xf>
    <xf numFmtId="0" fontId="0" fillId="0" borderId="5" xfId="20" applyFont="1" applyFill="1" applyBorder="1" applyAlignment="1" applyProtection="1">
      <alignment horizontal="center" vertical="center" wrapText="1"/>
      <protection locked="0"/>
    </xf>
    <xf numFmtId="0" fontId="1" fillId="0" borderId="8" xfId="20" applyBorder="1" applyAlignment="1">
      <alignment horizontal="center" vertical="center" wrapText="1"/>
      <protection/>
    </xf>
    <xf numFmtId="0" fontId="0" fillId="0" borderId="2" xfId="20" applyFont="1" applyFill="1" applyBorder="1" applyAlignment="1" applyProtection="1">
      <alignment horizontal="centerContinuous" vertical="center"/>
      <protection locked="0"/>
    </xf>
    <xf numFmtId="0" fontId="0" fillId="0" borderId="3" xfId="20" applyFont="1" applyFill="1" applyBorder="1" applyAlignment="1" applyProtection="1">
      <alignment horizontal="centerContinuous" vertical="center"/>
      <protection locked="0"/>
    </xf>
    <xf numFmtId="0" fontId="0" fillId="0" borderId="6" xfId="20" applyFont="1" applyFill="1" applyBorder="1" applyAlignment="1" applyProtection="1">
      <alignment horizontal="centerContinuous" vertical="center" wrapText="1"/>
      <protection locked="0"/>
    </xf>
    <xf numFmtId="0" fontId="0" fillId="0" borderId="0" xfId="20" applyFont="1" applyFill="1" applyBorder="1" applyAlignment="1" applyProtection="1">
      <alignment/>
      <protection/>
    </xf>
    <xf numFmtId="167" fontId="0" fillId="0" borderId="0" xfId="20" applyNumberFormat="1" applyFont="1" applyFill="1" applyBorder="1" applyAlignment="1" applyProtection="1">
      <alignment horizontal="centerContinuous" wrapText="1"/>
      <protection locked="0"/>
    </xf>
    <xf numFmtId="0" fontId="0" fillId="0" borderId="2" xfId="20" applyFont="1" applyFill="1" applyBorder="1" applyAlignment="1" applyProtection="1">
      <alignment/>
      <protection locked="0"/>
    </xf>
    <xf numFmtId="0" fontId="0" fillId="0" borderId="7" xfId="20" applyFont="1" applyFill="1" applyBorder="1" applyAlignment="1" applyProtection="1">
      <alignment horizontal="center"/>
      <protection locked="0"/>
    </xf>
    <xf numFmtId="168" fontId="0" fillId="0" borderId="0" xfId="24" applyNumberFormat="1" applyFont="1" applyFill="1" applyBorder="1" applyAlignment="1" applyProtection="1">
      <alignment horizontal="right"/>
      <protection/>
    </xf>
    <xf numFmtId="0" fontId="0" fillId="0" borderId="8" xfId="20" applyFont="1" applyFill="1" applyBorder="1" applyAlignment="1" applyProtection="1">
      <alignment/>
      <protection locked="0"/>
    </xf>
    <xf numFmtId="0" fontId="0" fillId="0" borderId="0" xfId="20" applyNumberFormat="1" applyFont="1" applyFill="1" applyBorder="1" applyAlignment="1" applyProtection="1">
      <alignment/>
      <protection locked="0"/>
    </xf>
    <xf numFmtId="178" fontId="0" fillId="0" borderId="0" xfId="20" applyNumberFormat="1" applyFont="1" applyFill="1" applyAlignment="1" applyProtection="1">
      <alignment horizontal="centerContinuous"/>
      <protection locked="0"/>
    </xf>
    <xf numFmtId="0" fontId="1" fillId="0" borderId="0" xfId="20" applyAlignment="1">
      <alignment/>
      <protection/>
    </xf>
    <xf numFmtId="167" fontId="0" fillId="0" borderId="0" xfId="20" applyNumberFormat="1" applyFont="1" applyFill="1" applyAlignment="1" applyProtection="1">
      <alignment/>
      <protection locked="0"/>
    </xf>
    <xf numFmtId="167" fontId="0" fillId="0" borderId="0" xfId="20" applyNumberFormat="1" applyFont="1" applyFill="1" applyAlignment="1" applyProtection="1">
      <alignment horizontal="centerContinuous"/>
      <protection locked="0"/>
    </xf>
    <xf numFmtId="184" fontId="0" fillId="0" borderId="7" xfId="20" applyNumberFormat="1" applyFont="1" applyFill="1" applyBorder="1" applyAlignment="1" applyProtection="1">
      <alignment/>
      <protection locked="0"/>
    </xf>
    <xf numFmtId="184" fontId="0" fillId="0" borderId="0" xfId="20" applyNumberFormat="1" applyFont="1" applyFill="1" applyAlignment="1" applyProtection="1">
      <alignment/>
      <protection locked="0"/>
    </xf>
    <xf numFmtId="184" fontId="4" fillId="0" borderId="0" xfId="20" applyNumberFormat="1" applyFont="1" applyFill="1" applyAlignment="1" applyProtection="1">
      <alignment horizontal="right"/>
      <protection/>
    </xf>
    <xf numFmtId="184" fontId="0" fillId="0" borderId="0" xfId="20" applyNumberFormat="1" applyFont="1" applyFill="1" applyBorder="1" applyAlignment="1" applyProtection="1">
      <alignment/>
      <protection locked="0"/>
    </xf>
    <xf numFmtId="170" fontId="4" fillId="0" borderId="0" xfId="20" applyNumberFormat="1" applyFont="1" applyFill="1" applyBorder="1" applyAlignment="1" applyProtection="1" quotePrefix="1">
      <alignment horizontal="right"/>
      <protection locked="0"/>
    </xf>
    <xf numFmtId="184" fontId="0" fillId="0" borderId="8" xfId="20" applyNumberFormat="1" applyFont="1" applyFill="1" applyBorder="1" applyAlignment="1" applyProtection="1">
      <alignment/>
      <protection locked="0"/>
    </xf>
    <xf numFmtId="184" fontId="4" fillId="0" borderId="0" xfId="20" applyNumberFormat="1" applyFont="1" applyFill="1" applyAlignment="1" applyProtection="1">
      <alignment/>
      <protection locked="0"/>
    </xf>
    <xf numFmtId="184" fontId="4" fillId="0" borderId="7" xfId="20" applyNumberFormat="1" applyFont="1" applyFill="1" applyBorder="1" applyAlignment="1" applyProtection="1">
      <alignment/>
      <protection locked="0"/>
    </xf>
    <xf numFmtId="184" fontId="4" fillId="0" borderId="8" xfId="20" applyNumberFormat="1" applyFont="1" applyFill="1" applyBorder="1" applyAlignment="1" applyProtection="1">
      <alignment/>
      <protection locked="0"/>
    </xf>
    <xf numFmtId="184" fontId="0" fillId="0" borderId="0" xfId="55" applyNumberFormat="1" applyFont="1" applyFill="1" applyBorder="1" applyAlignment="1" applyProtection="1">
      <alignment vertical="center"/>
      <protection locked="0"/>
    </xf>
    <xf numFmtId="184" fontId="0" fillId="0" borderId="0" xfId="55" applyNumberFormat="1" applyFont="1" applyFill="1" applyAlignment="1" applyProtection="1">
      <alignment horizontal="center" vertical="center"/>
      <protection locked="0"/>
    </xf>
    <xf numFmtId="0" fontId="0" fillId="0" borderId="0" xfId="20" applyFont="1" applyFill="1" applyBorder="1" applyAlignment="1" applyProtection="1">
      <alignment horizontal="right"/>
      <protection locked="0"/>
    </xf>
    <xf numFmtId="170" fontId="1" fillId="0" borderId="0" xfId="20" applyNumberFormat="1" applyFont="1" applyFill="1" applyAlignment="1" applyProtection="1">
      <alignment vertical="top"/>
      <protection locked="0"/>
    </xf>
    <xf numFmtId="184" fontId="0" fillId="0" borderId="0" xfId="55" applyNumberFormat="1" applyFont="1" applyFill="1" applyAlignment="1" applyProtection="1">
      <alignment vertical="center"/>
      <protection locked="0"/>
    </xf>
    <xf numFmtId="0" fontId="0" fillId="0" borderId="7" xfId="20" applyFont="1" applyFill="1" applyBorder="1" applyAlignment="1" applyProtection="1">
      <alignment horizontal="center" vertical="center" wrapText="1"/>
      <protection locked="0"/>
    </xf>
    <xf numFmtId="0" fontId="0" fillId="0" borderId="16" xfId="20" applyFont="1" applyFill="1" applyBorder="1" applyAlignment="1" applyProtection="1">
      <alignment horizontal="centerContinuous" vertical="center" wrapText="1"/>
      <protection locked="0"/>
    </xf>
    <xf numFmtId="0" fontId="0" fillId="0" borderId="1" xfId="20" applyFont="1" applyFill="1" applyBorder="1" applyAlignment="1" applyProtection="1">
      <alignment horizontal="centerContinuous" vertical="center" wrapText="1"/>
      <protection locked="0"/>
    </xf>
    <xf numFmtId="0" fontId="0" fillId="0" borderId="15" xfId="20" applyFont="1" applyFill="1" applyBorder="1" applyAlignment="1" applyProtection="1">
      <alignment horizontal="center"/>
      <protection locked="0"/>
    </xf>
    <xf numFmtId="167" fontId="0" fillId="0" borderId="0" xfId="20" applyNumberFormat="1" applyFont="1" applyFill="1" applyBorder="1" applyAlignment="1" applyProtection="1">
      <alignment horizontal="center" wrapText="1"/>
      <protection locked="0"/>
    </xf>
    <xf numFmtId="167" fontId="0" fillId="0" borderId="0" xfId="20" applyNumberFormat="1" applyFont="1" applyFill="1" applyAlignment="1" applyProtection="1">
      <alignment horizontal="center"/>
      <protection locked="0"/>
    </xf>
    <xf numFmtId="168" fontId="0" fillId="0" borderId="0" xfId="20" applyNumberFormat="1" applyFont="1" applyFill="1" applyBorder="1" applyAlignment="1" applyProtection="1">
      <alignment horizontal="right"/>
      <protection locked="0"/>
    </xf>
    <xf numFmtId="168" fontId="0" fillId="0" borderId="0" xfId="20" applyNumberFormat="1" applyFont="1" applyFill="1" applyBorder="1" applyAlignment="1" applyProtection="1">
      <alignment horizontal="right"/>
      <protection/>
    </xf>
    <xf numFmtId="0" fontId="1" fillId="0" borderId="0" xfId="20" applyFont="1" applyFill="1" applyAlignment="1" applyProtection="1">
      <alignment horizontal="centerContinuous"/>
      <protection locked="0"/>
    </xf>
    <xf numFmtId="0" fontId="0" fillId="0" borderId="3" xfId="20" applyFont="1" applyFill="1" applyBorder="1" applyAlignment="1" applyProtection="1">
      <alignment horizontal="centerContinuous" vertical="center" wrapText="1"/>
      <protection locked="0"/>
    </xf>
    <xf numFmtId="0" fontId="0" fillId="0" borderId="4" xfId="20" applyFont="1" applyFill="1" applyBorder="1" applyAlignment="1" applyProtection="1">
      <alignment horizontal="centerContinuous" vertical="center" wrapText="1"/>
      <protection locked="0"/>
    </xf>
    <xf numFmtId="0" fontId="0" fillId="0" borderId="14" xfId="20" applyFont="1" applyFill="1" applyBorder="1" applyAlignment="1" applyProtection="1">
      <alignment horizontal="centerContinuous" vertical="center" wrapText="1"/>
      <protection locked="0"/>
    </xf>
    <xf numFmtId="0" fontId="0" fillId="0" borderId="12" xfId="20" applyFont="1" applyFill="1" applyBorder="1" applyAlignment="1" applyProtection="1">
      <alignment horizontal="centerContinuous" vertical="center" wrapText="1"/>
      <protection locked="0"/>
    </xf>
    <xf numFmtId="0" fontId="0" fillId="0" borderId="6" xfId="20" applyFont="1" applyFill="1" applyBorder="1" applyAlignment="1" applyProtection="1" quotePrefix="1">
      <alignment horizontal="centerContinuous" vertical="center"/>
      <protection locked="0"/>
    </xf>
    <xf numFmtId="170" fontId="0" fillId="0" borderId="0" xfId="20" applyNumberFormat="1" applyFont="1" applyFill="1" applyBorder="1" applyAlignment="1" applyProtection="1">
      <alignment horizontal="right"/>
      <protection locked="0"/>
    </xf>
    <xf numFmtId="167" fontId="0" fillId="0" borderId="0" xfId="55" applyNumberFormat="1" applyFont="1" applyFill="1" applyBorder="1" applyAlignment="1" applyProtection="1">
      <alignment horizontal="centerContinuous"/>
      <protection locked="0"/>
    </xf>
    <xf numFmtId="0" fontId="0" fillId="0" borderId="7" xfId="20" applyFont="1" applyFill="1" applyBorder="1" applyProtection="1">
      <alignment/>
      <protection locked="0"/>
    </xf>
    <xf numFmtId="169" fontId="0" fillId="0" borderId="0" xfId="55" applyFont="1" applyFill="1" applyAlignment="1" applyProtection="1">
      <alignment horizontal="centerContinuous" vertical="center"/>
      <protection locked="0"/>
    </xf>
    <xf numFmtId="170" fontId="0" fillId="0" borderId="0" xfId="20" applyNumberFormat="1" applyFont="1" applyFill="1" applyBorder="1" applyAlignment="1" applyProtection="1">
      <alignment horizontal="right"/>
      <protection/>
    </xf>
    <xf numFmtId="170" fontId="0" fillId="0" borderId="0" xfId="20" applyNumberFormat="1" applyFont="1" applyFill="1" applyProtection="1">
      <alignment/>
      <protection locked="0"/>
    </xf>
    <xf numFmtId="169" fontId="0" fillId="0" borderId="0" xfId="55" applyFont="1" applyFill="1" applyAlignment="1" applyProtection="1">
      <alignment vertical="center"/>
      <protection locked="0"/>
    </xf>
    <xf numFmtId="170" fontId="4" fillId="0" borderId="0" xfId="20" applyNumberFormat="1" applyFont="1" applyFill="1" applyBorder="1" applyAlignment="1" applyProtection="1">
      <alignment horizontal="right"/>
      <protection/>
    </xf>
    <xf numFmtId="0" fontId="4" fillId="0" borderId="7" xfId="20" applyFont="1" applyFill="1" applyBorder="1" applyProtection="1">
      <alignment/>
      <protection locked="0"/>
    </xf>
    <xf numFmtId="0" fontId="0" fillId="0" borderId="0" xfId="20" applyFont="1" applyFill="1" applyAlignment="1" applyProtection="1">
      <alignment horizontal="right" vertical="center"/>
      <protection locked="0"/>
    </xf>
    <xf numFmtId="0" fontId="1" fillId="0" borderId="0" xfId="20" applyFont="1" applyFill="1" applyAlignment="1" applyProtection="1">
      <alignment horizontal="justify" vertical="center" wrapText="1"/>
      <protection locked="0"/>
    </xf>
    <xf numFmtId="0" fontId="0" fillId="0" borderId="0" xfId="20" applyFont="1" applyFill="1" applyAlignment="1" applyProtection="1">
      <alignment horizontal="justify" vertical="center" wrapText="1"/>
      <protection locked="0"/>
    </xf>
    <xf numFmtId="0" fontId="0" fillId="0" borderId="2" xfId="20" applyFont="1" applyFill="1" applyBorder="1" applyAlignment="1" applyProtection="1">
      <alignment horizontal="centerContinuous" wrapText="1"/>
      <protection locked="0"/>
    </xf>
    <xf numFmtId="0" fontId="1" fillId="0" borderId="3" xfId="20" applyFont="1" applyFill="1" applyBorder="1" applyAlignment="1" applyProtection="1">
      <alignment horizontal="centerContinuous" wrapText="1"/>
      <protection locked="0"/>
    </xf>
    <xf numFmtId="0" fontId="0" fillId="0" borderId="8" xfId="20" applyFont="1" applyFill="1" applyBorder="1" applyAlignment="1" applyProtection="1">
      <alignment horizontal="centerContinuous" vertical="top"/>
      <protection locked="0"/>
    </xf>
    <xf numFmtId="0" fontId="1" fillId="0" borderId="0" xfId="20" applyFont="1" applyFill="1" applyBorder="1" applyAlignment="1" applyProtection="1">
      <alignment horizontal="centerContinuous" vertical="top"/>
      <protection locked="0"/>
    </xf>
    <xf numFmtId="168" fontId="0" fillId="0" borderId="0" xfId="26" applyNumberFormat="1" applyFont="1" applyFill="1" applyBorder="1" applyAlignment="1" applyProtection="1">
      <alignment horizontal="right"/>
      <protection/>
    </xf>
    <xf numFmtId="0" fontId="4" fillId="0" borderId="0" xfId="20" applyNumberFormat="1" applyFont="1" applyFill="1" applyAlignment="1" applyProtection="1">
      <alignment horizontal="right"/>
      <protection locked="0"/>
    </xf>
    <xf numFmtId="169" fontId="0" fillId="0" borderId="0" xfId="20" applyNumberFormat="1" applyFont="1" applyFill="1" applyBorder="1" applyAlignment="1" applyProtection="1">
      <alignment horizontal="right"/>
      <protection locked="0"/>
    </xf>
    <xf numFmtId="0" fontId="0" fillId="0" borderId="0" xfId="20" applyNumberFormat="1" applyFont="1" applyFill="1" applyAlignment="1" applyProtection="1">
      <alignment horizontal="left"/>
      <protection locked="0"/>
    </xf>
    <xf numFmtId="167" fontId="4" fillId="0" borderId="0" xfId="55" applyNumberFormat="1" applyFont="1" applyFill="1" applyAlignment="1" applyProtection="1">
      <alignment horizontal="centerContinuous"/>
      <protection locked="0"/>
    </xf>
    <xf numFmtId="197" fontId="0" fillId="0" borderId="0" xfId="20" applyNumberFormat="1" applyFont="1" applyFill="1" applyAlignment="1" applyProtection="1">
      <alignment horizontal="centerContinuous"/>
      <protection locked="0"/>
    </xf>
    <xf numFmtId="167" fontId="0" fillId="0" borderId="0" xfId="55" applyNumberFormat="1" applyFont="1" applyFill="1" applyAlignment="1" applyProtection="1">
      <alignment horizontal="centerContinuous"/>
      <protection locked="0"/>
    </xf>
    <xf numFmtId="0" fontId="0" fillId="0" borderId="0" xfId="20" applyNumberFormat="1" applyFont="1" applyFill="1" applyAlignment="1" applyProtection="1">
      <alignment/>
      <protection locked="0"/>
    </xf>
    <xf numFmtId="167" fontId="4" fillId="0" borderId="0" xfId="20" applyNumberFormat="1" applyFont="1" applyFill="1" applyAlignment="1" applyProtection="1">
      <alignment horizontal="centerContinuous"/>
      <protection locked="0"/>
    </xf>
    <xf numFmtId="170" fontId="0" fillId="0" borderId="0" xfId="20" applyNumberFormat="1" applyFont="1" applyFill="1" applyBorder="1" applyAlignment="1" applyProtection="1">
      <alignment/>
      <protection locked="0"/>
    </xf>
    <xf numFmtId="0" fontId="0" fillId="0" borderId="0" xfId="20" applyNumberFormat="1" applyFont="1" applyFill="1" applyBorder="1" applyAlignment="1" applyProtection="1">
      <alignment wrapText="1"/>
      <protection locked="0"/>
    </xf>
    <xf numFmtId="169" fontId="0" fillId="0" borderId="0" xfId="20" applyNumberFormat="1" applyFont="1" applyFill="1" applyBorder="1" applyAlignment="1" applyProtection="1">
      <alignment horizontal="left"/>
      <protection locked="0"/>
    </xf>
    <xf numFmtId="0" fontId="0" fillId="0" borderId="0" xfId="20" applyFont="1" applyFill="1" applyBorder="1" applyAlignment="1" applyProtection="1">
      <alignment horizontal="centerContinuous"/>
      <protection locked="0"/>
    </xf>
    <xf numFmtId="178" fontId="0" fillId="0" borderId="0" xfId="20" applyNumberFormat="1" applyFont="1" applyFill="1" applyBorder="1" applyAlignment="1" applyProtection="1">
      <alignment horizontal="centerContinuous"/>
      <protection locked="0"/>
    </xf>
    <xf numFmtId="0" fontId="0" fillId="0" borderId="7" xfId="20" applyFont="1" applyFill="1" applyBorder="1" applyAlignment="1" applyProtection="1" quotePrefix="1">
      <alignment horizontal="center"/>
      <protection locked="0"/>
    </xf>
    <xf numFmtId="0" fontId="4" fillId="0" borderId="0" xfId="20" applyFont="1" applyFill="1" applyAlignment="1" applyProtection="1">
      <alignment horizontal="right"/>
      <protection locked="0"/>
    </xf>
    <xf numFmtId="0" fontId="4" fillId="0" borderId="7" xfId="20" applyFont="1" applyFill="1" applyBorder="1" applyAlignment="1" applyProtection="1">
      <alignment horizontal="left"/>
      <protection locked="0"/>
    </xf>
    <xf numFmtId="0" fontId="1" fillId="0" borderId="7" xfId="20" applyFont="1" applyFill="1" applyBorder="1" applyAlignment="1" applyProtection="1">
      <alignment horizontal="center" vertical="center" wrapText="1"/>
      <protection/>
    </xf>
    <xf numFmtId="0" fontId="0" fillId="0" borderId="0" xfId="20" applyFont="1" applyFill="1" applyBorder="1" applyAlignment="1" applyProtection="1">
      <alignment horizontal="centerContinuous" vertical="center" wrapText="1"/>
      <protection/>
    </xf>
    <xf numFmtId="0" fontId="1" fillId="0" borderId="8" xfId="20" applyFont="1" applyFill="1" applyBorder="1" applyAlignment="1" applyProtection="1">
      <alignment horizontal="center" vertical="center" wrapText="1"/>
      <protection/>
    </xf>
    <xf numFmtId="16" fontId="0" fillId="0" borderId="7" xfId="20" applyNumberFormat="1" applyFont="1" applyFill="1" applyBorder="1" applyAlignment="1" applyProtection="1" quotePrefix="1">
      <alignment horizontal="center"/>
      <protection locked="0"/>
    </xf>
    <xf numFmtId="170" fontId="0" fillId="0" borderId="8" xfId="20" applyNumberFormat="1" applyFont="1" applyFill="1" applyBorder="1" applyAlignment="1" applyProtection="1">
      <alignment horizontal="right"/>
      <protection locked="0"/>
    </xf>
    <xf numFmtId="0" fontId="4" fillId="0" borderId="0" xfId="20" applyNumberFormat="1" applyFont="1" applyFill="1" applyAlignment="1" applyProtection="1">
      <alignment horizontal="left"/>
      <protection locked="0"/>
    </xf>
    <xf numFmtId="184" fontId="0" fillId="0" borderId="7" xfId="20" applyNumberFormat="1" applyFont="1" applyFill="1" applyBorder="1" applyAlignment="1" applyProtection="1">
      <alignment horizontal="center"/>
      <protection locked="0"/>
    </xf>
    <xf numFmtId="184" fontId="0" fillId="0" borderId="7" xfId="20" applyNumberFormat="1" applyFont="1" applyFill="1" applyBorder="1" applyProtection="1">
      <alignment/>
      <protection locked="0"/>
    </xf>
    <xf numFmtId="184" fontId="0" fillId="0" borderId="0" xfId="20" applyNumberFormat="1" applyFont="1" applyFill="1" applyProtection="1">
      <alignment/>
      <protection locked="0"/>
    </xf>
    <xf numFmtId="184" fontId="4" fillId="0" borderId="0" xfId="20" applyNumberFormat="1" applyFont="1" applyFill="1" applyAlignment="1" applyProtection="1">
      <alignment vertical="center"/>
      <protection locked="0"/>
    </xf>
    <xf numFmtId="170" fontId="0" fillId="0" borderId="8" xfId="20" applyNumberFormat="1" applyFont="1" applyFill="1" applyBorder="1" applyAlignment="1" applyProtection="1">
      <alignment horizontal="right"/>
      <protection/>
    </xf>
    <xf numFmtId="170" fontId="0" fillId="0" borderId="0" xfId="20" applyNumberFormat="1" applyFont="1" applyFill="1" applyBorder="1" applyAlignment="1" applyProtection="1">
      <alignment/>
      <protection/>
    </xf>
    <xf numFmtId="170" fontId="0" fillId="0" borderId="0" xfId="20" applyNumberFormat="1" applyFont="1" applyFill="1" applyBorder="1" applyAlignment="1" applyProtection="1">
      <alignment horizontal="centerContinuous" vertical="center" wrapText="1"/>
      <protection/>
    </xf>
    <xf numFmtId="0" fontId="0" fillId="0" borderId="0" xfId="20" applyFont="1" applyFill="1" applyAlignment="1" applyProtection="1">
      <alignment horizontal="centerContinuous"/>
      <protection/>
    </xf>
    <xf numFmtId="0" fontId="2" fillId="0" borderId="0" xfId="20" applyFont="1" applyFill="1" applyAlignment="1" applyProtection="1">
      <alignment horizontal="right"/>
      <protection/>
    </xf>
    <xf numFmtId="0" fontId="2" fillId="0" borderId="0" xfId="42" applyFont="1" applyFill="1" applyAlignment="1" applyProtection="1">
      <alignment horizontal="right" vertical="top"/>
      <protection/>
    </xf>
    <xf numFmtId="0" fontId="2" fillId="0" borderId="0" xfId="42" applyFont="1" applyFill="1" applyAlignment="1" applyProtection="1">
      <alignment horizontal="left" vertical="top"/>
      <protection/>
    </xf>
    <xf numFmtId="0" fontId="0" fillId="0" borderId="11" xfId="20" applyFont="1" applyFill="1" applyBorder="1" applyAlignment="1">
      <alignment horizontal="center" vertical="center" wrapText="1"/>
      <protection/>
    </xf>
    <xf numFmtId="0" fontId="0" fillId="0" borderId="5" xfId="20" applyFont="1" applyFill="1" applyBorder="1" applyAlignment="1">
      <alignment horizontal="center" vertical="center" wrapText="1"/>
      <protection/>
    </xf>
    <xf numFmtId="0" fontId="0" fillId="0" borderId="14" xfId="20" applyFont="1" applyFill="1" applyBorder="1" applyAlignment="1" applyProtection="1">
      <alignment horizontal="centerContinuous" vertical="center"/>
      <protection/>
    </xf>
    <xf numFmtId="0" fontId="0" fillId="0" borderId="6" xfId="20" applyFont="1" applyFill="1" applyBorder="1" applyAlignment="1" applyProtection="1">
      <alignment horizontal="centerContinuous" vertical="center"/>
      <protection/>
    </xf>
    <xf numFmtId="0" fontId="0" fillId="0" borderId="1" xfId="20" applyFont="1" applyFill="1" applyBorder="1" applyAlignment="1" applyProtection="1">
      <alignment horizontal="centerContinuous" vertical="center"/>
      <protection/>
    </xf>
    <xf numFmtId="0" fontId="0" fillId="0" borderId="12" xfId="20" applyFont="1" applyFill="1" applyBorder="1" applyAlignment="1" applyProtection="1">
      <alignment horizontal="center" vertical="center"/>
      <protection/>
    </xf>
    <xf numFmtId="0" fontId="0" fillId="0" borderId="6" xfId="20" applyFont="1" applyFill="1" applyBorder="1" applyAlignment="1" applyProtection="1">
      <alignment horizontal="center" vertical="center"/>
      <protection locked="0"/>
    </xf>
    <xf numFmtId="0" fontId="0" fillId="0" borderId="12" xfId="20" applyFont="1" applyFill="1" applyBorder="1" applyAlignment="1" applyProtection="1" quotePrefix="1">
      <alignment horizontal="centerContinuous" vertical="center"/>
      <protection/>
    </xf>
    <xf numFmtId="0" fontId="0" fillId="0" borderId="14" xfId="20" applyFont="1" applyFill="1" applyBorder="1" applyAlignment="1" applyProtection="1" quotePrefix="1">
      <alignment horizontal="center" vertical="center"/>
      <protection/>
    </xf>
    <xf numFmtId="0" fontId="0" fillId="0" borderId="16" xfId="20" applyFont="1" applyFill="1" applyBorder="1" applyAlignment="1" applyProtection="1" quotePrefix="1">
      <alignment horizontal="centerContinuous" vertical="center"/>
      <protection/>
    </xf>
    <xf numFmtId="0" fontId="0" fillId="0" borderId="10" xfId="20" applyFont="1" applyFill="1" applyBorder="1" applyAlignment="1" applyProtection="1" quotePrefix="1">
      <alignment horizontal="center" vertical="center"/>
      <protection/>
    </xf>
    <xf numFmtId="0" fontId="0" fillId="0" borderId="7" xfId="20" applyFont="1" applyFill="1" applyBorder="1" applyAlignment="1" applyProtection="1">
      <alignment/>
      <protection/>
    </xf>
    <xf numFmtId="169" fontId="0" fillId="0" borderId="0" xfId="55" applyFont="1" applyFill="1" applyAlignment="1" applyProtection="1">
      <alignment horizontal="centerContinuous"/>
      <protection/>
    </xf>
    <xf numFmtId="0" fontId="0" fillId="0" borderId="4" xfId="20" applyFont="1" applyFill="1" applyBorder="1" applyAlignment="1" applyProtection="1">
      <alignment/>
      <protection/>
    </xf>
    <xf numFmtId="186" fontId="4" fillId="0" borderId="0" xfId="20" applyNumberFormat="1" applyFont="1" applyFill="1" applyBorder="1" applyAlignment="1">
      <alignment horizontal="right"/>
      <protection/>
    </xf>
    <xf numFmtId="186" fontId="0" fillId="0" borderId="0" xfId="20" applyNumberFormat="1" applyFont="1" applyFill="1" applyBorder="1" applyAlignment="1" applyProtection="1">
      <alignment/>
      <protection locked="0"/>
    </xf>
    <xf numFmtId="0" fontId="0" fillId="0" borderId="2" xfId="20" applyFont="1" applyFill="1" applyBorder="1" applyAlignment="1" applyProtection="1">
      <alignment/>
      <protection/>
    </xf>
    <xf numFmtId="0" fontId="0" fillId="0" borderId="3" xfId="20" applyNumberFormat="1" applyFont="1" applyFill="1" applyBorder="1" applyAlignment="1" applyProtection="1" quotePrefix="1">
      <alignment horizontal="right"/>
      <protection/>
    </xf>
    <xf numFmtId="0" fontId="0" fillId="0" borderId="0" xfId="20" applyNumberFormat="1" applyFont="1" applyFill="1" applyBorder="1" applyAlignment="1" applyProtection="1" quotePrefix="1">
      <alignment horizontal="right"/>
      <protection/>
    </xf>
    <xf numFmtId="186" fontId="0" fillId="0" borderId="0" xfId="20" applyNumberFormat="1" applyFont="1" applyFill="1" applyBorder="1" applyProtection="1">
      <alignment/>
      <protection/>
    </xf>
    <xf numFmtId="186" fontId="0" fillId="0" borderId="0" xfId="20" applyNumberFormat="1" applyFont="1" applyFill="1" applyBorder="1" applyAlignment="1">
      <alignment horizontal="right"/>
      <protection/>
    </xf>
    <xf numFmtId="169" fontId="0" fillId="0" borderId="0" xfId="55" applyFont="1" applyFill="1" applyAlignment="1" applyProtection="1">
      <alignment horizontal="centerContinuous" vertical="center"/>
      <protection/>
    </xf>
    <xf numFmtId="0" fontId="0" fillId="0" borderId="8" xfId="20" applyFont="1" applyFill="1" applyBorder="1" applyProtection="1">
      <alignment/>
      <protection/>
    </xf>
    <xf numFmtId="167" fontId="0" fillId="0" borderId="0" xfId="20" applyNumberFormat="1" applyFont="1" applyFill="1" applyAlignment="1" applyProtection="1">
      <alignment horizontal="centerContinuous"/>
      <protection/>
    </xf>
    <xf numFmtId="169" fontId="0" fillId="0" borderId="0" xfId="55" applyFont="1" applyFill="1" applyAlignment="1" applyProtection="1">
      <alignment vertical="center"/>
      <protection/>
    </xf>
    <xf numFmtId="186" fontId="4" fillId="0" borderId="8" xfId="20" applyNumberFormat="1" applyFont="1" applyFill="1" applyBorder="1" applyAlignment="1">
      <alignment horizontal="right"/>
      <protection/>
    </xf>
    <xf numFmtId="186" fontId="4" fillId="0" borderId="0" xfId="20" applyNumberFormat="1" applyFont="1" applyFill="1" applyBorder="1" applyAlignment="1" applyProtection="1">
      <alignment/>
      <protection/>
    </xf>
    <xf numFmtId="0" fontId="4" fillId="0" borderId="0" xfId="20" applyFont="1" applyFill="1" applyProtection="1">
      <alignment/>
      <protection/>
    </xf>
    <xf numFmtId="186" fontId="4" fillId="0" borderId="8" xfId="20" applyNumberFormat="1" applyFont="1" applyFill="1" applyBorder="1" applyProtection="1">
      <alignment/>
      <protection/>
    </xf>
    <xf numFmtId="186" fontId="4" fillId="0" borderId="0" xfId="20" applyNumberFormat="1" applyFont="1" applyFill="1" applyBorder="1" applyProtection="1">
      <alignment/>
      <protection/>
    </xf>
    <xf numFmtId="0" fontId="1" fillId="0" borderId="0" xfId="20" applyFont="1" applyFill="1" applyAlignment="1">
      <alignment horizontal="justify" vertical="center" wrapText="1"/>
      <protection/>
    </xf>
    <xf numFmtId="177" fontId="0" fillId="0" borderId="0" xfId="34" applyFont="1" applyFill="1" applyAlignment="1" applyProtection="1">
      <alignment horizontal="left" vertical="center"/>
      <protection locked="0"/>
    </xf>
    <xf numFmtId="177" fontId="0" fillId="0" borderId="0" xfId="34" applyFont="1" applyFill="1" applyAlignment="1" applyProtection="1">
      <alignment vertical="center"/>
      <protection locked="0"/>
    </xf>
    <xf numFmtId="177" fontId="0" fillId="0" borderId="0" xfId="34" applyFont="1" applyFill="1" applyAlignment="1" applyProtection="1">
      <alignment horizontal="centerContinuous" vertical="center"/>
      <protection locked="0"/>
    </xf>
    <xf numFmtId="177" fontId="2" fillId="0" borderId="0" xfId="46" applyFont="1" applyFill="1" applyAlignment="1" applyProtection="1">
      <alignment horizontal="centerContinuous" vertical="top"/>
      <protection locked="0"/>
    </xf>
    <xf numFmtId="177" fontId="2" fillId="0" borderId="0" xfId="46" applyFont="1" applyFill="1" applyAlignment="1" applyProtection="1">
      <alignment horizontal="centerContinuous" vertical="center"/>
      <protection locked="0"/>
    </xf>
    <xf numFmtId="177" fontId="0" fillId="0" borderId="4" xfId="34" applyFont="1" applyFill="1" applyBorder="1" applyAlignment="1">
      <alignment horizontal="center" vertical="center" wrapText="1"/>
      <protection/>
    </xf>
    <xf numFmtId="177" fontId="0" fillId="0" borderId="5" xfId="34" applyFont="1" applyFill="1" applyBorder="1" applyAlignment="1" applyProtection="1">
      <alignment horizontal="centerContinuous" vertical="center"/>
      <protection locked="0"/>
    </xf>
    <xf numFmtId="177" fontId="0" fillId="0" borderId="11" xfId="34" applyFont="1" applyFill="1" applyBorder="1" applyAlignment="1" applyProtection="1">
      <alignment horizontal="centerContinuous" vertical="center"/>
      <protection locked="0"/>
    </xf>
    <xf numFmtId="177" fontId="0" fillId="0" borderId="10" xfId="34" applyFont="1" applyFill="1" applyBorder="1" applyAlignment="1" applyProtection="1">
      <alignment horizontal="centerContinuous" vertical="center"/>
      <protection locked="0"/>
    </xf>
    <xf numFmtId="177" fontId="0" fillId="0" borderId="2" xfId="34" applyFont="1" applyFill="1" applyBorder="1" applyAlignment="1" applyProtection="1">
      <alignment horizontal="center" vertical="center" wrapText="1"/>
      <protection locked="0"/>
    </xf>
    <xf numFmtId="177" fontId="0" fillId="0" borderId="8" xfId="34" applyFont="1" applyFill="1" applyBorder="1" applyAlignment="1" applyProtection="1">
      <alignment vertical="center"/>
      <protection locked="0"/>
    </xf>
    <xf numFmtId="177" fontId="0" fillId="0" borderId="7" xfId="34" applyFont="1" applyFill="1" applyBorder="1" applyAlignment="1" applyProtection="1">
      <alignment vertical="center"/>
      <protection locked="0"/>
    </xf>
    <xf numFmtId="177" fontId="0" fillId="0" borderId="4" xfId="34" applyFont="1" applyFill="1" applyBorder="1" applyAlignment="1" applyProtection="1">
      <alignment vertical="center"/>
      <protection locked="0"/>
    </xf>
    <xf numFmtId="0" fontId="1" fillId="0" borderId="0" xfId="20" applyFont="1" applyFill="1" applyBorder="1" applyAlignment="1">
      <alignment horizontal="center" vertical="center" wrapText="1"/>
      <protection/>
    </xf>
    <xf numFmtId="177" fontId="0" fillId="0" borderId="8" xfId="34" applyFont="1" applyFill="1" applyBorder="1" applyAlignment="1" applyProtection="1">
      <alignment horizontal="centerContinuous" vertical="center"/>
      <protection locked="0"/>
    </xf>
    <xf numFmtId="177" fontId="0" fillId="0" borderId="7" xfId="34" applyFont="1" applyFill="1" applyBorder="1" applyAlignment="1" applyProtection="1">
      <alignment horizontal="centerContinuous" vertical="center"/>
      <protection locked="0"/>
    </xf>
    <xf numFmtId="177" fontId="0" fillId="0" borderId="16" xfId="34" applyFont="1" applyFill="1" applyBorder="1" applyAlignment="1" applyProtection="1">
      <alignment vertical="center"/>
      <protection locked="0"/>
    </xf>
    <xf numFmtId="177" fontId="0" fillId="0" borderId="14" xfId="34" applyFont="1" applyFill="1" applyBorder="1" applyAlignment="1" applyProtection="1">
      <alignment vertical="center"/>
      <protection locked="0"/>
    </xf>
    <xf numFmtId="177" fontId="0" fillId="0" borderId="1" xfId="34" applyFont="1" applyFill="1" applyBorder="1" applyAlignment="1" applyProtection="1">
      <alignment vertical="center"/>
      <protection locked="0"/>
    </xf>
    <xf numFmtId="177" fontId="0" fillId="0" borderId="16" xfId="34" applyFont="1" applyFill="1" applyBorder="1" applyAlignment="1" applyProtection="1">
      <alignment horizontal="center" vertical="center"/>
      <protection locked="0"/>
    </xf>
    <xf numFmtId="177" fontId="0" fillId="0" borderId="0" xfId="34" applyFont="1" applyFill="1" applyAlignment="1" applyProtection="1">
      <alignment horizontal="left"/>
      <protection locked="0"/>
    </xf>
    <xf numFmtId="177" fontId="0" fillId="0" borderId="0" xfId="34" applyFont="1" applyFill="1" applyBorder="1" applyAlignment="1">
      <alignment horizontal="center" vertical="center" wrapText="1"/>
      <protection/>
    </xf>
    <xf numFmtId="177" fontId="0" fillId="0" borderId="15" xfId="34" applyFont="1" applyFill="1" applyBorder="1" applyAlignment="1" applyProtection="1">
      <alignment horizontal="center" vertical="center"/>
      <protection locked="0"/>
    </xf>
    <xf numFmtId="198" fontId="0" fillId="0" borderId="8" xfId="34" applyNumberFormat="1" applyFont="1" applyFill="1" applyBorder="1" applyAlignment="1" applyProtection="1">
      <alignment vertical="center"/>
      <protection locked="0"/>
    </xf>
    <xf numFmtId="198" fontId="0" fillId="0" borderId="0" xfId="34" applyNumberFormat="1" applyFont="1" applyFill="1" applyBorder="1" applyAlignment="1" applyProtection="1">
      <alignment vertical="center"/>
      <protection locked="0"/>
    </xf>
    <xf numFmtId="198" fontId="0" fillId="0" borderId="0" xfId="34" applyNumberFormat="1" applyFont="1" applyFill="1" applyBorder="1" applyAlignment="1" applyProtection="1">
      <alignment vertical="center"/>
      <protection/>
    </xf>
    <xf numFmtId="177" fontId="0" fillId="0" borderId="0" xfId="34" applyFont="1" applyFill="1" applyAlignment="1" applyProtection="1">
      <alignment/>
      <protection locked="0"/>
    </xf>
    <xf numFmtId="177" fontId="0" fillId="0" borderId="0" xfId="34" applyFont="1" applyFill="1" applyBorder="1" applyAlignment="1">
      <alignment horizontal="left" wrapText="1"/>
      <protection/>
    </xf>
    <xf numFmtId="177" fontId="0" fillId="0" borderId="8" xfId="34" applyFont="1" applyFill="1" applyBorder="1" applyAlignment="1" applyProtection="1">
      <alignment horizontal="center" vertical="center"/>
      <protection locked="0"/>
    </xf>
    <xf numFmtId="167" fontId="0" fillId="0" borderId="0" xfId="34" applyNumberFormat="1" applyFont="1" applyFill="1" applyAlignment="1" applyProtection="1">
      <alignment horizontal="left"/>
      <protection locked="0"/>
    </xf>
    <xf numFmtId="167" fontId="0" fillId="0" borderId="0" xfId="34" applyNumberFormat="1" applyFont="1" applyFill="1" applyAlignment="1" applyProtection="1">
      <alignment vertical="center"/>
      <protection locked="0"/>
    </xf>
    <xf numFmtId="177" fontId="0" fillId="0" borderId="15" xfId="34" applyFont="1" applyFill="1" applyBorder="1" applyAlignment="1" applyProtection="1">
      <alignment/>
      <protection locked="0"/>
    </xf>
    <xf numFmtId="198" fontId="0" fillId="0" borderId="8" xfId="34" applyNumberFormat="1" applyFont="1" applyFill="1" applyBorder="1" applyAlignment="1" applyProtection="1">
      <alignment/>
      <protection locked="0"/>
    </xf>
    <xf numFmtId="198" fontId="0" fillId="0" borderId="0" xfId="34" applyNumberFormat="1" applyFont="1" applyFill="1" applyBorder="1" applyAlignment="1" applyProtection="1">
      <alignment/>
      <protection locked="0"/>
    </xf>
    <xf numFmtId="198" fontId="0" fillId="0" borderId="0" xfId="34" applyNumberFormat="1" applyFont="1" applyFill="1" applyBorder="1" applyAlignment="1" applyProtection="1">
      <alignment/>
      <protection/>
    </xf>
    <xf numFmtId="167" fontId="0" fillId="0" borderId="0" xfId="34" applyNumberFormat="1" applyFont="1" applyFill="1" applyAlignment="1" applyProtection="1">
      <alignment/>
      <protection locked="0"/>
    </xf>
    <xf numFmtId="177" fontId="0" fillId="0" borderId="8" xfId="34" applyFont="1" applyFill="1" applyBorder="1" applyAlignment="1" applyProtection="1">
      <alignment horizontal="center"/>
      <protection locked="0"/>
    </xf>
    <xf numFmtId="177" fontId="0" fillId="0" borderId="15" xfId="34" applyFont="1" applyFill="1" applyBorder="1" applyAlignment="1" applyProtection="1">
      <alignment horizontal="center"/>
      <protection locked="0"/>
    </xf>
    <xf numFmtId="177" fontId="0" fillId="0" borderId="0" xfId="34" applyFont="1" applyFill="1" applyAlignment="1">
      <alignment vertical="center"/>
      <protection/>
    </xf>
    <xf numFmtId="0" fontId="0" fillId="0" borderId="0" xfId="20" applyFont="1" applyBorder="1" applyAlignment="1">
      <alignment horizontal="center" vertical="center" wrapText="1"/>
      <protection/>
    </xf>
    <xf numFmtId="198" fontId="0" fillId="0" borderId="8" xfId="34" applyNumberFormat="1" applyFont="1" applyFill="1" applyBorder="1" applyAlignment="1" applyProtection="1">
      <alignment horizontal="center" vertical="top"/>
      <protection locked="0"/>
    </xf>
    <xf numFmtId="198" fontId="0" fillId="0" borderId="0" xfId="34" applyNumberFormat="1" applyFont="1" applyFill="1" applyBorder="1" applyAlignment="1" applyProtection="1">
      <alignment horizontal="center" vertical="top"/>
      <protection locked="0"/>
    </xf>
    <xf numFmtId="0" fontId="1" fillId="0" borderId="15" xfId="20" applyBorder="1" applyAlignment="1">
      <alignment horizontal="center" vertical="center" wrapText="1"/>
      <protection/>
    </xf>
    <xf numFmtId="177" fontId="0" fillId="0" borderId="0" xfId="34" applyFont="1" applyFill="1" applyAlignment="1" applyProtection="1">
      <alignment horizontal="centerContinuous" vertical="top"/>
      <protection locked="0"/>
    </xf>
    <xf numFmtId="177" fontId="0" fillId="0" borderId="0" xfId="34" applyFont="1" applyFill="1" applyBorder="1" applyAlignment="1" applyProtection="1">
      <alignment/>
      <protection locked="0"/>
    </xf>
    <xf numFmtId="177" fontId="0" fillId="0" borderId="0" xfId="34" applyFont="1" applyFill="1" applyBorder="1" applyAlignment="1" applyProtection="1">
      <alignment vertical="center"/>
      <protection locked="0"/>
    </xf>
    <xf numFmtId="167" fontId="0" fillId="0" borderId="0" xfId="34" applyNumberFormat="1" applyFont="1" applyFill="1" applyAlignment="1" applyProtection="1">
      <alignment horizontal="centerContinuous"/>
      <protection locked="0"/>
    </xf>
    <xf numFmtId="177" fontId="0" fillId="0" borderId="8" xfId="34" applyFont="1" applyFill="1" applyBorder="1" applyAlignment="1" applyProtection="1">
      <alignment/>
      <protection locked="0"/>
    </xf>
    <xf numFmtId="177" fontId="0" fillId="0" borderId="15" xfId="34" applyFont="1" applyFill="1" applyBorder="1" applyAlignment="1" applyProtection="1">
      <alignment horizontal="centerContinuous"/>
      <protection locked="0"/>
    </xf>
    <xf numFmtId="177" fontId="0" fillId="0" borderId="8" xfId="34" applyFont="1" applyFill="1" applyBorder="1" applyAlignment="1" applyProtection="1">
      <alignment horizontal="centerContinuous"/>
      <protection locked="0"/>
    </xf>
    <xf numFmtId="177" fontId="0" fillId="0" borderId="15" xfId="34" applyFont="1" applyFill="1" applyBorder="1" applyAlignment="1" applyProtection="1">
      <alignment horizontal="centerContinuous" vertical="center"/>
      <protection locked="0"/>
    </xf>
    <xf numFmtId="178" fontId="0" fillId="0" borderId="0" xfId="34" applyNumberFormat="1" applyFont="1" applyFill="1" applyAlignment="1" applyProtection="1">
      <alignment vertical="center"/>
      <protection locked="0"/>
    </xf>
    <xf numFmtId="177" fontId="14" fillId="0" borderId="0" xfId="34" applyFont="1" applyFill="1" applyAlignment="1" applyProtection="1">
      <alignment horizontal="right"/>
      <protection locked="0"/>
    </xf>
    <xf numFmtId="0" fontId="4" fillId="0" borderId="8" xfId="20" applyFont="1" applyFill="1" applyBorder="1" applyAlignment="1">
      <alignment horizontal="center" vertical="center" wrapText="1"/>
      <protection/>
    </xf>
    <xf numFmtId="198" fontId="4" fillId="0" borderId="8" xfId="34" applyNumberFormat="1" applyFont="1" applyFill="1" applyBorder="1" applyAlignment="1" applyProtection="1">
      <alignment/>
      <protection/>
    </xf>
    <xf numFmtId="198" fontId="4" fillId="0" borderId="0" xfId="34" applyNumberFormat="1" applyFont="1" applyFill="1" applyBorder="1" applyAlignment="1" applyProtection="1">
      <alignment/>
      <protection/>
    </xf>
    <xf numFmtId="177" fontId="4" fillId="0" borderId="0" xfId="34" applyFont="1" applyFill="1" applyAlignment="1" applyProtection="1">
      <alignment/>
      <protection locked="0"/>
    </xf>
    <xf numFmtId="177" fontId="4" fillId="0" borderId="8" xfId="34" applyFont="1" applyFill="1" applyBorder="1" applyAlignment="1" applyProtection="1">
      <alignment horizontal="center"/>
      <protection locked="0"/>
    </xf>
    <xf numFmtId="177" fontId="4" fillId="0" borderId="0" xfId="34" applyFont="1" applyFill="1" applyAlignment="1" applyProtection="1">
      <alignment vertical="center"/>
      <protection locked="0"/>
    </xf>
    <xf numFmtId="177" fontId="4" fillId="0" borderId="8" xfId="34" applyFont="1" applyFill="1" applyBorder="1" applyAlignment="1" applyProtection="1">
      <alignment horizontal="center" vertical="center"/>
      <protection locked="0"/>
    </xf>
    <xf numFmtId="177" fontId="0" fillId="0" borderId="0" xfId="34" applyFont="1" applyFill="1" applyAlignment="1" applyProtection="1">
      <alignment vertical="top"/>
      <protection locked="0"/>
    </xf>
    <xf numFmtId="1" fontId="0" fillId="0" borderId="0" xfId="34" applyNumberFormat="1" applyFont="1" applyFill="1" applyAlignment="1" applyProtection="1">
      <alignment horizontal="left" vertical="center"/>
      <protection locked="0"/>
    </xf>
    <xf numFmtId="177" fontId="0" fillId="0" borderId="2" xfId="34" applyFont="1" applyFill="1" applyBorder="1" applyAlignment="1" applyProtection="1">
      <alignment horizontal="center" vertical="center"/>
      <protection locked="0"/>
    </xf>
    <xf numFmtId="177" fontId="0" fillId="0" borderId="4" xfId="34" applyFont="1" applyFill="1" applyBorder="1" applyAlignment="1" applyProtection="1">
      <alignment horizontal="center" vertical="center"/>
      <protection locked="0"/>
    </xf>
    <xf numFmtId="177" fontId="0" fillId="0" borderId="2" xfId="34" applyFont="1" applyFill="1" applyBorder="1" applyAlignment="1" applyProtection="1">
      <alignment vertical="center"/>
      <protection locked="0"/>
    </xf>
    <xf numFmtId="177" fontId="0" fillId="0" borderId="7" xfId="34" applyFont="1" applyFill="1" applyBorder="1" applyAlignment="1">
      <alignment horizontal="centerContinuous" vertical="center"/>
      <protection/>
    </xf>
    <xf numFmtId="177" fontId="0" fillId="0" borderId="16" xfId="34" applyFont="1" applyFill="1" applyBorder="1" applyAlignment="1">
      <alignment horizontal="center" vertical="center"/>
      <protection/>
    </xf>
    <xf numFmtId="177" fontId="0" fillId="0" borderId="14" xfId="34" applyFont="1" applyFill="1" applyBorder="1" applyAlignment="1">
      <alignment horizontal="center" vertical="center"/>
      <protection/>
    </xf>
    <xf numFmtId="177" fontId="0" fillId="0" borderId="0" xfId="34" applyFont="1" applyFill="1" applyBorder="1" applyAlignment="1" applyProtection="1">
      <alignment horizontal="center" vertical="center"/>
      <protection locked="0"/>
    </xf>
    <xf numFmtId="177" fontId="0" fillId="0" borderId="0" xfId="34" applyFont="1" applyFill="1" applyBorder="1" applyAlignment="1">
      <alignment horizontal="left"/>
      <protection/>
    </xf>
    <xf numFmtId="167" fontId="0" fillId="0" borderId="0" xfId="34" applyNumberFormat="1" applyFont="1" applyFill="1" applyBorder="1" applyAlignment="1">
      <alignment horizontal="centerContinuous"/>
      <protection/>
    </xf>
    <xf numFmtId="0" fontId="0" fillId="0" borderId="15" xfId="20" applyFont="1" applyFill="1" applyBorder="1" applyAlignment="1">
      <alignment horizontal="center" wrapText="1"/>
      <protection/>
    </xf>
    <xf numFmtId="167" fontId="6" fillId="0" borderId="0" xfId="34" applyNumberFormat="1" applyFont="1" applyFill="1" applyBorder="1" applyAlignment="1">
      <alignment horizontal="centerContinuous" wrapText="1"/>
      <protection/>
    </xf>
    <xf numFmtId="177" fontId="0" fillId="0" borderId="0" xfId="34" applyFont="1" applyFill="1" applyBorder="1" applyAlignment="1">
      <alignment horizontal="center" wrapText="1"/>
      <protection/>
    </xf>
    <xf numFmtId="167" fontId="0" fillId="0" borderId="0" xfId="34" applyNumberFormat="1" applyFont="1" applyFill="1" applyBorder="1" applyAlignment="1">
      <alignment horizontal="left" vertical="center" wrapText="1"/>
      <protection/>
    </xf>
    <xf numFmtId="0" fontId="0" fillId="0" borderId="0" xfId="34" applyNumberFormat="1" applyFont="1" applyFill="1" applyBorder="1" applyAlignment="1">
      <alignment horizontal="left"/>
      <protection/>
    </xf>
    <xf numFmtId="0" fontId="0" fillId="0" borderId="0" xfId="34" applyNumberFormat="1" applyFont="1" applyFill="1" applyAlignment="1" applyProtection="1">
      <alignment horizontal="left"/>
      <protection locked="0"/>
    </xf>
    <xf numFmtId="177" fontId="0" fillId="0" borderId="15" xfId="20" applyNumberFormat="1" applyFont="1" applyFill="1" applyBorder="1" applyAlignment="1" applyProtection="1">
      <alignment horizontal="center"/>
      <protection locked="0"/>
    </xf>
    <xf numFmtId="177" fontId="0" fillId="0" borderId="15" xfId="20" applyNumberFormat="1" applyFont="1" applyFill="1" applyBorder="1" applyAlignment="1" applyProtection="1">
      <alignment horizontal="center" vertical="center"/>
      <protection locked="0"/>
    </xf>
    <xf numFmtId="198" fontId="0" fillId="0" borderId="0" xfId="20" applyNumberFormat="1" applyFont="1" applyFill="1" applyProtection="1">
      <alignment/>
      <protection locked="0"/>
    </xf>
    <xf numFmtId="198" fontId="0" fillId="0" borderId="0" xfId="20" applyNumberFormat="1" applyFont="1" applyFill="1">
      <alignment/>
      <protection/>
    </xf>
    <xf numFmtId="198" fontId="0" fillId="0" borderId="0" xfId="20" applyNumberFormat="1" applyFont="1" applyFill="1" applyAlignment="1">
      <alignment vertical="center"/>
      <protection/>
    </xf>
    <xf numFmtId="167" fontId="6" fillId="0" borderId="0" xfId="34" applyNumberFormat="1" applyFont="1" applyFill="1" applyAlignment="1" applyProtection="1">
      <alignment horizontal="centerContinuous"/>
      <protection locked="0"/>
    </xf>
    <xf numFmtId="0" fontId="0" fillId="0" borderId="0" xfId="34" applyNumberFormat="1" applyFont="1" applyFill="1" applyAlignment="1" applyProtection="1">
      <alignment/>
      <protection locked="0"/>
    </xf>
    <xf numFmtId="167" fontId="6" fillId="0" borderId="0" xfId="34" applyNumberFormat="1" applyFont="1" applyFill="1" applyAlignment="1" applyProtection="1">
      <alignment/>
      <protection locked="0"/>
    </xf>
    <xf numFmtId="177" fontId="0" fillId="0" borderId="0" xfId="34" applyFont="1" applyFill="1" applyBorder="1" applyAlignment="1">
      <alignment horizontal="left" vertical="center"/>
      <protection/>
    </xf>
    <xf numFmtId="177" fontId="4" fillId="0" borderId="15" xfId="20" applyNumberFormat="1" applyFont="1" applyFill="1" applyBorder="1" applyAlignment="1" applyProtection="1">
      <alignment horizontal="center"/>
      <protection locked="0"/>
    </xf>
    <xf numFmtId="177" fontId="4" fillId="0" borderId="15" xfId="34" applyFont="1" applyFill="1" applyBorder="1" applyAlignment="1" applyProtection="1">
      <alignment horizontal="center"/>
      <protection locked="0"/>
    </xf>
    <xf numFmtId="177" fontId="0" fillId="0" borderId="0" xfId="37" applyFont="1" applyFill="1" applyAlignment="1" applyProtection="1">
      <alignment/>
      <protection locked="0"/>
    </xf>
    <xf numFmtId="0" fontId="1" fillId="0" borderId="0" xfId="20" applyFont="1" applyFill="1" applyBorder="1">
      <alignment/>
      <protection/>
    </xf>
    <xf numFmtId="177" fontId="0" fillId="0" borderId="6" xfId="35" applyFont="1" applyFill="1" applyBorder="1" applyAlignment="1" applyProtection="1">
      <alignment horizontal="center" vertical="center" wrapText="1"/>
      <protection locked="0"/>
    </xf>
    <xf numFmtId="177" fontId="0" fillId="0" borderId="5" xfId="35" applyFont="1" applyFill="1" applyBorder="1" applyAlignment="1" applyProtection="1">
      <alignment horizontal="center" vertical="center" wrapText="1"/>
      <protection locked="0"/>
    </xf>
    <xf numFmtId="0" fontId="1" fillId="0" borderId="0" xfId="20" applyFont="1" applyFill="1" applyBorder="1" applyAlignment="1">
      <alignment wrapText="1"/>
      <protection/>
    </xf>
    <xf numFmtId="0" fontId="1" fillId="0" borderId="0" xfId="20" applyFont="1" applyFill="1" applyAlignment="1">
      <alignment wrapText="1"/>
      <protection/>
    </xf>
    <xf numFmtId="177" fontId="4" fillId="0" borderId="3" xfId="35" applyFont="1" applyFill="1" applyBorder="1" applyAlignment="1" applyProtection="1">
      <alignment horizontal="centerContinuous" vertical="center"/>
      <protection locked="0"/>
    </xf>
    <xf numFmtId="177" fontId="0" fillId="0" borderId="3" xfId="35" applyFont="1" applyFill="1" applyBorder="1" applyAlignment="1" applyProtection="1">
      <alignment horizontal="centerContinuous" vertical="center"/>
      <protection locked="0"/>
    </xf>
    <xf numFmtId="177" fontId="0" fillId="0" borderId="2" xfId="35" applyFont="1" applyFill="1" applyBorder="1" applyAlignment="1">
      <alignment horizontal="centerContinuous" vertical="center" wrapText="1"/>
      <protection/>
    </xf>
    <xf numFmtId="177" fontId="0" fillId="0" borderId="3" xfId="35" applyFont="1" applyFill="1" applyBorder="1" applyAlignment="1">
      <alignment horizontal="centerContinuous" vertical="center" wrapText="1"/>
      <protection/>
    </xf>
    <xf numFmtId="0" fontId="0" fillId="0" borderId="0" xfId="63" applyNumberFormat="1" applyFont="1" applyFill="1" applyAlignment="1" applyProtection="1">
      <alignment/>
      <protection locked="0"/>
    </xf>
    <xf numFmtId="177" fontId="0" fillId="0" borderId="0" xfId="35" applyFont="1" applyFill="1" applyAlignment="1" applyProtection="1">
      <alignment/>
      <protection locked="0"/>
    </xf>
    <xf numFmtId="177" fontId="0" fillId="0" borderId="8" xfId="35" applyFont="1" applyFill="1" applyBorder="1" applyAlignment="1" applyProtection="1">
      <alignment/>
      <protection/>
    </xf>
    <xf numFmtId="177" fontId="0" fillId="0" borderId="0" xfId="35" applyFont="1" applyFill="1" applyBorder="1" applyAlignment="1" applyProtection="1">
      <alignment/>
      <protection/>
    </xf>
    <xf numFmtId="177" fontId="0" fillId="0" borderId="0" xfId="35" applyFont="1" applyFill="1" applyBorder="1" applyAlignment="1" applyProtection="1">
      <alignment/>
      <protection locked="0"/>
    </xf>
    <xf numFmtId="0" fontId="0" fillId="0" borderId="0" xfId="63" applyNumberFormat="1" applyFont="1" applyFill="1" applyAlignment="1" applyProtection="1">
      <alignment vertical="center"/>
      <protection locked="0"/>
    </xf>
    <xf numFmtId="177" fontId="0" fillId="0" borderId="0" xfId="35" applyFont="1" applyFill="1" applyAlignment="1" applyProtection="1">
      <alignment vertical="center"/>
      <protection locked="0"/>
    </xf>
    <xf numFmtId="177" fontId="0" fillId="0" borderId="8" xfId="35" applyFont="1" applyFill="1" applyBorder="1" applyAlignment="1" applyProtection="1">
      <alignment vertical="center"/>
      <protection/>
    </xf>
    <xf numFmtId="177" fontId="0" fillId="0" borderId="0" xfId="35" applyFont="1" applyFill="1" applyBorder="1" applyAlignment="1" applyProtection="1">
      <alignment vertical="center"/>
      <protection/>
    </xf>
    <xf numFmtId="177" fontId="0" fillId="0" borderId="0" xfId="35" applyFont="1" applyFill="1" applyBorder="1" applyAlignment="1" applyProtection="1">
      <alignment vertical="center"/>
      <protection locked="0"/>
    </xf>
    <xf numFmtId="177" fontId="0" fillId="0" borderId="0" xfId="35" applyFont="1" applyFill="1" applyAlignment="1" applyProtection="1">
      <alignment horizontal="right"/>
      <protection locked="0"/>
    </xf>
    <xf numFmtId="167" fontId="0" fillId="0" borderId="0" xfId="35" applyNumberFormat="1" applyFont="1" applyFill="1" applyAlignment="1" applyProtection="1">
      <alignment horizontal="centerContinuous"/>
      <protection locked="0"/>
    </xf>
    <xf numFmtId="177" fontId="0" fillId="0" borderId="7" xfId="35" applyFont="1" applyFill="1" applyBorder="1" applyAlignment="1" applyProtection="1">
      <alignment/>
      <protection locked="0"/>
    </xf>
    <xf numFmtId="177" fontId="0" fillId="0" borderId="0" xfId="35" applyFont="1" applyFill="1" applyAlignment="1" applyProtection="1">
      <alignment horizontal="left"/>
      <protection locked="0"/>
    </xf>
    <xf numFmtId="167" fontId="0" fillId="0" borderId="0" xfId="20" applyNumberFormat="1" applyFont="1" applyFill="1" applyAlignment="1">
      <alignment horizontal="centerContinuous"/>
      <protection/>
    </xf>
    <xf numFmtId="177" fontId="0" fillId="0" borderId="0" xfId="35" applyFont="1" applyFill="1" applyAlignment="1" applyProtection="1">
      <alignment horizontal="centerContinuous"/>
      <protection locked="0"/>
    </xf>
    <xf numFmtId="167" fontId="1" fillId="0" borderId="0" xfId="20" applyNumberFormat="1" applyFont="1" applyFill="1" applyAlignment="1">
      <alignment horizontal="centerContinuous"/>
      <protection/>
    </xf>
    <xf numFmtId="170" fontId="0" fillId="0" borderId="0" xfId="35" applyNumberFormat="1" applyFont="1" applyFill="1" applyAlignment="1" applyProtection="1">
      <alignment horizontal="centerContinuous"/>
      <protection locked="0"/>
    </xf>
    <xf numFmtId="0" fontId="4" fillId="0" borderId="0" xfId="20" applyNumberFormat="1" applyFont="1" applyFill="1" applyAlignment="1">
      <alignment horizontal="right"/>
      <protection/>
    </xf>
    <xf numFmtId="177" fontId="4" fillId="0" borderId="0" xfId="35" applyFont="1" applyFill="1" applyBorder="1" applyAlignment="1" applyProtection="1">
      <alignment/>
      <protection/>
    </xf>
    <xf numFmtId="177" fontId="4" fillId="0" borderId="0" xfId="35" applyFont="1" applyFill="1" applyBorder="1" applyAlignment="1" applyProtection="1">
      <alignment horizontal="centerContinuous" vertical="center"/>
      <protection locked="0"/>
    </xf>
    <xf numFmtId="177" fontId="0" fillId="0" borderId="0" xfId="35" applyFont="1" applyFill="1" applyBorder="1" applyAlignment="1">
      <alignment horizontal="centerContinuous" vertical="center" wrapText="1"/>
      <protection/>
    </xf>
    <xf numFmtId="177" fontId="0" fillId="0" borderId="0" xfId="35" applyFont="1" applyFill="1" applyBorder="1" applyAlignment="1" applyProtection="1">
      <alignment horizontal="centerContinuous" vertical="center"/>
      <protection locked="0"/>
    </xf>
    <xf numFmtId="0" fontId="0" fillId="0" borderId="0" xfId="35" applyNumberFormat="1" applyFont="1" applyFill="1" applyAlignment="1" applyProtection="1">
      <alignment horizontal="left"/>
      <protection locked="0"/>
    </xf>
    <xf numFmtId="0" fontId="0" fillId="0" borderId="0" xfId="35" applyNumberFormat="1" applyFont="1" applyFill="1" applyAlignment="1" applyProtection="1">
      <alignment/>
      <protection locked="0"/>
    </xf>
    <xf numFmtId="0" fontId="0" fillId="0" borderId="0" xfId="20" applyNumberFormat="1" applyFont="1" applyFill="1" applyAlignment="1">
      <alignment horizontal="right"/>
      <protection/>
    </xf>
    <xf numFmtId="0" fontId="4" fillId="0" borderId="0" xfId="20" applyNumberFormat="1" applyFont="1" applyFill="1" applyAlignment="1">
      <alignment horizontal="centerContinuous"/>
      <protection/>
    </xf>
    <xf numFmtId="0" fontId="0" fillId="0" borderId="0" xfId="20" applyNumberFormat="1" applyFont="1" applyFill="1" applyAlignment="1">
      <alignment horizontal="left"/>
      <protection/>
    </xf>
    <xf numFmtId="0" fontId="4" fillId="0" borderId="0" xfId="20" applyNumberFormat="1" applyFont="1" applyFill="1" applyAlignment="1">
      <alignment horizontal="left"/>
      <protection/>
    </xf>
    <xf numFmtId="177" fontId="2" fillId="0" borderId="7" xfId="49" applyFont="1" applyFill="1" applyBorder="1" applyAlignment="1" applyProtection="1">
      <alignment horizontal="centerContinuous" vertical="top" wrapText="1"/>
      <protection locked="0"/>
    </xf>
    <xf numFmtId="177" fontId="2" fillId="0" borderId="0" xfId="49" applyFont="1" applyFill="1" applyAlignment="1" applyProtection="1">
      <alignment horizontal="centerContinuous" vertical="center"/>
      <protection locked="0"/>
    </xf>
    <xf numFmtId="177" fontId="0" fillId="0" borderId="5" xfId="37" applyFont="1" applyFill="1" applyBorder="1" applyAlignment="1" applyProtection="1">
      <alignment horizontal="centerContinuous" vertical="center"/>
      <protection locked="0"/>
    </xf>
    <xf numFmtId="177" fontId="0" fillId="0" borderId="11" xfId="37" applyFont="1" applyFill="1" applyBorder="1" applyAlignment="1" applyProtection="1">
      <alignment horizontal="centerContinuous" vertical="center"/>
      <protection locked="0"/>
    </xf>
    <xf numFmtId="177" fontId="0" fillId="0" borderId="3" xfId="37" applyFont="1" applyFill="1" applyBorder="1" applyAlignment="1" applyProtection="1">
      <alignment horizontal="centerContinuous" vertical="center"/>
      <protection locked="0"/>
    </xf>
    <xf numFmtId="177" fontId="0" fillId="0" borderId="10" xfId="37" applyFont="1" applyFill="1" applyBorder="1" applyAlignment="1" applyProtection="1">
      <alignment horizontal="centerContinuous" vertical="center"/>
      <protection locked="0"/>
    </xf>
    <xf numFmtId="177" fontId="0" fillId="0" borderId="4" xfId="37" applyFont="1" applyFill="1" applyBorder="1" applyAlignment="1" applyProtection="1">
      <alignment horizontal="centerContinuous" vertical="center"/>
      <protection locked="0"/>
    </xf>
    <xf numFmtId="177" fontId="0" fillId="0" borderId="6" xfId="37" applyFont="1" applyFill="1" applyBorder="1" applyAlignment="1" applyProtection="1" quotePrefix="1">
      <alignment horizontal="center" vertical="center"/>
      <protection locked="0"/>
    </xf>
    <xf numFmtId="177" fontId="0" fillId="0" borderId="12" xfId="37" applyFont="1" applyFill="1" applyBorder="1" applyAlignment="1" applyProtection="1" quotePrefix="1">
      <alignment horizontal="center" vertical="center"/>
      <protection locked="0"/>
    </xf>
    <xf numFmtId="177" fontId="4" fillId="0" borderId="0" xfId="37" applyFont="1" applyFill="1" applyBorder="1" applyAlignment="1" applyProtection="1">
      <alignment horizontal="right"/>
      <protection locked="0"/>
    </xf>
    <xf numFmtId="177" fontId="0" fillId="0" borderId="7" xfId="37" applyFont="1" applyFill="1" applyBorder="1" applyAlignment="1" applyProtection="1">
      <alignment/>
      <protection locked="0"/>
    </xf>
    <xf numFmtId="177" fontId="0" fillId="0" borderId="8" xfId="37" applyFont="1" applyFill="1" applyBorder="1" applyAlignment="1" applyProtection="1">
      <alignment/>
      <protection locked="0"/>
    </xf>
    <xf numFmtId="177" fontId="4" fillId="0" borderId="0" xfId="37" applyFont="1" applyFill="1" applyBorder="1" applyAlignment="1" applyProtection="1" quotePrefix="1">
      <alignment horizontal="right"/>
      <protection locked="0"/>
    </xf>
    <xf numFmtId="168" fontId="0" fillId="0" borderId="0" xfId="20" applyNumberFormat="1" applyFont="1" applyFill="1" applyBorder="1" applyAlignment="1">
      <alignment horizontal="right"/>
      <protection/>
    </xf>
    <xf numFmtId="187" fontId="0" fillId="0" borderId="0" xfId="66" applyFont="1" applyFill="1" applyAlignment="1">
      <alignment/>
      <protection/>
    </xf>
    <xf numFmtId="177" fontId="0" fillId="0" borderId="0" xfId="37" applyFont="1" applyFill="1" applyBorder="1" applyAlignment="1" applyProtection="1" quotePrefix="1">
      <alignment horizontal="right"/>
      <protection locked="0"/>
    </xf>
    <xf numFmtId="177" fontId="0" fillId="0" borderId="0" xfId="37" applyFont="1" applyFill="1" applyBorder="1" applyAlignment="1" applyProtection="1">
      <alignment horizontal="right" vertical="center"/>
      <protection locked="0"/>
    </xf>
    <xf numFmtId="177" fontId="0" fillId="0" borderId="0" xfId="37" applyFont="1" applyFill="1" applyBorder="1" applyAlignment="1" applyProtection="1">
      <alignment horizontal="right"/>
      <protection locked="0"/>
    </xf>
    <xf numFmtId="187" fontId="0" fillId="0" borderId="0" xfId="66" applyFont="1" applyFill="1" applyAlignment="1">
      <alignment vertical="center"/>
      <protection/>
    </xf>
    <xf numFmtId="177" fontId="4" fillId="0" borderId="0" xfId="38" applyFont="1" applyFill="1" applyAlignment="1">
      <alignment horizontal="right"/>
      <protection/>
    </xf>
    <xf numFmtId="177" fontId="4" fillId="0" borderId="8" xfId="37" applyFont="1" applyFill="1" applyBorder="1" applyAlignment="1" applyProtection="1" quotePrefix="1">
      <alignment horizontal="right"/>
      <protection locked="0"/>
    </xf>
    <xf numFmtId="187" fontId="0" fillId="0" borderId="0" xfId="65" applyFont="1" applyFill="1" applyAlignment="1">
      <alignment/>
      <protection/>
    </xf>
    <xf numFmtId="187" fontId="0" fillId="0" borderId="0" xfId="65" applyFont="1" applyFill="1" applyAlignment="1">
      <alignment vertical="center"/>
      <protection/>
    </xf>
    <xf numFmtId="177" fontId="4" fillId="0" borderId="8" xfId="37" applyFont="1" applyFill="1" applyBorder="1" applyAlignment="1" applyProtection="1">
      <alignment horizontal="right"/>
      <protection locked="0"/>
    </xf>
    <xf numFmtId="0" fontId="0" fillId="0" borderId="0" xfId="65" applyNumberFormat="1" applyFont="1" applyFill="1" applyAlignment="1">
      <alignment vertical="center"/>
      <protection/>
    </xf>
    <xf numFmtId="168" fontId="4" fillId="0" borderId="0" xfId="20" applyNumberFormat="1" applyFont="1" applyFill="1" applyBorder="1" applyAlignment="1">
      <alignment horizontal="right"/>
      <protection/>
    </xf>
    <xf numFmtId="177" fontId="4" fillId="0" borderId="0" xfId="37" applyFont="1" applyFill="1" applyAlignment="1" applyProtection="1">
      <alignment horizontal="right" vertical="center"/>
      <protection locked="0"/>
    </xf>
    <xf numFmtId="177" fontId="4" fillId="0" borderId="0" xfId="37" applyFont="1" applyFill="1" applyAlignment="1" applyProtection="1">
      <alignment vertical="center"/>
      <protection locked="0"/>
    </xf>
    <xf numFmtId="177" fontId="0" fillId="0" borderId="0" xfId="37" applyFont="1" applyFill="1" applyAlignment="1" applyProtection="1">
      <alignment vertical="top"/>
      <protection locked="0"/>
    </xf>
    <xf numFmtId="177" fontId="0" fillId="0" borderId="0" xfId="38" applyFont="1" applyFill="1" applyAlignment="1" applyProtection="1">
      <alignment horizontal="centerContinuous" vertical="center"/>
      <protection locked="0"/>
    </xf>
    <xf numFmtId="177" fontId="0" fillId="0" borderId="0" xfId="38" applyFont="1" applyFill="1" applyAlignment="1" applyProtection="1">
      <alignment horizontal="right" vertical="center"/>
      <protection locked="0"/>
    </xf>
    <xf numFmtId="177" fontId="0" fillId="0" borderId="0" xfId="38" applyFont="1" applyFill="1" applyAlignment="1" applyProtection="1">
      <alignment horizontal="left" vertical="center"/>
      <protection locked="0"/>
    </xf>
    <xf numFmtId="0" fontId="1" fillId="0" borderId="0" xfId="20" applyFont="1" applyFill="1" applyAlignment="1">
      <alignment vertical="top"/>
      <protection/>
    </xf>
    <xf numFmtId="177" fontId="2" fillId="0" borderId="0" xfId="50" applyFont="1" applyFill="1" applyAlignment="1" applyProtection="1">
      <alignment horizontal="centerContinuous" vertical="top"/>
      <protection locked="0"/>
    </xf>
    <xf numFmtId="177" fontId="2" fillId="0" borderId="0" xfId="50" applyFont="1" applyFill="1" applyAlignment="1" applyProtection="1">
      <alignment horizontal="right" vertical="top"/>
      <protection locked="0"/>
    </xf>
    <xf numFmtId="177" fontId="2" fillId="0" borderId="0" xfId="50" applyFont="1" applyFill="1" applyAlignment="1" applyProtection="1">
      <alignment horizontal="left" vertical="top"/>
      <protection locked="0"/>
    </xf>
    <xf numFmtId="177" fontId="2" fillId="0" borderId="0" xfId="50" applyFont="1" applyFill="1" applyAlignment="1" applyProtection="1">
      <alignment vertical="top"/>
      <protection locked="0"/>
    </xf>
    <xf numFmtId="0" fontId="0" fillId="0" borderId="0" xfId="20" applyFont="1" applyFill="1" applyAlignment="1">
      <alignment vertical="top"/>
      <protection/>
    </xf>
    <xf numFmtId="0" fontId="0" fillId="0" borderId="10" xfId="20" applyFont="1" applyFill="1" applyBorder="1" applyAlignment="1">
      <alignment horizontal="center" vertical="center" wrapText="1"/>
      <protection/>
    </xf>
    <xf numFmtId="0" fontId="0" fillId="0" borderId="1" xfId="20" applyFont="1" applyFill="1" applyBorder="1" applyAlignment="1">
      <alignment horizontal="centerContinuous" vertical="center"/>
      <protection/>
    </xf>
    <xf numFmtId="0" fontId="0" fillId="0" borderId="16" xfId="20" applyFont="1" applyFill="1" applyBorder="1" applyAlignment="1">
      <alignment horizontal="centerContinuous" vertical="center"/>
      <protection/>
    </xf>
    <xf numFmtId="0" fontId="0" fillId="0" borderId="12" xfId="20" applyFont="1" applyFill="1" applyBorder="1" applyAlignment="1">
      <alignment horizontal="centerContinuous" vertical="center"/>
      <protection/>
    </xf>
    <xf numFmtId="167" fontId="0" fillId="0" borderId="0" xfId="38" applyNumberFormat="1" applyFont="1" applyFill="1" applyAlignment="1">
      <alignment/>
      <protection/>
    </xf>
    <xf numFmtId="187" fontId="0" fillId="0" borderId="0" xfId="66" applyFont="1" applyFill="1" applyAlignment="1" applyProtection="1">
      <alignment/>
      <protection locked="0"/>
    </xf>
    <xf numFmtId="0" fontId="0" fillId="0" borderId="13" xfId="66" applyNumberFormat="1" applyFont="1" applyFill="1" applyBorder="1" applyAlignment="1" applyProtection="1">
      <alignment/>
      <protection locked="0"/>
    </xf>
    <xf numFmtId="199" fontId="0" fillId="0" borderId="0" xfId="38" applyNumberFormat="1" applyFont="1" applyFill="1" applyBorder="1" applyAlignment="1" applyProtection="1">
      <alignment/>
      <protection locked="0"/>
    </xf>
    <xf numFmtId="177" fontId="0" fillId="0" borderId="0" xfId="38" applyFont="1" applyFill="1" applyAlignment="1">
      <alignment vertical="center"/>
      <protection/>
    </xf>
    <xf numFmtId="187" fontId="0" fillId="0" borderId="0" xfId="66" applyFont="1" applyFill="1" applyAlignment="1" applyProtection="1">
      <alignment vertical="center"/>
      <protection locked="0"/>
    </xf>
    <xf numFmtId="0" fontId="0" fillId="0" borderId="15" xfId="66" applyNumberFormat="1" applyFont="1" applyFill="1" applyBorder="1" applyAlignment="1" applyProtection="1">
      <alignment vertical="center"/>
      <protection locked="0"/>
    </xf>
    <xf numFmtId="0" fontId="0" fillId="0" borderId="0" xfId="66" applyNumberFormat="1" applyFont="1" applyFill="1" applyBorder="1" applyAlignment="1" applyProtection="1">
      <alignment vertical="center"/>
      <protection locked="0"/>
    </xf>
    <xf numFmtId="167" fontId="0" fillId="0" borderId="0" xfId="38" applyNumberFormat="1" applyFont="1" applyFill="1" applyAlignment="1">
      <alignment vertical="center"/>
      <protection/>
    </xf>
    <xf numFmtId="177" fontId="0" fillId="0" borderId="0" xfId="38" applyFont="1" applyFill="1" applyAlignment="1" applyProtection="1">
      <alignment vertical="center"/>
      <protection locked="0"/>
    </xf>
    <xf numFmtId="177" fontId="4" fillId="0" borderId="0" xfId="38" applyFont="1" applyFill="1" applyAlignment="1" applyProtection="1">
      <alignment horizontal="right"/>
      <protection locked="0"/>
    </xf>
    <xf numFmtId="177" fontId="0" fillId="0" borderId="0" xfId="38" applyFont="1" applyFill="1" applyAlignment="1" applyProtection="1">
      <alignment/>
      <protection locked="0"/>
    </xf>
    <xf numFmtId="0" fontId="4" fillId="0" borderId="15" xfId="66" applyNumberFormat="1" applyFont="1" applyFill="1" applyBorder="1" applyAlignment="1" applyProtection="1">
      <alignment/>
      <protection locked="0"/>
    </xf>
    <xf numFmtId="0" fontId="4" fillId="0" borderId="15" xfId="66" applyNumberFormat="1" applyFont="1" applyFill="1" applyBorder="1" applyAlignment="1" applyProtection="1">
      <alignment vertical="center"/>
      <protection locked="0"/>
    </xf>
    <xf numFmtId="199" fontId="4" fillId="0" borderId="0" xfId="38" applyNumberFormat="1" applyFont="1" applyFill="1" applyBorder="1" applyAlignment="1" applyProtection="1">
      <alignment/>
      <protection locked="0"/>
    </xf>
    <xf numFmtId="187" fontId="0" fillId="0" borderId="0" xfId="66" applyFont="1" applyFill="1" applyAlignment="1" applyProtection="1">
      <alignment horizontal="centerContinuous" vertical="center"/>
      <protection locked="0"/>
    </xf>
    <xf numFmtId="187" fontId="0" fillId="0" borderId="0" xfId="66" applyFont="1" applyFill="1" applyAlignment="1">
      <alignment vertical="center"/>
      <protection/>
    </xf>
    <xf numFmtId="0" fontId="4" fillId="0" borderId="0" xfId="66" applyNumberFormat="1" applyFont="1" applyFill="1" applyAlignment="1" applyProtection="1">
      <alignment horizontal="right"/>
      <protection locked="0"/>
    </xf>
    <xf numFmtId="177" fontId="0" fillId="0" borderId="0" xfId="38" applyFont="1" applyFill="1" applyAlignment="1">
      <alignment vertical="center"/>
      <protection/>
    </xf>
    <xf numFmtId="199" fontId="0" fillId="0" borderId="0" xfId="38" applyNumberFormat="1" applyFont="1" applyFill="1" applyBorder="1" applyAlignment="1" applyProtection="1">
      <alignment vertical="center"/>
      <protection locked="0"/>
    </xf>
    <xf numFmtId="199" fontId="0" fillId="0" borderId="0" xfId="38" applyNumberFormat="1" applyFont="1" applyFill="1" applyBorder="1" applyAlignment="1" applyProtection="1">
      <alignment vertical="center"/>
      <protection/>
    </xf>
    <xf numFmtId="0" fontId="1" fillId="0" borderId="11" xfId="20" applyFont="1" applyFill="1" applyBorder="1" applyAlignment="1">
      <alignment horizontal="centerContinuous" vertical="center"/>
      <protection/>
    </xf>
    <xf numFmtId="0" fontId="0" fillId="0" borderId="5" xfId="20" applyFont="1" applyFill="1" applyBorder="1" applyAlignment="1">
      <alignment horizontal="centerContinuous" vertical="center"/>
      <protection/>
    </xf>
    <xf numFmtId="0" fontId="1" fillId="0" borderId="10" xfId="20" applyFont="1" applyFill="1" applyBorder="1" applyAlignment="1">
      <alignment horizontal="centerContinuous" vertical="center"/>
      <protection/>
    </xf>
    <xf numFmtId="0" fontId="0" fillId="0" borderId="5" xfId="20" applyFont="1" applyFill="1" applyBorder="1" applyAlignment="1">
      <alignment horizontal="centerContinuous" vertical="center" wrapText="1"/>
      <protection/>
    </xf>
    <xf numFmtId="0" fontId="0" fillId="0" borderId="11" xfId="20" applyFont="1" applyFill="1" applyBorder="1" applyAlignment="1">
      <alignment horizontal="centerContinuous" vertical="center" wrapText="1"/>
      <protection/>
    </xf>
    <xf numFmtId="0" fontId="0" fillId="0" borderId="16" xfId="20" applyFont="1" applyFill="1" applyBorder="1" applyAlignment="1">
      <alignment horizontal="centerContinuous" vertical="center" wrapText="1"/>
      <protection/>
    </xf>
    <xf numFmtId="0" fontId="1" fillId="0" borderId="1" xfId="20" applyFont="1" applyFill="1" applyBorder="1" applyAlignment="1">
      <alignment horizontal="centerContinuous" vertical="center" wrapText="1"/>
      <protection/>
    </xf>
    <xf numFmtId="0" fontId="0" fillId="0" borderId="12" xfId="20" applyFont="1" applyFill="1" applyBorder="1" applyAlignment="1" applyProtection="1">
      <alignment horizontal="centerContinuous" vertical="center"/>
      <protection/>
    </xf>
    <xf numFmtId="0" fontId="0" fillId="0" borderId="14" xfId="20" applyFont="1" applyFill="1" applyBorder="1" applyAlignment="1" applyProtection="1" quotePrefix="1">
      <alignment horizontal="centerContinuous" vertical="center"/>
      <protection/>
    </xf>
    <xf numFmtId="0" fontId="0" fillId="0" borderId="5" xfId="20" applyFont="1" applyFill="1" applyBorder="1" applyAlignment="1" applyProtection="1" quotePrefix="1">
      <alignment horizontal="centerContinuous" vertical="center"/>
      <protection/>
    </xf>
    <xf numFmtId="196" fontId="4" fillId="0" borderId="2" xfId="20" applyNumberFormat="1" applyFont="1" applyFill="1" applyBorder="1" applyAlignment="1">
      <alignment horizontal="right"/>
      <protection/>
    </xf>
    <xf numFmtId="186" fontId="0" fillId="0" borderId="0" xfId="20" applyNumberFormat="1" applyFont="1" applyFill="1" applyBorder="1" applyAlignment="1" applyProtection="1">
      <alignment/>
      <protection/>
    </xf>
    <xf numFmtId="196" fontId="4" fillId="0" borderId="8" xfId="20" applyNumberFormat="1" applyFont="1" applyFill="1" applyBorder="1" applyAlignment="1">
      <alignment horizontal="right"/>
      <protection/>
    </xf>
    <xf numFmtId="177" fontId="0" fillId="0" borderId="0" xfId="38" applyFont="1" applyFill="1" applyAlignment="1">
      <alignment/>
      <protection/>
    </xf>
    <xf numFmtId="184" fontId="4" fillId="0" borderId="0" xfId="20" applyNumberFormat="1" applyFont="1" applyFill="1" applyBorder="1" applyAlignment="1" applyProtection="1">
      <alignment/>
      <protection locked="0"/>
    </xf>
    <xf numFmtId="184" fontId="4" fillId="0" borderId="8" xfId="20" applyNumberFormat="1" applyFont="1" applyFill="1" applyBorder="1" applyAlignment="1" applyProtection="1">
      <alignment/>
      <protection/>
    </xf>
    <xf numFmtId="177" fontId="0" fillId="0" borderId="3" xfId="34" applyFont="1" applyFill="1" applyBorder="1" applyAlignment="1" applyProtection="1">
      <alignment horizontal="centerContinuous" vertical="center"/>
      <protection locked="0"/>
    </xf>
    <xf numFmtId="0" fontId="1" fillId="0" borderId="15" xfId="20" applyFont="1" applyFill="1" applyBorder="1" applyAlignment="1">
      <alignment horizontal="center" wrapText="1"/>
      <protection/>
    </xf>
    <xf numFmtId="177" fontId="0" fillId="0" borderId="0" xfId="34" applyFont="1" applyFill="1" applyBorder="1" applyAlignment="1" applyProtection="1">
      <alignment horizontal="center"/>
      <protection locked="0"/>
    </xf>
    <xf numFmtId="167" fontId="0" fillId="0" borderId="0" xfId="34" applyNumberFormat="1" applyFont="1" applyFill="1" applyBorder="1" applyAlignment="1">
      <alignment horizontal="centerContinuous" wrapText="1"/>
      <protection/>
    </xf>
    <xf numFmtId="167" fontId="0" fillId="0" borderId="0" xfId="34" applyNumberFormat="1" applyFont="1" applyFill="1" applyBorder="1" applyAlignment="1">
      <alignment horizontal="left" vertical="center"/>
      <protection/>
    </xf>
    <xf numFmtId="177" fontId="0" fillId="0" borderId="0" xfId="34" applyFont="1" applyFill="1" applyAlignment="1">
      <alignment/>
      <protection/>
    </xf>
    <xf numFmtId="0" fontId="0" fillId="0" borderId="0" xfId="34" applyNumberFormat="1" applyFont="1" applyFill="1" applyBorder="1" applyAlignment="1" applyProtection="1">
      <alignment/>
      <protection locked="0"/>
    </xf>
    <xf numFmtId="167" fontId="0" fillId="0" borderId="0" xfId="34" applyNumberFormat="1" applyFont="1" applyFill="1" applyBorder="1" applyAlignment="1" applyProtection="1">
      <alignment horizontal="centerContinuous"/>
      <protection locked="0"/>
    </xf>
    <xf numFmtId="177" fontId="0" fillId="0" borderId="0" xfId="34" applyFont="1" applyFill="1" applyAlignment="1" applyProtection="1">
      <alignment horizontal="centerContinuous"/>
      <protection locked="0"/>
    </xf>
    <xf numFmtId="177" fontId="4" fillId="0" borderId="15" xfId="34" applyFont="1" applyFill="1" applyBorder="1" applyAlignment="1" applyProtection="1">
      <alignment horizontal="center" vertical="center"/>
      <protection locked="0"/>
    </xf>
    <xf numFmtId="0" fontId="1" fillId="0" borderId="0" xfId="20" applyAlignment="1">
      <alignment vertical="center"/>
      <protection/>
    </xf>
    <xf numFmtId="1" fontId="0" fillId="0" borderId="0" xfId="34" applyNumberFormat="1" applyFont="1" applyFill="1" applyAlignment="1" applyProtection="1">
      <alignment horizontal="right" vertical="center"/>
      <protection locked="0"/>
    </xf>
    <xf numFmtId="177" fontId="0" fillId="0" borderId="1" xfId="34" applyFont="1" applyFill="1" applyBorder="1" applyAlignment="1" applyProtection="1">
      <alignment horizontal="center" vertical="center"/>
      <protection locked="0"/>
    </xf>
    <xf numFmtId="0" fontId="0" fillId="0" borderId="0" xfId="34" applyNumberFormat="1" applyFont="1" applyFill="1" applyBorder="1" applyAlignment="1">
      <alignment/>
      <protection/>
    </xf>
    <xf numFmtId="0" fontId="0" fillId="0" borderId="0" xfId="34" applyNumberFormat="1" applyFont="1" applyFill="1" applyBorder="1" applyAlignment="1">
      <alignment wrapText="1"/>
      <protection/>
    </xf>
    <xf numFmtId="0" fontId="0" fillId="0" borderId="0" xfId="34" applyNumberFormat="1" applyFont="1" applyFill="1" applyBorder="1" applyAlignment="1">
      <alignment vertical="center"/>
      <protection/>
    </xf>
    <xf numFmtId="0" fontId="0" fillId="0" borderId="0" xfId="34" applyNumberFormat="1" applyFont="1" applyFill="1" applyAlignment="1" applyProtection="1">
      <alignment vertical="center"/>
      <protection locked="0"/>
    </xf>
    <xf numFmtId="0" fontId="0" fillId="0" borderId="0" xfId="34" applyNumberFormat="1" applyFont="1" applyFill="1" applyBorder="1" applyAlignment="1">
      <alignment horizontal="center" wrapText="1"/>
      <protection/>
    </xf>
    <xf numFmtId="198" fontId="0" fillId="0" borderId="0" xfId="34" applyNumberFormat="1" applyFont="1" applyFill="1" applyAlignment="1" applyProtection="1">
      <alignment vertical="center"/>
      <protection locked="0"/>
    </xf>
    <xf numFmtId="0" fontId="2" fillId="0" borderId="0" xfId="42" applyFont="1" applyFill="1" applyAlignment="1">
      <alignment horizontal="centerContinuous" vertical="top"/>
      <protection/>
    </xf>
    <xf numFmtId="0" fontId="2" fillId="0" borderId="0" xfId="42" applyFont="1" applyFill="1" applyAlignment="1">
      <alignment horizontal="centerContinuous" vertical="top" wrapText="1"/>
      <protection/>
    </xf>
    <xf numFmtId="0" fontId="0" fillId="0" borderId="5" xfId="40" applyFont="1" applyFill="1" applyBorder="1" applyAlignment="1" applyProtection="1">
      <alignment horizontal="centerContinuous" vertical="center"/>
      <protection locked="0"/>
    </xf>
    <xf numFmtId="0" fontId="0" fillId="0" borderId="10" xfId="40" applyFont="1" applyFill="1" applyBorder="1" applyAlignment="1" applyProtection="1">
      <alignment horizontal="centerContinuous" vertical="center"/>
      <protection locked="0"/>
    </xf>
    <xf numFmtId="0" fontId="0" fillId="0" borderId="11" xfId="40" applyFont="1" applyFill="1" applyBorder="1" applyAlignment="1" applyProtection="1">
      <alignment horizontal="centerContinuous" vertical="center"/>
      <protection locked="0"/>
    </xf>
    <xf numFmtId="0" fontId="0" fillId="0" borderId="6" xfId="40" applyFont="1" applyFill="1" applyBorder="1" applyAlignment="1" applyProtection="1">
      <alignment horizontal="center" vertical="center" wrapText="1"/>
      <protection locked="0"/>
    </xf>
    <xf numFmtId="0" fontId="0" fillId="0" borderId="5" xfId="40" applyFont="1" applyFill="1" applyBorder="1" applyAlignment="1" applyProtection="1">
      <alignment horizontal="center" vertical="center" wrapText="1"/>
      <protection locked="0"/>
    </xf>
    <xf numFmtId="169" fontId="0" fillId="0" borderId="0" xfId="55" applyFont="1" applyFill="1" applyAlignment="1">
      <alignment horizontal="centerContinuous"/>
      <protection/>
    </xf>
    <xf numFmtId="0" fontId="1" fillId="0" borderId="7" xfId="40" applyFont="1" applyFill="1" applyBorder="1" applyAlignment="1" applyProtection="1">
      <alignment/>
      <protection locked="0"/>
    </xf>
    <xf numFmtId="200" fontId="0" fillId="0" borderId="2" xfId="40" applyNumberFormat="1" applyFont="1" applyFill="1" applyBorder="1" applyAlignment="1" applyProtection="1">
      <alignment/>
      <protection locked="0"/>
    </xf>
    <xf numFmtId="200" fontId="0" fillId="0" borderId="3" xfId="40" applyNumberFormat="1" applyFont="1" applyFill="1" applyBorder="1" applyAlignment="1" applyProtection="1">
      <alignment/>
      <protection locked="0"/>
    </xf>
    <xf numFmtId="200" fontId="0" fillId="0" borderId="8" xfId="40" applyNumberFormat="1" applyFont="1" applyFill="1" applyBorder="1" applyAlignment="1" applyProtection="1">
      <alignment/>
      <protection locked="0"/>
    </xf>
    <xf numFmtId="200" fontId="0" fillId="0" borderId="0" xfId="40" applyNumberFormat="1" applyFont="1" applyFill="1" applyBorder="1" applyAlignment="1" applyProtection="1">
      <alignment/>
      <protection locked="0"/>
    </xf>
    <xf numFmtId="0" fontId="4" fillId="0" borderId="0" xfId="55" applyNumberFormat="1" applyFont="1" applyFill="1" applyAlignment="1">
      <alignment horizontal="right"/>
      <protection/>
    </xf>
    <xf numFmtId="0" fontId="4" fillId="0" borderId="7" xfId="40" applyFont="1" applyFill="1" applyBorder="1" applyAlignment="1" applyProtection="1">
      <alignment/>
      <protection locked="0"/>
    </xf>
    <xf numFmtId="200" fontId="4" fillId="0" borderId="8" xfId="40" applyNumberFormat="1" applyFont="1" applyFill="1" applyBorder="1" applyAlignment="1" applyProtection="1">
      <alignment/>
      <protection locked="0"/>
    </xf>
    <xf numFmtId="200" fontId="4" fillId="0" borderId="0" xfId="40" applyNumberFormat="1" applyFont="1" applyFill="1" applyBorder="1" applyAlignment="1" applyProtection="1">
      <alignment/>
      <protection locked="0"/>
    </xf>
    <xf numFmtId="0" fontId="1" fillId="0" borderId="11" xfId="20" applyFont="1" applyFill="1" applyBorder="1" applyAlignment="1">
      <alignment horizontal="centerContinuous"/>
      <protection/>
    </xf>
    <xf numFmtId="177" fontId="0" fillId="0" borderId="16" xfId="37" applyFont="1" applyFill="1" applyBorder="1" applyAlignment="1" applyProtection="1">
      <alignment horizontal="centerContinuous" vertical="center"/>
      <protection locked="0"/>
    </xf>
    <xf numFmtId="177" fontId="0" fillId="0" borderId="14" xfId="37" applyFont="1" applyFill="1" applyBorder="1" applyAlignment="1" applyProtection="1">
      <alignment horizontal="centerContinuous" vertical="center"/>
      <protection locked="0"/>
    </xf>
    <xf numFmtId="177" fontId="0" fillId="0" borderId="16" xfId="37" applyFont="1" applyFill="1" applyBorder="1" applyAlignment="1" applyProtection="1" quotePrefix="1">
      <alignment horizontal="center" vertical="center"/>
      <protection locked="0"/>
    </xf>
    <xf numFmtId="0" fontId="0" fillId="0" borderId="0" xfId="20" applyFont="1" applyFill="1" applyBorder="1" applyAlignment="1">
      <alignment horizontal="left"/>
      <protection/>
    </xf>
    <xf numFmtId="0" fontId="0" fillId="0" borderId="0" xfId="20" applyFont="1" applyFill="1" applyBorder="1" applyAlignment="1">
      <alignment horizontal="center" vertical="center" wrapText="1"/>
      <protection/>
    </xf>
    <xf numFmtId="177" fontId="0" fillId="0" borderId="0" xfId="37" applyFont="1" applyFill="1" applyBorder="1" applyAlignment="1" applyProtection="1" quotePrefix="1">
      <alignment horizontal="center" vertical="center"/>
      <protection locked="0"/>
    </xf>
    <xf numFmtId="177" fontId="0" fillId="0" borderId="0" xfId="37" applyFont="1" applyFill="1" applyBorder="1" applyAlignment="1">
      <alignment horizontal="center" vertical="center" wrapText="1"/>
      <protection/>
    </xf>
    <xf numFmtId="177" fontId="0" fillId="0" borderId="0" xfId="37" applyFont="1" applyFill="1" applyBorder="1" applyAlignment="1" applyProtection="1">
      <alignment/>
      <protection locked="0"/>
    </xf>
    <xf numFmtId="173" fontId="0" fillId="0" borderId="8" xfId="20" applyNumberFormat="1" applyFont="1" applyFill="1" applyBorder="1" applyAlignment="1" applyProtection="1">
      <alignment/>
      <protection/>
    </xf>
    <xf numFmtId="177" fontId="0" fillId="0" borderId="8" xfId="37" applyFont="1" applyFill="1" applyBorder="1" applyAlignment="1" applyProtection="1">
      <alignment horizontal="right"/>
      <protection locked="0"/>
    </xf>
    <xf numFmtId="177" fontId="0" fillId="0" borderId="0" xfId="37" applyFont="1" applyFill="1" applyBorder="1" applyAlignment="1" applyProtection="1">
      <alignment vertical="center"/>
      <protection locked="0"/>
    </xf>
    <xf numFmtId="177" fontId="0" fillId="0" borderId="0" xfId="38" applyFont="1" applyFill="1" applyAlignment="1">
      <alignment horizontal="left"/>
      <protection/>
    </xf>
    <xf numFmtId="177" fontId="0" fillId="0" borderId="8" xfId="37" applyFont="1" applyFill="1" applyBorder="1" applyAlignment="1" applyProtection="1" quotePrefix="1">
      <alignment horizontal="right" vertical="center"/>
      <protection locked="0"/>
    </xf>
    <xf numFmtId="177" fontId="0" fillId="0" borderId="0" xfId="37" applyFont="1" applyFill="1" applyBorder="1" applyAlignment="1" applyProtection="1" quotePrefix="1">
      <alignment horizontal="right" vertical="center"/>
      <protection locked="0"/>
    </xf>
    <xf numFmtId="177" fontId="0" fillId="0" borderId="0" xfId="37" applyFont="1" applyFill="1" applyAlignment="1">
      <alignment/>
      <protection/>
    </xf>
    <xf numFmtId="177" fontId="0" fillId="0" borderId="0" xfId="37" applyFont="1" applyFill="1" applyAlignment="1">
      <alignment vertical="center"/>
      <protection/>
    </xf>
    <xf numFmtId="177" fontId="4" fillId="0" borderId="8" xfId="37" applyFont="1" applyFill="1" applyBorder="1" applyAlignment="1" applyProtection="1" quotePrefix="1">
      <alignment horizontal="right" vertical="center"/>
      <protection locked="0"/>
    </xf>
    <xf numFmtId="0" fontId="0" fillId="0" borderId="0" xfId="65" applyNumberFormat="1" applyFont="1" applyFill="1" applyAlignment="1">
      <alignment/>
      <protection/>
    </xf>
    <xf numFmtId="177" fontId="4" fillId="0" borderId="0" xfId="37" applyFont="1" applyFill="1" applyBorder="1" applyAlignment="1" applyProtection="1" quotePrefix="1">
      <alignment horizontal="right" vertical="center"/>
      <protection locked="0"/>
    </xf>
    <xf numFmtId="167" fontId="0" fillId="0" borderId="0" xfId="38" applyNumberFormat="1" applyFont="1" applyFill="1" applyAlignment="1">
      <alignment horizontal="centerContinuous"/>
      <protection/>
    </xf>
    <xf numFmtId="170" fontId="0" fillId="0" borderId="2" xfId="66" applyNumberFormat="1" applyFont="1" applyFill="1" applyBorder="1" applyAlignment="1" applyProtection="1">
      <alignment/>
      <protection locked="0"/>
    </xf>
    <xf numFmtId="170" fontId="0" fillId="0" borderId="3" xfId="66" applyNumberFormat="1" applyFont="1" applyFill="1" applyBorder="1" applyAlignment="1" applyProtection="1">
      <alignment/>
      <protection locked="0"/>
    </xf>
    <xf numFmtId="0" fontId="0" fillId="0" borderId="15" xfId="66" applyNumberFormat="1" applyFont="1" applyFill="1" applyBorder="1" applyAlignment="1" applyProtection="1">
      <alignment/>
      <protection locked="0"/>
    </xf>
    <xf numFmtId="170" fontId="0" fillId="0" borderId="8" xfId="66" applyNumberFormat="1" applyFont="1" applyFill="1" applyBorder="1" applyAlignment="1" applyProtection="1">
      <alignment/>
      <protection locked="0"/>
    </xf>
    <xf numFmtId="170" fontId="0" fillId="0" borderId="0" xfId="66" applyNumberFormat="1" applyFont="1" applyFill="1" applyBorder="1" applyAlignment="1" applyProtection="1">
      <alignment/>
      <protection locked="0"/>
    </xf>
    <xf numFmtId="170" fontId="0" fillId="0" borderId="0" xfId="38" applyNumberFormat="1" applyFont="1" applyFill="1" applyBorder="1" applyAlignment="1" applyProtection="1">
      <alignment/>
      <protection locked="0"/>
    </xf>
    <xf numFmtId="170" fontId="0" fillId="0" borderId="0" xfId="20" applyNumberFormat="1" applyFont="1" applyFill="1" applyBorder="1" applyAlignment="1">
      <alignment/>
      <protection/>
    </xf>
    <xf numFmtId="187" fontId="0" fillId="0" borderId="0" xfId="66" applyFont="1" applyFill="1" applyAlignment="1" applyProtection="1">
      <alignment horizontal="centerContinuous"/>
      <protection locked="0"/>
    </xf>
    <xf numFmtId="170" fontId="0" fillId="0" borderId="8" xfId="38" applyNumberFormat="1" applyFont="1" applyFill="1" applyBorder="1" applyAlignment="1" applyProtection="1">
      <alignment/>
      <protection locked="0"/>
    </xf>
    <xf numFmtId="0" fontId="0" fillId="0" borderId="8" xfId="66" applyNumberFormat="1" applyFont="1" applyFill="1" applyBorder="1" applyAlignment="1" applyProtection="1">
      <alignment/>
      <protection locked="0"/>
    </xf>
    <xf numFmtId="170" fontId="4" fillId="0" borderId="0" xfId="38" applyNumberFormat="1" applyFont="1" applyFill="1" applyBorder="1" applyAlignment="1" applyProtection="1">
      <alignment/>
      <protection locked="0"/>
    </xf>
    <xf numFmtId="0" fontId="4" fillId="0" borderId="8" xfId="66" applyNumberFormat="1" applyFont="1" applyFill="1" applyBorder="1" applyAlignment="1" applyProtection="1">
      <alignment/>
      <protection locked="0"/>
    </xf>
    <xf numFmtId="170" fontId="4" fillId="0" borderId="8" xfId="38" applyNumberFormat="1" applyFont="1" applyFill="1" applyBorder="1" applyAlignment="1" applyProtection="1">
      <alignment/>
      <protection locked="0"/>
    </xf>
    <xf numFmtId="170" fontId="0" fillId="0" borderId="8" xfId="20" applyNumberFormat="1" applyFont="1" applyFill="1" applyBorder="1" applyAlignment="1">
      <alignment/>
      <protection/>
    </xf>
    <xf numFmtId="0" fontId="0" fillId="0" borderId="0" xfId="20" applyFont="1" applyFill="1" applyAlignment="1" applyProtection="1">
      <alignment horizontal="center" vertical="center"/>
      <protection/>
    </xf>
    <xf numFmtId="0" fontId="0" fillId="0" borderId="0" xfId="20" applyFont="1" applyFill="1" applyAlignment="1" applyProtection="1">
      <alignment horizontal="right" vertical="center"/>
      <protection/>
    </xf>
    <xf numFmtId="0" fontId="2" fillId="0" borderId="0" xfId="20" applyFont="1" applyFill="1" applyAlignment="1" applyProtection="1">
      <alignment horizontal="right" vertical="center"/>
      <protection/>
    </xf>
    <xf numFmtId="0" fontId="2" fillId="0" borderId="0" xfId="20" applyFont="1" applyFill="1" applyAlignment="1" applyProtection="1">
      <alignment horizontal="left" vertical="center"/>
      <protection/>
    </xf>
    <xf numFmtId="0" fontId="0" fillId="0" borderId="3" xfId="20" applyFont="1" applyFill="1" applyBorder="1" applyAlignment="1" applyProtection="1">
      <alignment horizontal="centerContinuous" vertical="center" wrapText="1"/>
      <protection/>
    </xf>
    <xf numFmtId="0" fontId="0" fillId="0" borderId="3" xfId="20" applyFont="1" applyFill="1" applyBorder="1" applyAlignment="1">
      <alignment horizontal="centerContinuous" vertical="center" wrapText="1"/>
      <protection/>
    </xf>
    <xf numFmtId="0" fontId="0" fillId="0" borderId="4" xfId="20" applyFont="1" applyFill="1" applyBorder="1" applyAlignment="1">
      <alignment horizontal="centerContinuous" vertical="center" wrapText="1"/>
      <protection/>
    </xf>
    <xf numFmtId="0" fontId="0" fillId="0" borderId="5" xfId="20" applyFont="1" applyFill="1" applyBorder="1" applyAlignment="1" applyProtection="1">
      <alignment horizontal="centerContinuous" vertical="center" wrapText="1"/>
      <protection/>
    </xf>
    <xf numFmtId="0" fontId="0" fillId="0" borderId="10" xfId="20" applyFont="1" applyFill="1" applyBorder="1" applyAlignment="1" applyProtection="1">
      <alignment horizontal="centerContinuous" vertical="center" wrapText="1"/>
      <protection/>
    </xf>
    <xf numFmtId="0" fontId="0" fillId="0" borderId="11" xfId="20" applyFont="1" applyFill="1" applyBorder="1" applyAlignment="1" applyProtection="1">
      <alignment horizontal="centerContinuous" vertical="center" wrapText="1"/>
      <protection/>
    </xf>
    <xf numFmtId="0" fontId="0" fillId="0" borderId="7" xfId="20" applyFont="1" applyFill="1" applyBorder="1" applyAlignment="1" applyProtection="1">
      <alignment horizontal="centerContinuous" vertical="center" wrapText="1"/>
      <protection/>
    </xf>
    <xf numFmtId="0" fontId="0" fillId="0" borderId="12" xfId="20" applyFont="1" applyFill="1" applyBorder="1" applyAlignment="1" applyProtection="1">
      <alignment horizontal="centerContinuous" vertical="center" wrapText="1"/>
      <protection/>
    </xf>
    <xf numFmtId="0" fontId="0" fillId="0" borderId="14" xfId="20" applyFont="1" applyFill="1" applyBorder="1" applyAlignment="1" applyProtection="1">
      <alignment horizontal="centerContinuous" vertical="center" wrapText="1"/>
      <protection/>
    </xf>
    <xf numFmtId="167" fontId="0" fillId="0" borderId="0" xfId="55" applyNumberFormat="1" applyFont="1" applyFill="1" applyAlignment="1" applyProtection="1">
      <alignment horizontal="centerContinuous"/>
      <protection/>
    </xf>
    <xf numFmtId="169" fontId="0" fillId="0" borderId="0" xfId="20" applyNumberFormat="1" applyFont="1" applyFill="1" applyBorder="1" applyAlignment="1" applyProtection="1">
      <alignment horizontal="right"/>
      <protection/>
    </xf>
    <xf numFmtId="0" fontId="0" fillId="0" borderId="0" xfId="20" applyFont="1" applyFill="1" applyAlignment="1" applyProtection="1">
      <alignment horizontal="center"/>
      <protection/>
    </xf>
    <xf numFmtId="0" fontId="4" fillId="0" borderId="0" xfId="42" applyFont="1" applyFill="1" applyAlignment="1" applyProtection="1">
      <alignment horizontal="center" vertical="center"/>
      <protection/>
    </xf>
    <xf numFmtId="184" fontId="2" fillId="0" borderId="0" xfId="42" applyNumberFormat="1" applyFont="1" applyFill="1" applyBorder="1" applyAlignment="1" applyProtection="1">
      <alignment horizontal="left" vertical="top"/>
      <protection/>
    </xf>
    <xf numFmtId="0" fontId="0" fillId="0" borderId="2" xfId="20" applyFont="1" applyFill="1" applyBorder="1" applyAlignment="1">
      <alignment horizontal="centerContinuous" wrapText="1"/>
      <protection/>
    </xf>
    <xf numFmtId="0" fontId="1" fillId="0" borderId="3" xfId="20" applyFont="1" applyFill="1" applyBorder="1" applyAlignment="1">
      <alignment horizontal="centerContinuous" wrapText="1"/>
      <protection/>
    </xf>
    <xf numFmtId="0" fontId="0" fillId="0" borderId="16" xfId="20" applyFont="1" applyFill="1" applyBorder="1" applyAlignment="1">
      <alignment horizontal="centerContinuous" vertical="top"/>
      <protection/>
    </xf>
    <xf numFmtId="0" fontId="1" fillId="0" borderId="0" xfId="20" applyFont="1" applyFill="1" applyBorder="1" applyAlignment="1">
      <alignment horizontal="centerContinuous" vertical="top"/>
      <protection/>
    </xf>
    <xf numFmtId="0" fontId="0" fillId="0" borderId="6" xfId="20" applyFont="1" applyFill="1" applyBorder="1" applyAlignment="1" applyProtection="1">
      <alignment horizontal="centerContinuous" vertical="center" wrapText="1"/>
      <protection/>
    </xf>
    <xf numFmtId="0" fontId="0" fillId="0" borderId="0" xfId="20" applyNumberFormat="1" applyFont="1" applyFill="1" applyBorder="1" applyAlignment="1">
      <alignment/>
      <protection/>
    </xf>
    <xf numFmtId="0" fontId="0" fillId="0" borderId="0" xfId="20" applyNumberFormat="1" applyFont="1" applyFill="1" applyBorder="1" applyAlignment="1">
      <alignment wrapText="1"/>
      <protection/>
    </xf>
    <xf numFmtId="0" fontId="0" fillId="0" borderId="7" xfId="20" applyFont="1" applyFill="1" applyBorder="1" applyAlignment="1" applyProtection="1">
      <alignment horizontal="center"/>
      <protection/>
    </xf>
    <xf numFmtId="167" fontId="0" fillId="0" borderId="0" xfId="20" applyNumberFormat="1" applyFont="1" applyFill="1" applyBorder="1" applyAlignment="1">
      <alignment horizontal="centerContinuous" vertical="center" wrapText="1"/>
      <protection/>
    </xf>
    <xf numFmtId="0" fontId="0" fillId="0" borderId="0" xfId="20" applyNumberFormat="1" applyFont="1" applyFill="1" applyBorder="1" applyAlignment="1">
      <alignment horizontal="left" vertical="center" wrapText="1"/>
      <protection/>
    </xf>
    <xf numFmtId="167" fontId="0" fillId="0" borderId="0" xfId="20" applyNumberFormat="1" applyFont="1" applyFill="1" applyAlignment="1" applyProtection="1">
      <alignment horizontal="left"/>
      <protection locked="0"/>
    </xf>
    <xf numFmtId="0" fontId="0" fillId="0" borderId="0" xfId="20" applyNumberFormat="1" applyFont="1" applyFill="1" applyBorder="1" applyAlignment="1">
      <alignment vertical="center"/>
      <protection/>
    </xf>
    <xf numFmtId="167" fontId="0" fillId="0" borderId="0" xfId="20" applyNumberFormat="1" applyFont="1" applyFill="1" applyBorder="1" applyAlignment="1">
      <alignment vertical="center" wrapText="1"/>
      <protection/>
    </xf>
    <xf numFmtId="0" fontId="4" fillId="0" borderId="0" xfId="20" applyNumberFormat="1" applyFont="1" applyFill="1" applyAlignment="1" applyProtection="1">
      <alignment horizontal="right"/>
      <protection/>
    </xf>
    <xf numFmtId="167" fontId="0" fillId="0" borderId="0" xfId="55" applyNumberFormat="1" applyFont="1" applyFill="1" applyAlignment="1" applyProtection="1">
      <alignment horizontal="centerContinuous" vertical="center"/>
      <protection/>
    </xf>
    <xf numFmtId="178" fontId="0" fillId="0" borderId="0" xfId="20" applyNumberFormat="1" applyFont="1" applyFill="1" applyAlignment="1" applyProtection="1">
      <alignment horizontal="centerContinuous"/>
      <protection/>
    </xf>
    <xf numFmtId="0" fontId="0" fillId="0" borderId="7" xfId="20" applyFont="1" applyFill="1" applyBorder="1" applyAlignment="1" applyProtection="1" quotePrefix="1">
      <alignment horizontal="center"/>
      <protection/>
    </xf>
    <xf numFmtId="170" fontId="0" fillId="0" borderId="0" xfId="20" applyNumberFormat="1" applyFont="1" applyFill="1" applyBorder="1" applyProtection="1">
      <alignment/>
      <protection/>
    </xf>
    <xf numFmtId="170" fontId="0" fillId="0" borderId="0" xfId="20" applyNumberFormat="1" applyFont="1" applyFill="1" applyBorder="1" applyProtection="1">
      <alignment/>
      <protection locked="0"/>
    </xf>
    <xf numFmtId="0" fontId="0" fillId="0" borderId="2" xfId="20" applyFont="1" applyFill="1" applyBorder="1" applyProtection="1">
      <alignment/>
      <protection/>
    </xf>
    <xf numFmtId="0" fontId="0" fillId="0" borderId="0" xfId="20" applyNumberFormat="1" applyFont="1" applyFill="1" applyAlignment="1" applyProtection="1">
      <alignment horizontal="left"/>
      <protection/>
    </xf>
    <xf numFmtId="167" fontId="0" fillId="0" borderId="0" xfId="20" applyNumberFormat="1" applyFont="1" applyFill="1" applyAlignment="1" applyProtection="1">
      <alignment horizontal="left"/>
      <protection/>
    </xf>
    <xf numFmtId="184" fontId="0" fillId="0" borderId="0" xfId="20" applyNumberFormat="1" applyFont="1" applyFill="1" applyProtection="1">
      <alignment/>
      <protection/>
    </xf>
    <xf numFmtId="184" fontId="0" fillId="0" borderId="8" xfId="20" applyNumberFormat="1" applyFont="1" applyFill="1" applyBorder="1" applyProtection="1">
      <alignment/>
      <protection locked="0"/>
    </xf>
    <xf numFmtId="16" fontId="0" fillId="0" borderId="7" xfId="20" applyNumberFormat="1" applyFont="1" applyFill="1" applyBorder="1" applyAlignment="1" applyProtection="1" quotePrefix="1">
      <alignment horizontal="center"/>
      <protection/>
    </xf>
    <xf numFmtId="184" fontId="0" fillId="0" borderId="0" xfId="20" applyNumberFormat="1" applyFont="1" applyFill="1" applyAlignment="1" applyProtection="1">
      <alignment/>
      <protection/>
    </xf>
    <xf numFmtId="184" fontId="0" fillId="0" borderId="7" xfId="20" applyNumberFormat="1" applyFont="1" applyFill="1" applyBorder="1" applyAlignment="1" applyProtection="1">
      <alignment/>
      <protection/>
    </xf>
    <xf numFmtId="184" fontId="0" fillId="0" borderId="7" xfId="20" applyNumberFormat="1" applyFont="1" applyFill="1" applyBorder="1" applyProtection="1">
      <alignment/>
      <protection/>
    </xf>
    <xf numFmtId="184" fontId="0" fillId="0" borderId="0" xfId="20" applyNumberFormat="1" applyFont="1" applyFill="1" applyAlignment="1" applyProtection="1">
      <alignment vertical="center"/>
      <protection/>
    </xf>
    <xf numFmtId="167" fontId="0" fillId="0" borderId="0" xfId="20" applyNumberFormat="1" applyFont="1" applyFill="1" applyAlignment="1" applyProtection="1">
      <alignment horizontal="centerContinuous" vertical="center"/>
      <protection/>
    </xf>
    <xf numFmtId="184" fontId="4" fillId="0" borderId="7" xfId="20" applyNumberFormat="1" applyFont="1" applyFill="1" applyBorder="1" applyAlignment="1" applyProtection="1">
      <alignment/>
      <protection/>
    </xf>
    <xf numFmtId="184" fontId="4" fillId="0" borderId="0" xfId="20" applyNumberFormat="1" applyFont="1" applyFill="1" applyAlignment="1" applyProtection="1">
      <alignment/>
      <protection/>
    </xf>
    <xf numFmtId="184" fontId="4" fillId="0" borderId="7" xfId="20" applyNumberFormat="1" applyFont="1" applyFill="1" applyBorder="1" applyProtection="1">
      <alignment/>
      <protection/>
    </xf>
    <xf numFmtId="184" fontId="4" fillId="0" borderId="0" xfId="20" applyNumberFormat="1" applyFont="1" applyFill="1" applyProtection="1">
      <alignment/>
      <protection/>
    </xf>
    <xf numFmtId="184" fontId="4" fillId="0" borderId="0" xfId="20" applyNumberFormat="1" applyFont="1" applyFill="1" applyAlignment="1" applyProtection="1">
      <alignment vertical="center"/>
      <protection/>
    </xf>
    <xf numFmtId="184" fontId="4" fillId="0" borderId="8" xfId="20" applyNumberFormat="1" applyFont="1" applyFill="1" applyBorder="1" applyProtection="1">
      <alignment/>
      <protection/>
    </xf>
    <xf numFmtId="184" fontId="4" fillId="0" borderId="0" xfId="20" applyNumberFormat="1" applyFont="1" applyFill="1" applyProtection="1">
      <alignment/>
      <protection locked="0"/>
    </xf>
    <xf numFmtId="0" fontId="0" fillId="0" borderId="0" xfId="20" applyFont="1" applyFill="1" applyAlignment="1" applyProtection="1" quotePrefix="1">
      <alignment vertical="center"/>
      <protection/>
    </xf>
    <xf numFmtId="0" fontId="0" fillId="0" borderId="0" xfId="20" applyFont="1" applyFill="1" applyAlignment="1" applyProtection="1">
      <alignment horizontal="center" vertical="center" wrapText="1"/>
      <protection/>
    </xf>
    <xf numFmtId="0" fontId="4" fillId="0" borderId="0" xfId="42" applyFont="1" applyFill="1" applyAlignment="1" applyProtection="1">
      <alignment horizontal="center" vertical="center" wrapText="1"/>
      <protection/>
    </xf>
    <xf numFmtId="0" fontId="0" fillId="0" borderId="1" xfId="20" applyFont="1" applyFill="1" applyBorder="1" applyAlignment="1">
      <alignment horizontal="centerContinuous" vertical="center" wrapText="1"/>
      <protection/>
    </xf>
    <xf numFmtId="0" fontId="0" fillId="0" borderId="4" xfId="20" applyFont="1" applyFill="1" applyBorder="1" applyAlignment="1">
      <alignment horizontal="centerContinuous" vertical="center"/>
      <protection/>
    </xf>
    <xf numFmtId="167" fontId="0" fillId="0" borderId="0" xfId="20" applyNumberFormat="1" applyFont="1" applyFill="1" applyBorder="1" applyAlignment="1">
      <alignment horizontal="centerContinuous" wrapText="1"/>
      <protection/>
    </xf>
    <xf numFmtId="0" fontId="0" fillId="0" borderId="0" xfId="20" applyFont="1" applyFill="1" applyBorder="1" applyAlignment="1" applyProtection="1">
      <alignment vertical="center"/>
      <protection/>
    </xf>
    <xf numFmtId="0" fontId="0" fillId="0" borderId="0" xfId="20" applyNumberFormat="1" applyFont="1" applyFill="1" applyAlignment="1" applyProtection="1">
      <alignment/>
      <protection/>
    </xf>
    <xf numFmtId="184" fontId="0" fillId="0" borderId="8" xfId="20" applyNumberFormat="1" applyFont="1" applyFill="1" applyBorder="1" applyAlignment="1" applyProtection="1">
      <alignment horizontal="center" vertical="center" wrapText="1"/>
      <protection locked="0"/>
    </xf>
    <xf numFmtId="168" fontId="0" fillId="0" borderId="8" xfId="20" applyNumberFormat="1" applyFont="1" applyFill="1" applyBorder="1" applyAlignment="1" applyProtection="1">
      <alignment horizontal="right"/>
      <protection/>
    </xf>
    <xf numFmtId="184" fontId="4" fillId="0" borderId="8" xfId="20" applyNumberFormat="1" applyFont="1" applyFill="1" applyBorder="1" applyAlignment="1" applyProtection="1">
      <alignment horizontal="center" vertical="center" wrapText="1"/>
      <protection/>
    </xf>
    <xf numFmtId="0" fontId="0" fillId="0" borderId="0" xfId="20" applyFont="1" applyFill="1" applyAlignment="1" applyProtection="1">
      <alignment horizontal="center" vertical="center" wrapText="1"/>
      <protection locked="0"/>
    </xf>
    <xf numFmtId="0" fontId="0" fillId="0" borderId="0" xfId="20" applyFont="1" applyFill="1" applyAlignment="1" applyProtection="1" quotePrefix="1">
      <alignment horizontal="centerContinuous"/>
      <protection/>
    </xf>
    <xf numFmtId="0" fontId="1" fillId="0" borderId="3" xfId="20" applyFont="1" applyFill="1" applyBorder="1" applyAlignment="1" applyProtection="1">
      <alignment vertical="center"/>
      <protection/>
    </xf>
    <xf numFmtId="0" fontId="1" fillId="0" borderId="4" xfId="20" applyFont="1" applyFill="1" applyBorder="1" applyAlignment="1" applyProtection="1">
      <alignment vertical="center"/>
      <protection/>
    </xf>
    <xf numFmtId="0" fontId="1" fillId="0" borderId="7" xfId="20" applyFont="1" applyFill="1" applyBorder="1" applyAlignment="1" applyProtection="1">
      <alignment vertical="center"/>
      <protection/>
    </xf>
    <xf numFmtId="0" fontId="1" fillId="0" borderId="1" xfId="20" applyFont="1" applyFill="1" applyBorder="1" applyAlignment="1" applyProtection="1">
      <alignment vertical="center"/>
      <protection/>
    </xf>
    <xf numFmtId="0" fontId="1" fillId="0" borderId="14" xfId="20" applyFont="1" applyFill="1" applyBorder="1" applyAlignment="1" applyProtection="1">
      <alignment vertical="center"/>
      <protection/>
    </xf>
    <xf numFmtId="201" fontId="0" fillId="0" borderId="0" xfId="55" applyNumberFormat="1" applyFont="1" applyFill="1" applyAlignment="1" applyProtection="1" quotePrefix="1">
      <alignment horizontal="centerContinuous" vertical="center"/>
      <protection/>
    </xf>
    <xf numFmtId="169" fontId="0" fillId="0" borderId="0" xfId="55" applyFont="1" applyFill="1" applyAlignment="1" applyProtection="1" quotePrefix="1">
      <alignment horizontal="centerContinuous"/>
      <protection/>
    </xf>
    <xf numFmtId="189" fontId="1" fillId="0" borderId="7" xfId="20" applyNumberFormat="1" applyFont="1" applyFill="1" applyBorder="1" applyAlignment="1" applyProtection="1" quotePrefix="1">
      <alignment/>
      <protection/>
    </xf>
    <xf numFmtId="202" fontId="0" fillId="0" borderId="7" xfId="20" applyNumberFormat="1" applyFont="1" applyFill="1" applyBorder="1" applyAlignment="1" applyProtection="1">
      <alignment/>
      <protection/>
    </xf>
    <xf numFmtId="202" fontId="0" fillId="0" borderId="0" xfId="20" applyNumberFormat="1" applyFont="1" applyFill="1" applyBorder="1" applyAlignment="1" applyProtection="1">
      <alignment/>
      <protection/>
    </xf>
    <xf numFmtId="169" fontId="0" fillId="0" borderId="0" xfId="55" applyFont="1" applyFill="1" applyAlignment="1" applyProtection="1" quotePrefix="1">
      <alignment horizontal="centerContinuous" vertical="center"/>
      <protection/>
    </xf>
    <xf numFmtId="189" fontId="1" fillId="0" borderId="7" xfId="20" applyNumberFormat="1" applyFont="1" applyFill="1" applyBorder="1" applyProtection="1" quotePrefix="1">
      <alignment/>
      <protection/>
    </xf>
    <xf numFmtId="201" fontId="1" fillId="0" borderId="0" xfId="20" applyNumberFormat="1" applyFont="1" applyFill="1" applyProtection="1" quotePrefix="1">
      <alignment/>
      <protection/>
    </xf>
    <xf numFmtId="169" fontId="4" fillId="0" borderId="0" xfId="55" applyFont="1" applyFill="1" applyAlignment="1" applyProtection="1" quotePrefix="1">
      <alignment horizontal="centerContinuous" vertical="center"/>
      <protection/>
    </xf>
    <xf numFmtId="189" fontId="4" fillId="0" borderId="7" xfId="20" applyNumberFormat="1" applyFont="1" applyFill="1" applyBorder="1" applyProtection="1" quotePrefix="1">
      <alignment/>
      <protection/>
    </xf>
    <xf numFmtId="189" fontId="0" fillId="0" borderId="7" xfId="20" applyNumberFormat="1" applyFont="1" applyFill="1" applyBorder="1" applyProtection="1" quotePrefix="1">
      <alignment/>
      <protection/>
    </xf>
    <xf numFmtId="202" fontId="0" fillId="0" borderId="15" xfId="20" applyNumberFormat="1" applyFont="1" applyFill="1" applyBorder="1" applyAlignment="1" applyProtection="1">
      <alignment/>
      <protection/>
    </xf>
    <xf numFmtId="189" fontId="0" fillId="0" borderId="0" xfId="20" applyNumberFormat="1" applyFont="1" applyFill="1" applyBorder="1" applyProtection="1" quotePrefix="1">
      <alignment/>
      <protection/>
    </xf>
    <xf numFmtId="202" fontId="0" fillId="0" borderId="8" xfId="20" applyNumberFormat="1" applyFont="1" applyFill="1" applyBorder="1" applyAlignment="1" applyProtection="1">
      <alignment/>
      <protection/>
    </xf>
    <xf numFmtId="201" fontId="4" fillId="0" borderId="0" xfId="20" applyNumberFormat="1" applyFont="1" applyFill="1" applyAlignment="1" applyProtection="1">
      <alignment horizontal="centerContinuous" vertical="center"/>
      <protection/>
    </xf>
    <xf numFmtId="189" fontId="4" fillId="0" borderId="0" xfId="20" applyNumberFormat="1" applyFont="1" applyFill="1" applyBorder="1" applyProtection="1" quotePrefix="1">
      <alignment/>
      <protection/>
    </xf>
    <xf numFmtId="201" fontId="0" fillId="0" borderId="0" xfId="20" applyNumberFormat="1" applyFont="1" applyFill="1" applyAlignment="1" applyProtection="1">
      <alignment horizontal="centerContinuous" vertical="center"/>
      <protection/>
    </xf>
    <xf numFmtId="189" fontId="0" fillId="0" borderId="0" xfId="20" applyNumberFormat="1" applyFont="1" applyFill="1" applyBorder="1" applyProtection="1" quotePrefix="1">
      <alignment/>
      <protection locked="0"/>
    </xf>
    <xf numFmtId="202" fontId="0" fillId="0" borderId="15" xfId="20" applyNumberFormat="1" applyFont="1" applyFill="1" applyBorder="1" applyAlignment="1" applyProtection="1">
      <alignment/>
      <protection locked="0"/>
    </xf>
    <xf numFmtId="202" fontId="0" fillId="0" borderId="8" xfId="20" applyNumberFormat="1" applyFont="1" applyFill="1" applyBorder="1" applyAlignment="1" applyProtection="1">
      <alignment/>
      <protection locked="0"/>
    </xf>
    <xf numFmtId="202" fontId="0" fillId="0" borderId="0" xfId="20" applyNumberFormat="1" applyFont="1" applyFill="1" applyBorder="1" applyAlignment="1" applyProtection="1">
      <alignment/>
      <protection locked="0"/>
    </xf>
    <xf numFmtId="201" fontId="0" fillId="0" borderId="0" xfId="55" applyNumberFormat="1" applyFont="1" applyFill="1" applyAlignment="1" applyProtection="1">
      <alignment horizontal="centerContinuous" vertical="center"/>
      <protection/>
    </xf>
    <xf numFmtId="189" fontId="4" fillId="0" borderId="7" xfId="20" applyNumberFormat="1" applyFont="1" applyFill="1" applyBorder="1" applyProtection="1" quotePrefix="1">
      <alignment/>
      <protection locked="0"/>
    </xf>
    <xf numFmtId="189" fontId="0" fillId="0" borderId="7" xfId="20" applyNumberFormat="1" applyFont="1" applyFill="1" applyBorder="1" applyProtection="1" quotePrefix="1">
      <alignment/>
      <protection locked="0"/>
    </xf>
    <xf numFmtId="201" fontId="4" fillId="0" borderId="0" xfId="55" applyNumberFormat="1" applyFont="1" applyFill="1" applyAlignment="1" applyProtection="1">
      <alignment horizontal="centerContinuous"/>
      <protection/>
    </xf>
    <xf numFmtId="201" fontId="4" fillId="0" borderId="0" xfId="20" applyNumberFormat="1" applyFont="1" applyFill="1" applyAlignment="1" applyProtection="1">
      <alignment horizontal="centerContinuous"/>
      <protection/>
    </xf>
    <xf numFmtId="202" fontId="4" fillId="0" borderId="15" xfId="20" applyNumberFormat="1" applyFont="1" applyFill="1" applyBorder="1" applyAlignment="1" applyProtection="1">
      <alignment/>
      <protection locked="0"/>
    </xf>
    <xf numFmtId="202" fontId="4" fillId="0" borderId="15" xfId="20" applyNumberFormat="1" applyFont="1" applyFill="1" applyBorder="1" applyAlignment="1" applyProtection="1">
      <alignment/>
      <protection/>
    </xf>
    <xf numFmtId="0" fontId="1" fillId="0" borderId="0" xfId="20" applyNumberFormat="1" applyFont="1" applyFill="1" applyProtection="1">
      <alignment/>
      <protection locked="0"/>
    </xf>
    <xf numFmtId="0" fontId="1" fillId="0" borderId="0" xfId="20" applyFont="1" applyFill="1" applyAlignment="1" applyProtection="1">
      <alignment horizontal="centerContinuous" vertical="center"/>
      <protection locked="0"/>
    </xf>
    <xf numFmtId="0" fontId="0" fillId="0" borderId="0" xfId="20" applyNumberFormat="1" applyFont="1" applyFill="1" applyBorder="1" applyAlignment="1" applyProtection="1">
      <alignment vertical="center"/>
      <protection/>
    </xf>
    <xf numFmtId="0" fontId="6" fillId="0" borderId="0" xfId="20" applyNumberFormat="1" applyFont="1" applyFill="1" applyBorder="1" applyAlignment="1" applyProtection="1" quotePrefix="1">
      <alignment vertical="center"/>
      <protection locked="0"/>
    </xf>
    <xf numFmtId="0" fontId="6" fillId="0" borderId="0" xfId="20" applyNumberFormat="1" applyFont="1" applyFill="1" applyBorder="1" applyAlignment="1" applyProtection="1">
      <alignment vertical="center"/>
      <protection locked="0"/>
    </xf>
    <xf numFmtId="0" fontId="0" fillId="0" borderId="0" xfId="20" applyNumberFormat="1" applyFont="1" applyFill="1" applyBorder="1" applyAlignment="1" applyProtection="1">
      <alignment vertical="center"/>
      <protection locked="0"/>
    </xf>
    <xf numFmtId="0" fontId="1" fillId="0" borderId="0" xfId="20" applyNumberFormat="1" applyFont="1" applyFill="1" applyAlignment="1" applyProtection="1">
      <alignment vertical="center"/>
      <protection locked="0"/>
    </xf>
    <xf numFmtId="0" fontId="2" fillId="0" borderId="0" xfId="42" applyFont="1" applyFill="1" applyAlignment="1" applyProtection="1">
      <alignment horizontal="centerContinuous" vertical="top" wrapText="1"/>
      <protection/>
    </xf>
    <xf numFmtId="0" fontId="0" fillId="0" borderId="11" xfId="20" applyFont="1" applyFill="1" applyBorder="1" applyAlignment="1">
      <alignment horizontal="centerContinuous" vertical="center"/>
      <protection/>
    </xf>
    <xf numFmtId="0" fontId="0" fillId="0" borderId="10" xfId="20" applyFont="1" applyFill="1" applyBorder="1" applyAlignment="1">
      <alignment horizontal="centerContinuous" vertical="center"/>
      <protection/>
    </xf>
    <xf numFmtId="201" fontId="0" fillId="0" borderId="0" xfId="55" applyNumberFormat="1" applyFont="1" applyFill="1" applyAlignment="1" applyProtection="1">
      <alignment/>
      <protection/>
    </xf>
    <xf numFmtId="0" fontId="1" fillId="0" borderId="7" xfId="20" applyFont="1" applyFill="1" applyBorder="1" applyAlignment="1" applyProtection="1">
      <alignment/>
      <protection locked="0"/>
    </xf>
    <xf numFmtId="203" fontId="0" fillId="0" borderId="0" xfId="20" applyNumberFormat="1" applyFont="1" applyFill="1" applyBorder="1" applyProtection="1">
      <alignment/>
      <protection/>
    </xf>
    <xf numFmtId="0" fontId="1" fillId="0" borderId="0" xfId="20" applyNumberFormat="1" applyFont="1" applyFill="1" applyAlignment="1" applyProtection="1">
      <alignment vertical="center"/>
      <protection/>
    </xf>
    <xf numFmtId="0" fontId="1" fillId="0" borderId="7" xfId="20" applyFont="1" applyFill="1" applyBorder="1" applyProtection="1">
      <alignment/>
      <protection locked="0"/>
    </xf>
    <xf numFmtId="0" fontId="0" fillId="0" borderId="15" xfId="20" applyFont="1" applyFill="1" applyBorder="1" applyProtection="1">
      <alignment/>
      <protection locked="0"/>
    </xf>
    <xf numFmtId="201" fontId="0" fillId="0" borderId="0" xfId="55" applyNumberFormat="1" applyFont="1" applyFill="1" applyAlignment="1" applyProtection="1">
      <alignment vertical="center"/>
      <protection/>
    </xf>
    <xf numFmtId="201" fontId="4" fillId="0" borderId="0" xfId="55" applyNumberFormat="1" applyFont="1" applyFill="1" applyAlignment="1" applyProtection="1">
      <alignment/>
      <protection/>
    </xf>
    <xf numFmtId="0" fontId="1" fillId="0" borderId="7" xfId="20" applyNumberFormat="1" applyFont="1" applyFill="1" applyBorder="1" applyAlignment="1" applyProtection="1">
      <alignment/>
      <protection locked="0"/>
    </xf>
    <xf numFmtId="0" fontId="4" fillId="0" borderId="15" xfId="20" applyFont="1" applyFill="1" applyBorder="1" applyAlignment="1" applyProtection="1">
      <alignment/>
      <protection locked="0"/>
    </xf>
    <xf numFmtId="203" fontId="4" fillId="0" borderId="0" xfId="20" applyNumberFormat="1" applyFont="1" applyFill="1" applyBorder="1" applyProtection="1">
      <alignment/>
      <protection/>
    </xf>
    <xf numFmtId="0" fontId="4" fillId="0" borderId="15" xfId="20" applyFont="1" applyFill="1" applyBorder="1" applyProtection="1">
      <alignment/>
      <protection locked="0"/>
    </xf>
    <xf numFmtId="0" fontId="0" fillId="0" borderId="0" xfId="0" applyNumberFormat="1" applyFont="1" applyFill="1" applyAlignment="1" applyProtection="1">
      <alignment horizontal="justify" vertical="top" wrapText="1"/>
      <protection locked="0"/>
    </xf>
    <xf numFmtId="0" fontId="0" fillId="0" borderId="0" xfId="0" applyNumberFormat="1" applyFont="1" applyFill="1" applyAlignment="1" applyProtection="1">
      <alignment horizontal="justify" vertical="top" wrapText="1"/>
      <protection locked="0"/>
    </xf>
    <xf numFmtId="0" fontId="0" fillId="0" borderId="3"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0" xfId="0" applyFont="1" applyFill="1" applyAlignment="1">
      <alignment horizontal="justify" vertical="top" wrapText="1"/>
    </xf>
    <xf numFmtId="0" fontId="0" fillId="0" borderId="2"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4"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167" fontId="0" fillId="0" borderId="0" xfId="54" applyNumberFormat="1" applyFont="1" applyFill="1" applyAlignment="1" applyProtection="1">
      <alignment horizontal="left"/>
      <protection/>
    </xf>
    <xf numFmtId="0" fontId="0" fillId="0" borderId="13" xfId="0" applyFont="1" applyFill="1" applyBorder="1" applyAlignment="1">
      <alignment horizontal="center" vertical="center" wrapText="1"/>
    </xf>
    <xf numFmtId="0" fontId="0" fillId="0" borderId="0" xfId="0" applyNumberFormat="1" applyFont="1" applyFill="1" applyAlignment="1" applyProtection="1">
      <alignment horizontal="justify" vertical="center" wrapText="1"/>
      <protection locked="0"/>
    </xf>
    <xf numFmtId="0" fontId="0" fillId="0" borderId="0" xfId="0" applyFont="1" applyFill="1" applyAlignment="1">
      <alignment horizontal="justify" vertical="center" wrapText="1"/>
    </xf>
    <xf numFmtId="0" fontId="0" fillId="0" borderId="0" xfId="42" applyFont="1" applyFill="1" applyAlignment="1" applyProtection="1">
      <alignment horizontal="left" vertical="center"/>
      <protection/>
    </xf>
    <xf numFmtId="0" fontId="0" fillId="0" borderId="0" xfId="23" applyNumberFormat="1" applyFont="1" applyFill="1" applyAlignment="1" applyProtection="1">
      <alignment horizontal="justify" vertical="top"/>
      <protection locked="0"/>
    </xf>
    <xf numFmtId="0" fontId="0" fillId="0" borderId="0" xfId="0" applyAlignment="1">
      <alignment horizontal="justify" vertical="top"/>
    </xf>
    <xf numFmtId="0" fontId="0" fillId="0" borderId="13" xfId="23" applyNumberFormat="1" applyFont="1" applyFill="1" applyBorder="1" applyAlignment="1" applyProtection="1">
      <alignment horizontal="center" vertical="center" wrapText="1"/>
      <protection/>
    </xf>
    <xf numFmtId="0" fontId="0" fillId="0" borderId="15" xfId="23" applyNumberFormat="1" applyFont="1" applyFill="1" applyBorder="1" applyAlignment="1" applyProtection="1">
      <alignment horizontal="center" vertical="center" wrapText="1"/>
      <protection/>
    </xf>
    <xf numFmtId="0" fontId="0" fillId="0" borderId="12" xfId="23" applyNumberFormat="1" applyFont="1" applyFill="1" applyBorder="1" applyAlignment="1" applyProtection="1">
      <alignment horizontal="center" vertical="center" wrapText="1"/>
      <protection/>
    </xf>
    <xf numFmtId="0" fontId="0" fillId="0" borderId="2" xfId="23" applyNumberFormat="1" applyFont="1" applyFill="1" applyBorder="1" applyAlignment="1" applyProtection="1">
      <alignment horizontal="center" vertical="center" wrapText="1"/>
      <protection/>
    </xf>
    <xf numFmtId="170" fontId="0" fillId="0" borderId="16" xfId="23" applyFont="1" applyFill="1" applyBorder="1" applyAlignment="1">
      <alignment horizontal="center" vertical="center" wrapText="1"/>
      <protection/>
    </xf>
    <xf numFmtId="170" fontId="0" fillId="0" borderId="12" xfId="23" applyFont="1" applyFill="1" applyBorder="1" applyAlignment="1">
      <alignment horizontal="center" vertical="center" wrapText="1"/>
      <protection/>
    </xf>
    <xf numFmtId="49" fontId="0" fillId="0" borderId="0" xfId="58" applyNumberFormat="1" applyFont="1" applyFill="1" applyAlignment="1" applyProtection="1">
      <alignment/>
      <protection locked="0"/>
    </xf>
    <xf numFmtId="0" fontId="0" fillId="0" borderId="0" xfId="23" applyNumberFormat="1" applyFont="1" applyFill="1" applyAlignment="1" applyProtection="1">
      <alignment horizontal="left" vertical="center"/>
      <protection/>
    </xf>
    <xf numFmtId="0" fontId="0" fillId="0" borderId="3" xfId="23" applyNumberFormat="1" applyFont="1" applyFill="1" applyBorder="1" applyAlignment="1" applyProtection="1">
      <alignment horizontal="center" vertical="center" wrapText="1"/>
      <protection/>
    </xf>
    <xf numFmtId="0" fontId="0" fillId="0" borderId="3" xfId="23" applyNumberFormat="1" applyFont="1" applyFill="1" applyBorder="1" applyAlignment="1" applyProtection="1">
      <alignment horizontal="center" vertical="center" wrapText="1"/>
      <protection/>
    </xf>
    <xf numFmtId="0" fontId="0" fillId="0" borderId="4" xfId="23" applyNumberFormat="1" applyFont="1" applyFill="1" applyBorder="1" applyAlignment="1" applyProtection="1">
      <alignment horizontal="center" vertical="center" wrapText="1"/>
      <protection/>
    </xf>
    <xf numFmtId="0" fontId="0" fillId="0" borderId="0" xfId="23" applyNumberFormat="1" applyFont="1" applyFill="1" applyBorder="1" applyAlignment="1" applyProtection="1">
      <alignment horizontal="center" vertical="center" wrapText="1"/>
      <protection/>
    </xf>
    <xf numFmtId="0" fontId="0" fillId="0" borderId="7" xfId="23" applyNumberFormat="1" applyFont="1" applyFill="1" applyBorder="1" applyAlignment="1" applyProtection="1">
      <alignment horizontal="center" vertical="center" wrapText="1"/>
      <protection/>
    </xf>
    <xf numFmtId="0" fontId="0" fillId="0" borderId="1" xfId="23" applyNumberFormat="1" applyFont="1" applyFill="1" applyBorder="1" applyAlignment="1" applyProtection="1">
      <alignment horizontal="center" vertical="center" wrapText="1"/>
      <protection/>
    </xf>
    <xf numFmtId="0" fontId="0" fillId="0" borderId="14" xfId="23" applyNumberFormat="1" applyFont="1" applyFill="1" applyBorder="1" applyAlignment="1" applyProtection="1">
      <alignment horizontal="center" vertical="center" wrapText="1"/>
      <protection/>
    </xf>
    <xf numFmtId="173" fontId="0" fillId="0" borderId="2" xfId="23" applyNumberFormat="1" applyFont="1" applyFill="1" applyBorder="1" applyAlignment="1" applyProtection="1">
      <alignment horizontal="center" vertical="center" wrapText="1"/>
      <protection/>
    </xf>
    <xf numFmtId="173" fontId="0" fillId="0" borderId="4" xfId="23" applyNumberFormat="1" applyFont="1" applyFill="1" applyBorder="1" applyAlignment="1" applyProtection="1">
      <alignment horizontal="center" vertical="center" wrapText="1"/>
      <protection/>
    </xf>
    <xf numFmtId="173" fontId="0" fillId="0" borderId="8" xfId="23" applyNumberFormat="1" applyFont="1" applyFill="1" applyBorder="1" applyAlignment="1" applyProtection="1">
      <alignment horizontal="center" vertical="center" wrapText="1"/>
      <protection/>
    </xf>
    <xf numFmtId="173" fontId="0" fillId="0" borderId="7" xfId="23" applyNumberFormat="1" applyFont="1" applyFill="1" applyBorder="1" applyAlignment="1" applyProtection="1">
      <alignment horizontal="center" vertical="center" wrapText="1"/>
      <protection/>
    </xf>
    <xf numFmtId="173" fontId="0" fillId="0" borderId="16" xfId="23" applyNumberFormat="1" applyFont="1" applyFill="1" applyBorder="1" applyAlignment="1" applyProtection="1">
      <alignment horizontal="center" vertical="center" wrapText="1"/>
      <protection/>
    </xf>
    <xf numFmtId="173" fontId="0" fillId="0" borderId="14" xfId="23" applyNumberFormat="1" applyFont="1" applyFill="1" applyBorder="1" applyAlignment="1" applyProtection="1">
      <alignment horizontal="center" vertical="center" wrapText="1"/>
      <protection/>
    </xf>
    <xf numFmtId="178" fontId="0" fillId="0" borderId="0" xfId="58" applyNumberFormat="1" applyFont="1" applyFill="1" applyAlignment="1" applyProtection="1">
      <alignment horizontal="left"/>
      <protection locked="0"/>
    </xf>
    <xf numFmtId="0" fontId="0" fillId="0" borderId="0" xfId="0" applyAlignment="1">
      <alignment/>
    </xf>
    <xf numFmtId="0" fontId="0" fillId="0" borderId="0" xfId="23" applyNumberFormat="1" applyFont="1" applyFill="1" applyAlignment="1" applyProtection="1">
      <alignment horizontal="justify" vertical="top" wrapText="1"/>
      <protection locked="0"/>
    </xf>
    <xf numFmtId="0" fontId="0" fillId="0" borderId="0" xfId="0" applyAlignment="1">
      <alignment horizontal="justify" vertical="top" wrapText="1"/>
    </xf>
    <xf numFmtId="164" fontId="2" fillId="0" borderId="1" xfId="58" applyFont="1" applyFill="1" applyBorder="1" applyAlignment="1" applyProtection="1">
      <alignment horizontal="center" vertical="top" wrapText="1"/>
      <protection/>
    </xf>
    <xf numFmtId="170" fontId="0" fillId="0" borderId="13" xfId="23" applyFont="1" applyFill="1" applyBorder="1" applyAlignment="1" applyProtection="1">
      <alignment horizontal="center" vertical="center" wrapText="1"/>
      <protection/>
    </xf>
    <xf numFmtId="170" fontId="0" fillId="0" borderId="12" xfId="23" applyFill="1" applyBorder="1" applyAlignment="1">
      <alignment vertical="center" wrapText="1"/>
      <protection/>
    </xf>
    <xf numFmtId="170" fontId="0" fillId="0" borderId="3" xfId="23" applyFont="1" applyFill="1" applyBorder="1" applyAlignment="1" applyProtection="1">
      <alignment horizontal="center" vertical="center" wrapText="1"/>
      <protection/>
    </xf>
    <xf numFmtId="170" fontId="0" fillId="0" borderId="1" xfId="23" applyFill="1" applyBorder="1" applyAlignment="1">
      <alignment vertical="center" wrapText="1"/>
      <protection/>
    </xf>
    <xf numFmtId="170" fontId="0" fillId="0" borderId="3" xfId="23" applyFill="1" applyBorder="1" applyAlignment="1">
      <alignment horizontal="center" vertical="center" wrapText="1"/>
      <protection/>
    </xf>
    <xf numFmtId="170" fontId="0" fillId="0" borderId="0" xfId="23" applyFill="1" applyAlignment="1">
      <alignment horizontal="center" vertical="center" wrapText="1"/>
      <protection/>
    </xf>
    <xf numFmtId="170" fontId="0" fillId="0" borderId="1" xfId="23" applyFill="1" applyBorder="1" applyAlignment="1">
      <alignment horizontal="center" vertical="center" wrapText="1"/>
      <protection/>
    </xf>
    <xf numFmtId="170" fontId="0" fillId="0" borderId="13" xfId="23" applyFont="1" applyFill="1" applyBorder="1" applyAlignment="1">
      <alignment horizontal="center" vertical="center" wrapText="1"/>
      <protection/>
    </xf>
    <xf numFmtId="170" fontId="0" fillId="0" borderId="15" xfId="23" applyFill="1" applyBorder="1" applyAlignment="1">
      <alignment horizontal="center" vertical="center" wrapText="1"/>
      <protection/>
    </xf>
    <xf numFmtId="170" fontId="0" fillId="0" borderId="12" xfId="23" applyFill="1" applyBorder="1" applyAlignment="1">
      <alignment horizontal="center" vertical="center" wrapText="1"/>
      <protection/>
    </xf>
    <xf numFmtId="169" fontId="0" fillId="0" borderId="0" xfId="23" applyNumberFormat="1" applyFont="1" applyFill="1" applyAlignment="1">
      <alignment horizontal="left" vertical="center"/>
      <protection/>
    </xf>
    <xf numFmtId="0" fontId="0" fillId="0" borderId="0" xfId="23" applyNumberFormat="1" applyFont="1" applyFill="1" applyAlignment="1" applyProtection="1">
      <alignment horizontal="justify" vertical="top" wrapText="1"/>
      <protection locked="0"/>
    </xf>
    <xf numFmtId="173" fontId="0" fillId="0" borderId="13" xfId="23" applyNumberFormat="1" applyFont="1" applyFill="1" applyBorder="1" applyAlignment="1" applyProtection="1">
      <alignment horizontal="center" vertical="center" wrapText="1"/>
      <protection/>
    </xf>
    <xf numFmtId="0" fontId="0" fillId="0" borderId="8" xfId="23" applyNumberFormat="1" applyFont="1" applyFill="1" applyBorder="1" applyAlignment="1" applyProtection="1">
      <alignment horizontal="center" vertical="center" wrapText="1"/>
      <protection/>
    </xf>
    <xf numFmtId="0" fontId="0" fillId="0" borderId="16" xfId="23" applyNumberFormat="1" applyFont="1" applyFill="1" applyBorder="1" applyAlignment="1" applyProtection="1">
      <alignment horizontal="center" vertical="center" wrapText="1"/>
      <protection/>
    </xf>
    <xf numFmtId="49" fontId="0" fillId="0" borderId="0" xfId="58" applyNumberFormat="1" applyFont="1" applyFill="1" applyBorder="1" applyAlignment="1" applyProtection="1">
      <alignment horizontal="left"/>
      <protection locked="0"/>
    </xf>
    <xf numFmtId="167" fontId="0" fillId="0" borderId="0" xfId="58" applyNumberFormat="1" applyFont="1" applyFill="1" applyBorder="1" applyAlignment="1" applyProtection="1">
      <alignment/>
      <protection locked="0"/>
    </xf>
    <xf numFmtId="170" fontId="0" fillId="0" borderId="4" xfId="23" applyFill="1" applyBorder="1" applyAlignment="1">
      <alignment horizontal="center" vertical="center" wrapText="1"/>
      <protection/>
    </xf>
    <xf numFmtId="170" fontId="0" fillId="0" borderId="7" xfId="23" applyFill="1" applyBorder="1" applyAlignment="1">
      <alignment horizontal="center" vertical="center" wrapText="1"/>
      <protection/>
    </xf>
    <xf numFmtId="170" fontId="0" fillId="0" borderId="14" xfId="23" applyFill="1" applyBorder="1" applyAlignment="1">
      <alignment horizontal="center" vertical="center" wrapText="1"/>
      <protection/>
    </xf>
    <xf numFmtId="170" fontId="0" fillId="0" borderId="2" xfId="23" applyFont="1" applyFill="1" applyBorder="1" applyAlignment="1" applyProtection="1">
      <alignment horizontal="center" vertical="center" wrapText="1"/>
      <protection/>
    </xf>
    <xf numFmtId="170" fontId="0" fillId="0" borderId="8" xfId="23" applyFill="1" applyBorder="1" applyAlignment="1">
      <alignment horizontal="center" vertical="center" wrapText="1"/>
      <protection/>
    </xf>
    <xf numFmtId="170" fontId="0" fillId="0" borderId="16" xfId="23" applyFill="1" applyBorder="1" applyAlignment="1">
      <alignment horizontal="center" vertical="center" wrapText="1"/>
      <protection/>
    </xf>
    <xf numFmtId="0" fontId="0" fillId="0" borderId="3" xfId="33" applyFont="1" applyFill="1" applyBorder="1" applyAlignment="1" applyProtection="1">
      <alignment horizontal="center" vertical="center" wrapText="1"/>
      <protection/>
    </xf>
    <xf numFmtId="0" fontId="1" fillId="0" borderId="4" xfId="33" applyFont="1" applyFill="1" applyBorder="1" applyAlignment="1">
      <alignment horizontal="center" vertical="center" wrapText="1"/>
      <protection/>
    </xf>
    <xf numFmtId="0" fontId="1" fillId="0" borderId="1" xfId="33" applyFont="1" applyFill="1" applyBorder="1" applyAlignment="1">
      <alignment horizontal="center" vertical="center" wrapText="1"/>
      <protection/>
    </xf>
    <xf numFmtId="0" fontId="1" fillId="0" borderId="14" xfId="33" applyFont="1" applyFill="1" applyBorder="1" applyAlignment="1">
      <alignment horizontal="center" vertical="center" wrapText="1"/>
      <protection/>
    </xf>
    <xf numFmtId="0" fontId="0" fillId="0" borderId="13" xfId="33" applyFont="1" applyFill="1" applyBorder="1" applyAlignment="1">
      <alignment horizontal="center" vertical="center" wrapText="1"/>
      <protection/>
    </xf>
    <xf numFmtId="0" fontId="1" fillId="0" borderId="12" xfId="33" applyFont="1" applyFill="1" applyBorder="1" applyAlignment="1">
      <alignment horizontal="center" vertical="center" wrapText="1"/>
      <protection/>
    </xf>
    <xf numFmtId="0" fontId="0" fillId="0" borderId="0" xfId="33" applyFont="1" applyFill="1" applyAlignment="1">
      <alignment horizontal="justify" vertical="top" wrapText="1"/>
      <protection/>
    </xf>
    <xf numFmtId="0" fontId="1" fillId="0" borderId="0" xfId="33" applyFont="1" applyFill="1" applyAlignment="1">
      <alignment horizontal="justify" vertical="top" wrapText="1"/>
      <protection/>
    </xf>
    <xf numFmtId="0" fontId="0" fillId="0" borderId="3" xfId="36" applyFont="1" applyFill="1" applyBorder="1" applyAlignment="1" applyProtection="1">
      <alignment horizontal="center" vertical="center" wrapText="1"/>
      <protection locked="0"/>
    </xf>
    <xf numFmtId="0" fontId="0" fillId="0" borderId="4" xfId="36" applyFont="1" applyFill="1" applyBorder="1" applyAlignment="1" applyProtection="1">
      <alignment horizontal="center" vertical="center" wrapText="1"/>
      <protection locked="0"/>
    </xf>
    <xf numFmtId="0" fontId="0" fillId="0" borderId="0" xfId="36" applyFont="1" applyFill="1" applyBorder="1" applyAlignment="1" applyProtection="1">
      <alignment horizontal="center" vertical="center" wrapText="1"/>
      <protection locked="0"/>
    </xf>
    <xf numFmtId="0" fontId="0" fillId="0" borderId="7" xfId="36" applyFont="1" applyFill="1" applyBorder="1" applyAlignment="1" applyProtection="1">
      <alignment horizontal="center" vertical="center" wrapText="1"/>
      <protection locked="0"/>
    </xf>
    <xf numFmtId="0" fontId="0" fillId="0" borderId="2" xfId="33" applyFont="1" applyFill="1" applyBorder="1" applyAlignment="1">
      <alignment horizontal="center" vertical="center" wrapText="1"/>
      <protection/>
    </xf>
    <xf numFmtId="0" fontId="1" fillId="0" borderId="8" xfId="33" applyFont="1" applyFill="1" applyBorder="1" applyAlignment="1">
      <alignment horizontal="center" vertical="center" wrapText="1"/>
      <protection/>
    </xf>
    <xf numFmtId="0" fontId="1" fillId="0" borderId="7" xfId="33" applyFont="1" applyFill="1" applyBorder="1" applyAlignment="1">
      <alignment horizontal="center" vertical="center" wrapText="1"/>
      <protection/>
    </xf>
    <xf numFmtId="0" fontId="1" fillId="0" borderId="16" xfId="33" applyFont="1" applyFill="1" applyBorder="1" applyAlignment="1">
      <alignment horizontal="center" vertical="center" wrapText="1"/>
      <protection/>
    </xf>
    <xf numFmtId="0" fontId="0" fillId="0" borderId="13" xfId="36" applyFont="1" applyFill="1" applyBorder="1" applyAlignment="1" applyProtection="1">
      <alignment horizontal="center" vertical="center" wrapText="1"/>
      <protection locked="0"/>
    </xf>
    <xf numFmtId="0" fontId="0" fillId="0" borderId="15" xfId="36" applyFont="1" applyFill="1" applyBorder="1" applyAlignment="1" applyProtection="1">
      <alignment horizontal="center" vertical="center" wrapText="1"/>
      <protection locked="0"/>
    </xf>
    <xf numFmtId="0" fontId="0" fillId="0" borderId="0" xfId="64" applyNumberFormat="1" applyFont="1" applyFill="1" applyAlignment="1" applyProtection="1">
      <alignment/>
      <protection locked="0"/>
    </xf>
    <xf numFmtId="0" fontId="0" fillId="0" borderId="12" xfId="36" applyFont="1" applyFill="1" applyBorder="1" applyAlignment="1" applyProtection="1">
      <alignment horizontal="center" vertical="center" wrapText="1"/>
      <protection locked="0"/>
    </xf>
    <xf numFmtId="0" fontId="0" fillId="0" borderId="0" xfId="33" applyFont="1" applyFill="1" applyAlignment="1">
      <alignment horizontal="left"/>
      <protection/>
    </xf>
    <xf numFmtId="0" fontId="0" fillId="0" borderId="2" xfId="36" applyFont="1" applyFill="1" applyBorder="1" applyAlignment="1" applyProtection="1">
      <alignment horizontal="center" vertical="center" wrapText="1"/>
      <protection locked="0"/>
    </xf>
    <xf numFmtId="0" fontId="0" fillId="0" borderId="8" xfId="36" applyFont="1" applyFill="1" applyBorder="1" applyAlignment="1" applyProtection="1">
      <alignment horizontal="center" vertical="center" wrapText="1"/>
      <protection locked="0"/>
    </xf>
    <xf numFmtId="0" fontId="0" fillId="0" borderId="16" xfId="36" applyFont="1" applyFill="1" applyBorder="1" applyAlignment="1" applyProtection="1">
      <alignment horizontal="center" vertical="center" wrapText="1"/>
      <protection locked="0"/>
    </xf>
    <xf numFmtId="0" fontId="0" fillId="0" borderId="12" xfId="33" applyFont="1" applyFill="1" applyBorder="1" applyAlignment="1">
      <alignment horizontal="center" vertical="center" wrapText="1"/>
      <protection/>
    </xf>
    <xf numFmtId="0" fontId="0" fillId="0" borderId="3" xfId="36" applyFont="1" applyFill="1" applyBorder="1" applyAlignment="1" applyProtection="1">
      <alignment horizontal="center" vertical="center" wrapText="1"/>
      <protection locked="0"/>
    </xf>
    <xf numFmtId="0" fontId="0" fillId="0" borderId="4" xfId="36" applyFont="1" applyFill="1" applyBorder="1" applyAlignment="1" applyProtection="1">
      <alignment horizontal="center" vertical="center" wrapText="1"/>
      <protection locked="0"/>
    </xf>
    <xf numFmtId="0" fontId="0" fillId="0" borderId="0" xfId="36" applyFont="1" applyFill="1" applyBorder="1" applyAlignment="1" applyProtection="1">
      <alignment horizontal="center" vertical="center" wrapText="1"/>
      <protection locked="0"/>
    </xf>
    <xf numFmtId="0" fontId="0" fillId="0" borderId="7" xfId="36" applyFont="1" applyFill="1" applyBorder="1" applyAlignment="1" applyProtection="1">
      <alignment horizontal="center" vertical="center" wrapText="1"/>
      <protection locked="0"/>
    </xf>
    <xf numFmtId="0" fontId="0" fillId="0" borderId="1" xfId="36" applyFont="1" applyFill="1" applyBorder="1" applyAlignment="1" applyProtection="1">
      <alignment horizontal="center" vertical="center" wrapText="1"/>
      <protection locked="0"/>
    </xf>
    <xf numFmtId="0" fontId="0" fillId="0" borderId="14" xfId="36" applyFont="1" applyFill="1" applyBorder="1" applyAlignment="1" applyProtection="1">
      <alignment horizontal="center" vertical="center" wrapText="1"/>
      <protection locked="0"/>
    </xf>
    <xf numFmtId="0" fontId="0" fillId="0" borderId="13" xfId="36" applyFont="1" applyFill="1" applyBorder="1" applyAlignment="1" applyProtection="1">
      <alignment horizontal="center" vertical="center" wrapText="1"/>
      <protection locked="0"/>
    </xf>
    <xf numFmtId="0" fontId="0" fillId="0" borderId="15" xfId="36" applyFont="1" applyFill="1" applyBorder="1" applyAlignment="1" applyProtection="1">
      <alignment horizontal="center" vertical="center" wrapText="1"/>
      <protection locked="0"/>
    </xf>
    <xf numFmtId="0" fontId="0" fillId="0" borderId="12" xfId="36" applyFont="1" applyFill="1" applyBorder="1" applyAlignment="1" applyProtection="1">
      <alignment horizontal="center" vertical="center" wrapText="1"/>
      <protection locked="0"/>
    </xf>
    <xf numFmtId="0" fontId="0" fillId="0" borderId="0" xfId="39" applyFont="1" applyFill="1" applyAlignment="1" applyProtection="1">
      <alignment horizontal="left" vertical="top" wrapText="1"/>
      <protection/>
    </xf>
    <xf numFmtId="0" fontId="0" fillId="0" borderId="0" xfId="39" applyFont="1" applyFill="1" applyAlignment="1" applyProtection="1">
      <alignment horizontal="left" vertical="center"/>
      <protection/>
    </xf>
    <xf numFmtId="0" fontId="0" fillId="0" borderId="3" xfId="39" applyFont="1" applyFill="1" applyBorder="1" applyAlignment="1" applyProtection="1">
      <alignment horizontal="center" vertical="center" wrapText="1"/>
      <protection/>
    </xf>
    <xf numFmtId="0" fontId="0" fillId="0" borderId="4" xfId="39" applyFont="1" applyFill="1" applyBorder="1" applyAlignment="1" applyProtection="1">
      <alignment horizontal="center" vertical="center" wrapText="1"/>
      <protection/>
    </xf>
    <xf numFmtId="0" fontId="0" fillId="0" borderId="1" xfId="39" applyFont="1" applyFill="1" applyBorder="1" applyAlignment="1" applyProtection="1">
      <alignment horizontal="center" vertical="center" wrapText="1"/>
      <protection/>
    </xf>
    <xf numFmtId="0" fontId="0" fillId="0" borderId="14" xfId="39" applyFont="1" applyFill="1" applyBorder="1" applyAlignment="1" applyProtection="1">
      <alignment horizontal="center" vertical="center" wrapText="1"/>
      <protection/>
    </xf>
    <xf numFmtId="0" fontId="0" fillId="0" borderId="0" xfId="33" applyFont="1" applyFill="1" applyAlignment="1">
      <alignment horizontal="left"/>
      <protection/>
    </xf>
    <xf numFmtId="0" fontId="0" fillId="0" borderId="0" xfId="33" applyFont="1" applyFill="1" applyAlignment="1" applyProtection="1">
      <alignment vertical="center" wrapText="1"/>
      <protection locked="0"/>
    </xf>
    <xf numFmtId="0" fontId="1" fillId="0" borderId="0" xfId="33" applyFont="1" applyFill="1" applyAlignment="1">
      <alignment vertical="center" wrapText="1"/>
      <protection/>
    </xf>
    <xf numFmtId="0" fontId="0" fillId="0" borderId="13" xfId="33" applyFont="1" applyFill="1" applyBorder="1" applyAlignment="1" applyProtection="1">
      <alignment horizontal="center" vertical="center" wrapText="1"/>
      <protection locked="0"/>
    </xf>
    <xf numFmtId="0" fontId="0" fillId="0" borderId="4" xfId="33" applyFont="1" applyFill="1" applyBorder="1" applyAlignment="1" applyProtection="1">
      <alignment horizontal="center" vertical="center" wrapText="1"/>
      <protection/>
    </xf>
    <xf numFmtId="0" fontId="0" fillId="0" borderId="1" xfId="33" applyFont="1" applyFill="1" applyBorder="1" applyAlignment="1" applyProtection="1">
      <alignment horizontal="center" vertical="center" wrapText="1"/>
      <protection/>
    </xf>
    <xf numFmtId="0" fontId="0" fillId="0" borderId="14" xfId="33" applyFont="1" applyFill="1" applyBorder="1" applyAlignment="1" applyProtection="1">
      <alignment horizontal="center" vertical="center" wrapText="1"/>
      <protection/>
    </xf>
    <xf numFmtId="0" fontId="0" fillId="0" borderId="12" xfId="33" applyFont="1" applyFill="1" applyBorder="1" applyAlignment="1" applyProtection="1">
      <alignment horizontal="center" vertical="center" wrapText="1"/>
      <protection locked="0"/>
    </xf>
    <xf numFmtId="0" fontId="0" fillId="0" borderId="0" xfId="33" applyFont="1" applyFill="1" applyAlignment="1" applyProtection="1">
      <alignment horizontal="left" vertical="center" wrapText="1"/>
      <protection locked="0"/>
    </xf>
    <xf numFmtId="0" fontId="0" fillId="0" borderId="0" xfId="33" applyNumberFormat="1" applyFont="1" applyFill="1" applyAlignment="1" applyProtection="1">
      <alignment/>
      <protection/>
    </xf>
    <xf numFmtId="0" fontId="0" fillId="0" borderId="0" xfId="33" applyNumberFormat="1" applyFont="1" applyFill="1" applyAlignment="1" applyProtection="1">
      <alignment/>
      <protection/>
    </xf>
    <xf numFmtId="0" fontId="0" fillId="0" borderId="0" xfId="33" applyFont="1" applyFill="1" applyAlignment="1" applyProtection="1">
      <alignment horizontal="justify" vertical="center" wrapText="1"/>
      <protection locked="0"/>
    </xf>
    <xf numFmtId="0" fontId="1" fillId="0" borderId="0" xfId="33" applyFont="1" applyFill="1" applyAlignment="1">
      <alignment horizontal="justify" vertical="center" wrapText="1"/>
      <protection/>
    </xf>
    <xf numFmtId="0" fontId="0" fillId="0" borderId="3" xfId="33" applyNumberFormat="1" applyFont="1" applyFill="1" applyBorder="1" applyAlignment="1" applyProtection="1">
      <alignment horizontal="center" vertical="center"/>
      <protection/>
    </xf>
    <xf numFmtId="0" fontId="0" fillId="0" borderId="4" xfId="33" applyNumberFormat="1" applyFont="1" applyFill="1" applyBorder="1" applyAlignment="1" applyProtection="1">
      <alignment horizontal="center" vertical="center"/>
      <protection/>
    </xf>
    <xf numFmtId="0" fontId="0" fillId="0" borderId="0" xfId="33" applyNumberFormat="1" applyFont="1" applyFill="1" applyBorder="1" applyAlignment="1" applyProtection="1">
      <alignment horizontal="center" vertical="center"/>
      <protection/>
    </xf>
    <xf numFmtId="0" fontId="0" fillId="0" borderId="7" xfId="33" applyNumberFormat="1" applyFont="1" applyFill="1" applyBorder="1" applyAlignment="1" applyProtection="1">
      <alignment horizontal="center" vertical="center"/>
      <protection/>
    </xf>
    <xf numFmtId="0" fontId="0" fillId="0" borderId="1" xfId="33" applyNumberFormat="1" applyFont="1" applyFill="1" applyBorder="1" applyAlignment="1" applyProtection="1">
      <alignment horizontal="center" vertical="center"/>
      <protection/>
    </xf>
    <xf numFmtId="0" fontId="0" fillId="0" borderId="14" xfId="33" applyNumberFormat="1" applyFont="1" applyFill="1" applyBorder="1" applyAlignment="1" applyProtection="1">
      <alignment horizontal="center" vertical="center"/>
      <protection/>
    </xf>
    <xf numFmtId="0" fontId="0" fillId="0" borderId="13" xfId="33" applyNumberFormat="1" applyFont="1" applyFill="1" applyBorder="1" applyAlignment="1" applyProtection="1">
      <alignment horizontal="center" vertical="center" wrapText="1"/>
      <protection/>
    </xf>
    <xf numFmtId="0" fontId="0" fillId="0" borderId="15" xfId="33" applyNumberFormat="1" applyFont="1" applyFill="1" applyBorder="1" applyAlignment="1" applyProtection="1">
      <alignment horizontal="center" vertical="center" wrapText="1"/>
      <protection/>
    </xf>
    <xf numFmtId="0" fontId="0" fillId="0" borderId="12" xfId="33" applyNumberFormat="1" applyFont="1" applyFill="1" applyBorder="1" applyAlignment="1" applyProtection="1">
      <alignment horizontal="center" vertical="center" wrapText="1"/>
      <protection/>
    </xf>
    <xf numFmtId="0" fontId="0" fillId="0" borderId="5" xfId="33" applyNumberFormat="1" applyFont="1" applyFill="1" applyBorder="1" applyAlignment="1" applyProtection="1">
      <alignment horizontal="center" vertical="center"/>
      <protection/>
    </xf>
    <xf numFmtId="0" fontId="1" fillId="0" borderId="10" xfId="33" applyFont="1" applyFill="1" applyBorder="1" applyAlignment="1">
      <alignment horizontal="center" vertical="center"/>
      <protection/>
    </xf>
    <xf numFmtId="0" fontId="0" fillId="0" borderId="2" xfId="33" applyFont="1" applyFill="1" applyBorder="1" applyAlignment="1" applyProtection="1">
      <alignment horizontal="center" vertical="center" wrapText="1"/>
      <protection/>
    </xf>
    <xf numFmtId="0" fontId="0" fillId="0" borderId="0" xfId="58" applyNumberFormat="1" applyFont="1" applyFill="1" applyAlignment="1" applyProtection="1">
      <alignment/>
      <protection locked="0"/>
    </xf>
    <xf numFmtId="0" fontId="0" fillId="0" borderId="2" xfId="33" applyNumberFormat="1" applyFont="1" applyFill="1" applyBorder="1" applyAlignment="1" applyProtection="1">
      <alignment horizontal="center" vertical="center" wrapText="1"/>
      <protection/>
    </xf>
    <xf numFmtId="0" fontId="0" fillId="0" borderId="16" xfId="33" applyNumberFormat="1" applyFont="1" applyFill="1" applyBorder="1" applyAlignment="1" applyProtection="1">
      <alignment horizontal="center" vertical="center" wrapText="1"/>
      <protection/>
    </xf>
    <xf numFmtId="167" fontId="0" fillId="0" borderId="0" xfId="60" applyNumberFormat="1" applyFont="1" applyFill="1" applyAlignment="1" applyProtection="1">
      <alignment horizontal="center" vertical="center"/>
      <protection/>
    </xf>
    <xf numFmtId="0" fontId="0" fillId="0" borderId="0" xfId="30" applyFont="1" applyFill="1" applyBorder="1" applyAlignment="1" applyProtection="1">
      <alignment horizontal="center" vertical="center" wrapText="1"/>
      <protection/>
    </xf>
    <xf numFmtId="0" fontId="1" fillId="0" borderId="0" xfId="33" applyFont="1" applyFill="1" applyBorder="1" applyAlignment="1">
      <alignment horizontal="center" vertical="center" wrapText="1"/>
      <protection/>
    </xf>
    <xf numFmtId="0" fontId="0" fillId="0" borderId="3" xfId="30" applyFont="1" applyFill="1" applyBorder="1" applyAlignment="1" applyProtection="1">
      <alignment horizontal="center" vertical="center" wrapText="1"/>
      <protection/>
    </xf>
    <xf numFmtId="0" fontId="1" fillId="0" borderId="3" xfId="33" applyFont="1" applyFill="1" applyBorder="1" applyAlignment="1">
      <alignment horizontal="center" vertical="center" wrapText="1"/>
      <protection/>
    </xf>
    <xf numFmtId="0" fontId="0" fillId="0" borderId="13" xfId="30" applyFont="1" applyFill="1" applyBorder="1" applyAlignment="1" applyProtection="1">
      <alignment horizontal="center" vertical="center" wrapText="1"/>
      <protection/>
    </xf>
    <xf numFmtId="0" fontId="1" fillId="0" borderId="12" xfId="33" applyFont="1" applyFill="1" applyBorder="1" applyAlignment="1">
      <alignment horizontal="center" vertical="center"/>
      <protection/>
    </xf>
    <xf numFmtId="167" fontId="0" fillId="0" borderId="0" xfId="60" applyNumberFormat="1" applyFont="1" applyFill="1" applyAlignment="1" applyProtection="1">
      <alignment horizontal="center"/>
      <protection/>
    </xf>
    <xf numFmtId="0" fontId="0" fillId="0" borderId="13" xfId="33" applyFont="1" applyFill="1" applyBorder="1" applyAlignment="1">
      <alignment horizontal="center" vertical="center" wrapText="1"/>
      <protection/>
    </xf>
    <xf numFmtId="0" fontId="0" fillId="0" borderId="0" xfId="33" applyFont="1" applyFill="1" applyAlignment="1">
      <alignment horizontal="left" vertical="top" wrapText="1"/>
      <protection/>
    </xf>
    <xf numFmtId="178" fontId="16" fillId="0" borderId="0" xfId="0" applyNumberFormat="1" applyFont="1" applyBorder="1" applyAlignment="1">
      <alignment horizontal="left"/>
    </xf>
    <xf numFmtId="178" fontId="16" fillId="0" borderId="0" xfId="0" applyNumberFormat="1" applyFont="1" applyAlignment="1">
      <alignment horizontal="left"/>
    </xf>
    <xf numFmtId="0" fontId="19" fillId="0" borderId="0" xfId="0" applyFont="1" applyAlignment="1">
      <alignment horizontal="center" vertical="top" wrapText="1"/>
    </xf>
    <xf numFmtId="170" fontId="16" fillId="0" borderId="4" xfId="21" applyFont="1" applyBorder="1" applyAlignment="1">
      <alignment horizontal="center" vertical="center"/>
      <protection/>
    </xf>
    <xf numFmtId="170" fontId="16" fillId="0" borderId="7" xfId="21" applyFont="1" applyBorder="1" applyAlignment="1">
      <alignment horizontal="center" vertical="center"/>
      <protection/>
    </xf>
    <xf numFmtId="170" fontId="16" fillId="0" borderId="14" xfId="21" applyFont="1" applyBorder="1" applyAlignment="1">
      <alignment horizontal="center" vertical="center"/>
      <protection/>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170" fontId="16" fillId="0" borderId="2" xfId="21" applyFont="1" applyBorder="1" applyAlignment="1">
      <alignment horizontal="center" vertical="center" wrapText="1"/>
      <protection/>
    </xf>
    <xf numFmtId="170" fontId="16" fillId="0" borderId="3" xfId="21" applyFont="1" applyBorder="1" applyAlignment="1">
      <alignment horizontal="center" vertical="center" wrapText="1"/>
      <protection/>
    </xf>
    <xf numFmtId="170" fontId="16" fillId="0" borderId="16" xfId="21" applyFont="1" applyBorder="1" applyAlignment="1">
      <alignment horizontal="center" vertical="center" wrapText="1"/>
      <protection/>
    </xf>
    <xf numFmtId="170" fontId="16" fillId="0" borderId="1" xfId="21" applyFont="1" applyBorder="1" applyAlignment="1">
      <alignment horizontal="center" vertical="center" wrapText="1"/>
      <protection/>
    </xf>
    <xf numFmtId="0" fontId="0" fillId="0" borderId="0" xfId="0" applyFont="1" applyFill="1" applyAlignment="1">
      <alignment horizontal="left" vertical="top" wrapText="1"/>
    </xf>
    <xf numFmtId="0" fontId="17" fillId="0" borderId="0" xfId="0" applyFont="1" applyBorder="1" applyAlignment="1">
      <alignment horizontal="right"/>
    </xf>
    <xf numFmtId="0" fontId="16" fillId="0" borderId="0" xfId="0" applyFont="1" applyBorder="1" applyAlignment="1">
      <alignment horizontal="right"/>
    </xf>
    <xf numFmtId="170" fontId="16" fillId="0" borderId="2" xfId="21" applyFont="1" applyFill="1" applyBorder="1" applyAlignment="1">
      <alignment horizontal="center" vertical="center" wrapText="1"/>
      <protection/>
    </xf>
    <xf numFmtId="170" fontId="16" fillId="0" borderId="8" xfId="21" applyFont="1" applyFill="1" applyBorder="1" applyAlignment="1">
      <alignment horizontal="center" vertical="center" wrapText="1"/>
      <protection/>
    </xf>
    <xf numFmtId="170" fontId="16" fillId="0" borderId="16" xfId="21" applyFont="1" applyFill="1" applyBorder="1" applyAlignment="1">
      <alignment horizontal="center" vertical="center" wrapText="1"/>
      <protection/>
    </xf>
    <xf numFmtId="0" fontId="0" fillId="0" borderId="0" xfId="0" applyFont="1" applyFill="1" applyAlignment="1">
      <alignment horizontal="left" vertical="top" wrapText="1"/>
    </xf>
    <xf numFmtId="170" fontId="16" fillId="0" borderId="4" xfId="21" applyFont="1" applyBorder="1" applyAlignment="1">
      <alignment horizontal="center" vertical="center" wrapText="1"/>
      <protection/>
    </xf>
    <xf numFmtId="170" fontId="16" fillId="0" borderId="14" xfId="21" applyFont="1" applyBorder="1" applyAlignment="1">
      <alignment horizontal="center" vertical="center" wrapText="1"/>
      <protection/>
    </xf>
    <xf numFmtId="170" fontId="16" fillId="0" borderId="13" xfId="21" applyFont="1" applyBorder="1" applyAlignment="1">
      <alignment horizontal="center" vertical="center" wrapText="1"/>
      <protection/>
    </xf>
    <xf numFmtId="170" fontId="16" fillId="0" borderId="15" xfId="21" applyFont="1" applyBorder="1" applyAlignment="1">
      <alignment horizontal="center" vertical="center"/>
      <protection/>
    </xf>
    <xf numFmtId="170" fontId="16" fillId="0" borderId="12" xfId="21" applyFont="1" applyBorder="1" applyAlignment="1">
      <alignment horizontal="center" vertical="center"/>
      <protection/>
    </xf>
    <xf numFmtId="0" fontId="0" fillId="0" borderId="0" xfId="0" applyFont="1" applyFill="1" applyAlignment="1">
      <alignment horizontal="justify" vertical="top" wrapText="1"/>
    </xf>
    <xf numFmtId="170" fontId="16" fillId="0" borderId="12" xfId="21" applyFont="1" applyBorder="1" applyAlignment="1">
      <alignment horizontal="center" vertical="center" wrapText="1"/>
      <protection/>
    </xf>
    <xf numFmtId="170" fontId="16" fillId="0" borderId="13" xfId="21" applyFont="1" applyFill="1" applyBorder="1" applyAlignment="1">
      <alignment horizontal="center" vertical="center" wrapText="1"/>
      <protection/>
    </xf>
    <xf numFmtId="170" fontId="16" fillId="0" borderId="12" xfId="21" applyFont="1" applyFill="1" applyBorder="1" applyAlignment="1">
      <alignment horizontal="center" vertical="center" wrapText="1"/>
      <protection/>
    </xf>
    <xf numFmtId="170" fontId="16" fillId="0" borderId="5" xfId="21" applyFont="1" applyBorder="1" applyAlignment="1">
      <alignment horizontal="center" vertical="center" wrapText="1"/>
      <protection/>
    </xf>
    <xf numFmtId="170" fontId="16" fillId="0" borderId="11" xfId="21" applyFont="1" applyBorder="1" applyAlignment="1">
      <alignment horizontal="center" vertical="center" wrapText="1"/>
      <protection/>
    </xf>
    <xf numFmtId="170" fontId="16" fillId="0" borderId="10" xfId="21" applyFont="1" applyBorder="1" applyAlignment="1">
      <alignment horizontal="center" vertical="center" wrapText="1"/>
      <protection/>
    </xf>
    <xf numFmtId="0" fontId="0" fillId="0" borderId="0" xfId="32" applyFont="1" applyFill="1" applyAlignment="1" applyProtection="1">
      <alignment horizontal="justify" vertical="top" wrapText="1"/>
      <protection locked="0"/>
    </xf>
    <xf numFmtId="0" fontId="0" fillId="0" borderId="0" xfId="32" applyFont="1" applyFill="1" applyBorder="1" applyAlignment="1" applyProtection="1">
      <alignment horizontal="left" vertical="top" wrapText="1"/>
      <protection/>
    </xf>
    <xf numFmtId="0" fontId="0" fillId="0" borderId="0" xfId="32" applyFont="1" applyFill="1" applyBorder="1" applyAlignment="1" applyProtection="1">
      <alignment horizontal="left" vertical="top" wrapText="1"/>
      <protection/>
    </xf>
    <xf numFmtId="0" fontId="0" fillId="0" borderId="7" xfId="32" applyFont="1" applyFill="1" applyBorder="1" applyAlignment="1" applyProtection="1">
      <alignment horizontal="left" vertical="top" wrapText="1"/>
      <protection/>
    </xf>
    <xf numFmtId="0" fontId="0" fillId="0" borderId="1" xfId="32" applyFont="1" applyFill="1" applyBorder="1" applyAlignment="1" applyProtection="1">
      <alignment horizontal="left" vertical="top" wrapText="1"/>
      <protection/>
    </xf>
    <xf numFmtId="0" fontId="0" fillId="0" borderId="14" xfId="32" applyFont="1" applyFill="1" applyBorder="1" applyAlignment="1" applyProtection="1">
      <alignment horizontal="left" vertical="top" wrapText="1"/>
      <protection/>
    </xf>
    <xf numFmtId="0" fontId="0" fillId="0" borderId="13" xfId="32" applyFont="1" applyFill="1" applyBorder="1" applyAlignment="1">
      <alignment horizontal="center" vertical="center" wrapText="1"/>
      <protection/>
    </xf>
    <xf numFmtId="0" fontId="1" fillId="0" borderId="12" xfId="32" applyFont="1" applyFill="1" applyBorder="1" applyAlignment="1">
      <alignment horizontal="center" vertical="center" wrapText="1"/>
      <protection/>
    </xf>
    <xf numFmtId="0" fontId="0" fillId="0" borderId="12" xfId="32" applyFont="1" applyFill="1" applyBorder="1" applyAlignment="1">
      <alignment horizontal="center" vertical="center" wrapText="1"/>
      <protection/>
    </xf>
    <xf numFmtId="0" fontId="0" fillId="0" borderId="3" xfId="32" applyFont="1" applyFill="1" applyBorder="1" applyAlignment="1" applyProtection="1">
      <alignment vertical="center" wrapText="1"/>
      <protection/>
    </xf>
    <xf numFmtId="0" fontId="7" fillId="0" borderId="3" xfId="32" applyFont="1" applyFill="1" applyBorder="1" applyAlignment="1" applyProtection="1">
      <alignment vertical="center" wrapText="1"/>
      <protection/>
    </xf>
    <xf numFmtId="0" fontId="7" fillId="0" borderId="4" xfId="32" applyFont="1" applyFill="1" applyBorder="1" applyAlignment="1" applyProtection="1">
      <alignment vertical="center" wrapText="1"/>
      <protection/>
    </xf>
    <xf numFmtId="0" fontId="7" fillId="0" borderId="0" xfId="32" applyFont="1" applyFill="1" applyBorder="1" applyAlignment="1" applyProtection="1">
      <alignment vertical="center" wrapText="1"/>
      <protection/>
    </xf>
    <xf numFmtId="0" fontId="7" fillId="0" borderId="7" xfId="32" applyFont="1" applyFill="1" applyBorder="1" applyAlignment="1" applyProtection="1">
      <alignment vertical="center" wrapText="1"/>
      <protection/>
    </xf>
    <xf numFmtId="0" fontId="7" fillId="0" borderId="1" xfId="32" applyFont="1" applyFill="1" applyBorder="1" applyAlignment="1" applyProtection="1">
      <alignment vertical="center" wrapText="1"/>
      <protection/>
    </xf>
    <xf numFmtId="0" fontId="7" fillId="0" borderId="14" xfId="32" applyFont="1" applyFill="1" applyBorder="1" applyAlignment="1" applyProtection="1">
      <alignment vertical="center" wrapText="1"/>
      <protection/>
    </xf>
    <xf numFmtId="0" fontId="0" fillId="0" borderId="3" xfId="32" applyFont="1" applyFill="1" applyBorder="1" applyAlignment="1" applyProtection="1">
      <alignment horizontal="left" vertical="center" wrapText="1"/>
      <protection/>
    </xf>
    <xf numFmtId="0" fontId="7" fillId="0" borderId="4" xfId="32" applyFont="1" applyFill="1" applyBorder="1" applyAlignment="1" applyProtection="1">
      <alignment horizontal="left" vertical="center" wrapText="1"/>
      <protection/>
    </xf>
    <xf numFmtId="0" fontId="7" fillId="0" borderId="0" xfId="32" applyFont="1" applyFill="1" applyBorder="1" applyAlignment="1" applyProtection="1">
      <alignment horizontal="left" vertical="center" wrapText="1"/>
      <protection/>
    </xf>
    <xf numFmtId="0" fontId="7" fillId="0" borderId="7" xfId="32" applyFont="1" applyFill="1" applyBorder="1" applyAlignment="1" applyProtection="1">
      <alignment horizontal="left" vertical="center" wrapText="1"/>
      <protection/>
    </xf>
    <xf numFmtId="0" fontId="7" fillId="0" borderId="13" xfId="32" applyFont="1" applyFill="1" applyBorder="1" applyAlignment="1" applyProtection="1">
      <alignment vertical="center" wrapText="1"/>
      <protection/>
    </xf>
    <xf numFmtId="0" fontId="7" fillId="0" borderId="15" xfId="32" applyFont="1" applyFill="1" applyBorder="1" applyAlignment="1">
      <alignment vertical="center" wrapText="1"/>
      <protection/>
    </xf>
    <xf numFmtId="0" fontId="7" fillId="0" borderId="12" xfId="32" applyFont="1" applyFill="1" applyBorder="1" applyAlignment="1">
      <alignment vertical="center" wrapText="1"/>
      <protection/>
    </xf>
    <xf numFmtId="0" fontId="0" fillId="0" borderId="3" xfId="32" applyFont="1" applyFill="1" applyBorder="1" applyAlignment="1" applyProtection="1">
      <alignment horizontal="center" vertical="center" wrapText="1"/>
      <protection/>
    </xf>
    <xf numFmtId="0" fontId="0" fillId="0" borderId="3" xfId="32" applyFont="1" applyFill="1" applyBorder="1" applyAlignment="1" applyProtection="1">
      <alignment horizontal="center" vertical="center" wrapText="1"/>
      <protection/>
    </xf>
    <xf numFmtId="0" fontId="0" fillId="0" borderId="4" xfId="32" applyFont="1" applyFill="1" applyBorder="1" applyAlignment="1" applyProtection="1">
      <alignment horizontal="center" vertical="center" wrapText="1"/>
      <protection/>
    </xf>
    <xf numFmtId="0" fontId="0" fillId="0" borderId="1" xfId="32" applyFont="1" applyFill="1" applyBorder="1" applyAlignment="1" applyProtection="1">
      <alignment horizontal="center" vertical="center" wrapText="1"/>
      <protection/>
    </xf>
    <xf numFmtId="0" fontId="0" fillId="0" borderId="14" xfId="32" applyFont="1" applyFill="1" applyBorder="1" applyAlignment="1" applyProtection="1">
      <alignment horizontal="center" vertical="center" wrapText="1"/>
      <protection/>
    </xf>
    <xf numFmtId="0" fontId="0" fillId="0" borderId="4" xfId="32" applyFont="1" applyFill="1" applyBorder="1" applyAlignment="1" applyProtection="1">
      <alignment horizontal="left" vertical="center" wrapText="1"/>
      <protection/>
    </xf>
    <xf numFmtId="0" fontId="0" fillId="0" borderId="0" xfId="32" applyFont="1" applyFill="1" applyBorder="1" applyAlignment="1" applyProtection="1">
      <alignment horizontal="left" vertical="center" wrapText="1"/>
      <protection/>
    </xf>
    <xf numFmtId="0" fontId="0" fillId="0" borderId="7" xfId="32" applyFont="1" applyFill="1" applyBorder="1" applyAlignment="1" applyProtection="1">
      <alignment horizontal="left" vertical="center" wrapText="1"/>
      <protection/>
    </xf>
    <xf numFmtId="0" fontId="0" fillId="0" borderId="1" xfId="32" applyFont="1" applyFill="1" applyBorder="1" applyAlignment="1" applyProtection="1">
      <alignment horizontal="left" vertical="center" wrapText="1"/>
      <protection/>
    </xf>
    <xf numFmtId="0" fontId="0" fillId="0" borderId="14" xfId="32" applyFont="1" applyFill="1" applyBorder="1" applyAlignment="1" applyProtection="1">
      <alignment horizontal="left" vertical="center" wrapText="1"/>
      <protection/>
    </xf>
    <xf numFmtId="0" fontId="0" fillId="0" borderId="3" xfId="32" applyFont="1" applyFill="1" applyBorder="1" applyAlignment="1" applyProtection="1">
      <alignment horizontal="left" vertical="top" wrapText="1"/>
      <protection/>
    </xf>
    <xf numFmtId="0" fontId="0" fillId="0" borderId="4" xfId="32" applyFont="1" applyFill="1" applyBorder="1" applyAlignment="1" applyProtection="1">
      <alignment horizontal="left" vertical="top" wrapText="1"/>
      <protection/>
    </xf>
    <xf numFmtId="0" fontId="4" fillId="0" borderId="3" xfId="32" applyFont="1" applyFill="1" applyBorder="1" applyAlignment="1" applyProtection="1">
      <alignment vertical="center" wrapText="1"/>
      <protection/>
    </xf>
    <xf numFmtId="0" fontId="2" fillId="0" borderId="3" xfId="32" applyFont="1" applyFill="1" applyBorder="1">
      <alignment/>
      <protection/>
    </xf>
    <xf numFmtId="0" fontId="2" fillId="0" borderId="4" xfId="32" applyFont="1" applyFill="1" applyBorder="1">
      <alignment/>
      <protection/>
    </xf>
    <xf numFmtId="0" fontId="2" fillId="0" borderId="0" xfId="32" applyFont="1" applyFill="1">
      <alignment/>
      <protection/>
    </xf>
    <xf numFmtId="0" fontId="2" fillId="0" borderId="7" xfId="32" applyFont="1" applyFill="1" applyBorder="1">
      <alignment/>
      <protection/>
    </xf>
    <xf numFmtId="0" fontId="7" fillId="0" borderId="3" xfId="32" applyFont="1" applyFill="1" applyBorder="1" applyAlignment="1" applyProtection="1">
      <alignment horizontal="left" vertical="center" wrapText="1"/>
      <protection/>
    </xf>
    <xf numFmtId="0" fontId="1" fillId="0" borderId="4" xfId="32" applyFont="1" applyFill="1" applyBorder="1" applyAlignment="1">
      <alignment vertical="center" wrapText="1"/>
      <protection/>
    </xf>
    <xf numFmtId="0" fontId="1" fillId="0" borderId="0" xfId="32" applyFont="1" applyFill="1" applyAlignment="1">
      <alignment vertical="center" wrapText="1"/>
      <protection/>
    </xf>
    <xf numFmtId="0" fontId="1" fillId="0" borderId="7" xfId="32" applyFont="1" applyFill="1" applyBorder="1" applyAlignment="1">
      <alignment vertical="center" wrapText="1"/>
      <protection/>
    </xf>
    <xf numFmtId="0" fontId="1" fillId="0" borderId="1" xfId="32" applyFont="1" applyFill="1" applyBorder="1" applyAlignment="1">
      <alignment vertical="center" wrapText="1"/>
      <protection/>
    </xf>
    <xf numFmtId="0" fontId="1" fillId="0" borderId="14" xfId="32" applyFont="1" applyFill="1" applyBorder="1" applyAlignment="1">
      <alignment vertical="center" wrapText="1"/>
      <protection/>
    </xf>
    <xf numFmtId="0" fontId="1" fillId="0" borderId="15" xfId="32" applyFont="1" applyFill="1" applyBorder="1" applyAlignment="1">
      <alignment vertical="center" wrapText="1"/>
      <protection/>
    </xf>
    <xf numFmtId="0" fontId="1" fillId="0" borderId="12" xfId="32" applyFont="1" applyFill="1" applyBorder="1" applyAlignment="1">
      <alignment vertical="center" wrapText="1"/>
      <protection/>
    </xf>
    <xf numFmtId="0" fontId="0" fillId="0" borderId="3" xfId="32" applyFont="1" applyFill="1" applyBorder="1" applyAlignment="1" applyProtection="1">
      <alignment horizontal="left" vertical="center" wrapText="1"/>
      <protection/>
    </xf>
    <xf numFmtId="0" fontId="0" fillId="0" borderId="15" xfId="32" applyFont="1" applyFill="1" applyBorder="1" applyAlignment="1">
      <alignment horizontal="center" vertical="center" wrapText="1"/>
      <protection/>
    </xf>
    <xf numFmtId="0" fontId="0" fillId="0" borderId="13" xfId="32" applyFont="1" applyFill="1" applyBorder="1" applyAlignment="1" applyProtection="1">
      <alignment horizontal="center" vertical="center" wrapText="1"/>
      <protection/>
    </xf>
    <xf numFmtId="0" fontId="0" fillId="0" borderId="15" xfId="32" applyFont="1" applyFill="1" applyBorder="1" applyAlignment="1" applyProtection="1">
      <alignment horizontal="center" vertical="center" wrapText="1"/>
      <protection/>
    </xf>
    <xf numFmtId="0" fontId="0" fillId="0" borderId="12" xfId="32" applyFont="1" applyFill="1" applyBorder="1" applyAlignment="1" applyProtection="1">
      <alignment horizontal="center" vertical="center" wrapText="1"/>
      <protection/>
    </xf>
    <xf numFmtId="167" fontId="0" fillId="0" borderId="0" xfId="60" applyNumberFormat="1" applyFont="1" applyFill="1" applyAlignment="1" applyProtection="1">
      <alignment horizontal="center"/>
      <protection/>
    </xf>
    <xf numFmtId="167" fontId="0" fillId="0" borderId="0" xfId="60" applyNumberFormat="1" applyFont="1" applyFill="1" applyAlignment="1" applyProtection="1">
      <alignment horizontal="center"/>
      <protection/>
    </xf>
    <xf numFmtId="0" fontId="0" fillId="0" borderId="2" xfId="32" applyFont="1" applyFill="1" applyBorder="1" applyAlignment="1" applyProtection="1">
      <alignment horizontal="center" vertical="center" wrapText="1"/>
      <protection/>
    </xf>
    <xf numFmtId="0" fontId="0" fillId="0" borderId="8" xfId="32" applyFont="1" applyFill="1" applyBorder="1" applyAlignment="1" applyProtection="1">
      <alignment horizontal="center" vertical="center" wrapText="1"/>
      <protection/>
    </xf>
    <xf numFmtId="0" fontId="0" fillId="0" borderId="16" xfId="32" applyFont="1" applyFill="1" applyBorder="1" applyAlignment="1" applyProtection="1">
      <alignment horizontal="center" vertical="center" wrapText="1"/>
      <protection/>
    </xf>
    <xf numFmtId="0" fontId="1" fillId="0" borderId="15" xfId="32" applyFont="1" applyFill="1" applyBorder="1" applyAlignment="1">
      <alignment horizontal="center" vertical="center" wrapText="1"/>
      <protection/>
    </xf>
    <xf numFmtId="0" fontId="0" fillId="0" borderId="0" xfId="32" applyFont="1" applyFill="1" applyAlignment="1">
      <alignment horizontal="justify" vertical="top" wrapText="1"/>
      <protection/>
    </xf>
    <xf numFmtId="0" fontId="0" fillId="0" borderId="3" xfId="32" applyFont="1" applyFill="1" applyBorder="1" applyAlignment="1">
      <alignment horizontal="center" vertical="center" wrapText="1"/>
      <protection/>
    </xf>
    <xf numFmtId="0" fontId="0" fillId="0" borderId="4" xfId="32" applyFont="1" applyFill="1" applyBorder="1" applyAlignment="1">
      <alignment horizontal="center" vertical="center" wrapText="1"/>
      <protection/>
    </xf>
    <xf numFmtId="0" fontId="0" fillId="0" borderId="0" xfId="32" applyFont="1" applyFill="1" applyBorder="1" applyAlignment="1">
      <alignment horizontal="center" vertical="center" wrapText="1"/>
      <protection/>
    </xf>
    <xf numFmtId="0" fontId="0" fillId="0" borderId="7" xfId="32" applyFont="1" applyFill="1" applyBorder="1" applyAlignment="1">
      <alignment horizontal="center" vertical="center" wrapText="1"/>
      <protection/>
    </xf>
    <xf numFmtId="0" fontId="0" fillId="0" borderId="1" xfId="32" applyFont="1" applyFill="1" applyBorder="1" applyAlignment="1">
      <alignment horizontal="center" vertical="center" wrapText="1"/>
      <protection/>
    </xf>
    <xf numFmtId="0" fontId="0" fillId="0" borderId="14" xfId="32" applyFont="1" applyFill="1" applyBorder="1" applyAlignment="1">
      <alignment horizontal="center" vertical="center" wrapText="1"/>
      <protection/>
    </xf>
    <xf numFmtId="0" fontId="0" fillId="0" borderId="0" xfId="60" applyNumberFormat="1" applyFont="1" applyFill="1" applyAlignment="1" applyProtection="1">
      <alignment horizontal="left"/>
      <protection/>
    </xf>
    <xf numFmtId="0" fontId="0" fillId="0" borderId="0" xfId="60" applyNumberFormat="1" applyFont="1" applyFill="1" applyAlignment="1" applyProtection="1">
      <alignment horizontal="left"/>
      <protection/>
    </xf>
    <xf numFmtId="0" fontId="1" fillId="0" borderId="0" xfId="32" applyFont="1" applyFill="1" applyAlignment="1">
      <alignment horizontal="justify" vertical="top" wrapText="1"/>
      <protection/>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0" xfId="39" applyFont="1" applyFill="1" applyAlignment="1" applyProtection="1">
      <alignment horizontal="justify" vertical="top" wrapText="1"/>
      <protection/>
    </xf>
    <xf numFmtId="0" fontId="0" fillId="0" borderId="0" xfId="32" applyFont="1" applyFill="1" applyAlignment="1" applyProtection="1">
      <alignment horizontal="left"/>
      <protection/>
    </xf>
    <xf numFmtId="0" fontId="0" fillId="0" borderId="0" xfId="32" applyNumberFormat="1" applyFont="1" applyFill="1" applyAlignment="1" applyProtection="1">
      <alignment horizontal="justify" vertical="top" wrapText="1"/>
      <protection locked="0"/>
    </xf>
    <xf numFmtId="0" fontId="0" fillId="0" borderId="0" xfId="32" applyFont="1" applyFill="1">
      <alignment/>
      <protection/>
    </xf>
    <xf numFmtId="0" fontId="0" fillId="0" borderId="2" xfId="32" applyFont="1" applyFill="1" applyBorder="1" applyAlignment="1">
      <alignment horizontal="center" vertical="center" wrapText="1"/>
      <protection/>
    </xf>
    <xf numFmtId="0" fontId="0" fillId="0" borderId="4" xfId="32" applyFont="1" applyFill="1" applyBorder="1" applyAlignment="1">
      <alignment horizontal="center" vertical="center" wrapText="1"/>
      <protection/>
    </xf>
    <xf numFmtId="0" fontId="0" fillId="0" borderId="16" xfId="32" applyFont="1" applyFill="1" applyBorder="1" applyAlignment="1">
      <alignment horizontal="center" vertical="center" wrapText="1"/>
      <protection/>
    </xf>
    <xf numFmtId="0" fontId="0" fillId="0" borderId="14" xfId="32" applyFont="1" applyFill="1" applyBorder="1" applyAlignment="1">
      <alignment horizontal="center" vertical="center" wrapText="1"/>
      <protection/>
    </xf>
    <xf numFmtId="0" fontId="4" fillId="0" borderId="0" xfId="32" applyFont="1" applyFill="1" applyBorder="1" applyAlignment="1" applyProtection="1">
      <alignment horizontal="center" vertical="center"/>
      <protection/>
    </xf>
    <xf numFmtId="0" fontId="0" fillId="0" borderId="0" xfId="32" applyNumberFormat="1" applyFont="1" applyFill="1" applyAlignment="1" applyProtection="1">
      <alignment horizontal="left"/>
      <protection/>
    </xf>
    <xf numFmtId="0" fontId="0" fillId="0" borderId="0" xfId="32" applyFont="1" applyFill="1" applyAlignment="1" applyProtection="1">
      <alignment horizontal="center"/>
      <protection/>
    </xf>
    <xf numFmtId="169" fontId="4" fillId="0" borderId="0" xfId="61" applyFont="1" applyFill="1" applyAlignment="1" applyProtection="1">
      <alignment horizontal="center" vertical="center"/>
      <protection/>
    </xf>
    <xf numFmtId="183" fontId="0" fillId="0" borderId="0" xfId="32" applyNumberFormat="1" applyFont="1" applyFill="1">
      <alignment/>
      <protection/>
    </xf>
    <xf numFmtId="0" fontId="0" fillId="0" borderId="2" xfId="24" applyFont="1" applyFill="1" applyBorder="1" applyAlignment="1" applyProtection="1">
      <alignment horizontal="center" vertical="center" wrapText="1"/>
      <protection/>
    </xf>
    <xf numFmtId="0" fontId="1" fillId="0" borderId="3" xfId="24" applyFill="1" applyBorder="1" applyAlignment="1">
      <alignment horizontal="center" vertical="center" wrapText="1"/>
      <protection/>
    </xf>
    <xf numFmtId="0" fontId="1" fillId="0" borderId="8" xfId="24" applyFill="1" applyBorder="1" applyAlignment="1">
      <alignment horizontal="center" vertical="center" wrapText="1"/>
      <protection/>
    </xf>
    <xf numFmtId="0" fontId="1" fillId="0" borderId="0" xfId="24" applyFill="1" applyAlignment="1">
      <alignment horizontal="center" vertical="center" wrapText="1"/>
      <protection/>
    </xf>
    <xf numFmtId="0" fontId="1" fillId="0" borderId="16" xfId="24" applyFill="1" applyBorder="1" applyAlignment="1">
      <alignment horizontal="center" vertical="center" wrapText="1"/>
      <protection/>
    </xf>
    <xf numFmtId="0" fontId="1" fillId="0" borderId="1" xfId="24" applyFill="1" applyBorder="1" applyAlignment="1">
      <alignment horizontal="center" vertical="center" wrapText="1"/>
      <protection/>
    </xf>
    <xf numFmtId="0" fontId="0" fillId="0" borderId="3" xfId="24" applyFont="1" applyFill="1" applyBorder="1" applyAlignment="1" applyProtection="1">
      <alignment horizontal="center" vertical="center" wrapText="1"/>
      <protection/>
    </xf>
    <xf numFmtId="0" fontId="1" fillId="0" borderId="4" xfId="24" applyFill="1" applyBorder="1" applyAlignment="1">
      <alignment horizontal="center" vertical="center" wrapText="1"/>
      <protection/>
    </xf>
    <xf numFmtId="0" fontId="1" fillId="0" borderId="7" xfId="24" applyFill="1" applyBorder="1" applyAlignment="1">
      <alignment horizontal="center" vertical="center" wrapText="1"/>
      <protection/>
    </xf>
    <xf numFmtId="0" fontId="1" fillId="0" borderId="14" xfId="24" applyFill="1" applyBorder="1" applyAlignment="1">
      <alignment horizontal="center" vertical="center" wrapText="1"/>
      <protection/>
    </xf>
    <xf numFmtId="0" fontId="0" fillId="0" borderId="13" xfId="24" applyFont="1" applyFill="1" applyBorder="1" applyAlignment="1" applyProtection="1">
      <alignment horizontal="center" vertical="center" wrapText="1"/>
      <protection/>
    </xf>
    <xf numFmtId="0" fontId="1" fillId="0" borderId="15" xfId="24" applyFont="1" applyFill="1" applyBorder="1" applyAlignment="1">
      <alignment horizontal="center" vertical="center" wrapText="1"/>
      <protection/>
    </xf>
    <xf numFmtId="0" fontId="1" fillId="0" borderId="12" xfId="24" applyFont="1" applyFill="1" applyBorder="1" applyAlignment="1">
      <alignment horizontal="center" vertical="center" wrapText="1"/>
      <protection/>
    </xf>
    <xf numFmtId="0" fontId="0" fillId="0" borderId="11" xfId="24" applyFont="1" applyFill="1" applyBorder="1" applyAlignment="1" applyProtection="1">
      <alignment horizontal="center" vertical="center"/>
      <protection/>
    </xf>
    <xf numFmtId="0" fontId="0" fillId="0" borderId="10" xfId="24" applyFont="1" applyFill="1" applyBorder="1" applyAlignment="1" applyProtection="1">
      <alignment horizontal="center" vertical="center"/>
      <protection/>
    </xf>
    <xf numFmtId="0" fontId="0" fillId="0" borderId="5" xfId="24" applyFont="1" applyFill="1" applyBorder="1" applyAlignment="1">
      <alignment horizontal="center" vertical="center" wrapText="1"/>
      <protection/>
    </xf>
    <xf numFmtId="0" fontId="0" fillId="0" borderId="10" xfId="24" applyFont="1" applyFill="1" applyBorder="1" applyAlignment="1">
      <alignment horizontal="center" vertical="center" wrapText="1"/>
      <protection/>
    </xf>
    <xf numFmtId="0" fontId="0" fillId="0" borderId="11" xfId="24" applyFont="1" applyFill="1" applyBorder="1" applyAlignment="1">
      <alignment horizontal="center" vertical="center" wrapText="1"/>
      <protection/>
    </xf>
    <xf numFmtId="0" fontId="0" fillId="0" borderId="11" xfId="24" applyFont="1" applyFill="1" applyBorder="1" applyAlignment="1">
      <alignment horizontal="center" vertical="center" wrapText="1"/>
      <protection/>
    </xf>
    <xf numFmtId="0" fontId="1" fillId="0" borderId="15" xfId="24" applyFill="1" applyBorder="1" applyAlignment="1">
      <alignment horizontal="center" vertical="center" wrapText="1"/>
      <protection/>
    </xf>
    <xf numFmtId="0" fontId="1" fillId="0" borderId="12" xfId="24" applyFill="1" applyBorder="1" applyAlignment="1">
      <alignment horizontal="center" vertical="center" wrapText="1"/>
      <protection/>
    </xf>
    <xf numFmtId="0" fontId="0" fillId="0" borderId="3" xfId="24" applyFont="1" applyFill="1" applyBorder="1" applyAlignment="1">
      <alignment horizontal="center" vertical="center" wrapText="1"/>
      <protection/>
    </xf>
    <xf numFmtId="0" fontId="0" fillId="0" borderId="2" xfId="24" applyFont="1" applyFill="1" applyBorder="1" applyAlignment="1" applyProtection="1">
      <alignment horizontal="center" vertical="center" wrapText="1"/>
      <protection/>
    </xf>
    <xf numFmtId="0" fontId="0" fillId="0" borderId="2" xfId="24" applyFont="1" applyFill="1" applyBorder="1" applyAlignment="1" applyProtection="1">
      <alignment horizontal="center" vertical="center" wrapText="1"/>
      <protection/>
    </xf>
    <xf numFmtId="0" fontId="0" fillId="0" borderId="3" xfId="24" applyFont="1" applyFill="1" applyBorder="1" applyAlignment="1" applyProtection="1">
      <alignment horizontal="center" vertical="center" wrapText="1"/>
      <protection locked="0"/>
    </xf>
    <xf numFmtId="0" fontId="1" fillId="0" borderId="4" xfId="24" applyFont="1" applyFill="1" applyBorder="1" applyAlignment="1" applyProtection="1">
      <alignment horizontal="center" vertical="center" wrapText="1"/>
      <protection locked="0"/>
    </xf>
    <xf numFmtId="0" fontId="1" fillId="0" borderId="0" xfId="24" applyFont="1" applyFill="1" applyAlignment="1" applyProtection="1">
      <alignment horizontal="center" vertical="center" wrapText="1"/>
      <protection locked="0"/>
    </xf>
    <xf numFmtId="0" fontId="1" fillId="0" borderId="7" xfId="24" applyFont="1" applyFill="1" applyBorder="1" applyAlignment="1" applyProtection="1">
      <alignment horizontal="center" vertical="center" wrapText="1"/>
      <protection locked="0"/>
    </xf>
    <xf numFmtId="0" fontId="1" fillId="0" borderId="1" xfId="24" applyFont="1" applyFill="1" applyBorder="1" applyAlignment="1" applyProtection="1">
      <alignment horizontal="center" vertical="center" wrapText="1"/>
      <protection locked="0"/>
    </xf>
    <xf numFmtId="0" fontId="1" fillId="0" borderId="14" xfId="24" applyFont="1" applyFill="1" applyBorder="1" applyAlignment="1" applyProtection="1">
      <alignment horizontal="center" vertical="center" wrapText="1"/>
      <protection locked="0"/>
    </xf>
    <xf numFmtId="0" fontId="0" fillId="0" borderId="2" xfId="24" applyFont="1" applyFill="1" applyBorder="1" applyAlignment="1" applyProtection="1">
      <alignment horizontal="center" vertical="center"/>
      <protection locked="0"/>
    </xf>
    <xf numFmtId="0" fontId="1" fillId="0" borderId="3" xfId="24" applyFont="1" applyFill="1" applyBorder="1" applyAlignment="1" applyProtection="1">
      <alignment horizontal="center" vertical="center"/>
      <protection locked="0"/>
    </xf>
    <xf numFmtId="0" fontId="1" fillId="0" borderId="4" xfId="24" applyFont="1" applyFill="1" applyBorder="1" applyAlignment="1" applyProtection="1">
      <alignment horizontal="center" vertical="center"/>
      <protection locked="0"/>
    </xf>
    <xf numFmtId="0" fontId="1" fillId="0" borderId="8" xfId="24" applyFont="1" applyFill="1" applyBorder="1" applyAlignment="1" applyProtection="1">
      <alignment horizontal="center" vertical="center"/>
      <protection locked="0"/>
    </xf>
    <xf numFmtId="0" fontId="1" fillId="0" borderId="0" xfId="24" applyFont="1" applyFill="1" applyAlignment="1" applyProtection="1">
      <alignment horizontal="center" vertical="center"/>
      <protection locked="0"/>
    </xf>
    <xf numFmtId="0" fontId="1" fillId="0" borderId="7" xfId="24" applyFont="1" applyFill="1" applyBorder="1" applyAlignment="1" applyProtection="1">
      <alignment horizontal="center" vertical="center"/>
      <protection locked="0"/>
    </xf>
    <xf numFmtId="0" fontId="1" fillId="0" borderId="16" xfId="24" applyFont="1" applyFill="1" applyBorder="1" applyAlignment="1" applyProtection="1">
      <alignment horizontal="center" vertical="center"/>
      <protection locked="0"/>
    </xf>
    <xf numFmtId="0" fontId="1" fillId="0" borderId="1" xfId="24" applyFont="1" applyFill="1" applyBorder="1" applyAlignment="1" applyProtection="1">
      <alignment horizontal="center" vertical="center"/>
      <protection locked="0"/>
    </xf>
    <xf numFmtId="0" fontId="1" fillId="0" borderId="14" xfId="24" applyFont="1" applyFill="1" applyBorder="1" applyAlignment="1" applyProtection="1">
      <alignment horizontal="center" vertical="center"/>
      <protection locked="0"/>
    </xf>
    <xf numFmtId="0" fontId="0" fillId="0" borderId="2" xfId="24" applyFont="1" applyFill="1" applyBorder="1" applyAlignment="1" applyProtection="1">
      <alignment horizontal="center" vertical="center" wrapText="1"/>
      <protection locked="0"/>
    </xf>
    <xf numFmtId="0" fontId="1" fillId="0" borderId="8" xfId="24" applyFont="1" applyFill="1" applyBorder="1" applyAlignment="1" applyProtection="1">
      <alignment horizontal="center" vertical="center" wrapText="1"/>
      <protection locked="0"/>
    </xf>
    <xf numFmtId="0" fontId="1" fillId="0" borderId="16" xfId="24" applyFont="1" applyFill="1" applyBorder="1" applyAlignment="1" applyProtection="1">
      <alignment horizontal="center" vertical="center" wrapText="1"/>
      <protection locked="0"/>
    </xf>
    <xf numFmtId="0" fontId="0" fillId="0" borderId="13" xfId="24" applyFont="1" applyFill="1" applyBorder="1" applyAlignment="1" applyProtection="1">
      <alignment horizontal="center" vertical="center"/>
      <protection locked="0"/>
    </xf>
    <xf numFmtId="0" fontId="1" fillId="0" borderId="15" xfId="24" applyFont="1" applyFill="1" applyBorder="1" applyAlignment="1" applyProtection="1">
      <alignment horizontal="center" vertical="center"/>
      <protection locked="0"/>
    </xf>
    <xf numFmtId="0" fontId="1" fillId="0" borderId="12" xfId="24" applyFont="1" applyFill="1" applyBorder="1" applyAlignment="1" applyProtection="1">
      <alignment horizontal="center" vertical="center"/>
      <protection locked="0"/>
    </xf>
    <xf numFmtId="0" fontId="1" fillId="0" borderId="12" xfId="24" applyFont="1" applyFill="1" applyBorder="1" applyAlignment="1" applyProtection="1">
      <alignment horizontal="center" vertical="center" wrapText="1"/>
      <protection locked="0"/>
    </xf>
    <xf numFmtId="0" fontId="1" fillId="0" borderId="3" xfId="24" applyFont="1" applyFill="1" applyBorder="1" applyAlignment="1" applyProtection="1">
      <alignment horizontal="center" vertical="center" wrapText="1"/>
      <protection locked="0"/>
    </xf>
    <xf numFmtId="0" fontId="1" fillId="0" borderId="0" xfId="24" applyFont="1" applyFill="1" applyBorder="1" applyAlignment="1" applyProtection="1">
      <alignment horizontal="center" vertical="center" wrapText="1"/>
      <protection locked="0"/>
    </xf>
    <xf numFmtId="0" fontId="0" fillId="0" borderId="0" xfId="24" applyFont="1" applyFill="1" applyAlignment="1" applyProtection="1">
      <alignment vertical="top" wrapText="1"/>
      <protection locked="0"/>
    </xf>
    <xf numFmtId="0" fontId="0" fillId="0" borderId="15" xfId="24" applyFont="1" applyFill="1" applyBorder="1" applyAlignment="1" applyProtection="1">
      <alignment horizontal="center" vertical="center" wrapText="1"/>
      <protection locked="0"/>
    </xf>
    <xf numFmtId="0" fontId="1" fillId="0" borderId="15" xfId="24" applyFont="1" applyFill="1" applyBorder="1" applyAlignment="1" applyProtection="1">
      <alignment horizontal="center" vertical="center" wrapText="1"/>
      <protection locked="0"/>
    </xf>
    <xf numFmtId="0" fontId="0" fillId="0" borderId="13" xfId="24" applyFont="1" applyFill="1" applyBorder="1" applyAlignment="1" applyProtection="1">
      <alignment horizontal="center" vertical="center" wrapText="1"/>
      <protection locked="0"/>
    </xf>
    <xf numFmtId="0" fontId="0" fillId="0" borderId="5" xfId="24" applyFont="1" applyFill="1" applyBorder="1" applyAlignment="1" applyProtection="1" quotePrefix="1">
      <alignment horizontal="center" vertical="center"/>
      <protection locked="0"/>
    </xf>
    <xf numFmtId="0" fontId="1" fillId="0" borderId="10" xfId="24" applyFont="1" applyFill="1" applyBorder="1" applyAlignment="1" applyProtection="1">
      <alignment horizontal="center" vertical="center"/>
      <protection locked="0"/>
    </xf>
    <xf numFmtId="167" fontId="0" fillId="0" borderId="0" xfId="24" applyNumberFormat="1" applyFont="1" applyFill="1" applyAlignment="1" applyProtection="1">
      <alignment horizontal="center"/>
      <protection locked="0"/>
    </xf>
    <xf numFmtId="0" fontId="0" fillId="0" borderId="16" xfId="24" applyFont="1" applyFill="1" applyBorder="1" applyAlignment="1" applyProtection="1">
      <alignment horizontal="center" vertical="center" wrapText="1"/>
      <protection locked="0"/>
    </xf>
    <xf numFmtId="0" fontId="0" fillId="0" borderId="14" xfId="24" applyFont="1" applyFill="1" applyBorder="1" applyAlignment="1" applyProtection="1">
      <alignment horizontal="center" vertical="center" wrapText="1"/>
      <protection locked="0"/>
    </xf>
    <xf numFmtId="0" fontId="0" fillId="0" borderId="5" xfId="24" applyFont="1" applyFill="1" applyBorder="1" applyAlignment="1" applyProtection="1">
      <alignment horizontal="center" vertical="center" wrapText="1"/>
      <protection locked="0"/>
    </xf>
    <xf numFmtId="0" fontId="0" fillId="0" borderId="11" xfId="24" applyFont="1" applyFill="1" applyBorder="1" applyAlignment="1" applyProtection="1">
      <alignment horizontal="center" vertical="center" wrapText="1"/>
      <protection locked="0"/>
    </xf>
    <xf numFmtId="0" fontId="0" fillId="0" borderId="3" xfId="24" applyFont="1" applyFill="1" applyBorder="1" applyAlignment="1" applyProtection="1">
      <alignment horizontal="center" vertical="center"/>
      <protection locked="0"/>
    </xf>
    <xf numFmtId="0" fontId="0" fillId="0" borderId="4" xfId="24" applyFont="1" applyFill="1" applyBorder="1" applyAlignment="1" applyProtection="1">
      <alignment horizontal="center" vertical="center"/>
      <protection locked="0"/>
    </xf>
    <xf numFmtId="0" fontId="0" fillId="0" borderId="3" xfId="25" applyFont="1" applyFill="1" applyBorder="1" applyAlignment="1" applyProtection="1">
      <alignment horizontal="center" vertical="center" wrapText="1"/>
      <protection locked="0"/>
    </xf>
    <xf numFmtId="0" fontId="0" fillId="0" borderId="4" xfId="25" applyFont="1" applyFill="1" applyBorder="1" applyAlignment="1" applyProtection="1">
      <alignment horizontal="center" vertical="center" wrapText="1"/>
      <protection locked="0"/>
    </xf>
    <xf numFmtId="0" fontId="0" fillId="0" borderId="0" xfId="25" applyFont="1" applyFill="1" applyBorder="1" applyAlignment="1" applyProtection="1">
      <alignment horizontal="center" vertical="center" wrapText="1"/>
      <protection locked="0"/>
    </xf>
    <xf numFmtId="0" fontId="0" fillId="0" borderId="7" xfId="25" applyFont="1" applyFill="1" applyBorder="1" applyAlignment="1" applyProtection="1">
      <alignment horizontal="center" vertical="center" wrapText="1"/>
      <protection locked="0"/>
    </xf>
    <xf numFmtId="0" fontId="0" fillId="0" borderId="1" xfId="25" applyFont="1" applyFill="1" applyBorder="1" applyAlignment="1" applyProtection="1">
      <alignment horizontal="center" vertical="center" wrapText="1"/>
      <protection locked="0"/>
    </xf>
    <xf numFmtId="0" fontId="0" fillId="0" borderId="14" xfId="25" applyFont="1" applyFill="1" applyBorder="1" applyAlignment="1" applyProtection="1">
      <alignment horizontal="center" vertical="center" wrapText="1"/>
      <protection locked="0"/>
    </xf>
    <xf numFmtId="0" fontId="0" fillId="0" borderId="2" xfId="25" applyFont="1" applyFill="1" applyBorder="1" applyAlignment="1" applyProtection="1">
      <alignment horizontal="center" vertical="center" wrapText="1"/>
      <protection locked="0"/>
    </xf>
    <xf numFmtId="0" fontId="0" fillId="0" borderId="8" xfId="25" applyFont="1" applyFill="1" applyBorder="1" applyAlignment="1" applyProtection="1">
      <alignment horizontal="center" vertical="center" wrapText="1"/>
      <protection locked="0"/>
    </xf>
    <xf numFmtId="0" fontId="0" fillId="0" borderId="16" xfId="25" applyFont="1" applyFill="1" applyBorder="1" applyAlignment="1" applyProtection="1">
      <alignment horizontal="center" vertical="center" wrapText="1"/>
      <protection locked="0"/>
    </xf>
    <xf numFmtId="0" fontId="0" fillId="0" borderId="13" xfId="25" applyFont="1" applyFill="1" applyBorder="1" applyAlignment="1" applyProtection="1">
      <alignment horizontal="center" vertical="center" wrapText="1"/>
      <protection locked="0"/>
    </xf>
    <xf numFmtId="0" fontId="0" fillId="0" borderId="15" xfId="25" applyFont="1" applyFill="1" applyBorder="1" applyAlignment="1" applyProtection="1">
      <alignment horizontal="center" vertical="center" wrapText="1"/>
      <protection locked="0"/>
    </xf>
    <xf numFmtId="0" fontId="0" fillId="0" borderId="12" xfId="25" applyFont="1" applyFill="1" applyBorder="1" applyAlignment="1" applyProtection="1">
      <alignment horizontal="center" vertical="center" wrapText="1"/>
      <protection locked="0"/>
    </xf>
    <xf numFmtId="0" fontId="0" fillId="0" borderId="5" xfId="25" applyFont="1" applyFill="1" applyBorder="1" applyAlignment="1" applyProtection="1">
      <alignment horizontal="center" vertical="center" wrapText="1"/>
      <protection/>
    </xf>
    <xf numFmtId="0" fontId="0" fillId="0" borderId="11" xfId="25" applyFont="1" applyFill="1" applyBorder="1" applyAlignment="1" applyProtection="1">
      <alignment horizontal="center" vertical="center" wrapText="1"/>
      <protection/>
    </xf>
    <xf numFmtId="0" fontId="0" fillId="0" borderId="10" xfId="25" applyFont="1" applyFill="1" applyBorder="1" applyAlignment="1" applyProtection="1">
      <alignment horizontal="center" vertical="center" wrapText="1"/>
      <protection/>
    </xf>
    <xf numFmtId="167" fontId="0" fillId="0" borderId="0" xfId="25" applyNumberFormat="1" applyFont="1" applyFill="1" applyAlignment="1" applyProtection="1">
      <alignment horizontal="center"/>
      <protection locked="0"/>
    </xf>
    <xf numFmtId="0" fontId="1" fillId="0" borderId="4" xfId="25" applyFont="1" applyFill="1" applyBorder="1" applyAlignment="1" applyProtection="1">
      <alignment horizontal="center" vertical="center" wrapText="1"/>
      <protection locked="0"/>
    </xf>
    <xf numFmtId="0" fontId="1" fillId="0" borderId="1" xfId="25" applyFont="1" applyFill="1" applyBorder="1" applyAlignment="1" applyProtection="1">
      <alignment horizontal="center" vertical="center" wrapText="1"/>
      <protection locked="0"/>
    </xf>
    <xf numFmtId="0" fontId="1" fillId="0" borderId="14" xfId="25" applyFont="1" applyFill="1" applyBorder="1" applyAlignment="1" applyProtection="1">
      <alignment horizontal="center" vertical="center" wrapText="1"/>
      <protection locked="0"/>
    </xf>
    <xf numFmtId="0" fontId="1" fillId="0" borderId="4" xfId="25" applyFont="1" applyFill="1" applyBorder="1" applyProtection="1">
      <alignment/>
      <protection locked="0"/>
    </xf>
    <xf numFmtId="0" fontId="1" fillId="0" borderId="16" xfId="25" applyFont="1" applyFill="1" applyBorder="1" applyProtection="1">
      <alignment/>
      <protection locked="0"/>
    </xf>
    <xf numFmtId="0" fontId="1" fillId="0" borderId="14" xfId="25" applyFont="1" applyFill="1" applyBorder="1" applyProtection="1">
      <alignment/>
      <protection locked="0"/>
    </xf>
    <xf numFmtId="177" fontId="0" fillId="0" borderId="2" xfId="27" applyFont="1" applyFill="1" applyBorder="1" applyAlignment="1">
      <alignment horizontal="center" vertical="center" wrapText="1"/>
      <protection/>
    </xf>
    <xf numFmtId="0" fontId="1" fillId="0" borderId="8" xfId="20" applyFont="1" applyFill="1" applyBorder="1" applyAlignment="1">
      <alignment horizontal="center" vertical="center" wrapText="1"/>
      <protection/>
    </xf>
    <xf numFmtId="0" fontId="1" fillId="0" borderId="16" xfId="20" applyFont="1" applyFill="1" applyBorder="1" applyAlignment="1">
      <alignment horizontal="center" vertical="center" wrapText="1"/>
      <protection/>
    </xf>
    <xf numFmtId="177" fontId="0" fillId="0" borderId="0" xfId="27" applyFont="1" applyFill="1" applyAlignment="1" applyProtection="1">
      <alignment horizontal="center" vertical="center"/>
      <protection/>
    </xf>
    <xf numFmtId="177" fontId="0" fillId="0" borderId="1" xfId="27" applyFont="1" applyFill="1" applyBorder="1" applyAlignment="1" applyProtection="1">
      <alignment horizontal="center" vertical="top"/>
      <protection/>
    </xf>
    <xf numFmtId="167" fontId="4" fillId="0" borderId="3" xfId="67" applyNumberFormat="1" applyFont="1" applyFill="1" applyBorder="1" applyAlignment="1" applyProtection="1">
      <alignment/>
      <protection/>
    </xf>
    <xf numFmtId="167" fontId="4" fillId="0" borderId="0" xfId="67" applyNumberFormat="1" applyFont="1" applyFill="1" applyBorder="1" applyAlignment="1" applyProtection="1">
      <alignment/>
      <protection/>
    </xf>
    <xf numFmtId="177" fontId="0" fillId="0" borderId="0" xfId="27" applyFont="1" applyFill="1" applyAlignment="1">
      <alignment horizontal="justify" vertical="top" wrapText="1"/>
      <protection/>
    </xf>
    <xf numFmtId="0" fontId="1" fillId="0" borderId="0" xfId="20" applyFont="1" applyFill="1" applyAlignment="1">
      <alignment vertical="top" wrapText="1"/>
      <protection/>
    </xf>
    <xf numFmtId="177" fontId="0" fillId="0" borderId="3" xfId="27" applyFont="1" applyFill="1" applyBorder="1" applyAlignment="1" applyProtection="1">
      <alignment horizontal="center"/>
      <protection/>
    </xf>
    <xf numFmtId="177" fontId="0" fillId="0" borderId="13" xfId="27" applyFont="1" applyFill="1" applyBorder="1" applyAlignment="1">
      <alignment horizontal="center" vertical="center" wrapText="1"/>
      <protection/>
    </xf>
    <xf numFmtId="177" fontId="0" fillId="0" borderId="15" xfId="27" applyFont="1" applyFill="1" applyBorder="1" applyAlignment="1">
      <alignment horizontal="center" vertical="center" wrapText="1"/>
      <protection/>
    </xf>
    <xf numFmtId="177" fontId="0" fillId="0" borderId="12" xfId="27" applyFont="1" applyFill="1" applyBorder="1" applyAlignment="1">
      <alignment horizontal="center" vertical="center" wrapText="1"/>
      <protection/>
    </xf>
    <xf numFmtId="177" fontId="0" fillId="0" borderId="2" xfId="27" applyFont="1" applyFill="1" applyBorder="1" applyAlignment="1">
      <alignment horizontal="center" vertical="center"/>
      <protection/>
    </xf>
    <xf numFmtId="0" fontId="1" fillId="0" borderId="3" xfId="20" applyFont="1" applyFill="1" applyBorder="1" applyAlignment="1">
      <alignment horizontal="center" vertical="center"/>
      <protection/>
    </xf>
    <xf numFmtId="0" fontId="1" fillId="0" borderId="4" xfId="20" applyFont="1" applyFill="1" applyBorder="1" applyAlignment="1">
      <alignment horizontal="center" vertical="center"/>
      <protection/>
    </xf>
    <xf numFmtId="0" fontId="1" fillId="0" borderId="16" xfId="20" applyFont="1" applyFill="1" applyBorder="1" applyAlignment="1">
      <alignment horizontal="center" vertical="center"/>
      <protection/>
    </xf>
    <xf numFmtId="0" fontId="1" fillId="0" borderId="1" xfId="20" applyFont="1" applyFill="1" applyBorder="1" applyAlignment="1">
      <alignment horizontal="center" vertical="center"/>
      <protection/>
    </xf>
    <xf numFmtId="0" fontId="1" fillId="0" borderId="14" xfId="20" applyFont="1" applyFill="1" applyBorder="1" applyAlignment="1">
      <alignment horizontal="center" vertical="center"/>
      <protection/>
    </xf>
    <xf numFmtId="0" fontId="0" fillId="0" borderId="13" xfId="27" applyNumberFormat="1" applyFont="1" applyFill="1" applyBorder="1" applyAlignment="1" applyProtection="1">
      <alignment horizontal="center" vertical="center" wrapText="1"/>
      <protection/>
    </xf>
    <xf numFmtId="0" fontId="1" fillId="0" borderId="15"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0" fillId="0" borderId="3" xfId="20" applyFont="1" applyFill="1" applyBorder="1" applyAlignment="1" applyProtection="1">
      <alignment horizontal="center" vertical="center" wrapText="1"/>
      <protection/>
    </xf>
    <xf numFmtId="0" fontId="0" fillId="0" borderId="4" xfId="20" applyFont="1" applyFill="1" applyBorder="1" applyAlignment="1" applyProtection="1">
      <alignment horizontal="center" vertical="center" wrapText="1"/>
      <protection/>
    </xf>
    <xf numFmtId="0" fontId="0" fillId="0" borderId="0" xfId="20" applyFont="1" applyFill="1" applyBorder="1" applyAlignment="1" applyProtection="1">
      <alignment horizontal="center" vertical="center" wrapText="1"/>
      <protection/>
    </xf>
    <xf numFmtId="0" fontId="0" fillId="0" borderId="7" xfId="20" applyFont="1" applyFill="1" applyBorder="1" applyAlignment="1" applyProtection="1">
      <alignment horizontal="center" vertical="center" wrapText="1"/>
      <protection/>
    </xf>
    <xf numFmtId="0" fontId="0" fillId="0" borderId="1" xfId="20" applyFont="1" applyFill="1" applyBorder="1" applyAlignment="1" applyProtection="1">
      <alignment horizontal="center" vertical="center" wrapText="1"/>
      <protection/>
    </xf>
    <xf numFmtId="0" fontId="0" fillId="0" borderId="14" xfId="20" applyFont="1" applyFill="1" applyBorder="1" applyAlignment="1" applyProtection="1">
      <alignment horizontal="center" vertical="center" wrapText="1"/>
      <protection/>
    </xf>
    <xf numFmtId="0" fontId="0" fillId="0" borderId="2" xfId="20" applyFont="1" applyFill="1" applyBorder="1" applyAlignment="1" applyProtection="1">
      <alignment horizontal="center" vertical="center" wrapText="1"/>
      <protection/>
    </xf>
    <xf numFmtId="0" fontId="1" fillId="0" borderId="4" xfId="20" applyFont="1" applyFill="1" applyBorder="1" applyAlignment="1">
      <alignment horizontal="center" vertical="center" wrapText="1"/>
      <protection/>
    </xf>
    <xf numFmtId="0" fontId="1" fillId="0" borderId="0" xfId="20" applyFont="1" applyFill="1" applyAlignment="1">
      <alignment horizontal="center" vertical="center" wrapText="1"/>
      <protection/>
    </xf>
    <xf numFmtId="0" fontId="1" fillId="0" borderId="7" xfId="20" applyFont="1" applyFill="1" applyBorder="1" applyAlignment="1">
      <alignment horizontal="center" vertical="center" wrapText="1"/>
      <protection/>
    </xf>
    <xf numFmtId="0" fontId="0" fillId="0" borderId="3" xfId="28" applyFont="1" applyFill="1" applyBorder="1" applyAlignment="1" applyProtection="1">
      <alignment horizontal="center" vertical="center"/>
      <protection/>
    </xf>
    <xf numFmtId="0" fontId="1" fillId="0" borderId="0" xfId="20" applyFont="1" applyFill="1" applyAlignment="1">
      <alignment horizontal="center" vertical="center"/>
      <protection/>
    </xf>
    <xf numFmtId="0" fontId="1" fillId="0" borderId="7" xfId="20" applyFont="1" applyFill="1" applyBorder="1" applyAlignment="1">
      <alignment horizontal="center" vertical="center"/>
      <protection/>
    </xf>
    <xf numFmtId="0" fontId="0" fillId="0" borderId="2" xfId="28" applyFont="1" applyFill="1" applyBorder="1" applyAlignment="1" applyProtection="1">
      <alignment horizontal="center" vertical="center" wrapText="1"/>
      <protection/>
    </xf>
    <xf numFmtId="0" fontId="0" fillId="0" borderId="5" xfId="28" applyFont="1" applyFill="1" applyBorder="1" applyAlignment="1" applyProtection="1">
      <alignment horizontal="center" vertical="center"/>
      <protection/>
    </xf>
    <xf numFmtId="0" fontId="0" fillId="0" borderId="11" xfId="28" applyFont="1" applyFill="1" applyBorder="1" applyAlignment="1" applyProtection="1">
      <alignment horizontal="center" vertical="center"/>
      <protection/>
    </xf>
    <xf numFmtId="0" fontId="0" fillId="0" borderId="10" xfId="28" applyFont="1" applyFill="1" applyBorder="1" applyAlignment="1" applyProtection="1">
      <alignment horizontal="center" vertical="center"/>
      <protection/>
    </xf>
    <xf numFmtId="0" fontId="2" fillId="0" borderId="0" xfId="52" applyFont="1" applyFill="1" applyAlignment="1" applyProtection="1">
      <alignment horizontal="center" vertical="top"/>
      <protection locked="0"/>
    </xf>
    <xf numFmtId="0" fontId="0" fillId="0" borderId="3" xfId="41" applyFont="1" applyFill="1" applyBorder="1" applyAlignment="1" applyProtection="1">
      <alignment horizontal="center" vertical="center" wrapText="1"/>
      <protection locked="0"/>
    </xf>
    <xf numFmtId="0" fontId="0" fillId="0" borderId="0" xfId="41" applyFont="1" applyFill="1" applyBorder="1" applyAlignment="1" applyProtection="1">
      <alignment horizontal="center" vertical="center" wrapText="1"/>
      <protection locked="0"/>
    </xf>
    <xf numFmtId="0" fontId="0" fillId="0" borderId="1" xfId="41" applyFont="1" applyFill="1" applyBorder="1" applyAlignment="1" applyProtection="1">
      <alignment horizontal="center" vertical="center" wrapText="1"/>
      <protection locked="0"/>
    </xf>
    <xf numFmtId="0" fontId="0" fillId="0" borderId="13" xfId="41" applyFont="1" applyFill="1" applyBorder="1" applyAlignment="1" applyProtection="1">
      <alignment horizontal="center" vertical="center" wrapText="1"/>
      <protection locked="0"/>
    </xf>
    <xf numFmtId="0" fontId="0" fillId="0" borderId="15" xfId="41" applyFont="1" applyFill="1" applyBorder="1" applyAlignment="1" applyProtection="1">
      <alignment horizontal="center" vertical="center" wrapText="1"/>
      <protection locked="0"/>
    </xf>
    <xf numFmtId="0" fontId="0" fillId="0" borderId="12" xfId="41" applyFont="1" applyFill="1" applyBorder="1" applyAlignment="1" applyProtection="1">
      <alignment horizontal="center" vertical="center" wrapText="1"/>
      <protection locked="0"/>
    </xf>
    <xf numFmtId="0" fontId="0" fillId="0" borderId="2" xfId="41" applyFont="1" applyFill="1" applyBorder="1" applyAlignment="1" applyProtection="1">
      <alignment horizontal="center" vertical="center" wrapText="1"/>
      <protection locked="0"/>
    </xf>
    <xf numFmtId="0" fontId="0" fillId="0" borderId="4" xfId="41" applyFont="1" applyFill="1" applyBorder="1" applyAlignment="1" applyProtection="1">
      <alignment horizontal="center" vertical="center" wrapText="1"/>
      <protection locked="0"/>
    </xf>
    <xf numFmtId="0" fontId="0" fillId="0" borderId="8" xfId="41" applyFont="1" applyFill="1" applyBorder="1" applyAlignment="1" applyProtection="1">
      <alignment horizontal="center" vertical="center" wrapText="1"/>
      <protection locked="0"/>
    </xf>
    <xf numFmtId="0" fontId="0" fillId="0" borderId="7" xfId="41" applyFont="1" applyFill="1" applyBorder="1" applyAlignment="1" applyProtection="1">
      <alignment horizontal="center" vertical="center" wrapText="1"/>
      <protection locked="0"/>
    </xf>
    <xf numFmtId="0" fontId="0" fillId="0" borderId="16" xfId="41" applyFont="1" applyFill="1" applyBorder="1" applyAlignment="1" applyProtection="1">
      <alignment horizontal="center" vertical="center" wrapText="1"/>
      <protection locked="0"/>
    </xf>
    <xf numFmtId="0" fontId="0" fillId="0" borderId="14" xfId="41" applyFont="1" applyFill="1" applyBorder="1" applyAlignment="1" applyProtection="1">
      <alignment horizontal="center" vertical="center" wrapText="1"/>
      <protection locked="0"/>
    </xf>
    <xf numFmtId="0" fontId="0" fillId="0" borderId="5" xfId="41" applyFont="1" applyFill="1" applyBorder="1" applyAlignment="1" applyProtection="1">
      <alignment horizontal="center" vertical="center" wrapText="1"/>
      <protection locked="0"/>
    </xf>
    <xf numFmtId="0" fontId="0" fillId="0" borderId="11" xfId="41" applyFont="1" applyFill="1" applyBorder="1" applyAlignment="1" applyProtection="1">
      <alignment horizontal="center" vertical="center" wrapText="1"/>
      <protection locked="0"/>
    </xf>
    <xf numFmtId="0" fontId="0" fillId="0" borderId="13" xfId="20" applyFont="1" applyFill="1" applyBorder="1" applyAlignment="1">
      <alignment horizontal="center" vertical="center" wrapText="1"/>
      <protection/>
    </xf>
    <xf numFmtId="0" fontId="0" fillId="0" borderId="15" xfId="20" applyFont="1" applyFill="1" applyBorder="1" applyAlignment="1">
      <alignment horizontal="center" vertical="center" wrapText="1"/>
      <protection/>
    </xf>
    <xf numFmtId="0" fontId="0" fillId="0" borderId="12" xfId="20" applyFont="1" applyFill="1" applyBorder="1" applyAlignment="1">
      <alignment horizontal="center" vertical="center" wrapText="1"/>
      <protection/>
    </xf>
    <xf numFmtId="0" fontId="0" fillId="0" borderId="0" xfId="20" applyFont="1" applyFill="1" applyAlignment="1">
      <alignment horizontal="center"/>
      <protection/>
    </xf>
    <xf numFmtId="170" fontId="0" fillId="0" borderId="3" xfId="29" applyFont="1" applyFill="1" applyBorder="1" applyAlignment="1" applyProtection="1">
      <alignment horizontal="center" vertical="center"/>
      <protection/>
    </xf>
    <xf numFmtId="170" fontId="0" fillId="0" borderId="4" xfId="29" applyFont="1" applyFill="1" applyBorder="1" applyAlignment="1" applyProtection="1">
      <alignment horizontal="center" vertical="center"/>
      <protection/>
    </xf>
    <xf numFmtId="170" fontId="0" fillId="0" borderId="0" xfId="29" applyFont="1" applyFill="1" applyBorder="1" applyAlignment="1" applyProtection="1">
      <alignment horizontal="center" vertical="center"/>
      <protection/>
    </xf>
    <xf numFmtId="170" fontId="0" fillId="0" borderId="7" xfId="29" applyFont="1" applyFill="1" applyBorder="1" applyAlignment="1" applyProtection="1">
      <alignment horizontal="center" vertical="center"/>
      <protection/>
    </xf>
    <xf numFmtId="170" fontId="0" fillId="0" borderId="1" xfId="29" applyFont="1" applyFill="1" applyBorder="1" applyAlignment="1" applyProtection="1">
      <alignment horizontal="center" vertical="center"/>
      <protection/>
    </xf>
    <xf numFmtId="170" fontId="0" fillId="0" borderId="14" xfId="29" applyFont="1" applyFill="1" applyBorder="1" applyAlignment="1" applyProtection="1">
      <alignment horizontal="center" vertical="center"/>
      <protection/>
    </xf>
    <xf numFmtId="170" fontId="0" fillId="0" borderId="13" xfId="29" applyFont="1" applyFill="1" applyBorder="1" applyAlignment="1" applyProtection="1">
      <alignment horizontal="center" vertical="center" wrapText="1"/>
      <protection/>
    </xf>
    <xf numFmtId="170" fontId="0" fillId="0" borderId="15" xfId="29" applyFont="1" applyFill="1" applyBorder="1" applyAlignment="1" applyProtection="1">
      <alignment horizontal="center" vertical="center" wrapText="1"/>
      <protection/>
    </xf>
    <xf numFmtId="170" fontId="0" fillId="0" borderId="12" xfId="29" applyFont="1" applyFill="1" applyBorder="1" applyAlignment="1" applyProtection="1">
      <alignment horizontal="center" vertical="center" wrapText="1"/>
      <protection/>
    </xf>
    <xf numFmtId="170" fontId="0" fillId="0" borderId="2" xfId="29" applyFont="1" applyFill="1" applyBorder="1" applyAlignment="1" applyProtection="1">
      <alignment horizontal="center" vertical="center" wrapText="1"/>
      <protection/>
    </xf>
    <xf numFmtId="170" fontId="0" fillId="0" borderId="16" xfId="29" applyFont="1" applyFill="1" applyBorder="1" applyAlignment="1" applyProtection="1">
      <alignment horizontal="center" vertical="center"/>
      <protection/>
    </xf>
    <xf numFmtId="0" fontId="0" fillId="0" borderId="0" xfId="20" applyFont="1" applyFill="1" applyAlignment="1" applyProtection="1">
      <alignment horizontal="justify" vertical="top" wrapText="1"/>
      <protection locked="0"/>
    </xf>
    <xf numFmtId="170" fontId="0" fillId="0" borderId="3" xfId="29" applyFont="1" applyFill="1" applyBorder="1" applyAlignment="1" applyProtection="1">
      <alignment horizontal="center" vertical="center" wrapText="1"/>
      <protection/>
    </xf>
    <xf numFmtId="170" fontId="0" fillId="0" borderId="4" xfId="29" applyFont="1" applyFill="1" applyBorder="1" applyAlignment="1" applyProtection="1">
      <alignment horizontal="center" vertical="center" wrapText="1"/>
      <protection/>
    </xf>
    <xf numFmtId="170" fontId="0" fillId="0" borderId="0" xfId="29" applyFont="1" applyFill="1" applyBorder="1" applyAlignment="1" applyProtection="1">
      <alignment horizontal="center" vertical="center" wrapText="1"/>
      <protection/>
    </xf>
    <xf numFmtId="170" fontId="0" fillId="0" borderId="7" xfId="29" applyFont="1" applyFill="1" applyBorder="1" applyAlignment="1" applyProtection="1">
      <alignment horizontal="center" vertical="center" wrapText="1"/>
      <protection/>
    </xf>
    <xf numFmtId="170" fontId="0" fillId="0" borderId="1" xfId="29" applyFont="1" applyFill="1" applyBorder="1" applyAlignment="1" applyProtection="1">
      <alignment horizontal="center" vertical="center" wrapText="1"/>
      <protection/>
    </xf>
    <xf numFmtId="170" fontId="0" fillId="0" borderId="14" xfId="29" applyFont="1" applyFill="1" applyBorder="1" applyAlignment="1" applyProtection="1">
      <alignment horizontal="center" vertical="center" wrapText="1"/>
      <protection/>
    </xf>
    <xf numFmtId="170" fontId="0" fillId="0" borderId="8" xfId="29" applyFont="1" applyFill="1" applyBorder="1" applyAlignment="1" applyProtection="1">
      <alignment horizontal="center" vertical="center" wrapText="1"/>
      <protection/>
    </xf>
    <xf numFmtId="170" fontId="0" fillId="0" borderId="16" xfId="29" applyFont="1" applyFill="1" applyBorder="1" applyAlignment="1" applyProtection="1">
      <alignment horizontal="center" vertical="center" wrapText="1"/>
      <protection/>
    </xf>
    <xf numFmtId="0" fontId="0" fillId="0" borderId="5" xfId="43" applyNumberFormat="1" applyFont="1" applyFill="1" applyBorder="1" applyAlignment="1" applyProtection="1">
      <alignment horizontal="center" vertical="center"/>
      <protection/>
    </xf>
    <xf numFmtId="0" fontId="0" fillId="0" borderId="11" xfId="43" applyNumberFormat="1" applyFont="1" applyFill="1" applyBorder="1" applyAlignment="1" applyProtection="1">
      <alignment horizontal="center" vertical="center"/>
      <protection/>
    </xf>
    <xf numFmtId="0" fontId="0" fillId="0" borderId="16" xfId="20" applyFont="1" applyFill="1" applyBorder="1" applyAlignment="1" applyProtection="1">
      <alignment horizontal="center" vertical="center" wrapText="1"/>
      <protection/>
    </xf>
    <xf numFmtId="0" fontId="1" fillId="0" borderId="14" xfId="20" applyFont="1" applyFill="1" applyBorder="1" applyAlignment="1">
      <alignment horizontal="center" vertical="center" wrapText="1"/>
      <protection/>
    </xf>
    <xf numFmtId="0" fontId="0" fillId="0" borderId="2" xfId="20" applyFont="1" applyFill="1" applyBorder="1" applyAlignment="1" applyProtection="1">
      <alignment horizontal="center" vertical="center"/>
      <protection/>
    </xf>
    <xf numFmtId="0" fontId="0" fillId="0" borderId="3" xfId="20" applyFont="1" applyFill="1" applyBorder="1" applyAlignment="1" applyProtection="1">
      <alignment horizontal="center" vertical="center"/>
      <protection/>
    </xf>
    <xf numFmtId="0" fontId="1" fillId="0" borderId="4" xfId="20" applyBorder="1" applyAlignment="1">
      <alignment horizontal="center" vertical="center"/>
      <protection/>
    </xf>
    <xf numFmtId="0" fontId="0" fillId="0" borderId="5" xfId="20" applyFont="1" applyFill="1" applyBorder="1" applyAlignment="1" applyProtection="1">
      <alignment horizontal="center" vertical="center"/>
      <protection/>
    </xf>
    <xf numFmtId="0" fontId="0" fillId="0" borderId="11" xfId="20" applyFont="1" applyFill="1" applyBorder="1" applyAlignment="1" applyProtection="1">
      <alignment horizontal="center" vertical="center"/>
      <protection/>
    </xf>
    <xf numFmtId="0" fontId="0" fillId="0" borderId="10" xfId="20" applyFont="1" applyFill="1" applyBorder="1" applyAlignment="1" applyProtection="1">
      <alignment horizontal="center" vertical="center"/>
      <protection/>
    </xf>
    <xf numFmtId="0" fontId="0" fillId="0" borderId="15" xfId="20" applyFont="1" applyFill="1" applyBorder="1" applyAlignment="1" applyProtection="1">
      <alignment horizontal="center" vertical="center"/>
      <protection/>
    </xf>
    <xf numFmtId="0" fontId="1" fillId="0" borderId="12" xfId="20" applyFont="1" applyFill="1" applyBorder="1" applyAlignment="1">
      <alignment horizontal="center" vertical="center"/>
      <protection/>
    </xf>
    <xf numFmtId="0" fontId="0" fillId="0" borderId="5" xfId="20" applyFont="1" applyFill="1" applyBorder="1" applyAlignment="1" applyProtection="1">
      <alignment horizontal="center" vertical="center"/>
      <protection locked="0"/>
    </xf>
    <xf numFmtId="0" fontId="0" fillId="0" borderId="11" xfId="20" applyFont="1" applyFill="1" applyBorder="1" applyAlignment="1" applyProtection="1">
      <alignment horizontal="center" vertical="center"/>
      <protection locked="0"/>
    </xf>
    <xf numFmtId="0" fontId="0" fillId="0" borderId="10" xfId="20" applyFont="1" applyFill="1" applyBorder="1" applyAlignment="1" applyProtection="1">
      <alignment horizontal="center" vertical="center"/>
      <protection locked="0"/>
    </xf>
    <xf numFmtId="0" fontId="0" fillId="0" borderId="13" xfId="20" applyFont="1" applyFill="1" applyBorder="1" applyAlignment="1" applyProtection="1">
      <alignment horizontal="center" vertical="center" wrapText="1"/>
      <protection/>
    </xf>
    <xf numFmtId="0" fontId="0" fillId="0" borderId="13" xfId="20" applyFont="1" applyFill="1" applyBorder="1" applyAlignment="1" applyProtection="1">
      <alignment horizontal="center" vertical="center"/>
      <protection/>
    </xf>
    <xf numFmtId="0" fontId="0" fillId="0" borderId="3" xfId="20" applyFont="1" applyFill="1" applyBorder="1" applyAlignment="1">
      <alignment horizontal="center" vertical="center" wrapText="1"/>
      <protection/>
    </xf>
    <xf numFmtId="0" fontId="0" fillId="0" borderId="4" xfId="20" applyFont="1" applyFill="1" applyBorder="1" applyAlignment="1">
      <alignment horizontal="center" vertical="center" wrapText="1"/>
      <protection/>
    </xf>
    <xf numFmtId="0" fontId="0" fillId="0" borderId="0" xfId="20" applyFont="1" applyFill="1" applyAlignment="1">
      <alignment horizontal="center" vertical="center" wrapText="1"/>
      <protection/>
    </xf>
    <xf numFmtId="0" fontId="0" fillId="0" borderId="7" xfId="20" applyFont="1" applyFill="1" applyBorder="1" applyAlignment="1">
      <alignment horizontal="center" vertical="center" wrapText="1"/>
      <protection/>
    </xf>
    <xf numFmtId="0" fontId="0" fillId="0" borderId="1" xfId="20" applyFont="1" applyFill="1" applyBorder="1" applyAlignment="1">
      <alignment horizontal="center" vertical="center" wrapText="1"/>
      <protection/>
    </xf>
    <xf numFmtId="0" fontId="0" fillId="0" borderId="14" xfId="20" applyFont="1" applyFill="1" applyBorder="1" applyAlignment="1">
      <alignment horizontal="center" vertical="center" wrapText="1"/>
      <protection/>
    </xf>
    <xf numFmtId="0" fontId="0" fillId="0" borderId="8" xfId="20" applyFont="1" applyFill="1" applyBorder="1" applyAlignment="1">
      <alignment horizontal="center" vertical="center" wrapText="1"/>
      <protection/>
    </xf>
    <xf numFmtId="0" fontId="0" fillId="0" borderId="16" xfId="20" applyFont="1" applyFill="1" applyBorder="1" applyAlignment="1">
      <alignment horizontal="center" vertical="center" wrapText="1"/>
      <protection/>
    </xf>
    <xf numFmtId="0" fontId="0" fillId="0" borderId="0" xfId="20" applyNumberFormat="1" applyFont="1" applyFill="1" applyAlignment="1">
      <alignment horizontal="justify" vertical="top" wrapText="1"/>
      <protection/>
    </xf>
    <xf numFmtId="0" fontId="0" fillId="0" borderId="0" xfId="20" applyFont="1" applyFill="1" applyAlignment="1">
      <alignment horizontal="left"/>
      <protection/>
    </xf>
    <xf numFmtId="0" fontId="1" fillId="0" borderId="0" xfId="20" applyFont="1" applyFill="1" applyAlignment="1">
      <alignment horizontal="justify" vertical="top" wrapText="1"/>
      <protection/>
    </xf>
    <xf numFmtId="0" fontId="0" fillId="0" borderId="6" xfId="20" applyFont="1" applyFill="1" applyBorder="1" applyAlignment="1" applyProtection="1">
      <alignment horizontal="center" vertical="center"/>
      <protection/>
    </xf>
    <xf numFmtId="0" fontId="1" fillId="0" borderId="6" xfId="20" applyFont="1" applyFill="1" applyBorder="1">
      <alignment/>
      <protection/>
    </xf>
    <xf numFmtId="0" fontId="0" fillId="0" borderId="0" xfId="20" applyFont="1" applyFill="1" applyAlignment="1" applyProtection="1">
      <alignment horizontal="left" wrapText="1"/>
      <protection/>
    </xf>
    <xf numFmtId="0" fontId="1" fillId="0" borderId="0" xfId="20" applyFont="1" applyFill="1" applyBorder="1" applyAlignment="1">
      <alignment horizontal="center" vertical="center"/>
      <protection/>
    </xf>
    <xf numFmtId="0" fontId="0" fillId="0" borderId="2" xfId="20" applyFont="1" applyFill="1" applyBorder="1" applyAlignment="1">
      <alignment horizontal="center" vertical="center" wrapText="1"/>
      <protection/>
    </xf>
    <xf numFmtId="0" fontId="0" fillId="0" borderId="8" xfId="20" applyFont="1" applyFill="1" applyBorder="1" applyAlignment="1">
      <alignment horizontal="center" vertical="center"/>
      <protection/>
    </xf>
    <xf numFmtId="0" fontId="0" fillId="0" borderId="16" xfId="20" applyFont="1" applyFill="1" applyBorder="1" applyAlignment="1">
      <alignment horizontal="center" vertical="center"/>
      <protection/>
    </xf>
    <xf numFmtId="0" fontId="1" fillId="0" borderId="15" xfId="20" applyFont="1" applyFill="1" applyBorder="1">
      <alignment/>
      <protection/>
    </xf>
    <xf numFmtId="0" fontId="1" fillId="0" borderId="12" xfId="20" applyFont="1" applyFill="1" applyBorder="1">
      <alignment/>
      <protection/>
    </xf>
    <xf numFmtId="0" fontId="0" fillId="0" borderId="6" xfId="20" applyFont="1" applyFill="1" applyBorder="1" applyAlignment="1">
      <alignment horizontal="center" vertical="center" wrapText="1"/>
      <protection/>
    </xf>
    <xf numFmtId="0" fontId="0" fillId="0" borderId="6" xfId="20" applyFont="1" applyFill="1" applyBorder="1" applyAlignment="1">
      <alignment horizontal="center" vertical="center"/>
      <protection/>
    </xf>
    <xf numFmtId="0" fontId="0" fillId="0" borderId="3" xfId="20" applyFont="1" applyFill="1" applyBorder="1" applyAlignment="1" applyProtection="1">
      <alignment horizontal="center" vertical="center" wrapText="1"/>
      <protection locked="0"/>
    </xf>
    <xf numFmtId="0" fontId="1" fillId="0" borderId="4" xfId="20" applyFont="1" applyFill="1" applyBorder="1" applyAlignment="1" applyProtection="1">
      <alignment horizontal="center" vertical="center" wrapText="1"/>
      <protection locked="0"/>
    </xf>
    <xf numFmtId="0" fontId="1" fillId="0" borderId="0" xfId="20" applyFont="1" applyFill="1" applyAlignment="1" applyProtection="1">
      <alignment horizontal="center" vertical="center" wrapText="1"/>
      <protection locked="0"/>
    </xf>
    <xf numFmtId="0" fontId="1" fillId="0" borderId="7" xfId="20" applyFont="1" applyFill="1" applyBorder="1" applyAlignment="1" applyProtection="1">
      <alignment horizontal="center" vertical="center" wrapText="1"/>
      <protection locked="0"/>
    </xf>
    <xf numFmtId="0" fontId="1" fillId="0" borderId="1" xfId="20" applyFont="1" applyFill="1" applyBorder="1" applyAlignment="1" applyProtection="1">
      <alignment horizontal="center" vertical="center" wrapText="1"/>
      <protection locked="0"/>
    </xf>
    <xf numFmtId="0" fontId="1" fillId="0" borderId="14" xfId="20" applyFont="1" applyFill="1" applyBorder="1" applyAlignment="1" applyProtection="1">
      <alignment horizontal="center" vertical="center" wrapText="1"/>
      <protection locked="0"/>
    </xf>
    <xf numFmtId="0" fontId="0" fillId="0" borderId="2" xfId="20" applyFont="1" applyFill="1" applyBorder="1" applyAlignment="1" applyProtection="1">
      <alignment horizontal="center" vertical="center" wrapText="1"/>
      <protection locked="0"/>
    </xf>
    <xf numFmtId="0" fontId="1" fillId="0" borderId="3" xfId="20" applyFont="1" applyFill="1" applyBorder="1" applyAlignment="1" applyProtection="1">
      <alignment horizontal="center" vertical="center" wrapText="1"/>
      <protection locked="0"/>
    </xf>
    <xf numFmtId="0" fontId="1" fillId="0" borderId="8" xfId="20" applyFont="1" applyFill="1" applyBorder="1" applyAlignment="1" applyProtection="1">
      <alignment horizontal="center" vertical="center" wrapText="1"/>
      <protection locked="0"/>
    </xf>
    <xf numFmtId="0" fontId="1" fillId="0" borderId="16" xfId="20" applyFont="1" applyFill="1" applyBorder="1" applyAlignment="1" applyProtection="1">
      <alignment horizontal="center" vertical="center" wrapText="1"/>
      <protection locked="0"/>
    </xf>
    <xf numFmtId="0" fontId="0" fillId="0" borderId="13" xfId="20" applyFont="1" applyFill="1" applyBorder="1" applyAlignment="1" applyProtection="1">
      <alignment horizontal="center" vertical="center"/>
      <protection locked="0"/>
    </xf>
    <xf numFmtId="0" fontId="1" fillId="0" borderId="15" xfId="20" applyFont="1" applyFill="1" applyBorder="1" applyAlignment="1" applyProtection="1">
      <alignment horizontal="center" vertical="center"/>
      <protection locked="0"/>
    </xf>
    <xf numFmtId="0" fontId="1" fillId="0" borderId="12" xfId="20" applyFont="1" applyFill="1" applyBorder="1" applyAlignment="1" applyProtection="1">
      <alignment horizontal="center" vertical="center"/>
      <protection locked="0"/>
    </xf>
    <xf numFmtId="0" fontId="0" fillId="0" borderId="13" xfId="20" applyFont="1" applyFill="1" applyBorder="1" applyAlignment="1" applyProtection="1">
      <alignment horizontal="center" vertical="center" wrapText="1"/>
      <protection locked="0"/>
    </xf>
    <xf numFmtId="0" fontId="1" fillId="0" borderId="15" xfId="20" applyFont="1" applyFill="1" applyBorder="1" applyAlignment="1" applyProtection="1">
      <alignment horizontal="center" vertical="center" wrapText="1"/>
      <protection locked="0"/>
    </xf>
    <xf numFmtId="0" fontId="1" fillId="0" borderId="12" xfId="20" applyFont="1" applyFill="1" applyBorder="1" applyAlignment="1" applyProtection="1">
      <alignment horizontal="center" vertical="center" wrapText="1"/>
      <protection locked="0"/>
    </xf>
    <xf numFmtId="0" fontId="1" fillId="0" borderId="0" xfId="20" applyFont="1" applyFill="1" applyBorder="1" applyAlignment="1" applyProtection="1">
      <alignment horizontal="center" vertical="center" wrapText="1"/>
      <protection locked="0"/>
    </xf>
    <xf numFmtId="0" fontId="0" fillId="0" borderId="15" xfId="20" applyFont="1" applyFill="1" applyBorder="1" applyAlignment="1" applyProtection="1">
      <alignment horizontal="center" vertical="center" wrapText="1"/>
      <protection locked="0"/>
    </xf>
    <xf numFmtId="0" fontId="0" fillId="0" borderId="5" xfId="20" applyFont="1" applyFill="1" applyBorder="1" applyAlignment="1" applyProtection="1" quotePrefix="1">
      <alignment horizontal="center" vertical="center"/>
      <protection locked="0"/>
    </xf>
    <xf numFmtId="0" fontId="1" fillId="0" borderId="10" xfId="20" applyFont="1" applyFill="1" applyBorder="1" applyAlignment="1" applyProtection="1">
      <alignment horizontal="center" vertical="center"/>
      <protection locked="0"/>
    </xf>
    <xf numFmtId="0" fontId="1" fillId="0" borderId="4" xfId="20" applyBorder="1" applyAlignment="1">
      <alignment horizontal="center" vertical="center" wrapText="1"/>
      <protection/>
    </xf>
    <xf numFmtId="0" fontId="1" fillId="0" borderId="8" xfId="20" applyBorder="1" applyAlignment="1">
      <alignment horizontal="center" vertical="center" wrapText="1"/>
      <protection/>
    </xf>
    <xf numFmtId="0" fontId="1" fillId="0" borderId="7" xfId="20" applyBorder="1" applyAlignment="1">
      <alignment horizontal="center" vertical="center" wrapText="1"/>
      <protection/>
    </xf>
    <xf numFmtId="0" fontId="1" fillId="0" borderId="16" xfId="20" applyBorder="1" applyAlignment="1">
      <alignment horizontal="center" vertical="center" wrapText="1"/>
      <protection/>
    </xf>
    <xf numFmtId="0" fontId="1" fillId="0" borderId="14" xfId="20" applyBorder="1" applyAlignment="1">
      <alignment horizontal="center" vertical="center" wrapText="1"/>
      <protection/>
    </xf>
    <xf numFmtId="0" fontId="0" fillId="0" borderId="5" xfId="20" applyFont="1" applyFill="1" applyBorder="1" applyAlignment="1" applyProtection="1">
      <alignment horizontal="center" vertical="center" wrapText="1"/>
      <protection locked="0"/>
    </xf>
    <xf numFmtId="0" fontId="0" fillId="0" borderId="11" xfId="20" applyFont="1" applyFill="1" applyBorder="1" applyAlignment="1" applyProtection="1">
      <alignment horizontal="center" vertical="center" wrapText="1"/>
      <protection locked="0"/>
    </xf>
    <xf numFmtId="0" fontId="0" fillId="0" borderId="3" xfId="20" applyFont="1" applyFill="1" applyBorder="1" applyAlignment="1" applyProtection="1">
      <alignment horizontal="center" vertical="center"/>
      <protection locked="0"/>
    </xf>
    <xf numFmtId="0" fontId="0" fillId="0" borderId="4" xfId="20" applyFont="1" applyFill="1" applyBorder="1" applyAlignment="1" applyProtection="1">
      <alignment horizontal="center" vertical="center"/>
      <protection locked="0"/>
    </xf>
    <xf numFmtId="0" fontId="0" fillId="0" borderId="0" xfId="20" applyNumberFormat="1" applyFont="1" applyFill="1" applyBorder="1" applyAlignment="1" applyProtection="1">
      <alignment/>
      <protection locked="0"/>
    </xf>
    <xf numFmtId="0" fontId="1" fillId="0" borderId="0" xfId="20" applyAlignment="1">
      <alignment/>
      <protection/>
    </xf>
    <xf numFmtId="0" fontId="1" fillId="0" borderId="0" xfId="20" applyFont="1" applyFill="1" applyAlignment="1">
      <alignment/>
      <protection/>
    </xf>
    <xf numFmtId="0" fontId="0" fillId="0" borderId="10" xfId="20" applyFont="1" applyFill="1" applyBorder="1" applyAlignment="1" applyProtection="1">
      <alignment horizontal="center" vertical="center" wrapText="1"/>
      <protection locked="0"/>
    </xf>
    <xf numFmtId="0" fontId="1" fillId="0" borderId="0" xfId="20" applyBorder="1" applyAlignment="1">
      <alignment/>
      <protection/>
    </xf>
    <xf numFmtId="0" fontId="1" fillId="0" borderId="0" xfId="20" applyNumberFormat="1" applyAlignment="1">
      <alignment/>
      <protection/>
    </xf>
    <xf numFmtId="0" fontId="0" fillId="0" borderId="4" xfId="20" applyFont="1" applyFill="1" applyBorder="1" applyAlignment="1" applyProtection="1">
      <alignment horizontal="center" vertical="center" wrapText="1"/>
      <protection locked="0"/>
    </xf>
    <xf numFmtId="0" fontId="0" fillId="0" borderId="0" xfId="20" applyFont="1" applyFill="1" applyBorder="1" applyAlignment="1" applyProtection="1">
      <alignment horizontal="center" vertical="center" wrapText="1"/>
      <protection locked="0"/>
    </xf>
    <xf numFmtId="0" fontId="0" fillId="0" borderId="7" xfId="20" applyFont="1" applyFill="1" applyBorder="1" applyAlignment="1" applyProtection="1">
      <alignment horizontal="center" vertical="center" wrapText="1"/>
      <protection locked="0"/>
    </xf>
    <xf numFmtId="0" fontId="0" fillId="0" borderId="1" xfId="20" applyFont="1" applyFill="1" applyBorder="1" applyAlignment="1" applyProtection="1">
      <alignment horizontal="center" vertical="center" wrapText="1"/>
      <protection locked="0"/>
    </xf>
    <xf numFmtId="0" fontId="0" fillId="0" borderId="14" xfId="20" applyFont="1" applyFill="1" applyBorder="1" applyAlignment="1" applyProtection="1">
      <alignment horizontal="center" vertical="center" wrapText="1"/>
      <protection locked="0"/>
    </xf>
    <xf numFmtId="0" fontId="0" fillId="0" borderId="12" xfId="20" applyFont="1" applyFill="1" applyBorder="1" applyAlignment="1" applyProtection="1">
      <alignment horizontal="center" vertical="center" wrapText="1"/>
      <protection locked="0"/>
    </xf>
    <xf numFmtId="0" fontId="0" fillId="0" borderId="5" xfId="20" applyFont="1" applyFill="1" applyBorder="1" applyAlignment="1" applyProtection="1">
      <alignment horizontal="center" vertical="center" wrapText="1"/>
      <protection/>
    </xf>
    <xf numFmtId="0" fontId="0" fillId="0" borderId="11" xfId="20" applyFont="1" applyFill="1" applyBorder="1" applyAlignment="1" applyProtection="1">
      <alignment horizontal="center" vertical="center" wrapText="1"/>
      <protection/>
    </xf>
    <xf numFmtId="0" fontId="0" fillId="0" borderId="10" xfId="20" applyFont="1" applyFill="1" applyBorder="1" applyAlignment="1" applyProtection="1">
      <alignment horizontal="center" vertical="center" wrapText="1"/>
      <protection/>
    </xf>
    <xf numFmtId="0" fontId="0" fillId="0" borderId="8" xfId="20" applyFont="1" applyFill="1" applyBorder="1" applyAlignment="1" applyProtection="1">
      <alignment horizontal="center" vertical="center" wrapText="1"/>
      <protection locked="0"/>
    </xf>
    <xf numFmtId="0" fontId="0" fillId="0" borderId="16" xfId="20" applyFont="1" applyFill="1" applyBorder="1" applyAlignment="1" applyProtection="1">
      <alignment horizontal="center" vertical="center" wrapText="1"/>
      <protection locked="0"/>
    </xf>
    <xf numFmtId="0" fontId="1" fillId="0" borderId="4" xfId="20" applyFont="1" applyFill="1" applyBorder="1" applyProtection="1">
      <alignment/>
      <protection locked="0"/>
    </xf>
    <xf numFmtId="0" fontId="1" fillId="0" borderId="16" xfId="20" applyFont="1" applyFill="1" applyBorder="1" applyProtection="1">
      <alignment/>
      <protection locked="0"/>
    </xf>
    <xf numFmtId="0" fontId="1" fillId="0" borderId="14" xfId="20" applyFont="1" applyFill="1" applyBorder="1" applyProtection="1">
      <alignment/>
      <protection locked="0"/>
    </xf>
    <xf numFmtId="0" fontId="1" fillId="0" borderId="0" xfId="20" applyNumberFormat="1" applyFont="1" applyFill="1" applyAlignment="1">
      <alignment/>
      <protection/>
    </xf>
    <xf numFmtId="167" fontId="0" fillId="0" borderId="0" xfId="20" applyNumberFormat="1" applyFont="1" applyFill="1" applyBorder="1" applyAlignment="1" applyProtection="1">
      <alignment horizontal="center" wrapText="1"/>
      <protection locked="0"/>
    </xf>
    <xf numFmtId="0" fontId="1" fillId="0" borderId="0" xfId="20" applyFont="1" applyFill="1" applyAlignment="1">
      <alignment horizontal="center"/>
      <protection/>
    </xf>
    <xf numFmtId="0" fontId="0" fillId="0" borderId="0" xfId="20" applyNumberFormat="1" applyFont="1" applyFill="1" applyBorder="1" applyAlignment="1" applyProtection="1">
      <alignment horizontal="left"/>
      <protection locked="0"/>
    </xf>
    <xf numFmtId="167" fontId="0" fillId="0" borderId="0" xfId="20" applyNumberFormat="1" applyFont="1" applyFill="1" applyAlignment="1" applyProtection="1">
      <alignment horizontal="center"/>
      <protection locked="0"/>
    </xf>
    <xf numFmtId="0" fontId="0" fillId="0" borderId="0" xfId="20" applyFont="1" applyFill="1" applyAlignment="1" applyProtection="1">
      <alignment vertical="top" wrapText="1"/>
      <protection locked="0"/>
    </xf>
    <xf numFmtId="0" fontId="0" fillId="0" borderId="0" xfId="20" applyFont="1" applyFill="1" applyAlignment="1" applyProtection="1">
      <alignment horizontal="left"/>
      <protection locked="0"/>
    </xf>
    <xf numFmtId="0" fontId="0" fillId="0" borderId="0" xfId="20" applyFont="1" applyFill="1" applyAlignment="1" applyProtection="1" quotePrefix="1">
      <alignment horizontal="left" vertical="center"/>
      <protection/>
    </xf>
    <xf numFmtId="0" fontId="0" fillId="0" borderId="11" xfId="20" applyFont="1" applyFill="1" applyBorder="1" applyAlignment="1">
      <alignment horizontal="center" vertical="center" wrapText="1"/>
      <protection/>
    </xf>
    <xf numFmtId="0" fontId="1" fillId="0" borderId="11" xfId="20" applyBorder="1" applyAlignment="1">
      <alignment horizontal="center" vertical="center" wrapText="1"/>
      <protection/>
    </xf>
    <xf numFmtId="177" fontId="0" fillId="0" borderId="0" xfId="34" applyFont="1" applyFill="1" applyAlignment="1" applyProtection="1">
      <alignment horizontal="justify" vertical="center" wrapText="1"/>
      <protection locked="0"/>
    </xf>
    <xf numFmtId="177" fontId="0" fillId="0" borderId="0" xfId="34" applyFont="1" applyFill="1" applyAlignment="1" applyProtection="1">
      <alignment horizontal="left" vertical="center"/>
      <protection locked="0"/>
    </xf>
    <xf numFmtId="177" fontId="0" fillId="0" borderId="3" xfId="34" applyFont="1" applyFill="1" applyBorder="1" applyAlignment="1" applyProtection="1">
      <alignment horizontal="center" vertical="center" wrapText="1"/>
      <protection locked="0"/>
    </xf>
    <xf numFmtId="177" fontId="0" fillId="0" borderId="3" xfId="34" applyFont="1" applyFill="1" applyBorder="1" applyAlignment="1">
      <alignment horizontal="center" vertical="center" wrapText="1"/>
      <protection/>
    </xf>
    <xf numFmtId="177" fontId="0" fillId="0" borderId="4" xfId="34" applyFont="1" applyFill="1" applyBorder="1" applyAlignment="1">
      <alignment horizontal="center" vertical="center" wrapText="1"/>
      <protection/>
    </xf>
    <xf numFmtId="177" fontId="0" fillId="0" borderId="0" xfId="34" applyFont="1" applyFill="1" applyAlignment="1">
      <alignment horizontal="center" vertical="center" wrapText="1"/>
      <protection/>
    </xf>
    <xf numFmtId="177" fontId="0" fillId="0" borderId="7" xfId="34" applyFont="1" applyFill="1" applyBorder="1" applyAlignment="1">
      <alignment horizontal="center" vertical="center" wrapText="1"/>
      <protection/>
    </xf>
    <xf numFmtId="177" fontId="0" fillId="0" borderId="1" xfId="34" applyFont="1" applyFill="1" applyBorder="1" applyAlignment="1">
      <alignment horizontal="center" vertical="center" wrapText="1"/>
      <protection/>
    </xf>
    <xf numFmtId="177" fontId="0" fillId="0" borderId="14" xfId="34" applyFont="1" applyFill="1" applyBorder="1" applyAlignment="1">
      <alignment horizontal="center" vertical="center" wrapText="1"/>
      <protection/>
    </xf>
    <xf numFmtId="177" fontId="0" fillId="0" borderId="13" xfId="34" applyFont="1" applyFill="1" applyBorder="1" applyAlignment="1" applyProtection="1">
      <alignment horizontal="center" vertical="center" wrapText="1"/>
      <protection locked="0"/>
    </xf>
    <xf numFmtId="177" fontId="0" fillId="0" borderId="2" xfId="34" applyFont="1" applyFill="1" applyBorder="1" applyAlignment="1" applyProtection="1">
      <alignment horizontal="center" vertical="center" wrapText="1"/>
      <protection locked="0"/>
    </xf>
    <xf numFmtId="0" fontId="1" fillId="0" borderId="0" xfId="20" applyFont="1" applyFill="1" applyBorder="1" applyAlignment="1">
      <alignment horizontal="center" vertical="center" wrapText="1"/>
      <protection/>
    </xf>
    <xf numFmtId="177" fontId="0" fillId="0" borderId="4" xfId="34" applyFont="1" applyFill="1" applyBorder="1" applyAlignment="1" applyProtection="1">
      <alignment horizontal="center" vertical="center" wrapText="1"/>
      <protection locked="0"/>
    </xf>
    <xf numFmtId="177" fontId="0" fillId="0" borderId="8" xfId="34" applyFont="1" applyFill="1" applyBorder="1" applyAlignment="1" applyProtection="1">
      <alignment horizontal="center" vertical="center" wrapText="1"/>
      <protection locked="0"/>
    </xf>
    <xf numFmtId="177" fontId="0" fillId="0" borderId="7" xfId="34" applyFont="1" applyFill="1" applyBorder="1" applyAlignment="1" applyProtection="1">
      <alignment horizontal="center" vertical="center" wrapText="1"/>
      <protection locked="0"/>
    </xf>
    <xf numFmtId="177" fontId="0" fillId="0" borderId="16" xfId="34" applyFont="1" applyFill="1" applyBorder="1" applyAlignment="1" applyProtection="1">
      <alignment horizontal="center" vertical="center" wrapText="1"/>
      <protection locked="0"/>
    </xf>
    <xf numFmtId="177" fontId="0" fillId="0" borderId="14" xfId="34" applyFont="1" applyFill="1" applyBorder="1" applyAlignment="1" applyProtection="1">
      <alignment horizontal="center" vertical="center" wrapText="1"/>
      <protection locked="0"/>
    </xf>
    <xf numFmtId="177" fontId="0" fillId="0" borderId="8" xfId="34" applyFont="1" applyFill="1" applyBorder="1" applyAlignment="1">
      <alignment horizontal="center" vertical="center" wrapText="1"/>
      <protection/>
    </xf>
    <xf numFmtId="177" fontId="0" fillId="0" borderId="16" xfId="34" applyFont="1" applyFill="1" applyBorder="1" applyAlignment="1">
      <alignment horizontal="center" vertical="center" wrapText="1"/>
      <protection/>
    </xf>
    <xf numFmtId="0" fontId="1" fillId="0" borderId="4" xfId="20" applyFont="1" applyFill="1" applyBorder="1">
      <alignment/>
      <protection/>
    </xf>
    <xf numFmtId="0" fontId="1" fillId="0" borderId="8" xfId="20" applyFont="1" applyFill="1" applyBorder="1">
      <alignment/>
      <protection/>
    </xf>
    <xf numFmtId="0" fontId="1" fillId="0" borderId="7" xfId="20" applyFont="1" applyFill="1" applyBorder="1">
      <alignment/>
      <protection/>
    </xf>
    <xf numFmtId="0" fontId="1" fillId="0" borderId="16" xfId="20" applyFont="1" applyFill="1" applyBorder="1">
      <alignment/>
      <protection/>
    </xf>
    <xf numFmtId="0" fontId="1" fillId="0" borderId="14" xfId="20" applyFont="1" applyFill="1" applyBorder="1">
      <alignment/>
      <protection/>
    </xf>
    <xf numFmtId="177" fontId="0" fillId="0" borderId="0" xfId="34" applyFont="1" applyFill="1" applyAlignment="1" applyProtection="1">
      <alignment vertical="top" wrapText="1"/>
      <protection locked="0"/>
    </xf>
    <xf numFmtId="1" fontId="0" fillId="0" borderId="0" xfId="34" applyNumberFormat="1" applyFont="1" applyFill="1" applyAlignment="1" applyProtection="1">
      <alignment horizontal="left" vertical="center"/>
      <protection locked="0"/>
    </xf>
    <xf numFmtId="177" fontId="2" fillId="0" borderId="1" xfId="46" applyFont="1" applyFill="1" applyBorder="1" applyAlignment="1" applyProtection="1">
      <alignment horizontal="center" vertical="top"/>
      <protection locked="0"/>
    </xf>
    <xf numFmtId="177" fontId="0" fillId="0" borderId="2" xfId="34" applyFont="1" applyFill="1" applyBorder="1" applyAlignment="1" applyProtection="1">
      <alignment horizontal="center" vertical="center"/>
      <protection locked="0"/>
    </xf>
    <xf numFmtId="177" fontId="0" fillId="0" borderId="3" xfId="34" applyFont="1" applyFill="1" applyBorder="1" applyAlignment="1" applyProtection="1">
      <alignment horizontal="center" vertical="center"/>
      <protection locked="0"/>
    </xf>
    <xf numFmtId="177" fontId="0" fillId="0" borderId="4" xfId="34" applyFont="1" applyFill="1" applyBorder="1" applyAlignment="1" applyProtection="1">
      <alignment horizontal="center" vertical="center"/>
      <protection locked="0"/>
    </xf>
    <xf numFmtId="177" fontId="0" fillId="0" borderId="8" xfId="34" applyFont="1" applyFill="1" applyBorder="1" applyAlignment="1" applyProtection="1">
      <alignment horizontal="center" vertical="center"/>
      <protection locked="0"/>
    </xf>
    <xf numFmtId="177" fontId="0" fillId="0" borderId="7" xfId="34" applyFont="1" applyFill="1" applyBorder="1" applyAlignment="1" applyProtection="1">
      <alignment horizontal="center" vertical="center"/>
      <protection locked="0"/>
    </xf>
    <xf numFmtId="177" fontId="0" fillId="0" borderId="16" xfId="34" applyFont="1" applyFill="1" applyBorder="1" applyAlignment="1" applyProtection="1">
      <alignment horizontal="center" vertical="center"/>
      <protection locked="0"/>
    </xf>
    <xf numFmtId="177" fontId="0" fillId="0" borderId="14" xfId="34" applyFont="1" applyFill="1" applyBorder="1" applyAlignment="1" applyProtection="1">
      <alignment horizontal="center" vertical="center"/>
      <protection locked="0"/>
    </xf>
    <xf numFmtId="0" fontId="1" fillId="0" borderId="0" xfId="20" applyFont="1" applyFill="1" applyAlignment="1">
      <alignment horizontal="left"/>
      <protection/>
    </xf>
    <xf numFmtId="177" fontId="2" fillId="0" borderId="1" xfId="47" applyFont="1" applyFill="1" applyBorder="1" applyAlignment="1" applyProtection="1">
      <alignment horizontal="center" vertical="top" wrapText="1"/>
      <protection locked="0"/>
    </xf>
    <xf numFmtId="177" fontId="0" fillId="0" borderId="3" xfId="35" applyFont="1" applyFill="1" applyBorder="1" applyAlignment="1" applyProtection="1">
      <alignment horizontal="center" vertical="center" wrapText="1"/>
      <protection locked="0"/>
    </xf>
    <xf numFmtId="177" fontId="0" fillId="0" borderId="4" xfId="35" applyFont="1" applyFill="1" applyBorder="1" applyAlignment="1" applyProtection="1">
      <alignment horizontal="center" vertical="center" wrapText="1"/>
      <protection locked="0"/>
    </xf>
    <xf numFmtId="177" fontId="0" fillId="0" borderId="0" xfId="35" applyFont="1" applyFill="1" applyBorder="1" applyAlignment="1" applyProtection="1">
      <alignment horizontal="center" vertical="center" wrapText="1"/>
      <protection locked="0"/>
    </xf>
    <xf numFmtId="177" fontId="0" fillId="0" borderId="7" xfId="35" applyFont="1" applyFill="1" applyBorder="1" applyAlignment="1" applyProtection="1">
      <alignment horizontal="center" vertical="center" wrapText="1"/>
      <protection locked="0"/>
    </xf>
    <xf numFmtId="177" fontId="0" fillId="0" borderId="1" xfId="35" applyFont="1" applyFill="1" applyBorder="1" applyAlignment="1" applyProtection="1">
      <alignment horizontal="center" vertical="center" wrapText="1"/>
      <protection locked="0"/>
    </xf>
    <xf numFmtId="177" fontId="0" fillId="0" borderId="14" xfId="35" applyFont="1" applyFill="1" applyBorder="1" applyAlignment="1" applyProtection="1">
      <alignment horizontal="center" vertical="center" wrapText="1"/>
      <protection locked="0"/>
    </xf>
    <xf numFmtId="177" fontId="0" fillId="0" borderId="2" xfId="35" applyFont="1" applyFill="1" applyBorder="1" applyAlignment="1" applyProtection="1">
      <alignment horizontal="center" vertical="center" wrapText="1"/>
      <protection locked="0"/>
    </xf>
    <xf numFmtId="177" fontId="0" fillId="0" borderId="8" xfId="35" applyFont="1" applyFill="1" applyBorder="1" applyAlignment="1" applyProtection="1">
      <alignment horizontal="center" vertical="center" wrapText="1"/>
      <protection locked="0"/>
    </xf>
    <xf numFmtId="177" fontId="0" fillId="0" borderId="5" xfId="35" applyFont="1" applyFill="1" applyBorder="1" applyAlignment="1" applyProtection="1">
      <alignment horizontal="center" vertical="center"/>
      <protection locked="0"/>
    </xf>
    <xf numFmtId="177" fontId="0" fillId="0" borderId="11" xfId="35" applyFont="1" applyFill="1" applyBorder="1" applyAlignment="1" applyProtection="1">
      <alignment horizontal="center" vertical="center"/>
      <protection locked="0"/>
    </xf>
    <xf numFmtId="177" fontId="0" fillId="0" borderId="8" xfId="35" applyFont="1" applyFill="1" applyBorder="1" applyAlignment="1" applyProtection="1">
      <alignment horizontal="center" vertical="center"/>
      <protection locked="0"/>
    </xf>
    <xf numFmtId="177" fontId="0" fillId="0" borderId="7" xfId="35" applyFont="1" applyFill="1" applyBorder="1" applyAlignment="1" applyProtection="1">
      <alignment horizontal="center" vertical="center"/>
      <protection locked="0"/>
    </xf>
    <xf numFmtId="177" fontId="0" fillId="0" borderId="0" xfId="35" applyFont="1" applyFill="1" applyBorder="1" applyAlignment="1" applyProtection="1">
      <alignment horizontal="center" vertical="center"/>
      <protection locked="0"/>
    </xf>
    <xf numFmtId="177" fontId="0" fillId="0" borderId="3" xfId="37" applyFont="1" applyFill="1" applyBorder="1" applyAlignment="1" applyProtection="1">
      <alignment horizontal="center" vertical="center" wrapText="1"/>
      <protection locked="0"/>
    </xf>
    <xf numFmtId="177" fontId="0" fillId="0" borderId="2" xfId="37" applyFont="1" applyFill="1" applyBorder="1" applyAlignment="1" applyProtection="1">
      <alignment horizontal="center" vertical="center" wrapText="1"/>
      <protection locked="0"/>
    </xf>
    <xf numFmtId="0" fontId="0" fillId="0" borderId="12" xfId="20" applyFont="1" applyBorder="1" applyAlignment="1">
      <alignment horizontal="center" vertical="center" wrapText="1"/>
      <protection/>
    </xf>
    <xf numFmtId="177" fontId="0" fillId="0" borderId="13" xfId="37" applyFont="1" applyFill="1" applyBorder="1" applyAlignment="1" applyProtection="1">
      <alignment horizontal="center" vertical="center" wrapText="1"/>
      <protection locked="0"/>
    </xf>
    <xf numFmtId="177" fontId="0" fillId="0" borderId="12" xfId="37" applyFont="1" applyFill="1" applyBorder="1" applyAlignment="1">
      <alignment horizontal="center" vertical="center" wrapText="1"/>
      <protection/>
    </xf>
    <xf numFmtId="0" fontId="0" fillId="0" borderId="5" xfId="20" applyFont="1" applyFill="1" applyBorder="1" applyAlignment="1">
      <alignment horizontal="center" vertical="center" wrapText="1"/>
      <protection/>
    </xf>
    <xf numFmtId="0" fontId="0" fillId="0" borderId="10" xfId="20" applyFont="1" applyFill="1" applyBorder="1" applyAlignment="1">
      <alignment horizontal="center" vertical="center" wrapText="1"/>
      <protection/>
    </xf>
    <xf numFmtId="0" fontId="0" fillId="0" borderId="1" xfId="20" applyFont="1" applyFill="1" applyBorder="1" applyAlignment="1">
      <alignment horizontal="center" vertical="center"/>
      <protection/>
    </xf>
    <xf numFmtId="0" fontId="0" fillId="0" borderId="14" xfId="20" applyFont="1" applyFill="1" applyBorder="1" applyAlignment="1">
      <alignment horizontal="center" vertical="center"/>
      <protection/>
    </xf>
    <xf numFmtId="177" fontId="0" fillId="0" borderId="0" xfId="38" applyFont="1" applyFill="1" applyAlignment="1">
      <alignment horizontal="left" vertical="center" wrapText="1"/>
      <protection/>
    </xf>
    <xf numFmtId="177" fontId="0" fillId="0" borderId="3" xfId="38" applyFont="1" applyFill="1" applyBorder="1" applyAlignment="1" applyProtection="1">
      <alignment horizontal="center" vertical="center" wrapText="1"/>
      <protection locked="0"/>
    </xf>
    <xf numFmtId="0" fontId="0" fillId="0" borderId="5" xfId="20" applyFont="1" applyFill="1" applyBorder="1" applyAlignment="1">
      <alignment horizontal="center" vertical="center"/>
      <protection/>
    </xf>
    <xf numFmtId="0" fontId="0" fillId="0" borderId="11" xfId="20" applyFont="1" applyFill="1" applyBorder="1" applyAlignment="1">
      <alignment horizontal="center" vertical="center"/>
      <protection/>
    </xf>
    <xf numFmtId="177" fontId="0" fillId="0" borderId="5" xfId="38" applyFont="1" applyFill="1" applyBorder="1" applyAlignment="1" applyProtection="1">
      <alignment horizontal="center" vertical="center" wrapText="1"/>
      <protection locked="0"/>
    </xf>
    <xf numFmtId="177" fontId="0" fillId="0" borderId="11" xfId="38" applyFont="1" applyFill="1" applyBorder="1" applyAlignment="1" applyProtection="1">
      <alignment horizontal="center" vertical="center" wrapText="1"/>
      <protection locked="0"/>
    </xf>
    <xf numFmtId="0" fontId="0" fillId="0" borderId="0" xfId="20" applyFont="1" applyFill="1" applyAlignment="1" applyProtection="1" quotePrefix="1">
      <alignment horizontal="right" vertical="center"/>
      <protection/>
    </xf>
    <xf numFmtId="0" fontId="0" fillId="0" borderId="10" xfId="20" applyFont="1" applyFill="1" applyBorder="1" applyAlignment="1">
      <alignment horizontal="center" vertical="center"/>
      <protection/>
    </xf>
    <xf numFmtId="0" fontId="0" fillId="0" borderId="13" xfId="20" applyFont="1" applyFill="1" applyBorder="1" applyAlignment="1">
      <alignment horizontal="center" vertical="center"/>
      <protection/>
    </xf>
    <xf numFmtId="0" fontId="0" fillId="0" borderId="12" xfId="20" applyFont="1" applyFill="1" applyBorder="1" applyAlignment="1">
      <alignment horizontal="center" vertical="center"/>
      <protection/>
    </xf>
    <xf numFmtId="177" fontId="0" fillId="0" borderId="0" xfId="34" applyFont="1" applyFill="1" applyBorder="1" applyAlignment="1" applyProtection="1">
      <alignment horizontal="center" vertical="center"/>
      <protection locked="0"/>
    </xf>
    <xf numFmtId="177" fontId="0" fillId="0" borderId="0" xfId="34" applyFont="1" applyFill="1" applyAlignment="1" applyProtection="1">
      <alignment horizontal="center" vertical="center"/>
      <protection locked="0"/>
    </xf>
    <xf numFmtId="177" fontId="0" fillId="0" borderId="0" xfId="37" applyFont="1" applyFill="1" applyAlignment="1" applyProtection="1">
      <alignment horizontal="left" vertical="top" wrapText="1"/>
      <protection locked="0"/>
    </xf>
    <xf numFmtId="177" fontId="0" fillId="0" borderId="4" xfId="37" applyFont="1" applyFill="1" applyBorder="1" applyAlignment="1" applyProtection="1">
      <alignment horizontal="center" vertical="center" wrapText="1"/>
      <protection locked="0"/>
    </xf>
    <xf numFmtId="177" fontId="0" fillId="0" borderId="0" xfId="37" applyFont="1" applyFill="1" applyBorder="1" applyAlignment="1" applyProtection="1">
      <alignment horizontal="center" vertical="center" wrapText="1"/>
      <protection locked="0"/>
    </xf>
    <xf numFmtId="177" fontId="0" fillId="0" borderId="7" xfId="37" applyFont="1" applyFill="1" applyBorder="1" applyAlignment="1" applyProtection="1">
      <alignment horizontal="center" vertical="center" wrapText="1"/>
      <protection locked="0"/>
    </xf>
    <xf numFmtId="177" fontId="0" fillId="0" borderId="1" xfId="37" applyFont="1" applyFill="1" applyBorder="1" applyAlignment="1" applyProtection="1">
      <alignment horizontal="center" vertical="center" wrapText="1"/>
      <protection locked="0"/>
    </xf>
    <xf numFmtId="177" fontId="0" fillId="0" borderId="14" xfId="37" applyFont="1" applyFill="1" applyBorder="1" applyAlignment="1" applyProtection="1">
      <alignment horizontal="center" vertical="center" wrapText="1"/>
      <protection locked="0"/>
    </xf>
    <xf numFmtId="177" fontId="0" fillId="0" borderId="15" xfId="37" applyFont="1" applyFill="1" applyBorder="1" applyAlignment="1" applyProtection="1">
      <alignment horizontal="center" vertical="center" wrapText="1"/>
      <protection locked="0"/>
    </xf>
    <xf numFmtId="177" fontId="0" fillId="0" borderId="2" xfId="38" applyFont="1" applyFill="1" applyBorder="1" applyAlignment="1" applyProtection="1">
      <alignment horizontal="center" vertical="center" wrapText="1"/>
      <protection locked="0"/>
    </xf>
    <xf numFmtId="0" fontId="0" fillId="0" borderId="0" xfId="20" applyFont="1" applyFill="1" applyAlignment="1" applyProtection="1" quotePrefix="1">
      <alignment/>
      <protection/>
    </xf>
    <xf numFmtId="0" fontId="0" fillId="0" borderId="0" xfId="20" applyFont="1" applyFill="1" applyAlignment="1" applyProtection="1" quotePrefix="1">
      <alignment horizontal="right"/>
      <protection/>
    </xf>
    <xf numFmtId="0" fontId="1" fillId="0" borderId="0" xfId="20" applyFont="1" applyFill="1" applyAlignment="1">
      <alignment horizontal="right"/>
      <protection/>
    </xf>
    <xf numFmtId="0" fontId="1" fillId="0" borderId="3" xfId="20" applyFont="1" applyFill="1" applyBorder="1">
      <alignment/>
      <protection/>
    </xf>
    <xf numFmtId="0" fontId="1" fillId="0" borderId="0" xfId="20" applyFont="1" applyFill="1">
      <alignment/>
      <protection/>
    </xf>
    <xf numFmtId="0" fontId="1" fillId="0" borderId="1" xfId="20" applyFont="1" applyFill="1" applyBorder="1">
      <alignment/>
      <protection/>
    </xf>
    <xf numFmtId="0" fontId="1" fillId="0" borderId="15" xfId="20" applyFont="1" applyFill="1" applyBorder="1" applyAlignment="1">
      <alignment horizontal="center" vertical="center"/>
      <protection/>
    </xf>
    <xf numFmtId="0" fontId="0" fillId="0" borderId="15" xfId="20" applyFont="1" applyFill="1" applyBorder="1" applyAlignment="1" applyProtection="1">
      <alignment horizontal="center" vertical="center" wrapText="1"/>
      <protection/>
    </xf>
    <xf numFmtId="0" fontId="0" fillId="0" borderId="5" xfId="20" applyFont="1" applyFill="1" applyBorder="1" applyAlignment="1" applyProtection="1" quotePrefix="1">
      <alignment horizontal="center" vertical="center"/>
      <protection/>
    </xf>
    <xf numFmtId="0" fontId="1" fillId="0" borderId="10" xfId="20" applyFont="1" applyFill="1" applyBorder="1" applyAlignment="1">
      <alignment horizontal="center" vertical="center"/>
      <protection/>
    </xf>
    <xf numFmtId="0" fontId="0" fillId="0" borderId="4" xfId="20" applyFont="1" applyFill="1" applyBorder="1" applyAlignment="1" applyProtection="1">
      <alignment horizontal="center" vertical="center"/>
      <protection/>
    </xf>
    <xf numFmtId="0" fontId="0" fillId="0" borderId="8" xfId="20" applyFont="1" applyFill="1" applyBorder="1" applyAlignment="1" applyProtection="1">
      <alignment horizontal="center" vertical="center" wrapText="1"/>
      <protection/>
    </xf>
    <xf numFmtId="0" fontId="0" fillId="0" borderId="12" xfId="20" applyFont="1" applyFill="1" applyBorder="1" applyAlignment="1" applyProtection="1">
      <alignment horizontal="center" vertical="center" wrapText="1"/>
      <protection/>
    </xf>
    <xf numFmtId="0" fontId="4" fillId="0" borderId="0" xfId="55" applyNumberFormat="1" applyFont="1" applyFill="1" applyAlignment="1" applyProtection="1">
      <alignment horizontal="left"/>
      <protection/>
    </xf>
  </cellXfs>
  <cellStyles count="54">
    <cellStyle name="Normal" xfId="0"/>
    <cellStyle name="Percent" xfId="15"/>
    <cellStyle name="Currency" xfId="16"/>
    <cellStyle name="Currency [0]" xfId="17"/>
    <cellStyle name="Comma" xfId="18"/>
    <cellStyle name="Comma [0]" xfId="19"/>
    <cellStyle name="Standard 2" xfId="20"/>
    <cellStyle name="Standard 4" xfId="21"/>
    <cellStyle name="Standard 4 2" xfId="22"/>
    <cellStyle name="Standard_Absolventen bzw. Abgänger" xfId="23"/>
    <cellStyle name="Standard_Beruflicher Bericht ab tab 2.1" xfId="24"/>
    <cellStyle name="Standard_Beruflicher Bericht ab tab 2.1 2" xfId="25"/>
    <cellStyle name="Standard_Beruflicher Bericht ab tab 2.1 3" xfId="26"/>
    <cellStyle name="Standard_Bft28_29" xfId="27"/>
    <cellStyle name="Standard_Bft32_33" xfId="28"/>
    <cellStyle name="Standard_Bft34_36" xfId="29"/>
    <cellStyle name="Standard_Bft80_83" xfId="30"/>
    <cellStyle name="Standard_Gymnasien" xfId="31"/>
    <cellStyle name="Standard_Lehrkräfte" xfId="32"/>
    <cellStyle name="Standard_Schüler" xfId="33"/>
    <cellStyle name="Standard_Tab10_11" xfId="34"/>
    <cellStyle name="Standard_Tab12_14" xfId="35"/>
    <cellStyle name="Standard_Tab15_17" xfId="36"/>
    <cellStyle name="Standard_Tab15_17 2" xfId="37"/>
    <cellStyle name="Standard_Tab18_20" xfId="38"/>
    <cellStyle name="Standard_TAB27" xfId="39"/>
    <cellStyle name="Standard_Tab40_42" xfId="40"/>
    <cellStyle name="Standard_TAB6_8" xfId="41"/>
    <cellStyle name="überschrift" xfId="42"/>
    <cellStyle name="überschrift_Bft34_36" xfId="43"/>
    <cellStyle name="überschrift_Bft62_65" xfId="44"/>
    <cellStyle name="Überschrift_Bft80_83" xfId="45"/>
    <cellStyle name="Überschrift_Tab10_11" xfId="46"/>
    <cellStyle name="Überschrift_Tab12_14" xfId="47"/>
    <cellStyle name="Überschrift_Tab15_17" xfId="48"/>
    <cellStyle name="Überschrift_Tab15_17 2" xfId="49"/>
    <cellStyle name="Überschrift_Tab18_20" xfId="50"/>
    <cellStyle name="überschrift_TAB27" xfId="51"/>
    <cellStyle name="überschrift_TAB6_8" xfId="52"/>
    <cellStyle name="Überschrift_Wirtschaftsschulen" xfId="53"/>
    <cellStyle name="vorspalte" xfId="54"/>
    <cellStyle name="vorspalte 2" xfId="55"/>
    <cellStyle name="vorspalte_Absolventen bzw. Abgänger" xfId="56"/>
    <cellStyle name="vorspalte_Beruflicher Bericht ab tab 2.1" xfId="57"/>
    <cellStyle name="vorspalte_BFT3_4" xfId="58"/>
    <cellStyle name="vorspalte_Bft34_36" xfId="59"/>
    <cellStyle name="Vorspalte_Bft80_83" xfId="60"/>
    <cellStyle name="vorspalte_Lehrkräfte" xfId="61"/>
    <cellStyle name="vorspalte_Tab 4 5 WISU" xfId="62"/>
    <cellStyle name="Vorspalte_Tab12_14" xfId="63"/>
    <cellStyle name="Vorspalte_Tab15_17" xfId="64"/>
    <cellStyle name="Vorspalte_Tab15_17 2" xfId="65"/>
    <cellStyle name="Vorspalte_Tab18_20" xfId="66"/>
    <cellStyle name="Vorspalte_Wirtschaftsschul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117</xdr:row>
      <xdr:rowOff>0</xdr:rowOff>
    </xdr:from>
    <xdr:to>
      <xdr:col>11</xdr:col>
      <xdr:colOff>0</xdr:colOff>
      <xdr:row>117</xdr:row>
      <xdr:rowOff>0</xdr:rowOff>
    </xdr:to>
    <xdr:sp macro="" textlink="">
      <xdr:nvSpPr>
        <xdr:cNvPr id="4" name="Text 12"/>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mittlerem Abschluß</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5" name="Text 13"/>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Fachhochschulreife</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6" name="Text 14"/>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fachgebundener Hochschulreife</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7" name="Text 15"/>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sonstigem Abschluß</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8" name="Text 16"/>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Schulart</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9" name="Text 17"/>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fn"/>
            </a:rPr>
            <a:t>   É</a:t>
          </a:r>
          <a:r>
            <a:rPr lang="de-DE" sz="800" b="0" i="0" u="none" strike="noStrike" baseline="0">
              <a:solidFill>
                <a:srgbClr val="000000"/>
              </a:solidFill>
              <a:latin typeface="Arial"/>
              <a:cs typeface="Arial"/>
            </a:rPr>
            <a:t>) Einschließlich Abgänger aus dem Schulversuch "Dreistufige Berufsoberschule mit Fachhochschulreife.- </a:t>
          </a:r>
          <a:r>
            <a:rPr lang="de-DE" sz="800" b="0" i="0" u="none" strike="noStrike" baseline="0">
              <a:solidFill>
                <a:srgbClr val="000000"/>
              </a:solidFill>
              <a:latin typeface="Arialfn"/>
            </a:rPr>
            <a:t>Ê</a:t>
          </a:r>
          <a:r>
            <a:rPr lang="de-DE" sz="800" b="0" i="0" u="none" strike="noStrike" baseline="0">
              <a:solidFill>
                <a:srgbClr val="000000"/>
              </a:solidFill>
              <a:latin typeface="Arial"/>
              <a:cs typeface="Arial"/>
            </a:rPr>
            <a:t>) Einschließlich Abgänger aus dem Schulversuch "Dreistufige Berufsoberschule" Stufe II.-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Einschließlich Abgänger aus dem Schulversuch "Dreistufige Berufsoberschule" Stufe III. </a:t>
          </a:r>
          <a:r>
            <a:rPr lang="de-DE" sz="800" b="0" i="0" u="none" strike="noStrike" baseline="0">
              <a:solidFill>
                <a:srgbClr val="000000"/>
              </a:solidFill>
              <a:latin typeface="Arialfn"/>
            </a:rPr>
            <a:t>Ì</a:t>
          </a:r>
          <a:r>
            <a:rPr lang="de-DE" sz="800" b="0" i="0" u="none" strike="noStrike" baseline="0">
              <a:solidFill>
                <a:srgbClr val="000000"/>
              </a:solidFill>
              <a:latin typeface="Arial"/>
              <a:cs typeface="Arial"/>
            </a:rPr>
            <a:t>) Darunter 525 Schulabgänger mit allgemeiner Hochschulreife.-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Darunter 339 Schulabgänger mit allgemeiner Hochschulreife.-</a:t>
          </a:r>
          <a:r>
            <a:rPr lang="de-DE" sz="800" b="0" i="0" u="none" strike="noStrike" baseline="0">
              <a:solidFill>
                <a:srgbClr val="000000"/>
              </a:solidFill>
              <a:latin typeface="Arialfn"/>
            </a:rPr>
            <a:t> Î) </a:t>
          </a:r>
          <a:r>
            <a:rPr lang="de-DE" sz="800" b="0" i="0" u="none" strike="noStrike" baseline="0">
              <a:solidFill>
                <a:srgbClr val="000000"/>
              </a:solidFill>
              <a:latin typeface="Arial"/>
              <a:cs typeface="Arial"/>
            </a:rPr>
            <a:t>Darunter 710 Schulabgänger mit eingeschränkter Fachhochschulreife.- </a:t>
          </a:r>
          <a:r>
            <a:rPr lang="de-DE" sz="800" b="0" i="0" u="none" strike="noStrike" baseline="0">
              <a:solidFill>
                <a:srgbClr val="000000"/>
              </a:solidFill>
              <a:latin typeface="Arialfn"/>
            </a:rPr>
            <a:t>Ï</a:t>
          </a:r>
          <a:r>
            <a:rPr lang="de-DE" sz="800" b="0" i="0" u="none" strike="noStrike" baseline="0">
              <a:solidFill>
                <a:srgbClr val="000000"/>
              </a:solidFill>
              <a:latin typeface="Arial"/>
              <a:cs typeface="Arial"/>
            </a:rPr>
            <a:t>) Darunter 675 Schulabgänger mit eingeschränkter Fachhochschulreife. </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10" name="Text 23"/>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Î)</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11" name="Text 24"/>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Ï)</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12" name="Text 25"/>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Ì)</a:t>
          </a:r>
        </a:p>
      </xdr:txBody>
    </xdr:sp>
    <xdr:clientData/>
  </xdr:twoCellAnchor>
  <xdr:twoCellAnchor>
    <xdr:from>
      <xdr:col>11</xdr:col>
      <xdr:colOff>0</xdr:colOff>
      <xdr:row>117</xdr:row>
      <xdr:rowOff>0</xdr:rowOff>
    </xdr:from>
    <xdr:to>
      <xdr:col>11</xdr:col>
      <xdr:colOff>0</xdr:colOff>
      <xdr:row>117</xdr:row>
      <xdr:rowOff>0</xdr:rowOff>
    </xdr:to>
    <xdr:sp macro="" textlink="">
      <xdr:nvSpPr>
        <xdr:cNvPr id="13" name="Text 26"/>
        <xdr:cNvSpPr txBox="1">
          <a:spLocks noChangeArrowheads="1"/>
        </xdr:cNvSpPr>
      </xdr:nvSpPr>
      <xdr:spPr bwMode="auto">
        <a:xfrm>
          <a:off x="5734050"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Í)</a:t>
          </a:r>
        </a:p>
      </xdr:txBody>
    </xdr:sp>
    <xdr:clientData/>
  </xdr:twoCellAnchor>
  <xdr:twoCellAnchor>
    <xdr:from>
      <xdr:col>11</xdr:col>
      <xdr:colOff>9525</xdr:colOff>
      <xdr:row>117</xdr:row>
      <xdr:rowOff>0</xdr:rowOff>
    </xdr:from>
    <xdr:to>
      <xdr:col>12</xdr:col>
      <xdr:colOff>0</xdr:colOff>
      <xdr:row>117</xdr:row>
      <xdr:rowOff>0</xdr:rowOff>
    </xdr:to>
    <xdr:sp macro="" textlink="">
      <xdr:nvSpPr>
        <xdr:cNvPr id="14" name="Text 31"/>
        <xdr:cNvSpPr txBox="1">
          <a:spLocks noChangeArrowheads="1"/>
        </xdr:cNvSpPr>
      </xdr:nvSpPr>
      <xdr:spPr bwMode="auto">
        <a:xfrm>
          <a:off x="5743575" y="18678525"/>
          <a:ext cx="609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a:t>
          </a:r>
        </a:p>
      </xdr:txBody>
    </xdr:sp>
    <xdr:clientData/>
  </xdr:twoCellAnchor>
  <xdr:twoCellAnchor>
    <xdr:from>
      <xdr:col>12</xdr:col>
      <xdr:colOff>0</xdr:colOff>
      <xdr:row>117</xdr:row>
      <xdr:rowOff>0</xdr:rowOff>
    </xdr:from>
    <xdr:to>
      <xdr:col>12</xdr:col>
      <xdr:colOff>0</xdr:colOff>
      <xdr:row>117</xdr:row>
      <xdr:rowOff>0</xdr:rowOff>
    </xdr:to>
    <xdr:sp macro="" textlink="">
      <xdr:nvSpPr>
        <xdr:cNvPr id="15" name="Text 37"/>
        <xdr:cNvSpPr txBox="1">
          <a:spLocks noChangeArrowheads="1"/>
        </xdr:cNvSpPr>
      </xdr:nvSpPr>
      <xdr:spPr bwMode="auto">
        <a:xfrm>
          <a:off x="6353175" y="1867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800" b="0" i="0" u="none" strike="noStrike" baseline="0">
              <a:solidFill>
                <a:srgbClr val="000000"/>
              </a:solidFill>
              <a:latin typeface="Jahrbuch"/>
            </a:rPr>
            <a:t>ÏÒ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48</xdr:row>
      <xdr:rowOff>0</xdr:rowOff>
    </xdr:from>
    <xdr:to>
      <xdr:col>7</xdr:col>
      <xdr:colOff>19050</xdr:colOff>
      <xdr:row>48</xdr:row>
      <xdr:rowOff>0</xdr:rowOff>
    </xdr:to>
    <xdr:sp macro="" textlink="">
      <xdr:nvSpPr>
        <xdr:cNvPr id="1027" name="Text 3"/>
        <xdr:cNvSpPr txBox="1">
          <a:spLocks noChangeArrowheads="1"/>
        </xdr:cNvSpPr>
      </xdr:nvSpPr>
      <xdr:spPr bwMode="auto">
        <a:xfrm>
          <a:off x="3171825" y="837247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Ì)</a:t>
          </a:r>
        </a:p>
      </xdr:txBody>
    </xdr:sp>
    <xdr:clientData/>
  </xdr:twoCellAnchor>
  <xdr:twoCellAnchor>
    <xdr:from>
      <xdr:col>7</xdr:col>
      <xdr:colOff>0</xdr:colOff>
      <xdr:row>48</xdr:row>
      <xdr:rowOff>0</xdr:rowOff>
    </xdr:from>
    <xdr:to>
      <xdr:col>7</xdr:col>
      <xdr:colOff>19050</xdr:colOff>
      <xdr:row>48</xdr:row>
      <xdr:rowOff>0</xdr:rowOff>
    </xdr:to>
    <xdr:sp macro="" textlink="">
      <xdr:nvSpPr>
        <xdr:cNvPr id="1029" name="Text 5"/>
        <xdr:cNvSpPr txBox="1">
          <a:spLocks noChangeArrowheads="1"/>
        </xdr:cNvSpPr>
      </xdr:nvSpPr>
      <xdr:spPr bwMode="auto">
        <a:xfrm>
          <a:off x="3171825" y="837247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Ì)</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36" name="Text 12"/>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mittlerem Abschluß</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37" name="Text 13"/>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Fachhochschulreife</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38" name="Text 14"/>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fachgebundener Hochschulreife</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39" name="Text 15"/>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sonstigem Abschluß</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40" name="Text 16"/>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Schulart</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41" name="Text 17"/>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fn"/>
            </a:rPr>
            <a:t>   É</a:t>
          </a:r>
          <a:r>
            <a:rPr lang="de-DE" sz="800" b="0" i="0" u="none" strike="noStrike" baseline="0">
              <a:solidFill>
                <a:srgbClr val="000000"/>
              </a:solidFill>
              <a:latin typeface="Arial"/>
              <a:cs typeface="Arial"/>
            </a:rPr>
            <a:t>) Einschließlich Abgänger aus dem Schulversuch "Dreistufige Berufsoberschule mit Fachhochschulreife.- </a:t>
          </a:r>
          <a:r>
            <a:rPr lang="de-DE" sz="800" b="0" i="0" u="none" strike="noStrike" baseline="0">
              <a:solidFill>
                <a:srgbClr val="000000"/>
              </a:solidFill>
              <a:latin typeface="Arialfn"/>
            </a:rPr>
            <a:t>Ê</a:t>
          </a:r>
          <a:r>
            <a:rPr lang="de-DE" sz="800" b="0" i="0" u="none" strike="noStrike" baseline="0">
              <a:solidFill>
                <a:srgbClr val="000000"/>
              </a:solidFill>
              <a:latin typeface="Arial"/>
              <a:cs typeface="Arial"/>
            </a:rPr>
            <a:t>) Einschließlich Abgänger aus dem Schulversuch "Dreistufige Berufsoberschule" Stufe II.-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Einschließlich Abgänger aus dem Schulversuch "Dreistufige Berufsoberschule" Stufe III. </a:t>
          </a:r>
          <a:r>
            <a:rPr lang="de-DE" sz="800" b="0" i="0" u="none" strike="noStrike" baseline="0">
              <a:solidFill>
                <a:srgbClr val="000000"/>
              </a:solidFill>
              <a:latin typeface="Arialfn"/>
            </a:rPr>
            <a:t>Ì</a:t>
          </a:r>
          <a:r>
            <a:rPr lang="de-DE" sz="800" b="0" i="0" u="none" strike="noStrike" baseline="0">
              <a:solidFill>
                <a:srgbClr val="000000"/>
              </a:solidFill>
              <a:latin typeface="Arial"/>
              <a:cs typeface="Arial"/>
            </a:rPr>
            <a:t>) Darunter 525 Schulabgänger mit allgemeiner Hochschulreife.-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Darunter 339 Schulabgänger mit allgemeiner Hochschulreife.-</a:t>
          </a:r>
          <a:r>
            <a:rPr lang="de-DE" sz="800" b="0" i="0" u="none" strike="noStrike" baseline="0">
              <a:solidFill>
                <a:srgbClr val="000000"/>
              </a:solidFill>
              <a:latin typeface="Arialfn"/>
            </a:rPr>
            <a:t> Î) </a:t>
          </a:r>
          <a:r>
            <a:rPr lang="de-DE" sz="800" b="0" i="0" u="none" strike="noStrike" baseline="0">
              <a:solidFill>
                <a:srgbClr val="000000"/>
              </a:solidFill>
              <a:latin typeface="Arial"/>
              <a:cs typeface="Arial"/>
            </a:rPr>
            <a:t>Darunter 710 Schulabgänger mit eingeschränkter Fachhochschulreife.- </a:t>
          </a:r>
          <a:r>
            <a:rPr lang="de-DE" sz="800" b="0" i="0" u="none" strike="noStrike" baseline="0">
              <a:solidFill>
                <a:srgbClr val="000000"/>
              </a:solidFill>
              <a:latin typeface="Arialfn"/>
            </a:rPr>
            <a:t>Ï</a:t>
          </a:r>
          <a:r>
            <a:rPr lang="de-DE" sz="800" b="0" i="0" u="none" strike="noStrike" baseline="0">
              <a:solidFill>
                <a:srgbClr val="000000"/>
              </a:solidFill>
              <a:latin typeface="Arial"/>
              <a:cs typeface="Arial"/>
            </a:rPr>
            <a:t>) Darunter 675 Schulabgänger mit eingeschränkter Fachhochschulreife. </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47" name="Text 23"/>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Î)</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48" name="Text 24"/>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Ï)</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49" name="Text 25"/>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Ì)</a:t>
          </a: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50" name="Text 26"/>
        <xdr:cNvSpPr txBox="1">
          <a:spLocks noChangeArrowheads="1"/>
        </xdr:cNvSpPr>
      </xdr:nvSpPr>
      <xdr:spPr bwMode="auto">
        <a:xfrm>
          <a:off x="6134100"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Í)</a:t>
          </a:r>
        </a:p>
      </xdr:txBody>
    </xdr:sp>
    <xdr:clientData/>
  </xdr:twoCellAnchor>
  <xdr:twoCellAnchor>
    <xdr:from>
      <xdr:col>13</xdr:col>
      <xdr:colOff>9525</xdr:colOff>
      <xdr:row>50</xdr:row>
      <xdr:rowOff>0</xdr:rowOff>
    </xdr:from>
    <xdr:to>
      <xdr:col>14</xdr:col>
      <xdr:colOff>0</xdr:colOff>
      <xdr:row>50</xdr:row>
      <xdr:rowOff>0</xdr:rowOff>
    </xdr:to>
    <xdr:sp macro="" textlink="">
      <xdr:nvSpPr>
        <xdr:cNvPr id="1055" name="Text 31"/>
        <xdr:cNvSpPr txBox="1">
          <a:spLocks noChangeArrowheads="1"/>
        </xdr:cNvSpPr>
      </xdr:nvSpPr>
      <xdr:spPr bwMode="auto">
        <a:xfrm>
          <a:off x="6143625" y="9324975"/>
          <a:ext cx="609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a:t>
          </a:r>
        </a:p>
      </xdr:txBody>
    </xdr:sp>
    <xdr:clientData/>
  </xdr:twoCellAnchor>
  <xdr:twoCellAnchor>
    <xdr:from>
      <xdr:col>14</xdr:col>
      <xdr:colOff>0</xdr:colOff>
      <xdr:row>50</xdr:row>
      <xdr:rowOff>0</xdr:rowOff>
    </xdr:from>
    <xdr:to>
      <xdr:col>14</xdr:col>
      <xdr:colOff>0</xdr:colOff>
      <xdr:row>50</xdr:row>
      <xdr:rowOff>0</xdr:rowOff>
    </xdr:to>
    <xdr:sp macro="" textlink="">
      <xdr:nvSpPr>
        <xdr:cNvPr id="1061" name="Text 37"/>
        <xdr:cNvSpPr txBox="1">
          <a:spLocks noChangeArrowheads="1"/>
        </xdr:cNvSpPr>
      </xdr:nvSpPr>
      <xdr:spPr bwMode="auto">
        <a:xfrm>
          <a:off x="6753225" y="932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800" b="0" i="0" u="none" strike="noStrike" baseline="0">
              <a:solidFill>
                <a:srgbClr val="000000"/>
              </a:solidFill>
              <a:latin typeface="Jahrbuch"/>
            </a:rPr>
            <a:t>ÏÒ</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78</xdr:row>
      <xdr:rowOff>0</xdr:rowOff>
    </xdr:from>
    <xdr:to>
      <xdr:col>7</xdr:col>
      <xdr:colOff>38100</xdr:colOff>
      <xdr:row>78</xdr:row>
      <xdr:rowOff>0</xdr:rowOff>
    </xdr:to>
    <xdr:sp macro="" textlink="">
      <xdr:nvSpPr>
        <xdr:cNvPr id="4097" name="Text 3"/>
        <xdr:cNvSpPr txBox="1">
          <a:spLocks noChangeArrowheads="1"/>
        </xdr:cNvSpPr>
      </xdr:nvSpPr>
      <xdr:spPr bwMode="auto">
        <a:xfrm>
          <a:off x="3200400" y="123825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Ì)</a:t>
          </a:r>
        </a:p>
      </xdr:txBody>
    </xdr:sp>
    <xdr:clientData/>
  </xdr:twoCellAnchor>
  <xdr:twoCellAnchor>
    <xdr:from>
      <xdr:col>7</xdr:col>
      <xdr:colOff>0</xdr:colOff>
      <xdr:row>78</xdr:row>
      <xdr:rowOff>0</xdr:rowOff>
    </xdr:from>
    <xdr:to>
      <xdr:col>7</xdr:col>
      <xdr:colOff>38100</xdr:colOff>
      <xdr:row>78</xdr:row>
      <xdr:rowOff>0</xdr:rowOff>
    </xdr:to>
    <xdr:sp macro="" textlink="">
      <xdr:nvSpPr>
        <xdr:cNvPr id="4098" name="Text 5"/>
        <xdr:cNvSpPr txBox="1">
          <a:spLocks noChangeArrowheads="1"/>
        </xdr:cNvSpPr>
      </xdr:nvSpPr>
      <xdr:spPr bwMode="auto">
        <a:xfrm>
          <a:off x="3200400" y="123825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Ì)</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099" name="Text 12"/>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mittlerem Abschluß</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0" name="Text 13"/>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Fachhochschulreife</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1" name="Text 14"/>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fachgebundener Hochschulreife</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2" name="Text 15"/>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sonstigem Abschluß</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3" name="Text 16"/>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Schulart</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4" name="Text 17"/>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fn"/>
            </a:rPr>
            <a:t>   É</a:t>
          </a:r>
          <a:r>
            <a:rPr lang="de-DE" sz="800" b="0" i="0" u="none" strike="noStrike" baseline="0">
              <a:solidFill>
                <a:srgbClr val="000000"/>
              </a:solidFill>
              <a:latin typeface="Arial"/>
              <a:cs typeface="Arial"/>
            </a:rPr>
            <a:t>) Einschließlich Abgänger aus dem Schulversuch "Dreistufige Berufsoberschule mit Fachhochschulreife.- </a:t>
          </a:r>
          <a:r>
            <a:rPr lang="de-DE" sz="800" b="0" i="0" u="none" strike="noStrike" baseline="0">
              <a:solidFill>
                <a:srgbClr val="000000"/>
              </a:solidFill>
              <a:latin typeface="Arialfn"/>
            </a:rPr>
            <a:t>Ê</a:t>
          </a:r>
          <a:r>
            <a:rPr lang="de-DE" sz="800" b="0" i="0" u="none" strike="noStrike" baseline="0">
              <a:solidFill>
                <a:srgbClr val="000000"/>
              </a:solidFill>
              <a:latin typeface="Arial"/>
              <a:cs typeface="Arial"/>
            </a:rPr>
            <a:t>) Einschließlich Abgänger aus dem Schulversuch "Dreistufige Berufsoberschule" Stufe II.-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Einschließlich Abgänger aus dem Schulversuch "Dreistufige Berufsoberschule" Stufe III. </a:t>
          </a:r>
          <a:r>
            <a:rPr lang="de-DE" sz="800" b="0" i="0" u="none" strike="noStrike" baseline="0">
              <a:solidFill>
                <a:srgbClr val="000000"/>
              </a:solidFill>
              <a:latin typeface="Arialfn"/>
            </a:rPr>
            <a:t>Ì</a:t>
          </a:r>
          <a:r>
            <a:rPr lang="de-DE" sz="800" b="0" i="0" u="none" strike="noStrike" baseline="0">
              <a:solidFill>
                <a:srgbClr val="000000"/>
              </a:solidFill>
              <a:latin typeface="Arial"/>
              <a:cs typeface="Arial"/>
            </a:rPr>
            <a:t>) Darunter 525 Schulabgänger mit allgemeiner Hochschulreife.-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Darunter 339 Schulabgänger mit allgemeiner Hochschulreife.-</a:t>
          </a:r>
          <a:r>
            <a:rPr lang="de-DE" sz="800" b="0" i="0" u="none" strike="noStrike" baseline="0">
              <a:solidFill>
                <a:srgbClr val="000000"/>
              </a:solidFill>
              <a:latin typeface="Arialfn"/>
            </a:rPr>
            <a:t> Î) </a:t>
          </a:r>
          <a:r>
            <a:rPr lang="de-DE" sz="800" b="0" i="0" u="none" strike="noStrike" baseline="0">
              <a:solidFill>
                <a:srgbClr val="000000"/>
              </a:solidFill>
              <a:latin typeface="Arial"/>
              <a:cs typeface="Arial"/>
            </a:rPr>
            <a:t>Darunter 710 Schulabgänger mit eingeschränkter Fachhochschulreife.- </a:t>
          </a:r>
          <a:r>
            <a:rPr lang="de-DE" sz="800" b="0" i="0" u="none" strike="noStrike" baseline="0">
              <a:solidFill>
                <a:srgbClr val="000000"/>
              </a:solidFill>
              <a:latin typeface="Arialfn"/>
            </a:rPr>
            <a:t>Ï</a:t>
          </a:r>
          <a:r>
            <a:rPr lang="de-DE" sz="800" b="0" i="0" u="none" strike="noStrike" baseline="0">
              <a:solidFill>
                <a:srgbClr val="000000"/>
              </a:solidFill>
              <a:latin typeface="Arial"/>
              <a:cs typeface="Arial"/>
            </a:rPr>
            <a:t>) Darunter 675 Schulabgänger mit eingeschränkter Fachhochschulreife. </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8" name="Text 23"/>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Î)</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09" name="Text 24"/>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Ï)</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10" name="Text 25"/>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Ì)</a:t>
          </a:r>
        </a:p>
      </xdr:txBody>
    </xdr:sp>
    <xdr:clientData/>
  </xdr:twoCellAnchor>
  <xdr:twoCellAnchor>
    <xdr:from>
      <xdr:col>13</xdr:col>
      <xdr:colOff>0</xdr:colOff>
      <xdr:row>80</xdr:row>
      <xdr:rowOff>0</xdr:rowOff>
    </xdr:from>
    <xdr:to>
      <xdr:col>13</xdr:col>
      <xdr:colOff>0</xdr:colOff>
      <xdr:row>80</xdr:row>
      <xdr:rowOff>0</xdr:rowOff>
    </xdr:to>
    <xdr:sp macro="" textlink="">
      <xdr:nvSpPr>
        <xdr:cNvPr id="4111" name="Text 26"/>
        <xdr:cNvSpPr txBox="1">
          <a:spLocks noChangeArrowheads="1"/>
        </xdr:cNvSpPr>
      </xdr:nvSpPr>
      <xdr:spPr bwMode="auto">
        <a:xfrm>
          <a:off x="61245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fn"/>
            </a:rPr>
            <a:t>Í)</a:t>
          </a:r>
        </a:p>
      </xdr:txBody>
    </xdr:sp>
    <xdr:clientData/>
  </xdr:twoCellAnchor>
  <xdr:twoCellAnchor>
    <xdr:from>
      <xdr:col>13</xdr:col>
      <xdr:colOff>0</xdr:colOff>
      <xdr:row>80</xdr:row>
      <xdr:rowOff>0</xdr:rowOff>
    </xdr:from>
    <xdr:to>
      <xdr:col>14</xdr:col>
      <xdr:colOff>0</xdr:colOff>
      <xdr:row>80</xdr:row>
      <xdr:rowOff>0</xdr:rowOff>
    </xdr:to>
    <xdr:sp macro="" textlink="">
      <xdr:nvSpPr>
        <xdr:cNvPr id="4112" name="Text 31"/>
        <xdr:cNvSpPr txBox="1">
          <a:spLocks noChangeArrowheads="1"/>
        </xdr:cNvSpPr>
      </xdr:nvSpPr>
      <xdr:spPr bwMode="auto">
        <a:xfrm>
          <a:off x="6124575" y="13335000"/>
          <a:ext cx="609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a:t>
          </a:r>
        </a:p>
      </xdr:txBody>
    </xdr:sp>
    <xdr:clientData/>
  </xdr:twoCellAnchor>
  <xdr:twoCellAnchor>
    <xdr:from>
      <xdr:col>14</xdr:col>
      <xdr:colOff>0</xdr:colOff>
      <xdr:row>80</xdr:row>
      <xdr:rowOff>0</xdr:rowOff>
    </xdr:from>
    <xdr:to>
      <xdr:col>14</xdr:col>
      <xdr:colOff>0</xdr:colOff>
      <xdr:row>80</xdr:row>
      <xdr:rowOff>0</xdr:rowOff>
    </xdr:to>
    <xdr:sp macro="" textlink="">
      <xdr:nvSpPr>
        <xdr:cNvPr id="4113" name="Text 37"/>
        <xdr:cNvSpPr txBox="1">
          <a:spLocks noChangeArrowheads="1"/>
        </xdr:cNvSpPr>
      </xdr:nvSpPr>
      <xdr:spPr bwMode="auto">
        <a:xfrm>
          <a:off x="6734175" y="13335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800" b="0" i="0" u="none" strike="noStrike" baseline="0">
              <a:solidFill>
                <a:srgbClr val="000000"/>
              </a:solidFill>
              <a:latin typeface="Jahrbuch"/>
            </a:rPr>
            <a:t>ÏÒ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12</xdr:col>
      <xdr:colOff>0</xdr:colOff>
      <xdr:row>6</xdr:row>
      <xdr:rowOff>0</xdr:rowOff>
    </xdr:to>
    <xdr:sp macro="" textlink="">
      <xdr:nvSpPr>
        <xdr:cNvPr id="6145" name="Text 1"/>
        <xdr:cNvSpPr txBox="1">
          <a:spLocks noChangeArrowheads="1"/>
        </xdr:cNvSpPr>
      </xdr:nvSpPr>
      <xdr:spPr bwMode="auto">
        <a:xfrm>
          <a:off x="5534025" y="704850"/>
          <a:ext cx="0" cy="11430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600"/>
            </a:lnSpc>
            <a:defRPr sz="1000"/>
          </a:pPr>
          <a:r>
            <a:rPr lang="de-DE" sz="800" b="0" i="0" u="none" strike="noStrike" baseline="0">
              <a:solidFill>
                <a:srgbClr val="000000"/>
              </a:solidFill>
              <a:latin typeface="Arial"/>
              <a:cs typeface="Arial"/>
            </a:rPr>
            <a:t>Gymna-</a:t>
          </a:r>
        </a:p>
        <a:p>
          <a:pPr algn="ctr" rtl="0">
            <a:lnSpc>
              <a:spcPts val="700"/>
            </a:lnSpc>
            <a:defRPr sz="1000"/>
          </a:pPr>
          <a:r>
            <a:rPr lang="de-DE" sz="800" b="0" i="0" u="none" strike="noStrike" baseline="0">
              <a:solidFill>
                <a:srgbClr val="000000"/>
              </a:solidFill>
              <a:latin typeface="Arial"/>
              <a:cs typeface="Arial"/>
            </a:rPr>
            <a:t>sien</a:t>
          </a:r>
          <a:r>
            <a:rPr lang="de-DE" sz="800" b="0" i="0" u="none" strike="noStrike" baseline="0">
              <a:solidFill>
                <a:srgbClr val="000000"/>
              </a:solidFill>
              <a:latin typeface="Arialfn"/>
            </a:rPr>
            <a:t> Ê)</a:t>
          </a:r>
        </a:p>
      </xdr:txBody>
    </xdr:sp>
    <xdr:clientData/>
  </xdr:twoCellAnchor>
  <xdr:twoCellAnchor>
    <xdr:from>
      <xdr:col>12</xdr:col>
      <xdr:colOff>0</xdr:colOff>
      <xdr:row>3</xdr:row>
      <xdr:rowOff>0</xdr:rowOff>
    </xdr:from>
    <xdr:to>
      <xdr:col>12</xdr:col>
      <xdr:colOff>0</xdr:colOff>
      <xdr:row>6</xdr:row>
      <xdr:rowOff>0</xdr:rowOff>
    </xdr:to>
    <xdr:sp macro="" textlink="">
      <xdr:nvSpPr>
        <xdr:cNvPr id="6146" name="Text 3"/>
        <xdr:cNvSpPr txBox="1">
          <a:spLocks noChangeArrowheads="1"/>
        </xdr:cNvSpPr>
      </xdr:nvSpPr>
      <xdr:spPr bwMode="auto">
        <a:xfrm>
          <a:off x="5534025" y="704850"/>
          <a:ext cx="0" cy="11430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12</xdr:col>
      <xdr:colOff>0</xdr:colOff>
      <xdr:row>16</xdr:row>
      <xdr:rowOff>0</xdr:rowOff>
    </xdr:from>
    <xdr:to>
      <xdr:col>12</xdr:col>
      <xdr:colOff>0</xdr:colOff>
      <xdr:row>17</xdr:row>
      <xdr:rowOff>9525</xdr:rowOff>
    </xdr:to>
    <xdr:sp macro="" textlink="">
      <xdr:nvSpPr>
        <xdr:cNvPr id="6147" name="Text 4"/>
        <xdr:cNvSpPr txBox="1">
          <a:spLocks noChangeArrowheads="1"/>
        </xdr:cNvSpPr>
      </xdr:nvSpPr>
      <xdr:spPr bwMode="auto">
        <a:xfrm>
          <a:off x="5534025" y="3762375"/>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Í)</a:t>
          </a:r>
        </a:p>
      </xdr:txBody>
    </xdr:sp>
    <xdr:clientData/>
  </xdr:twoCellAnchor>
  <xdr:twoCellAnchor>
    <xdr:from>
      <xdr:col>12</xdr:col>
      <xdr:colOff>0</xdr:colOff>
      <xdr:row>16</xdr:row>
      <xdr:rowOff>0</xdr:rowOff>
    </xdr:from>
    <xdr:to>
      <xdr:col>12</xdr:col>
      <xdr:colOff>0</xdr:colOff>
      <xdr:row>17</xdr:row>
      <xdr:rowOff>38100</xdr:rowOff>
    </xdr:to>
    <xdr:sp macro="" textlink="">
      <xdr:nvSpPr>
        <xdr:cNvPr id="6148" name="Text 5"/>
        <xdr:cNvSpPr txBox="1">
          <a:spLocks noChangeArrowheads="1"/>
        </xdr:cNvSpPr>
      </xdr:nvSpPr>
      <xdr:spPr bwMode="auto">
        <a:xfrm>
          <a:off x="5534025" y="376237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Î)</a:t>
          </a:r>
        </a:p>
      </xdr:txBody>
    </xdr:sp>
    <xdr:clientData/>
  </xdr:twoCellAnchor>
  <xdr:twoCellAnchor>
    <xdr:from>
      <xdr:col>12</xdr:col>
      <xdr:colOff>0</xdr:colOff>
      <xdr:row>16</xdr:row>
      <xdr:rowOff>0</xdr:rowOff>
    </xdr:from>
    <xdr:to>
      <xdr:col>12</xdr:col>
      <xdr:colOff>0</xdr:colOff>
      <xdr:row>17</xdr:row>
      <xdr:rowOff>0</xdr:rowOff>
    </xdr:to>
    <xdr:sp macro="" textlink="">
      <xdr:nvSpPr>
        <xdr:cNvPr id="6149" name="Text 6"/>
        <xdr:cNvSpPr txBox="1">
          <a:spLocks noChangeArrowheads="1"/>
        </xdr:cNvSpPr>
      </xdr:nvSpPr>
      <xdr:spPr bwMode="auto">
        <a:xfrm>
          <a:off x="5534025" y="376237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Ï)</a:t>
          </a:r>
        </a:p>
      </xdr:txBody>
    </xdr:sp>
    <xdr:clientData/>
  </xdr:twoCellAnchor>
  <xdr:twoCellAnchor>
    <xdr:from>
      <xdr:col>12</xdr:col>
      <xdr:colOff>0</xdr:colOff>
      <xdr:row>16</xdr:row>
      <xdr:rowOff>85725</xdr:rowOff>
    </xdr:from>
    <xdr:to>
      <xdr:col>12</xdr:col>
      <xdr:colOff>0</xdr:colOff>
      <xdr:row>22</xdr:row>
      <xdr:rowOff>9525</xdr:rowOff>
    </xdr:to>
    <xdr:sp macro="" textlink="">
      <xdr:nvSpPr>
        <xdr:cNvPr id="6150" name="Text 7"/>
        <xdr:cNvSpPr txBox="1">
          <a:spLocks noChangeArrowheads="1"/>
        </xdr:cNvSpPr>
      </xdr:nvSpPr>
      <xdr:spPr bwMode="auto">
        <a:xfrm>
          <a:off x="5534025" y="3848100"/>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Arialfn"/>
            </a:rPr>
            <a:t>É)</a:t>
          </a:r>
          <a:r>
            <a:rPr lang="de-DE" sz="800" b="0" i="0" u="none" strike="noStrike" baseline="0">
              <a:solidFill>
                <a:srgbClr val="000000"/>
              </a:solidFill>
              <a:latin typeface="Arial"/>
              <a:cs typeface="Arial"/>
            </a:rPr>
            <a:t> Einschließlich Schüler mit Realschulabschluß von integrierten Gesamtschulen und Freien Waldorfschulen.- </a:t>
          </a:r>
          <a:r>
            <a:rPr lang="de-DE" sz="800" b="0" i="0" u="none" strike="noStrike" baseline="0">
              <a:solidFill>
                <a:srgbClr val="000000"/>
              </a:solidFill>
              <a:latin typeface="Arialfn"/>
            </a:rPr>
            <a:t>Ê) </a:t>
          </a:r>
          <a:r>
            <a:rPr lang="de-DE" sz="800" b="0" i="0" u="none" strike="noStrike" baseline="0">
              <a:solidFill>
                <a:srgbClr val="000000"/>
              </a:solidFill>
              <a:latin typeface="Arial"/>
              <a:cs typeface="Arial"/>
            </a:rPr>
            <a:t>Abgänge aus der Jahrgangs-stufe 10 bis 13 des Gymnasiums mit Oberstufenreife, ohne Abitur, einschl. integrierte Gesamtschulen. Die Abgänge aus der Jahrgangsstufe 10 mit der sog. "Besonderen Prüfung" sind nicht enthalten.-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Bis 1992 nur Technikerschulen.-</a:t>
          </a:r>
          <a:r>
            <a:rPr lang="de-DE" sz="800" b="0" i="0" u="none" strike="noStrike" baseline="0">
              <a:solidFill>
                <a:srgbClr val="000000"/>
              </a:solidFill>
              <a:latin typeface="Arialfn"/>
            </a:rPr>
            <a:t> Ì</a:t>
          </a:r>
          <a:r>
            <a:rPr lang="de-DE" sz="800" b="0" i="0" u="none" strike="noStrike" baseline="0">
              <a:solidFill>
                <a:srgbClr val="000000"/>
              </a:solidFill>
              <a:latin typeface="Arial"/>
              <a:cs typeface="Arial"/>
            </a:rPr>
            <a:t>) Mittlerer Schulabschluß gemäß Art. 13 BayEUG.-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Ein-schließlich 59 Nichtschüler.- </a:t>
          </a:r>
          <a:r>
            <a:rPr lang="de-DE" sz="800" b="0" i="0" u="none" strike="noStrike" baseline="0">
              <a:solidFill>
                <a:srgbClr val="000000"/>
              </a:solidFill>
              <a:latin typeface="Arialfn"/>
            </a:rPr>
            <a:t>Î</a:t>
          </a:r>
          <a:r>
            <a:rPr lang="de-DE" sz="800" b="0" i="0" u="none" strike="noStrike" baseline="0">
              <a:solidFill>
                <a:srgbClr val="000000"/>
              </a:solidFill>
              <a:latin typeface="Arial"/>
              <a:cs typeface="Arial"/>
            </a:rPr>
            <a:t>) Einschließlich 288 Schüler von Berufsfachschulen des Gesundheitswesens.-</a:t>
          </a:r>
          <a:r>
            <a:rPr lang="de-DE" sz="800" b="0" i="0" u="none" strike="noStrike" baseline="0">
              <a:solidFill>
                <a:srgbClr val="000000"/>
              </a:solidFill>
              <a:latin typeface="Arialfn"/>
            </a:rPr>
            <a:t> Ï</a:t>
          </a:r>
          <a:r>
            <a:rPr lang="de-DE" sz="800" b="0" i="0" u="none" strike="noStrike" baseline="0">
              <a:solidFill>
                <a:srgbClr val="000000"/>
              </a:solidFill>
              <a:latin typeface="Arial"/>
              <a:cs typeface="Arial"/>
            </a:rPr>
            <a:t>) Einschließlich 118 Abschlüsse des Schulversuchs "Dreistufige Berufsoberschule" mit Fachschulreife.</a:t>
          </a:r>
        </a:p>
      </xdr:txBody>
    </xdr:sp>
    <xdr:clientData/>
  </xdr:twoCellAnchor>
  <xdr:twoCellAnchor>
    <xdr:from>
      <xdr:col>12</xdr:col>
      <xdr:colOff>0</xdr:colOff>
      <xdr:row>3</xdr:row>
      <xdr:rowOff>0</xdr:rowOff>
    </xdr:from>
    <xdr:to>
      <xdr:col>12</xdr:col>
      <xdr:colOff>0</xdr:colOff>
      <xdr:row>6</xdr:row>
      <xdr:rowOff>0</xdr:rowOff>
    </xdr:to>
    <xdr:sp macro="" textlink="">
      <xdr:nvSpPr>
        <xdr:cNvPr id="6151" name="Text 13"/>
        <xdr:cNvSpPr txBox="1">
          <a:spLocks noChangeArrowheads="1"/>
        </xdr:cNvSpPr>
      </xdr:nvSpPr>
      <xdr:spPr bwMode="auto">
        <a:xfrm>
          <a:off x="5534025" y="704850"/>
          <a:ext cx="0" cy="11430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drei- und vierstufige Wirtschafts-schulen</a:t>
          </a:r>
        </a:p>
      </xdr:txBody>
    </xdr:sp>
    <xdr:clientData/>
  </xdr:twoCellAnchor>
  <xdr:twoCellAnchor>
    <xdr:from>
      <xdr:col>12</xdr:col>
      <xdr:colOff>0</xdr:colOff>
      <xdr:row>3</xdr:row>
      <xdr:rowOff>0</xdr:rowOff>
    </xdr:from>
    <xdr:to>
      <xdr:col>12</xdr:col>
      <xdr:colOff>0</xdr:colOff>
      <xdr:row>6</xdr:row>
      <xdr:rowOff>0</xdr:rowOff>
    </xdr:to>
    <xdr:sp macro="" textlink="">
      <xdr:nvSpPr>
        <xdr:cNvPr id="6152" name="Text 14"/>
        <xdr:cNvSpPr txBox="1">
          <a:spLocks noChangeArrowheads="1"/>
        </xdr:cNvSpPr>
      </xdr:nvSpPr>
      <xdr:spPr bwMode="auto">
        <a:xfrm>
          <a:off x="5534025" y="704850"/>
          <a:ext cx="0" cy="11430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10</xdr:col>
      <xdr:colOff>0</xdr:colOff>
      <xdr:row>7</xdr:row>
      <xdr:rowOff>0</xdr:rowOff>
    </xdr:to>
    <xdr:sp macro="" textlink="">
      <xdr:nvSpPr>
        <xdr:cNvPr id="7169" name="Text 1"/>
        <xdr:cNvSpPr txBox="1">
          <a:spLocks noChangeArrowheads="1"/>
        </xdr:cNvSpPr>
      </xdr:nvSpPr>
      <xdr:spPr bwMode="auto">
        <a:xfrm>
          <a:off x="6543675" y="742950"/>
          <a:ext cx="0" cy="1495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Gymna-</a:t>
          </a:r>
        </a:p>
        <a:p>
          <a:pPr algn="ctr" rtl="0">
            <a:defRPr sz="1000"/>
          </a:pPr>
          <a:r>
            <a:rPr lang="de-DE" sz="800" b="0" i="0" u="none" strike="noStrike" baseline="0">
              <a:solidFill>
                <a:srgbClr val="000000"/>
              </a:solidFill>
              <a:latin typeface="Arial"/>
              <a:cs typeface="Arial"/>
            </a:rPr>
            <a:t>sien</a:t>
          </a:r>
          <a:r>
            <a:rPr lang="de-DE" sz="800" b="0" i="0" u="none" strike="noStrike" baseline="0">
              <a:solidFill>
                <a:srgbClr val="000000"/>
              </a:solidFill>
              <a:latin typeface="Arialfn"/>
            </a:rPr>
            <a:t> Ê)</a:t>
          </a:r>
        </a:p>
      </xdr:txBody>
    </xdr:sp>
    <xdr:clientData/>
  </xdr:twoCellAnchor>
  <xdr:twoCellAnchor>
    <xdr:from>
      <xdr:col>10</xdr:col>
      <xdr:colOff>0</xdr:colOff>
      <xdr:row>3</xdr:row>
      <xdr:rowOff>0</xdr:rowOff>
    </xdr:from>
    <xdr:to>
      <xdr:col>10</xdr:col>
      <xdr:colOff>0</xdr:colOff>
      <xdr:row>7</xdr:row>
      <xdr:rowOff>0</xdr:rowOff>
    </xdr:to>
    <xdr:sp macro="" textlink="">
      <xdr:nvSpPr>
        <xdr:cNvPr id="7170" name="Text 3"/>
        <xdr:cNvSpPr txBox="1">
          <a:spLocks noChangeArrowheads="1"/>
        </xdr:cNvSpPr>
      </xdr:nvSpPr>
      <xdr:spPr bwMode="auto">
        <a:xfrm>
          <a:off x="6543675" y="742950"/>
          <a:ext cx="0" cy="1495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10</xdr:col>
      <xdr:colOff>0</xdr:colOff>
      <xdr:row>33</xdr:row>
      <xdr:rowOff>0</xdr:rowOff>
    </xdr:from>
    <xdr:to>
      <xdr:col>10</xdr:col>
      <xdr:colOff>0</xdr:colOff>
      <xdr:row>33</xdr:row>
      <xdr:rowOff>0</xdr:rowOff>
    </xdr:to>
    <xdr:sp macro="" textlink="">
      <xdr:nvSpPr>
        <xdr:cNvPr id="7171" name="Text 4"/>
        <xdr:cNvSpPr txBox="1">
          <a:spLocks noChangeArrowheads="1"/>
        </xdr:cNvSpPr>
      </xdr:nvSpPr>
      <xdr:spPr bwMode="auto">
        <a:xfrm>
          <a:off x="6543675" y="6591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Í)</a:t>
          </a:r>
        </a:p>
      </xdr:txBody>
    </xdr:sp>
    <xdr:clientData/>
  </xdr:twoCellAnchor>
  <xdr:twoCellAnchor>
    <xdr:from>
      <xdr:col>10</xdr:col>
      <xdr:colOff>0</xdr:colOff>
      <xdr:row>33</xdr:row>
      <xdr:rowOff>0</xdr:rowOff>
    </xdr:from>
    <xdr:to>
      <xdr:col>10</xdr:col>
      <xdr:colOff>0</xdr:colOff>
      <xdr:row>33</xdr:row>
      <xdr:rowOff>0</xdr:rowOff>
    </xdr:to>
    <xdr:sp macro="" textlink="">
      <xdr:nvSpPr>
        <xdr:cNvPr id="7172" name="Text 5"/>
        <xdr:cNvSpPr txBox="1">
          <a:spLocks noChangeArrowheads="1"/>
        </xdr:cNvSpPr>
      </xdr:nvSpPr>
      <xdr:spPr bwMode="auto">
        <a:xfrm>
          <a:off x="6543675" y="6591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Î)</a:t>
          </a:r>
        </a:p>
      </xdr:txBody>
    </xdr:sp>
    <xdr:clientData/>
  </xdr:twoCellAnchor>
  <xdr:twoCellAnchor>
    <xdr:from>
      <xdr:col>10</xdr:col>
      <xdr:colOff>0</xdr:colOff>
      <xdr:row>33</xdr:row>
      <xdr:rowOff>0</xdr:rowOff>
    </xdr:from>
    <xdr:to>
      <xdr:col>10</xdr:col>
      <xdr:colOff>0</xdr:colOff>
      <xdr:row>33</xdr:row>
      <xdr:rowOff>0</xdr:rowOff>
    </xdr:to>
    <xdr:sp macro="" textlink="">
      <xdr:nvSpPr>
        <xdr:cNvPr id="7173" name="Text 6"/>
        <xdr:cNvSpPr txBox="1">
          <a:spLocks noChangeArrowheads="1"/>
        </xdr:cNvSpPr>
      </xdr:nvSpPr>
      <xdr:spPr bwMode="auto">
        <a:xfrm>
          <a:off x="6543675" y="6591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Ï)</a:t>
          </a:r>
        </a:p>
      </xdr:txBody>
    </xdr:sp>
    <xdr:clientData/>
  </xdr:twoCellAnchor>
  <xdr:twoCellAnchor>
    <xdr:from>
      <xdr:col>10</xdr:col>
      <xdr:colOff>0</xdr:colOff>
      <xdr:row>33</xdr:row>
      <xdr:rowOff>0</xdr:rowOff>
    </xdr:from>
    <xdr:to>
      <xdr:col>10</xdr:col>
      <xdr:colOff>0</xdr:colOff>
      <xdr:row>36</xdr:row>
      <xdr:rowOff>9525</xdr:rowOff>
    </xdr:to>
    <xdr:sp macro="" textlink="">
      <xdr:nvSpPr>
        <xdr:cNvPr id="7174" name="Text 7"/>
        <xdr:cNvSpPr txBox="1">
          <a:spLocks noChangeArrowheads="1"/>
        </xdr:cNvSpPr>
      </xdr:nvSpPr>
      <xdr:spPr bwMode="auto">
        <a:xfrm>
          <a:off x="6543675" y="6591300"/>
          <a:ext cx="0" cy="552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Arialfn"/>
            </a:rPr>
            <a:t>É)</a:t>
          </a:r>
          <a:r>
            <a:rPr lang="de-DE" sz="800" b="0" i="0" u="none" strike="noStrike" baseline="0">
              <a:solidFill>
                <a:srgbClr val="000000"/>
              </a:solidFill>
              <a:latin typeface="Arial"/>
              <a:cs typeface="Arial"/>
            </a:rPr>
            <a:t> Einschließlich Schüler mit Realschulabschluß von integrierten Gesamtschulen und Freien Waldorfschulen.- </a:t>
          </a:r>
          <a:r>
            <a:rPr lang="de-DE" sz="800" b="0" i="0" u="none" strike="noStrike" baseline="0">
              <a:solidFill>
                <a:srgbClr val="000000"/>
              </a:solidFill>
              <a:latin typeface="Arialfn"/>
            </a:rPr>
            <a:t>Ê) </a:t>
          </a:r>
          <a:r>
            <a:rPr lang="de-DE" sz="800" b="0" i="0" u="none" strike="noStrike" baseline="0">
              <a:solidFill>
                <a:srgbClr val="000000"/>
              </a:solidFill>
              <a:latin typeface="Arial"/>
              <a:cs typeface="Arial"/>
            </a:rPr>
            <a:t>Abgänge aus der Jahrgangs-stufe 10 bis 13 des Gymnasiums mit Oberstufenreife, ohne Abitur, einschl. integrierte Gesamtschulen. Die Abgänge aus der Jahrgangsstufe 10 mit der sog. "Besonderen Prüfung" sind nicht enthalten.-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Bis 1992 nur Technikerschulen.-</a:t>
          </a:r>
          <a:r>
            <a:rPr lang="de-DE" sz="800" b="0" i="0" u="none" strike="noStrike" baseline="0">
              <a:solidFill>
                <a:srgbClr val="000000"/>
              </a:solidFill>
              <a:latin typeface="Arialfn"/>
            </a:rPr>
            <a:t> Ì</a:t>
          </a:r>
          <a:r>
            <a:rPr lang="de-DE" sz="800" b="0" i="0" u="none" strike="noStrike" baseline="0">
              <a:solidFill>
                <a:srgbClr val="000000"/>
              </a:solidFill>
              <a:latin typeface="Arial"/>
              <a:cs typeface="Arial"/>
            </a:rPr>
            <a:t>) Mittlerer Schulabschluß gemäß Art. 13 BayEUG.-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Ein-schließlich 59 Nichtschüler.- </a:t>
          </a:r>
          <a:r>
            <a:rPr lang="de-DE" sz="800" b="0" i="0" u="none" strike="noStrike" baseline="0">
              <a:solidFill>
                <a:srgbClr val="000000"/>
              </a:solidFill>
              <a:latin typeface="Arialfn"/>
            </a:rPr>
            <a:t>Î</a:t>
          </a:r>
          <a:r>
            <a:rPr lang="de-DE" sz="800" b="0" i="0" u="none" strike="noStrike" baseline="0">
              <a:solidFill>
                <a:srgbClr val="000000"/>
              </a:solidFill>
              <a:latin typeface="Arial"/>
              <a:cs typeface="Arial"/>
            </a:rPr>
            <a:t>) Einschließlich 288 Schüler von Berufsfachschulen des Gesundheitswesens.-</a:t>
          </a:r>
          <a:r>
            <a:rPr lang="de-DE" sz="800" b="0" i="0" u="none" strike="noStrike" baseline="0">
              <a:solidFill>
                <a:srgbClr val="000000"/>
              </a:solidFill>
              <a:latin typeface="Arialfn"/>
            </a:rPr>
            <a:t> Ï</a:t>
          </a:r>
          <a:r>
            <a:rPr lang="de-DE" sz="800" b="0" i="0" u="none" strike="noStrike" baseline="0">
              <a:solidFill>
                <a:srgbClr val="000000"/>
              </a:solidFill>
              <a:latin typeface="Arial"/>
              <a:cs typeface="Arial"/>
            </a:rPr>
            <a:t>) Einschließlich 118 Abschlüsse des Schulversuchs "Dreistufige Berufsoberschule" mit Fachschulreife.</a:t>
          </a:r>
        </a:p>
      </xdr:txBody>
    </xdr:sp>
    <xdr:clientData/>
  </xdr:twoCellAnchor>
  <xdr:twoCellAnchor>
    <xdr:from>
      <xdr:col>10</xdr:col>
      <xdr:colOff>0</xdr:colOff>
      <xdr:row>3</xdr:row>
      <xdr:rowOff>0</xdr:rowOff>
    </xdr:from>
    <xdr:to>
      <xdr:col>10</xdr:col>
      <xdr:colOff>0</xdr:colOff>
      <xdr:row>7</xdr:row>
      <xdr:rowOff>0</xdr:rowOff>
    </xdr:to>
    <xdr:sp macro="" textlink="">
      <xdr:nvSpPr>
        <xdr:cNvPr id="7175" name="Text 13"/>
        <xdr:cNvSpPr txBox="1">
          <a:spLocks noChangeArrowheads="1"/>
        </xdr:cNvSpPr>
      </xdr:nvSpPr>
      <xdr:spPr bwMode="auto">
        <a:xfrm>
          <a:off x="6543675" y="742950"/>
          <a:ext cx="0" cy="1495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drei- und vierstufige Wirtschafts-schulen</a:t>
          </a:r>
        </a:p>
      </xdr:txBody>
    </xdr:sp>
    <xdr:clientData/>
  </xdr:twoCellAnchor>
  <xdr:twoCellAnchor>
    <xdr:from>
      <xdr:col>10</xdr:col>
      <xdr:colOff>0</xdr:colOff>
      <xdr:row>3</xdr:row>
      <xdr:rowOff>0</xdr:rowOff>
    </xdr:from>
    <xdr:to>
      <xdr:col>10</xdr:col>
      <xdr:colOff>0</xdr:colOff>
      <xdr:row>7</xdr:row>
      <xdr:rowOff>0</xdr:rowOff>
    </xdr:to>
    <xdr:sp macro="" textlink="">
      <xdr:nvSpPr>
        <xdr:cNvPr id="7176" name="Text 14"/>
        <xdr:cNvSpPr txBox="1">
          <a:spLocks noChangeArrowheads="1"/>
        </xdr:cNvSpPr>
      </xdr:nvSpPr>
      <xdr:spPr bwMode="auto">
        <a:xfrm>
          <a:off x="6543675" y="742950"/>
          <a:ext cx="0" cy="1495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Jahr</a:t>
          </a:r>
        </a:p>
      </xdr:txBody>
    </xdr:sp>
    <xdr:clientData/>
  </xdr:twoCellAnchor>
  <xdr:twoCellAnchor>
    <xdr:from>
      <xdr:col>8</xdr:col>
      <xdr:colOff>0</xdr:colOff>
      <xdr:row>40</xdr:row>
      <xdr:rowOff>0</xdr:rowOff>
    </xdr:from>
    <xdr:to>
      <xdr:col>8</xdr:col>
      <xdr:colOff>0</xdr:colOff>
      <xdr:row>40</xdr:row>
      <xdr:rowOff>142875</xdr:rowOff>
    </xdr:to>
    <xdr:sp macro="" textlink="">
      <xdr:nvSpPr>
        <xdr:cNvPr id="7177" name="Text 19"/>
        <xdr:cNvSpPr txBox="1">
          <a:spLocks noChangeArrowheads="1"/>
        </xdr:cNvSpPr>
      </xdr:nvSpPr>
      <xdr:spPr bwMode="auto">
        <a:xfrm>
          <a:off x="4953000" y="78486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ÌÒ</a:t>
          </a:r>
        </a:p>
      </xdr:txBody>
    </xdr:sp>
    <xdr:clientData/>
  </xdr:twoCellAnchor>
  <xdr:twoCellAnchor>
    <xdr:from>
      <xdr:col>8</xdr:col>
      <xdr:colOff>0</xdr:colOff>
      <xdr:row>37</xdr:row>
      <xdr:rowOff>0</xdr:rowOff>
    </xdr:from>
    <xdr:to>
      <xdr:col>8</xdr:col>
      <xdr:colOff>0</xdr:colOff>
      <xdr:row>37</xdr:row>
      <xdr:rowOff>142875</xdr:rowOff>
    </xdr:to>
    <xdr:sp macro="" textlink="">
      <xdr:nvSpPr>
        <xdr:cNvPr id="7178" name="Text 19"/>
        <xdr:cNvSpPr txBox="1">
          <a:spLocks noChangeArrowheads="1"/>
        </xdr:cNvSpPr>
      </xdr:nvSpPr>
      <xdr:spPr bwMode="auto">
        <a:xfrm>
          <a:off x="4953000" y="73056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ÌÒ</a:t>
          </a:r>
        </a:p>
      </xdr:txBody>
    </xdr:sp>
    <xdr:clientData/>
  </xdr:twoCellAnchor>
  <xdr:twoCellAnchor>
    <xdr:from>
      <xdr:col>8</xdr:col>
      <xdr:colOff>0</xdr:colOff>
      <xdr:row>46</xdr:row>
      <xdr:rowOff>0</xdr:rowOff>
    </xdr:from>
    <xdr:to>
      <xdr:col>8</xdr:col>
      <xdr:colOff>0</xdr:colOff>
      <xdr:row>46</xdr:row>
      <xdr:rowOff>142875</xdr:rowOff>
    </xdr:to>
    <xdr:sp macro="" textlink="">
      <xdr:nvSpPr>
        <xdr:cNvPr id="7179" name="Text 19"/>
        <xdr:cNvSpPr txBox="1">
          <a:spLocks noChangeArrowheads="1"/>
        </xdr:cNvSpPr>
      </xdr:nvSpPr>
      <xdr:spPr bwMode="auto">
        <a:xfrm>
          <a:off x="4953000" y="89820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ÌÒ</a:t>
          </a:r>
        </a:p>
      </xdr:txBody>
    </xdr:sp>
    <xdr:clientData/>
  </xdr:twoCellAnchor>
  <xdr:twoCellAnchor>
    <xdr:from>
      <xdr:col>8</xdr:col>
      <xdr:colOff>0</xdr:colOff>
      <xdr:row>37</xdr:row>
      <xdr:rowOff>0</xdr:rowOff>
    </xdr:from>
    <xdr:to>
      <xdr:col>8</xdr:col>
      <xdr:colOff>0</xdr:colOff>
      <xdr:row>37</xdr:row>
      <xdr:rowOff>142875</xdr:rowOff>
    </xdr:to>
    <xdr:sp macro="" textlink="">
      <xdr:nvSpPr>
        <xdr:cNvPr id="7180" name="Text Box 12"/>
        <xdr:cNvSpPr txBox="1">
          <a:spLocks noChangeArrowheads="1"/>
        </xdr:cNvSpPr>
      </xdr:nvSpPr>
      <xdr:spPr bwMode="auto">
        <a:xfrm>
          <a:off x="4953000" y="73056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ÌÒ</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12</xdr:col>
      <xdr:colOff>0</xdr:colOff>
      <xdr:row>5</xdr:row>
      <xdr:rowOff>0</xdr:rowOff>
    </xdr:to>
    <xdr:sp macro="" textlink="">
      <xdr:nvSpPr>
        <xdr:cNvPr id="13313" name="Text 1"/>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Arial"/>
              <a:cs typeface="Arial"/>
            </a:rPr>
            <a:t>Gymna-</a:t>
          </a:r>
        </a:p>
        <a:p>
          <a:pPr algn="ctr" rtl="0">
            <a:lnSpc>
              <a:spcPts val="700"/>
            </a:lnSpc>
            <a:defRPr sz="1000"/>
          </a:pPr>
          <a:r>
            <a:rPr lang="de-DE" sz="800" b="0" i="0" u="none" strike="noStrike" baseline="0">
              <a:solidFill>
                <a:srgbClr val="000000"/>
              </a:solidFill>
              <a:latin typeface="Arial"/>
              <a:cs typeface="Arial"/>
            </a:rPr>
            <a:t>sien</a:t>
          </a:r>
          <a:r>
            <a:rPr lang="de-DE" sz="800" b="0" i="0" u="none" strike="noStrike" baseline="0">
              <a:solidFill>
                <a:srgbClr val="000000"/>
              </a:solidFill>
              <a:latin typeface="Arialfn"/>
            </a:rPr>
            <a:t> Ê)</a:t>
          </a:r>
        </a:p>
      </xdr:txBody>
    </xdr:sp>
    <xdr:clientData/>
  </xdr:twoCellAnchor>
  <xdr:twoCellAnchor>
    <xdr:from>
      <xdr:col>12</xdr:col>
      <xdr:colOff>0</xdr:colOff>
      <xdr:row>2</xdr:row>
      <xdr:rowOff>0</xdr:rowOff>
    </xdr:from>
    <xdr:to>
      <xdr:col>12</xdr:col>
      <xdr:colOff>0</xdr:colOff>
      <xdr:row>5</xdr:row>
      <xdr:rowOff>0</xdr:rowOff>
    </xdr:to>
    <xdr:sp macro="" textlink="">
      <xdr:nvSpPr>
        <xdr:cNvPr id="13314" name="Text 3"/>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12</xdr:col>
      <xdr:colOff>0</xdr:colOff>
      <xdr:row>16</xdr:row>
      <xdr:rowOff>0</xdr:rowOff>
    </xdr:from>
    <xdr:to>
      <xdr:col>12</xdr:col>
      <xdr:colOff>0</xdr:colOff>
      <xdr:row>16</xdr:row>
      <xdr:rowOff>0</xdr:rowOff>
    </xdr:to>
    <xdr:sp macro="" textlink="">
      <xdr:nvSpPr>
        <xdr:cNvPr id="13315" name="Text 4"/>
        <xdr:cNvSpPr txBox="1">
          <a:spLocks noChangeArrowheads="1"/>
        </xdr:cNvSpPr>
      </xdr:nvSpPr>
      <xdr:spPr bwMode="auto">
        <a:xfrm>
          <a:off x="6953250" y="3924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Í)</a:t>
          </a:r>
        </a:p>
      </xdr:txBody>
    </xdr:sp>
    <xdr:clientData/>
  </xdr:twoCellAnchor>
  <xdr:twoCellAnchor>
    <xdr:from>
      <xdr:col>12</xdr:col>
      <xdr:colOff>0</xdr:colOff>
      <xdr:row>16</xdr:row>
      <xdr:rowOff>0</xdr:rowOff>
    </xdr:from>
    <xdr:to>
      <xdr:col>12</xdr:col>
      <xdr:colOff>0</xdr:colOff>
      <xdr:row>16</xdr:row>
      <xdr:rowOff>0</xdr:rowOff>
    </xdr:to>
    <xdr:sp macro="" textlink="">
      <xdr:nvSpPr>
        <xdr:cNvPr id="13316" name="Text 5"/>
        <xdr:cNvSpPr txBox="1">
          <a:spLocks noChangeArrowheads="1"/>
        </xdr:cNvSpPr>
      </xdr:nvSpPr>
      <xdr:spPr bwMode="auto">
        <a:xfrm>
          <a:off x="6953250" y="3924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Î)</a:t>
          </a:r>
        </a:p>
      </xdr:txBody>
    </xdr:sp>
    <xdr:clientData/>
  </xdr:twoCellAnchor>
  <xdr:twoCellAnchor>
    <xdr:from>
      <xdr:col>12</xdr:col>
      <xdr:colOff>0</xdr:colOff>
      <xdr:row>16</xdr:row>
      <xdr:rowOff>0</xdr:rowOff>
    </xdr:from>
    <xdr:to>
      <xdr:col>12</xdr:col>
      <xdr:colOff>0</xdr:colOff>
      <xdr:row>16</xdr:row>
      <xdr:rowOff>0</xdr:rowOff>
    </xdr:to>
    <xdr:sp macro="" textlink="">
      <xdr:nvSpPr>
        <xdr:cNvPr id="13317" name="Text 6"/>
        <xdr:cNvSpPr txBox="1">
          <a:spLocks noChangeArrowheads="1"/>
        </xdr:cNvSpPr>
      </xdr:nvSpPr>
      <xdr:spPr bwMode="auto">
        <a:xfrm>
          <a:off x="6953250" y="3924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Ï)</a:t>
          </a:r>
        </a:p>
      </xdr:txBody>
    </xdr:sp>
    <xdr:clientData/>
  </xdr:twoCellAnchor>
  <xdr:twoCellAnchor>
    <xdr:from>
      <xdr:col>12</xdr:col>
      <xdr:colOff>0</xdr:colOff>
      <xdr:row>19</xdr:row>
      <xdr:rowOff>0</xdr:rowOff>
    </xdr:from>
    <xdr:to>
      <xdr:col>12</xdr:col>
      <xdr:colOff>0</xdr:colOff>
      <xdr:row>22</xdr:row>
      <xdr:rowOff>9525</xdr:rowOff>
    </xdr:to>
    <xdr:sp macro="" textlink="">
      <xdr:nvSpPr>
        <xdr:cNvPr id="13318" name="Text 7"/>
        <xdr:cNvSpPr txBox="1">
          <a:spLocks noChangeArrowheads="1"/>
        </xdr:cNvSpPr>
      </xdr:nvSpPr>
      <xdr:spPr bwMode="auto">
        <a:xfrm>
          <a:off x="6953250" y="4514850"/>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Arialfn"/>
            </a:rPr>
            <a:t>É)</a:t>
          </a:r>
          <a:r>
            <a:rPr lang="de-DE" sz="800" b="0" i="0" u="none" strike="noStrike" baseline="0">
              <a:solidFill>
                <a:srgbClr val="000000"/>
              </a:solidFill>
              <a:latin typeface="Arial"/>
              <a:cs typeface="Arial"/>
            </a:rPr>
            <a:t> Einschließlich Schüler mit Realschulabschluß von integrierten Gesamtschulen und Freien Waldorfschulen.- </a:t>
          </a:r>
          <a:r>
            <a:rPr lang="de-DE" sz="800" b="0" i="0" u="none" strike="noStrike" baseline="0">
              <a:solidFill>
                <a:srgbClr val="000000"/>
              </a:solidFill>
              <a:latin typeface="Arialfn"/>
            </a:rPr>
            <a:t>Ê) </a:t>
          </a:r>
          <a:r>
            <a:rPr lang="de-DE" sz="800" b="0" i="0" u="none" strike="noStrike" baseline="0">
              <a:solidFill>
                <a:srgbClr val="000000"/>
              </a:solidFill>
              <a:latin typeface="Arial"/>
              <a:cs typeface="Arial"/>
            </a:rPr>
            <a:t>Abgänge aus der Jahrgangs-stufe 10 bis 13 des Gymnasiums mit Oberstufenreife, ohne Abitur, einschl. integrierte Gesamtschulen. Die Abgänge aus der Jahrgangsstufe 10 mit der sog. "Besonderen Prüfung" sind nicht enthalten.-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Bis 1992 nur Technikerschulen.-</a:t>
          </a:r>
          <a:r>
            <a:rPr lang="de-DE" sz="800" b="0" i="0" u="none" strike="noStrike" baseline="0">
              <a:solidFill>
                <a:srgbClr val="000000"/>
              </a:solidFill>
              <a:latin typeface="Arialfn"/>
            </a:rPr>
            <a:t> Ì</a:t>
          </a:r>
          <a:r>
            <a:rPr lang="de-DE" sz="800" b="0" i="0" u="none" strike="noStrike" baseline="0">
              <a:solidFill>
                <a:srgbClr val="000000"/>
              </a:solidFill>
              <a:latin typeface="Arial"/>
              <a:cs typeface="Arial"/>
            </a:rPr>
            <a:t>) Mittlerer Schulabschluß gemäß Art. 13 BayEUG.-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Ein-schließlich 59 Nichtschüler.- </a:t>
          </a:r>
          <a:r>
            <a:rPr lang="de-DE" sz="800" b="0" i="0" u="none" strike="noStrike" baseline="0">
              <a:solidFill>
                <a:srgbClr val="000000"/>
              </a:solidFill>
              <a:latin typeface="Arialfn"/>
            </a:rPr>
            <a:t>Î</a:t>
          </a:r>
          <a:r>
            <a:rPr lang="de-DE" sz="800" b="0" i="0" u="none" strike="noStrike" baseline="0">
              <a:solidFill>
                <a:srgbClr val="000000"/>
              </a:solidFill>
              <a:latin typeface="Arial"/>
              <a:cs typeface="Arial"/>
            </a:rPr>
            <a:t>) Einschließlich 288 Schüler von Berufsfachschulen des Gesundheitswesens.-</a:t>
          </a:r>
          <a:r>
            <a:rPr lang="de-DE" sz="800" b="0" i="0" u="none" strike="noStrike" baseline="0">
              <a:solidFill>
                <a:srgbClr val="000000"/>
              </a:solidFill>
              <a:latin typeface="Arialfn"/>
            </a:rPr>
            <a:t> Ï</a:t>
          </a:r>
          <a:r>
            <a:rPr lang="de-DE" sz="800" b="0" i="0" u="none" strike="noStrike" baseline="0">
              <a:solidFill>
                <a:srgbClr val="000000"/>
              </a:solidFill>
              <a:latin typeface="Arial"/>
              <a:cs typeface="Arial"/>
            </a:rPr>
            <a:t>) Einschließlich 118 Abschlüsse des Schulversuchs "Dreistufige Berufsoberschule" mit Fachschulreife.</a:t>
          </a:r>
        </a:p>
      </xdr:txBody>
    </xdr:sp>
    <xdr:clientData/>
  </xdr:twoCellAnchor>
  <xdr:twoCellAnchor>
    <xdr:from>
      <xdr:col>12</xdr:col>
      <xdr:colOff>0</xdr:colOff>
      <xdr:row>2</xdr:row>
      <xdr:rowOff>0</xdr:rowOff>
    </xdr:from>
    <xdr:to>
      <xdr:col>12</xdr:col>
      <xdr:colOff>0</xdr:colOff>
      <xdr:row>5</xdr:row>
      <xdr:rowOff>0</xdr:rowOff>
    </xdr:to>
    <xdr:sp macro="" textlink="">
      <xdr:nvSpPr>
        <xdr:cNvPr id="13319" name="Text 13"/>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drei- und vierstufige Wirtschafts-schulen</a:t>
          </a:r>
        </a:p>
      </xdr:txBody>
    </xdr:sp>
    <xdr:clientData/>
  </xdr:twoCellAnchor>
  <xdr:twoCellAnchor>
    <xdr:from>
      <xdr:col>12</xdr:col>
      <xdr:colOff>0</xdr:colOff>
      <xdr:row>2</xdr:row>
      <xdr:rowOff>0</xdr:rowOff>
    </xdr:from>
    <xdr:to>
      <xdr:col>12</xdr:col>
      <xdr:colOff>0</xdr:colOff>
      <xdr:row>5</xdr:row>
      <xdr:rowOff>0</xdr:rowOff>
    </xdr:to>
    <xdr:sp macro="" textlink="">
      <xdr:nvSpPr>
        <xdr:cNvPr id="13320" name="Text 14"/>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Jahr</a:t>
          </a:r>
        </a:p>
      </xdr:txBody>
    </xdr:sp>
    <xdr:clientData/>
  </xdr:twoCellAnchor>
  <xdr:twoCellAnchor>
    <xdr:from>
      <xdr:col>12</xdr:col>
      <xdr:colOff>0</xdr:colOff>
      <xdr:row>23</xdr:row>
      <xdr:rowOff>0</xdr:rowOff>
    </xdr:from>
    <xdr:to>
      <xdr:col>12</xdr:col>
      <xdr:colOff>0</xdr:colOff>
      <xdr:row>23</xdr:row>
      <xdr:rowOff>142875</xdr:rowOff>
    </xdr:to>
    <xdr:sp macro="" textlink="">
      <xdr:nvSpPr>
        <xdr:cNvPr id="13321" name="Text 19"/>
        <xdr:cNvSpPr txBox="1">
          <a:spLocks noChangeArrowheads="1"/>
        </xdr:cNvSpPr>
      </xdr:nvSpPr>
      <xdr:spPr bwMode="auto">
        <a:xfrm>
          <a:off x="6953250" y="52768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12</xdr:col>
      <xdr:colOff>0</xdr:colOff>
      <xdr:row>2</xdr:row>
      <xdr:rowOff>0</xdr:rowOff>
    </xdr:from>
    <xdr:to>
      <xdr:col>12</xdr:col>
      <xdr:colOff>0</xdr:colOff>
      <xdr:row>5</xdr:row>
      <xdr:rowOff>0</xdr:rowOff>
    </xdr:to>
    <xdr:sp macro="" textlink="">
      <xdr:nvSpPr>
        <xdr:cNvPr id="13322" name="Text 1"/>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Arial"/>
              <a:cs typeface="Arial"/>
            </a:rPr>
            <a:t>Gymna-</a:t>
          </a:r>
        </a:p>
        <a:p>
          <a:pPr algn="ctr" rtl="0">
            <a:lnSpc>
              <a:spcPts val="700"/>
            </a:lnSpc>
            <a:defRPr sz="1000"/>
          </a:pPr>
          <a:r>
            <a:rPr lang="de-DE" sz="800" b="0" i="0" u="none" strike="noStrike" baseline="0">
              <a:solidFill>
                <a:srgbClr val="000000"/>
              </a:solidFill>
              <a:latin typeface="Arial"/>
              <a:cs typeface="Arial"/>
            </a:rPr>
            <a:t>sien</a:t>
          </a:r>
          <a:r>
            <a:rPr lang="de-DE" sz="800" b="0" i="0" u="none" strike="noStrike" baseline="0">
              <a:solidFill>
                <a:srgbClr val="000000"/>
              </a:solidFill>
              <a:latin typeface="Arialfn"/>
            </a:rPr>
            <a:t> Ê)</a:t>
          </a:r>
        </a:p>
      </xdr:txBody>
    </xdr:sp>
    <xdr:clientData/>
  </xdr:twoCellAnchor>
  <xdr:twoCellAnchor>
    <xdr:from>
      <xdr:col>12</xdr:col>
      <xdr:colOff>0</xdr:colOff>
      <xdr:row>2</xdr:row>
      <xdr:rowOff>0</xdr:rowOff>
    </xdr:from>
    <xdr:to>
      <xdr:col>12</xdr:col>
      <xdr:colOff>0</xdr:colOff>
      <xdr:row>5</xdr:row>
      <xdr:rowOff>0</xdr:rowOff>
    </xdr:to>
    <xdr:sp macro="" textlink="">
      <xdr:nvSpPr>
        <xdr:cNvPr id="13323" name="Text 3"/>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12</xdr:col>
      <xdr:colOff>0</xdr:colOff>
      <xdr:row>16</xdr:row>
      <xdr:rowOff>0</xdr:rowOff>
    </xdr:from>
    <xdr:to>
      <xdr:col>12</xdr:col>
      <xdr:colOff>0</xdr:colOff>
      <xdr:row>16</xdr:row>
      <xdr:rowOff>0</xdr:rowOff>
    </xdr:to>
    <xdr:sp macro="" textlink="">
      <xdr:nvSpPr>
        <xdr:cNvPr id="13324" name="Text 4"/>
        <xdr:cNvSpPr txBox="1">
          <a:spLocks noChangeArrowheads="1"/>
        </xdr:cNvSpPr>
      </xdr:nvSpPr>
      <xdr:spPr bwMode="auto">
        <a:xfrm>
          <a:off x="6953250" y="3924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Í)</a:t>
          </a:r>
        </a:p>
      </xdr:txBody>
    </xdr:sp>
    <xdr:clientData/>
  </xdr:twoCellAnchor>
  <xdr:twoCellAnchor>
    <xdr:from>
      <xdr:col>12</xdr:col>
      <xdr:colOff>0</xdr:colOff>
      <xdr:row>16</xdr:row>
      <xdr:rowOff>0</xdr:rowOff>
    </xdr:from>
    <xdr:to>
      <xdr:col>12</xdr:col>
      <xdr:colOff>0</xdr:colOff>
      <xdr:row>16</xdr:row>
      <xdr:rowOff>0</xdr:rowOff>
    </xdr:to>
    <xdr:sp macro="" textlink="">
      <xdr:nvSpPr>
        <xdr:cNvPr id="13325" name="Text 5"/>
        <xdr:cNvSpPr txBox="1">
          <a:spLocks noChangeArrowheads="1"/>
        </xdr:cNvSpPr>
      </xdr:nvSpPr>
      <xdr:spPr bwMode="auto">
        <a:xfrm>
          <a:off x="6953250" y="3924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Î)</a:t>
          </a:r>
        </a:p>
      </xdr:txBody>
    </xdr:sp>
    <xdr:clientData/>
  </xdr:twoCellAnchor>
  <xdr:twoCellAnchor>
    <xdr:from>
      <xdr:col>12</xdr:col>
      <xdr:colOff>0</xdr:colOff>
      <xdr:row>16</xdr:row>
      <xdr:rowOff>0</xdr:rowOff>
    </xdr:from>
    <xdr:to>
      <xdr:col>12</xdr:col>
      <xdr:colOff>0</xdr:colOff>
      <xdr:row>16</xdr:row>
      <xdr:rowOff>0</xdr:rowOff>
    </xdr:to>
    <xdr:sp macro="" textlink="">
      <xdr:nvSpPr>
        <xdr:cNvPr id="13326" name="Text 6"/>
        <xdr:cNvSpPr txBox="1">
          <a:spLocks noChangeArrowheads="1"/>
        </xdr:cNvSpPr>
      </xdr:nvSpPr>
      <xdr:spPr bwMode="auto">
        <a:xfrm>
          <a:off x="6953250" y="3924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Ï)</a:t>
          </a:r>
        </a:p>
      </xdr:txBody>
    </xdr:sp>
    <xdr:clientData/>
  </xdr:twoCellAnchor>
  <xdr:twoCellAnchor>
    <xdr:from>
      <xdr:col>12</xdr:col>
      <xdr:colOff>0</xdr:colOff>
      <xdr:row>19</xdr:row>
      <xdr:rowOff>0</xdr:rowOff>
    </xdr:from>
    <xdr:to>
      <xdr:col>12</xdr:col>
      <xdr:colOff>0</xdr:colOff>
      <xdr:row>22</xdr:row>
      <xdr:rowOff>9525</xdr:rowOff>
    </xdr:to>
    <xdr:sp macro="" textlink="">
      <xdr:nvSpPr>
        <xdr:cNvPr id="13327" name="Text 7"/>
        <xdr:cNvSpPr txBox="1">
          <a:spLocks noChangeArrowheads="1"/>
        </xdr:cNvSpPr>
      </xdr:nvSpPr>
      <xdr:spPr bwMode="auto">
        <a:xfrm>
          <a:off x="6953250" y="4514850"/>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Arialfn"/>
            </a:rPr>
            <a:t>É)</a:t>
          </a:r>
          <a:r>
            <a:rPr lang="de-DE" sz="800" b="0" i="0" u="none" strike="noStrike" baseline="0">
              <a:solidFill>
                <a:srgbClr val="000000"/>
              </a:solidFill>
              <a:latin typeface="Arial"/>
              <a:cs typeface="Arial"/>
            </a:rPr>
            <a:t> Einschließlich Schüler mit Realschulabschluß von integrierten Gesamtschulen und Freien Waldorfschulen.- </a:t>
          </a:r>
          <a:r>
            <a:rPr lang="de-DE" sz="800" b="0" i="0" u="none" strike="noStrike" baseline="0">
              <a:solidFill>
                <a:srgbClr val="000000"/>
              </a:solidFill>
              <a:latin typeface="Arialfn"/>
            </a:rPr>
            <a:t>Ê) </a:t>
          </a:r>
          <a:r>
            <a:rPr lang="de-DE" sz="800" b="0" i="0" u="none" strike="noStrike" baseline="0">
              <a:solidFill>
                <a:srgbClr val="000000"/>
              </a:solidFill>
              <a:latin typeface="Arial"/>
              <a:cs typeface="Arial"/>
            </a:rPr>
            <a:t>Abgänge aus der Jahrgangs-stufe 10 bis 13 des Gymnasiums mit Oberstufenreife, ohne Abitur, einschl. integrierte Gesamtschulen. Die Abgänge aus der Jahrgangsstufe 10 mit der sog. "Besonderen Prüfung" sind nicht enthalten.-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Bis 1992 nur Technikerschulen.-</a:t>
          </a:r>
          <a:r>
            <a:rPr lang="de-DE" sz="800" b="0" i="0" u="none" strike="noStrike" baseline="0">
              <a:solidFill>
                <a:srgbClr val="000000"/>
              </a:solidFill>
              <a:latin typeface="Arialfn"/>
            </a:rPr>
            <a:t> Ì</a:t>
          </a:r>
          <a:r>
            <a:rPr lang="de-DE" sz="800" b="0" i="0" u="none" strike="noStrike" baseline="0">
              <a:solidFill>
                <a:srgbClr val="000000"/>
              </a:solidFill>
              <a:latin typeface="Arial"/>
              <a:cs typeface="Arial"/>
            </a:rPr>
            <a:t>) Mittlerer Schulabschluß gemäß Art. 13 BayEUG.-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Ein-schließlich 59 Nichtschüler.- </a:t>
          </a:r>
          <a:r>
            <a:rPr lang="de-DE" sz="800" b="0" i="0" u="none" strike="noStrike" baseline="0">
              <a:solidFill>
                <a:srgbClr val="000000"/>
              </a:solidFill>
              <a:latin typeface="Arialfn"/>
            </a:rPr>
            <a:t>Î</a:t>
          </a:r>
          <a:r>
            <a:rPr lang="de-DE" sz="800" b="0" i="0" u="none" strike="noStrike" baseline="0">
              <a:solidFill>
                <a:srgbClr val="000000"/>
              </a:solidFill>
              <a:latin typeface="Arial"/>
              <a:cs typeface="Arial"/>
            </a:rPr>
            <a:t>) Einschließlich 288 Schüler von Berufsfachschulen des Gesundheitswesens.-</a:t>
          </a:r>
          <a:r>
            <a:rPr lang="de-DE" sz="800" b="0" i="0" u="none" strike="noStrike" baseline="0">
              <a:solidFill>
                <a:srgbClr val="000000"/>
              </a:solidFill>
              <a:latin typeface="Arialfn"/>
            </a:rPr>
            <a:t> Ï</a:t>
          </a:r>
          <a:r>
            <a:rPr lang="de-DE" sz="800" b="0" i="0" u="none" strike="noStrike" baseline="0">
              <a:solidFill>
                <a:srgbClr val="000000"/>
              </a:solidFill>
              <a:latin typeface="Arial"/>
              <a:cs typeface="Arial"/>
            </a:rPr>
            <a:t>) Einschließlich 118 Abschlüsse des Schulversuchs "Dreistufige Berufsoberschule" mit Fachschulreife.</a:t>
          </a:r>
        </a:p>
      </xdr:txBody>
    </xdr:sp>
    <xdr:clientData/>
  </xdr:twoCellAnchor>
  <xdr:twoCellAnchor>
    <xdr:from>
      <xdr:col>12</xdr:col>
      <xdr:colOff>0</xdr:colOff>
      <xdr:row>2</xdr:row>
      <xdr:rowOff>0</xdr:rowOff>
    </xdr:from>
    <xdr:to>
      <xdr:col>12</xdr:col>
      <xdr:colOff>0</xdr:colOff>
      <xdr:row>5</xdr:row>
      <xdr:rowOff>0</xdr:rowOff>
    </xdr:to>
    <xdr:sp macro="" textlink="">
      <xdr:nvSpPr>
        <xdr:cNvPr id="13328" name="Text 13"/>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drei- und vierstufige Wirtschafts-schulen</a:t>
          </a:r>
        </a:p>
      </xdr:txBody>
    </xdr:sp>
    <xdr:clientData/>
  </xdr:twoCellAnchor>
  <xdr:twoCellAnchor>
    <xdr:from>
      <xdr:col>12</xdr:col>
      <xdr:colOff>0</xdr:colOff>
      <xdr:row>2</xdr:row>
      <xdr:rowOff>0</xdr:rowOff>
    </xdr:from>
    <xdr:to>
      <xdr:col>12</xdr:col>
      <xdr:colOff>0</xdr:colOff>
      <xdr:row>5</xdr:row>
      <xdr:rowOff>0</xdr:rowOff>
    </xdr:to>
    <xdr:sp macro="" textlink="">
      <xdr:nvSpPr>
        <xdr:cNvPr id="13329" name="Text 14"/>
        <xdr:cNvSpPr txBox="1">
          <a:spLocks noChangeArrowheads="1"/>
        </xdr:cNvSpPr>
      </xdr:nvSpPr>
      <xdr:spPr bwMode="auto">
        <a:xfrm>
          <a:off x="6953250" y="295275"/>
          <a:ext cx="0" cy="12287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Jahr</a:t>
          </a:r>
        </a:p>
      </xdr:txBody>
    </xdr:sp>
    <xdr:clientData/>
  </xdr:twoCellAnchor>
  <xdr:twoCellAnchor>
    <xdr:from>
      <xdr:col>12</xdr:col>
      <xdr:colOff>0</xdr:colOff>
      <xdr:row>23</xdr:row>
      <xdr:rowOff>0</xdr:rowOff>
    </xdr:from>
    <xdr:to>
      <xdr:col>12</xdr:col>
      <xdr:colOff>0</xdr:colOff>
      <xdr:row>23</xdr:row>
      <xdr:rowOff>142875</xdr:rowOff>
    </xdr:to>
    <xdr:sp macro="" textlink="">
      <xdr:nvSpPr>
        <xdr:cNvPr id="13330" name="Text 19"/>
        <xdr:cNvSpPr txBox="1">
          <a:spLocks noChangeArrowheads="1"/>
        </xdr:cNvSpPr>
      </xdr:nvSpPr>
      <xdr:spPr bwMode="auto">
        <a:xfrm>
          <a:off x="6953250" y="52768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12</xdr:col>
      <xdr:colOff>0</xdr:colOff>
      <xdr:row>3</xdr:row>
      <xdr:rowOff>0</xdr:rowOff>
    </xdr:from>
    <xdr:to>
      <xdr:col>12</xdr:col>
      <xdr:colOff>0</xdr:colOff>
      <xdr:row>7</xdr:row>
      <xdr:rowOff>0</xdr:rowOff>
    </xdr:to>
    <xdr:sp macro="" textlink="">
      <xdr:nvSpPr>
        <xdr:cNvPr id="13331" name="Text 1"/>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Gymna-</a:t>
          </a:r>
        </a:p>
        <a:p>
          <a:pPr algn="ctr" rtl="0">
            <a:defRPr sz="1000"/>
          </a:pPr>
          <a:r>
            <a:rPr lang="de-DE" sz="800" b="0" i="0" u="none" strike="noStrike" baseline="0">
              <a:solidFill>
                <a:srgbClr val="000000"/>
              </a:solidFill>
              <a:latin typeface="Arial"/>
              <a:cs typeface="Arial"/>
            </a:rPr>
            <a:t>sien</a:t>
          </a:r>
          <a:r>
            <a:rPr lang="de-DE" sz="800" b="0" i="0" u="none" strike="noStrike" baseline="0">
              <a:solidFill>
                <a:srgbClr val="000000"/>
              </a:solidFill>
              <a:latin typeface="Arialfn"/>
            </a:rPr>
            <a:t> Ê)</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32" name="Text 3"/>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12</xdr:col>
      <xdr:colOff>0</xdr:colOff>
      <xdr:row>18</xdr:row>
      <xdr:rowOff>0</xdr:rowOff>
    </xdr:from>
    <xdr:to>
      <xdr:col>12</xdr:col>
      <xdr:colOff>0</xdr:colOff>
      <xdr:row>18</xdr:row>
      <xdr:rowOff>0</xdr:rowOff>
    </xdr:to>
    <xdr:sp macro="" textlink="">
      <xdr:nvSpPr>
        <xdr:cNvPr id="13333" name="Text 4"/>
        <xdr:cNvSpPr txBox="1">
          <a:spLocks noChangeArrowheads="1"/>
        </xdr:cNvSpPr>
      </xdr:nvSpPr>
      <xdr:spPr bwMode="auto">
        <a:xfrm>
          <a:off x="6953250" y="4267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Í)</a:t>
          </a:r>
        </a:p>
      </xdr:txBody>
    </xdr:sp>
    <xdr:clientData/>
  </xdr:twoCellAnchor>
  <xdr:twoCellAnchor>
    <xdr:from>
      <xdr:col>12</xdr:col>
      <xdr:colOff>0</xdr:colOff>
      <xdr:row>18</xdr:row>
      <xdr:rowOff>0</xdr:rowOff>
    </xdr:from>
    <xdr:to>
      <xdr:col>12</xdr:col>
      <xdr:colOff>0</xdr:colOff>
      <xdr:row>18</xdr:row>
      <xdr:rowOff>0</xdr:rowOff>
    </xdr:to>
    <xdr:sp macro="" textlink="">
      <xdr:nvSpPr>
        <xdr:cNvPr id="13334" name="Text 5"/>
        <xdr:cNvSpPr txBox="1">
          <a:spLocks noChangeArrowheads="1"/>
        </xdr:cNvSpPr>
      </xdr:nvSpPr>
      <xdr:spPr bwMode="auto">
        <a:xfrm>
          <a:off x="6953250" y="4267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Î)</a:t>
          </a:r>
        </a:p>
      </xdr:txBody>
    </xdr:sp>
    <xdr:clientData/>
  </xdr:twoCellAnchor>
  <xdr:twoCellAnchor>
    <xdr:from>
      <xdr:col>12</xdr:col>
      <xdr:colOff>0</xdr:colOff>
      <xdr:row>18</xdr:row>
      <xdr:rowOff>0</xdr:rowOff>
    </xdr:from>
    <xdr:to>
      <xdr:col>12</xdr:col>
      <xdr:colOff>0</xdr:colOff>
      <xdr:row>18</xdr:row>
      <xdr:rowOff>0</xdr:rowOff>
    </xdr:to>
    <xdr:sp macro="" textlink="">
      <xdr:nvSpPr>
        <xdr:cNvPr id="13335" name="Text 6"/>
        <xdr:cNvSpPr txBox="1">
          <a:spLocks noChangeArrowheads="1"/>
        </xdr:cNvSpPr>
      </xdr:nvSpPr>
      <xdr:spPr bwMode="auto">
        <a:xfrm>
          <a:off x="6953250" y="4267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Ï)</a:t>
          </a:r>
        </a:p>
      </xdr:txBody>
    </xdr:sp>
    <xdr:clientData/>
  </xdr:twoCellAnchor>
  <xdr:twoCellAnchor>
    <xdr:from>
      <xdr:col>12</xdr:col>
      <xdr:colOff>0</xdr:colOff>
      <xdr:row>21</xdr:row>
      <xdr:rowOff>0</xdr:rowOff>
    </xdr:from>
    <xdr:to>
      <xdr:col>12</xdr:col>
      <xdr:colOff>0</xdr:colOff>
      <xdr:row>24</xdr:row>
      <xdr:rowOff>9525</xdr:rowOff>
    </xdr:to>
    <xdr:sp macro="" textlink="">
      <xdr:nvSpPr>
        <xdr:cNvPr id="13336" name="Text 7"/>
        <xdr:cNvSpPr txBox="1">
          <a:spLocks noChangeArrowheads="1"/>
        </xdr:cNvSpPr>
      </xdr:nvSpPr>
      <xdr:spPr bwMode="auto">
        <a:xfrm>
          <a:off x="6953250" y="4857750"/>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Arialfn"/>
            </a:rPr>
            <a:t>É)</a:t>
          </a:r>
          <a:r>
            <a:rPr lang="de-DE" sz="800" b="0" i="0" u="none" strike="noStrike" baseline="0">
              <a:solidFill>
                <a:srgbClr val="000000"/>
              </a:solidFill>
              <a:latin typeface="Arial"/>
              <a:cs typeface="Arial"/>
            </a:rPr>
            <a:t> Einschließlich Schüler mit Realschulabschluß von integrierten Gesamtschulen und Freien Waldorfschulen.- </a:t>
          </a:r>
          <a:r>
            <a:rPr lang="de-DE" sz="800" b="0" i="0" u="none" strike="noStrike" baseline="0">
              <a:solidFill>
                <a:srgbClr val="000000"/>
              </a:solidFill>
              <a:latin typeface="Arialfn"/>
            </a:rPr>
            <a:t>Ê) </a:t>
          </a:r>
          <a:r>
            <a:rPr lang="de-DE" sz="800" b="0" i="0" u="none" strike="noStrike" baseline="0">
              <a:solidFill>
                <a:srgbClr val="000000"/>
              </a:solidFill>
              <a:latin typeface="Arial"/>
              <a:cs typeface="Arial"/>
            </a:rPr>
            <a:t>Abgänge aus der Jahrgangs-stufe 10 bis 13 des Gymnasiums mit Oberstufenreife, ohne Abitur, einschl. integrierte Gesamtschulen. Die Abgänge aus der Jahrgangsstufe 10 mit der sog. "Besonderen Prüfung" sind nicht enthalten.-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Bis 1992 nur Technikerschulen.-</a:t>
          </a:r>
          <a:r>
            <a:rPr lang="de-DE" sz="800" b="0" i="0" u="none" strike="noStrike" baseline="0">
              <a:solidFill>
                <a:srgbClr val="000000"/>
              </a:solidFill>
              <a:latin typeface="Arialfn"/>
            </a:rPr>
            <a:t> Ì</a:t>
          </a:r>
          <a:r>
            <a:rPr lang="de-DE" sz="800" b="0" i="0" u="none" strike="noStrike" baseline="0">
              <a:solidFill>
                <a:srgbClr val="000000"/>
              </a:solidFill>
              <a:latin typeface="Arial"/>
              <a:cs typeface="Arial"/>
            </a:rPr>
            <a:t>) Mittlerer Schulabschluß gemäß Art. 13 BayEUG.-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Ein-schließlich 59 Nichtschüler.- </a:t>
          </a:r>
          <a:r>
            <a:rPr lang="de-DE" sz="800" b="0" i="0" u="none" strike="noStrike" baseline="0">
              <a:solidFill>
                <a:srgbClr val="000000"/>
              </a:solidFill>
              <a:latin typeface="Arialfn"/>
            </a:rPr>
            <a:t>Î</a:t>
          </a:r>
          <a:r>
            <a:rPr lang="de-DE" sz="800" b="0" i="0" u="none" strike="noStrike" baseline="0">
              <a:solidFill>
                <a:srgbClr val="000000"/>
              </a:solidFill>
              <a:latin typeface="Arial"/>
              <a:cs typeface="Arial"/>
            </a:rPr>
            <a:t>) Einschließlich 288 Schüler von Berufsfachschulen des Gesundheitswesens.-</a:t>
          </a:r>
          <a:r>
            <a:rPr lang="de-DE" sz="800" b="0" i="0" u="none" strike="noStrike" baseline="0">
              <a:solidFill>
                <a:srgbClr val="000000"/>
              </a:solidFill>
              <a:latin typeface="Arialfn"/>
            </a:rPr>
            <a:t> Ï</a:t>
          </a:r>
          <a:r>
            <a:rPr lang="de-DE" sz="800" b="0" i="0" u="none" strike="noStrike" baseline="0">
              <a:solidFill>
                <a:srgbClr val="000000"/>
              </a:solidFill>
              <a:latin typeface="Arial"/>
              <a:cs typeface="Arial"/>
            </a:rPr>
            <a:t>) Einschließlich 118 Abschlüsse des Schulversuchs "Dreistufige Berufsoberschule" mit Fachschulreife.</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37" name="Text 13"/>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drei- und vierstufige Wirtschafts-schulen</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38" name="Text 14"/>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Jahr</a:t>
          </a:r>
        </a:p>
      </xdr:txBody>
    </xdr:sp>
    <xdr:clientData/>
  </xdr:twoCellAnchor>
  <xdr:twoCellAnchor>
    <xdr:from>
      <xdr:col>12</xdr:col>
      <xdr:colOff>0</xdr:colOff>
      <xdr:row>22</xdr:row>
      <xdr:rowOff>0</xdr:rowOff>
    </xdr:from>
    <xdr:to>
      <xdr:col>12</xdr:col>
      <xdr:colOff>0</xdr:colOff>
      <xdr:row>22</xdr:row>
      <xdr:rowOff>142875</xdr:rowOff>
    </xdr:to>
    <xdr:sp macro="" textlink="">
      <xdr:nvSpPr>
        <xdr:cNvPr id="13339" name="Text 19"/>
        <xdr:cNvSpPr txBox="1">
          <a:spLocks noChangeArrowheads="1"/>
        </xdr:cNvSpPr>
      </xdr:nvSpPr>
      <xdr:spPr bwMode="auto">
        <a:xfrm>
          <a:off x="6953250" y="51054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25</xdr:row>
      <xdr:rowOff>9525</xdr:rowOff>
    </xdr:from>
    <xdr:to>
      <xdr:col>12</xdr:col>
      <xdr:colOff>0</xdr:colOff>
      <xdr:row>25</xdr:row>
      <xdr:rowOff>152400</xdr:rowOff>
    </xdr:to>
    <xdr:sp macro="" textlink="">
      <xdr:nvSpPr>
        <xdr:cNvPr id="13340" name="Text 19"/>
        <xdr:cNvSpPr txBox="1">
          <a:spLocks noChangeArrowheads="1"/>
        </xdr:cNvSpPr>
      </xdr:nvSpPr>
      <xdr:spPr bwMode="auto">
        <a:xfrm>
          <a:off x="6953250" y="5629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34</xdr:row>
      <xdr:rowOff>0</xdr:rowOff>
    </xdr:from>
    <xdr:to>
      <xdr:col>12</xdr:col>
      <xdr:colOff>0</xdr:colOff>
      <xdr:row>34</xdr:row>
      <xdr:rowOff>142875</xdr:rowOff>
    </xdr:to>
    <xdr:sp macro="" textlink="">
      <xdr:nvSpPr>
        <xdr:cNvPr id="13341" name="Text 19"/>
        <xdr:cNvSpPr txBox="1">
          <a:spLocks noChangeArrowheads="1"/>
        </xdr:cNvSpPr>
      </xdr:nvSpPr>
      <xdr:spPr bwMode="auto">
        <a:xfrm>
          <a:off x="6953250" y="73914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25</xdr:row>
      <xdr:rowOff>0</xdr:rowOff>
    </xdr:from>
    <xdr:to>
      <xdr:col>12</xdr:col>
      <xdr:colOff>0</xdr:colOff>
      <xdr:row>25</xdr:row>
      <xdr:rowOff>142875</xdr:rowOff>
    </xdr:to>
    <xdr:sp macro="" textlink="">
      <xdr:nvSpPr>
        <xdr:cNvPr id="13342" name="Text 19"/>
        <xdr:cNvSpPr txBox="1">
          <a:spLocks noChangeArrowheads="1"/>
        </xdr:cNvSpPr>
      </xdr:nvSpPr>
      <xdr:spPr bwMode="auto">
        <a:xfrm>
          <a:off x="6953250" y="56197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12</xdr:col>
      <xdr:colOff>0</xdr:colOff>
      <xdr:row>15</xdr:row>
      <xdr:rowOff>0</xdr:rowOff>
    </xdr:from>
    <xdr:to>
      <xdr:col>12</xdr:col>
      <xdr:colOff>0</xdr:colOff>
      <xdr:row>15</xdr:row>
      <xdr:rowOff>142875</xdr:rowOff>
    </xdr:to>
    <xdr:sp macro="" textlink="">
      <xdr:nvSpPr>
        <xdr:cNvPr id="13343" name="Text 19"/>
        <xdr:cNvSpPr txBox="1">
          <a:spLocks noChangeArrowheads="1"/>
        </xdr:cNvSpPr>
      </xdr:nvSpPr>
      <xdr:spPr bwMode="auto">
        <a:xfrm>
          <a:off x="6953250" y="36766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44" name="Text 1"/>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Gymna-</a:t>
          </a:r>
        </a:p>
        <a:p>
          <a:pPr algn="ctr" rtl="0">
            <a:defRPr sz="1000"/>
          </a:pPr>
          <a:r>
            <a:rPr lang="de-DE" sz="800" b="0" i="0" u="none" strike="noStrike" baseline="0">
              <a:solidFill>
                <a:srgbClr val="000000"/>
              </a:solidFill>
              <a:latin typeface="Arial"/>
              <a:cs typeface="Arial"/>
            </a:rPr>
            <a:t>sien</a:t>
          </a:r>
          <a:r>
            <a:rPr lang="de-DE" sz="800" b="0" i="0" u="none" strike="noStrike" baseline="0">
              <a:solidFill>
                <a:srgbClr val="000000"/>
              </a:solidFill>
              <a:latin typeface="Arialfn"/>
            </a:rPr>
            <a:t> Ê)</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45" name="Text 3"/>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12</xdr:col>
      <xdr:colOff>0</xdr:colOff>
      <xdr:row>18</xdr:row>
      <xdr:rowOff>0</xdr:rowOff>
    </xdr:from>
    <xdr:to>
      <xdr:col>12</xdr:col>
      <xdr:colOff>0</xdr:colOff>
      <xdr:row>18</xdr:row>
      <xdr:rowOff>0</xdr:rowOff>
    </xdr:to>
    <xdr:sp macro="" textlink="">
      <xdr:nvSpPr>
        <xdr:cNvPr id="13346" name="Text 4"/>
        <xdr:cNvSpPr txBox="1">
          <a:spLocks noChangeArrowheads="1"/>
        </xdr:cNvSpPr>
      </xdr:nvSpPr>
      <xdr:spPr bwMode="auto">
        <a:xfrm>
          <a:off x="6953250" y="4267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Í)</a:t>
          </a:r>
        </a:p>
      </xdr:txBody>
    </xdr:sp>
    <xdr:clientData/>
  </xdr:twoCellAnchor>
  <xdr:twoCellAnchor>
    <xdr:from>
      <xdr:col>12</xdr:col>
      <xdr:colOff>0</xdr:colOff>
      <xdr:row>18</xdr:row>
      <xdr:rowOff>0</xdr:rowOff>
    </xdr:from>
    <xdr:to>
      <xdr:col>12</xdr:col>
      <xdr:colOff>0</xdr:colOff>
      <xdr:row>18</xdr:row>
      <xdr:rowOff>0</xdr:rowOff>
    </xdr:to>
    <xdr:sp macro="" textlink="">
      <xdr:nvSpPr>
        <xdr:cNvPr id="13347" name="Text 5"/>
        <xdr:cNvSpPr txBox="1">
          <a:spLocks noChangeArrowheads="1"/>
        </xdr:cNvSpPr>
      </xdr:nvSpPr>
      <xdr:spPr bwMode="auto">
        <a:xfrm>
          <a:off x="6953250" y="4267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Î)</a:t>
          </a:r>
        </a:p>
      </xdr:txBody>
    </xdr:sp>
    <xdr:clientData/>
  </xdr:twoCellAnchor>
  <xdr:twoCellAnchor>
    <xdr:from>
      <xdr:col>12</xdr:col>
      <xdr:colOff>0</xdr:colOff>
      <xdr:row>18</xdr:row>
      <xdr:rowOff>0</xdr:rowOff>
    </xdr:from>
    <xdr:to>
      <xdr:col>12</xdr:col>
      <xdr:colOff>0</xdr:colOff>
      <xdr:row>18</xdr:row>
      <xdr:rowOff>0</xdr:rowOff>
    </xdr:to>
    <xdr:sp macro="" textlink="">
      <xdr:nvSpPr>
        <xdr:cNvPr id="13348" name="Text 6"/>
        <xdr:cNvSpPr txBox="1">
          <a:spLocks noChangeArrowheads="1"/>
        </xdr:cNvSpPr>
      </xdr:nvSpPr>
      <xdr:spPr bwMode="auto">
        <a:xfrm>
          <a:off x="6953250" y="4267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fn"/>
            </a:rPr>
            <a:t>Ï)</a:t>
          </a:r>
        </a:p>
      </xdr:txBody>
    </xdr:sp>
    <xdr:clientData/>
  </xdr:twoCellAnchor>
  <xdr:twoCellAnchor>
    <xdr:from>
      <xdr:col>12</xdr:col>
      <xdr:colOff>0</xdr:colOff>
      <xdr:row>21</xdr:row>
      <xdr:rowOff>0</xdr:rowOff>
    </xdr:from>
    <xdr:to>
      <xdr:col>12</xdr:col>
      <xdr:colOff>0</xdr:colOff>
      <xdr:row>24</xdr:row>
      <xdr:rowOff>9525</xdr:rowOff>
    </xdr:to>
    <xdr:sp macro="" textlink="">
      <xdr:nvSpPr>
        <xdr:cNvPr id="13349" name="Text 7"/>
        <xdr:cNvSpPr txBox="1">
          <a:spLocks noChangeArrowheads="1"/>
        </xdr:cNvSpPr>
      </xdr:nvSpPr>
      <xdr:spPr bwMode="auto">
        <a:xfrm>
          <a:off x="6953250" y="4857750"/>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Arialfn"/>
            </a:rPr>
            <a:t>É)</a:t>
          </a:r>
          <a:r>
            <a:rPr lang="de-DE" sz="800" b="0" i="0" u="none" strike="noStrike" baseline="0">
              <a:solidFill>
                <a:srgbClr val="000000"/>
              </a:solidFill>
              <a:latin typeface="Arial"/>
              <a:cs typeface="Arial"/>
            </a:rPr>
            <a:t> Einschließlich Schüler mit Realschulabschluß von integrierten Gesamtschulen und Freien Waldorfschulen.- </a:t>
          </a:r>
          <a:r>
            <a:rPr lang="de-DE" sz="800" b="0" i="0" u="none" strike="noStrike" baseline="0">
              <a:solidFill>
                <a:srgbClr val="000000"/>
              </a:solidFill>
              <a:latin typeface="Arialfn"/>
            </a:rPr>
            <a:t>Ê) </a:t>
          </a:r>
          <a:r>
            <a:rPr lang="de-DE" sz="800" b="0" i="0" u="none" strike="noStrike" baseline="0">
              <a:solidFill>
                <a:srgbClr val="000000"/>
              </a:solidFill>
              <a:latin typeface="Arial"/>
              <a:cs typeface="Arial"/>
            </a:rPr>
            <a:t>Abgänge aus der Jahrgangs-stufe 10 bis 13 des Gymnasiums mit Oberstufenreife, ohne Abitur, einschl. integrierte Gesamtschulen. Die Abgänge aus der Jahrgangsstufe 10 mit der sog. "Besonderen Prüfung" sind nicht enthalten.- </a:t>
          </a:r>
          <a:r>
            <a:rPr lang="de-DE" sz="800" b="0" i="0" u="none" strike="noStrike" baseline="0">
              <a:solidFill>
                <a:srgbClr val="000000"/>
              </a:solidFill>
              <a:latin typeface="Arialfn"/>
            </a:rPr>
            <a:t>Ë</a:t>
          </a:r>
          <a:r>
            <a:rPr lang="de-DE" sz="800" b="0" i="0" u="none" strike="noStrike" baseline="0">
              <a:solidFill>
                <a:srgbClr val="000000"/>
              </a:solidFill>
              <a:latin typeface="Arial"/>
              <a:cs typeface="Arial"/>
            </a:rPr>
            <a:t>) Bis 1992 nur Technikerschulen.-</a:t>
          </a:r>
          <a:r>
            <a:rPr lang="de-DE" sz="800" b="0" i="0" u="none" strike="noStrike" baseline="0">
              <a:solidFill>
                <a:srgbClr val="000000"/>
              </a:solidFill>
              <a:latin typeface="Arialfn"/>
            </a:rPr>
            <a:t> Ì</a:t>
          </a:r>
          <a:r>
            <a:rPr lang="de-DE" sz="800" b="0" i="0" u="none" strike="noStrike" baseline="0">
              <a:solidFill>
                <a:srgbClr val="000000"/>
              </a:solidFill>
              <a:latin typeface="Arial"/>
              <a:cs typeface="Arial"/>
            </a:rPr>
            <a:t>) Mittlerer Schulabschluß gemäß Art. 13 BayEUG.- </a:t>
          </a:r>
          <a:r>
            <a:rPr lang="de-DE" sz="800" b="0" i="0" u="none" strike="noStrike" baseline="0">
              <a:solidFill>
                <a:srgbClr val="000000"/>
              </a:solidFill>
              <a:latin typeface="Arialfn"/>
            </a:rPr>
            <a:t>Í</a:t>
          </a:r>
          <a:r>
            <a:rPr lang="de-DE" sz="800" b="0" i="0" u="none" strike="noStrike" baseline="0">
              <a:solidFill>
                <a:srgbClr val="000000"/>
              </a:solidFill>
              <a:latin typeface="Arial"/>
              <a:cs typeface="Arial"/>
            </a:rPr>
            <a:t>) Ein-schließlich 59 Nichtschüler.- </a:t>
          </a:r>
          <a:r>
            <a:rPr lang="de-DE" sz="800" b="0" i="0" u="none" strike="noStrike" baseline="0">
              <a:solidFill>
                <a:srgbClr val="000000"/>
              </a:solidFill>
              <a:latin typeface="Arialfn"/>
            </a:rPr>
            <a:t>Î</a:t>
          </a:r>
          <a:r>
            <a:rPr lang="de-DE" sz="800" b="0" i="0" u="none" strike="noStrike" baseline="0">
              <a:solidFill>
                <a:srgbClr val="000000"/>
              </a:solidFill>
              <a:latin typeface="Arial"/>
              <a:cs typeface="Arial"/>
            </a:rPr>
            <a:t>) Einschließlich 288 Schüler von Berufsfachschulen des Gesundheitswesens.-</a:t>
          </a:r>
          <a:r>
            <a:rPr lang="de-DE" sz="800" b="0" i="0" u="none" strike="noStrike" baseline="0">
              <a:solidFill>
                <a:srgbClr val="000000"/>
              </a:solidFill>
              <a:latin typeface="Arialfn"/>
            </a:rPr>
            <a:t> Ï</a:t>
          </a:r>
          <a:r>
            <a:rPr lang="de-DE" sz="800" b="0" i="0" u="none" strike="noStrike" baseline="0">
              <a:solidFill>
                <a:srgbClr val="000000"/>
              </a:solidFill>
              <a:latin typeface="Arial"/>
              <a:cs typeface="Arial"/>
            </a:rPr>
            <a:t>) Einschließlich 118 Abschlüsse des Schulversuchs "Dreistufige Berufsoberschule" mit Fachschulreife.</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50" name="Text 13"/>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drei- und vierstufige Wirtschafts-schulen</a:t>
          </a:r>
        </a:p>
      </xdr:txBody>
    </xdr:sp>
    <xdr:clientData/>
  </xdr:twoCellAnchor>
  <xdr:twoCellAnchor>
    <xdr:from>
      <xdr:col>12</xdr:col>
      <xdr:colOff>0</xdr:colOff>
      <xdr:row>3</xdr:row>
      <xdr:rowOff>0</xdr:rowOff>
    </xdr:from>
    <xdr:to>
      <xdr:col>12</xdr:col>
      <xdr:colOff>0</xdr:colOff>
      <xdr:row>7</xdr:row>
      <xdr:rowOff>0</xdr:rowOff>
    </xdr:to>
    <xdr:sp macro="" textlink="">
      <xdr:nvSpPr>
        <xdr:cNvPr id="13351" name="Text 14"/>
        <xdr:cNvSpPr txBox="1">
          <a:spLocks noChangeArrowheads="1"/>
        </xdr:cNvSpPr>
      </xdr:nvSpPr>
      <xdr:spPr bwMode="auto">
        <a:xfrm>
          <a:off x="6953250" y="609600"/>
          <a:ext cx="0" cy="1543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Jahr</a:t>
          </a:r>
        </a:p>
      </xdr:txBody>
    </xdr:sp>
    <xdr:clientData/>
  </xdr:twoCellAnchor>
  <xdr:twoCellAnchor>
    <xdr:from>
      <xdr:col>12</xdr:col>
      <xdr:colOff>0</xdr:colOff>
      <xdr:row>22</xdr:row>
      <xdr:rowOff>0</xdr:rowOff>
    </xdr:from>
    <xdr:to>
      <xdr:col>12</xdr:col>
      <xdr:colOff>0</xdr:colOff>
      <xdr:row>22</xdr:row>
      <xdr:rowOff>142875</xdr:rowOff>
    </xdr:to>
    <xdr:sp macro="" textlink="">
      <xdr:nvSpPr>
        <xdr:cNvPr id="13352" name="Text 19"/>
        <xdr:cNvSpPr txBox="1">
          <a:spLocks noChangeArrowheads="1"/>
        </xdr:cNvSpPr>
      </xdr:nvSpPr>
      <xdr:spPr bwMode="auto">
        <a:xfrm>
          <a:off x="6953250" y="51054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25</xdr:row>
      <xdr:rowOff>9525</xdr:rowOff>
    </xdr:from>
    <xdr:to>
      <xdr:col>12</xdr:col>
      <xdr:colOff>0</xdr:colOff>
      <xdr:row>25</xdr:row>
      <xdr:rowOff>152400</xdr:rowOff>
    </xdr:to>
    <xdr:sp macro="" textlink="">
      <xdr:nvSpPr>
        <xdr:cNvPr id="13353" name="Text 19"/>
        <xdr:cNvSpPr txBox="1">
          <a:spLocks noChangeArrowheads="1"/>
        </xdr:cNvSpPr>
      </xdr:nvSpPr>
      <xdr:spPr bwMode="auto">
        <a:xfrm>
          <a:off x="6953250" y="5629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34</xdr:row>
      <xdr:rowOff>0</xdr:rowOff>
    </xdr:from>
    <xdr:to>
      <xdr:col>12</xdr:col>
      <xdr:colOff>0</xdr:colOff>
      <xdr:row>34</xdr:row>
      <xdr:rowOff>142875</xdr:rowOff>
    </xdr:to>
    <xdr:sp macro="" textlink="">
      <xdr:nvSpPr>
        <xdr:cNvPr id="13354" name="Text 19"/>
        <xdr:cNvSpPr txBox="1">
          <a:spLocks noChangeArrowheads="1"/>
        </xdr:cNvSpPr>
      </xdr:nvSpPr>
      <xdr:spPr bwMode="auto">
        <a:xfrm>
          <a:off x="6953250" y="73914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25</xdr:row>
      <xdr:rowOff>0</xdr:rowOff>
    </xdr:from>
    <xdr:to>
      <xdr:col>12</xdr:col>
      <xdr:colOff>0</xdr:colOff>
      <xdr:row>25</xdr:row>
      <xdr:rowOff>142875</xdr:rowOff>
    </xdr:to>
    <xdr:sp macro="" textlink="">
      <xdr:nvSpPr>
        <xdr:cNvPr id="13355" name="Text 19"/>
        <xdr:cNvSpPr txBox="1">
          <a:spLocks noChangeArrowheads="1"/>
        </xdr:cNvSpPr>
      </xdr:nvSpPr>
      <xdr:spPr bwMode="auto">
        <a:xfrm>
          <a:off x="6953250" y="56197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12</xdr:col>
      <xdr:colOff>0</xdr:colOff>
      <xdr:row>15</xdr:row>
      <xdr:rowOff>0</xdr:rowOff>
    </xdr:from>
    <xdr:to>
      <xdr:col>12</xdr:col>
      <xdr:colOff>0</xdr:colOff>
      <xdr:row>15</xdr:row>
      <xdr:rowOff>142875</xdr:rowOff>
    </xdr:to>
    <xdr:sp macro="" textlink="">
      <xdr:nvSpPr>
        <xdr:cNvPr id="13356" name="Text 19"/>
        <xdr:cNvSpPr txBox="1">
          <a:spLocks noChangeArrowheads="1"/>
        </xdr:cNvSpPr>
      </xdr:nvSpPr>
      <xdr:spPr bwMode="auto">
        <a:xfrm>
          <a:off x="6953250" y="36766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18</xdr:row>
      <xdr:rowOff>0</xdr:rowOff>
    </xdr:from>
    <xdr:to>
      <xdr:col>12</xdr:col>
      <xdr:colOff>0</xdr:colOff>
      <xdr:row>18</xdr:row>
      <xdr:rowOff>142875</xdr:rowOff>
    </xdr:to>
    <xdr:sp macro="" textlink="">
      <xdr:nvSpPr>
        <xdr:cNvPr id="13357" name="Text 19"/>
        <xdr:cNvSpPr txBox="1">
          <a:spLocks noChangeArrowheads="1"/>
        </xdr:cNvSpPr>
      </xdr:nvSpPr>
      <xdr:spPr bwMode="auto">
        <a:xfrm>
          <a:off x="6953250" y="42672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twoCellAnchor>
    <xdr:from>
      <xdr:col>12</xdr:col>
      <xdr:colOff>0</xdr:colOff>
      <xdr:row>18</xdr:row>
      <xdr:rowOff>0</xdr:rowOff>
    </xdr:from>
    <xdr:to>
      <xdr:col>12</xdr:col>
      <xdr:colOff>0</xdr:colOff>
      <xdr:row>18</xdr:row>
      <xdr:rowOff>142875</xdr:rowOff>
    </xdr:to>
    <xdr:sp macro="" textlink="">
      <xdr:nvSpPr>
        <xdr:cNvPr id="13358" name="Text 19"/>
        <xdr:cNvSpPr txBox="1">
          <a:spLocks noChangeArrowheads="1"/>
        </xdr:cNvSpPr>
      </xdr:nvSpPr>
      <xdr:spPr bwMode="auto">
        <a:xfrm>
          <a:off x="6953250" y="42672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lnSpc>
              <a:spcPts val="700"/>
            </a:lnSpc>
            <a:defRPr sz="1000"/>
          </a:pPr>
          <a:r>
            <a:rPr lang="de-DE" sz="800" b="0" i="0" u="none" strike="noStrike" baseline="0">
              <a:solidFill>
                <a:srgbClr val="000000"/>
              </a:solidFill>
              <a:latin typeface="Jahrbuch"/>
            </a:rPr>
            <a:t>ÍÒ</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macro="" textlink="">
      <xdr:nvSpPr>
        <xdr:cNvPr id="14337" name="Text 8"/>
        <xdr:cNvSpPr txBox="1">
          <a:spLocks noChangeArrowheads="1"/>
        </xdr:cNvSpPr>
      </xdr:nvSpPr>
      <xdr:spPr bwMode="auto">
        <a:xfrm>
          <a:off x="1152525" y="44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betreute</a:t>
          </a:r>
        </a:p>
        <a:p>
          <a:pPr algn="ctr" rtl="0">
            <a:defRPr sz="1000"/>
          </a:pPr>
          <a:r>
            <a:rPr lang="de-DE" sz="800" b="0" i="0" u="none" strike="noStrike" baseline="0">
              <a:solidFill>
                <a:srgbClr val="000000"/>
              </a:solidFill>
              <a:latin typeface="Arial"/>
              <a:cs typeface="Arial"/>
            </a:rPr>
            <a:t> Schüler</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4338" name="Text 9"/>
        <xdr:cNvSpPr txBox="1">
          <a:spLocks noChangeArrowheads="1"/>
        </xdr:cNvSpPr>
      </xdr:nvSpPr>
      <xdr:spPr bwMode="auto">
        <a:xfrm>
          <a:off x="1152525" y="44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Gast-</a:t>
          </a:r>
        </a:p>
        <a:p>
          <a:pPr algn="ctr" rtl="0">
            <a:defRPr sz="1000"/>
          </a:pPr>
          <a:r>
            <a:rPr lang="de-DE" sz="800" b="0" i="0" u="none" strike="noStrike" baseline="0">
              <a:solidFill>
                <a:srgbClr val="000000"/>
              </a:solidFill>
              <a:latin typeface="Arial"/>
              <a:cs typeface="Arial"/>
            </a:rPr>
            <a:t>schüler ¹)</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4339" name="Text 11"/>
        <xdr:cNvSpPr txBox="1">
          <a:spLocks noChangeArrowheads="1"/>
        </xdr:cNvSpPr>
      </xdr:nvSpPr>
      <xdr:spPr bwMode="auto">
        <a:xfrm>
          <a:off x="1152525" y="44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Aussiedlerschüler,</a:t>
          </a:r>
        </a:p>
        <a:p>
          <a:pPr algn="ctr" rtl="0">
            <a:defRPr sz="1000"/>
          </a:pPr>
          <a:r>
            <a:rPr lang="de-DE" sz="800" b="0" i="0" u="none" strike="noStrike" baseline="0">
              <a:solidFill>
                <a:srgbClr val="000000"/>
              </a:solidFill>
              <a:latin typeface="Arial"/>
              <a:cs typeface="Arial"/>
            </a:rPr>
            <a:t>die vom 16.10.1993</a:t>
          </a:r>
        </a:p>
        <a:p>
          <a:pPr algn="ctr" rtl="0">
            <a:defRPr sz="1000"/>
          </a:pPr>
          <a:r>
            <a:rPr lang="de-DE" sz="800" b="0" i="0" u="none" strike="noStrike" baseline="0">
              <a:solidFill>
                <a:srgbClr val="000000"/>
              </a:solidFill>
              <a:latin typeface="Arial"/>
              <a:cs typeface="Arial"/>
            </a:rPr>
            <a:t>bis zum 15.10.1994</a:t>
          </a:r>
        </a:p>
        <a:p>
          <a:pPr algn="ctr" rtl="0">
            <a:defRPr sz="1000"/>
          </a:pPr>
          <a:r>
            <a:rPr lang="de-DE" sz="800" b="0" i="0" u="none" strike="noStrike" baseline="0">
              <a:solidFill>
                <a:srgbClr val="000000"/>
              </a:solidFill>
              <a:latin typeface="Arial"/>
              <a:cs typeface="Arial"/>
            </a:rPr>
            <a:t>zugezogen sind</a:t>
          </a:r>
        </a:p>
      </xdr:txBody>
    </xdr:sp>
    <xdr:clientData/>
  </xdr:twoCellAnchor>
  <xdr:twoCellAnchor>
    <xdr:from>
      <xdr:col>0</xdr:col>
      <xdr:colOff>0</xdr:colOff>
      <xdr:row>2</xdr:row>
      <xdr:rowOff>0</xdr:rowOff>
    </xdr:from>
    <xdr:to>
      <xdr:col>1</xdr:col>
      <xdr:colOff>0</xdr:colOff>
      <xdr:row>2</xdr:row>
      <xdr:rowOff>0</xdr:rowOff>
    </xdr:to>
    <xdr:sp macro="" textlink="">
      <xdr:nvSpPr>
        <xdr:cNvPr id="112984" name="Text 36"/>
        <xdr:cNvSpPr txBox="1">
          <a:spLocks noChangeArrowheads="1"/>
        </xdr:cNvSpPr>
      </xdr:nvSpPr>
      <xdr:spPr bwMode="auto">
        <a:xfrm>
          <a:off x="0" y="447675"/>
          <a:ext cx="1019175" cy="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xdr:row>
      <xdr:rowOff>0</xdr:rowOff>
    </xdr:from>
    <xdr:to>
      <xdr:col>24</xdr:col>
      <xdr:colOff>0</xdr:colOff>
      <xdr:row>7</xdr:row>
      <xdr:rowOff>0</xdr:rowOff>
    </xdr:to>
    <xdr:sp macro="" textlink="">
      <xdr:nvSpPr>
        <xdr:cNvPr id="2" name="Text 25"/>
        <xdr:cNvSpPr txBox="1">
          <a:spLocks noChangeArrowheads="1"/>
        </xdr:cNvSpPr>
      </xdr:nvSpPr>
      <xdr:spPr bwMode="auto">
        <a:xfrm>
          <a:off x="9744075" y="1504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a:t>
          </a:r>
        </a:p>
        <a:p>
          <a:pPr algn="ctr" rtl="0">
            <a:defRPr sz="1000"/>
          </a:pPr>
          <a:r>
            <a:rPr lang="de-DE" sz="800" b="0" i="0" u="none" strike="noStrike" baseline="0">
              <a:solidFill>
                <a:srgbClr val="000000"/>
              </a:solidFill>
              <a:latin typeface="Arial"/>
              <a:cs typeface="Arial"/>
            </a:rPr>
            <a:t>gesamt</a:t>
          </a:r>
        </a:p>
      </xdr:txBody>
    </xdr:sp>
    <xdr:clientData/>
  </xdr:twoCellAnchor>
  <xdr:twoCellAnchor>
    <xdr:from>
      <xdr:col>24</xdr:col>
      <xdr:colOff>0</xdr:colOff>
      <xdr:row>7</xdr:row>
      <xdr:rowOff>0</xdr:rowOff>
    </xdr:from>
    <xdr:to>
      <xdr:col>24</xdr:col>
      <xdr:colOff>0</xdr:colOff>
      <xdr:row>7</xdr:row>
      <xdr:rowOff>0</xdr:rowOff>
    </xdr:to>
    <xdr:sp macro="" textlink="">
      <xdr:nvSpPr>
        <xdr:cNvPr id="3" name="Text 28"/>
        <xdr:cNvSpPr txBox="1">
          <a:spLocks noChangeArrowheads="1"/>
        </xdr:cNvSpPr>
      </xdr:nvSpPr>
      <xdr:spPr bwMode="auto">
        <a:xfrm>
          <a:off x="9744075" y="1504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a:t>
          </a:r>
        </a:p>
        <a:p>
          <a:pPr algn="ctr" rtl="0">
            <a:defRPr sz="1000"/>
          </a:pPr>
          <a:r>
            <a:rPr lang="de-DE" sz="800" b="0" i="0" u="none" strike="noStrike" baseline="0">
              <a:solidFill>
                <a:srgbClr val="000000"/>
              </a:solidFill>
              <a:latin typeface="Arial"/>
              <a:cs typeface="Arial"/>
            </a:rPr>
            <a:t>gesamt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10</xdr:col>
      <xdr:colOff>0</xdr:colOff>
      <xdr:row>6</xdr:row>
      <xdr:rowOff>0</xdr:rowOff>
    </xdr:to>
    <xdr:sp macro="" textlink="">
      <xdr:nvSpPr>
        <xdr:cNvPr id="2" name="Text 23"/>
        <xdr:cNvSpPr txBox="1">
          <a:spLocks noChangeArrowheads="1"/>
        </xdr:cNvSpPr>
      </xdr:nvSpPr>
      <xdr:spPr bwMode="auto">
        <a:xfrm>
          <a:off x="104775" y="1524000"/>
          <a:ext cx="6400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¹</a:t>
          </a:r>
          <a:r>
            <a:rPr lang="de-DE" sz="800" b="0" i="0" u="none" strike="noStrike" baseline="0">
              <a:solidFill>
                <a:srgbClr val="000000"/>
              </a:solidFill>
              <a:latin typeface="Jahrbuch"/>
            </a:rPr>
            <a:t>Ò</a:t>
          </a:r>
          <a:r>
            <a:rPr lang="de-DE" sz="800" b="0" i="0" u="none" strike="noStrike" baseline="0">
              <a:solidFill>
                <a:srgbClr val="000000"/>
              </a:solidFill>
              <a:latin typeface="Arial"/>
              <a:cs typeface="Arial"/>
            </a:rPr>
            <a:t> Ohne Bosnien-Herzegowina, Kroatien, Mazedonien und Slowenien. - ²</a:t>
          </a:r>
          <a:r>
            <a:rPr lang="de-DE" sz="800" b="0" i="0" u="none" strike="noStrike" baseline="0">
              <a:solidFill>
                <a:srgbClr val="000000"/>
              </a:solidFill>
              <a:latin typeface="Jahrbuch"/>
            </a:rPr>
            <a:t>Ò</a:t>
          </a:r>
          <a:r>
            <a:rPr lang="de-DE" sz="800" b="0" i="0" u="none" strike="noStrike" baseline="0">
              <a:solidFill>
                <a:srgbClr val="000000"/>
              </a:solidFill>
              <a:latin typeface="Arial"/>
              <a:cs typeface="Arial"/>
            </a:rPr>
            <a:t> Einschl. der Teilgebiete der ehemaligen Sowjetunion (ohne Estland, Lettland, Litauen, Moldau, Rußland, Ukraine und Weißrußland).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lfstad-bri\Lokale%20Einstellungen\Temporary%20Internet%20Files\OLK249\REAS%20Bericht%2020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richtsjahr"/>
      <sheetName val="TAB_1"/>
      <sheetName val="TAB2_3"/>
      <sheetName val="TAB4_5"/>
      <sheetName val="TAB_9"/>
      <sheetName val="TAB10_13"/>
      <sheetName val="TAB14_17"/>
      <sheetName val="TAB18_19"/>
      <sheetName val="TAB20_21"/>
      <sheetName val="TAB22_23"/>
      <sheetName val="TAB24_27"/>
      <sheetName val="TAB28"/>
      <sheetName val="TAB29"/>
      <sheetName val="TAB30"/>
      <sheetName val="TAB31_33"/>
      <sheetName val="TAB34"/>
      <sheetName val="TAB35"/>
      <sheetName val="Realschulen"/>
      <sheetName val="TAB36_39"/>
      <sheetName val="TAB40"/>
      <sheetName val="TAB41_42"/>
      <sheetName val="Tab43_44"/>
      <sheetName val="TAB44a_47"/>
      <sheetName val="TAB48_51"/>
      <sheetName val="TAB52"/>
      <sheetName val="TAB53_53a"/>
      <sheetName val="TAB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7"/>
  <sheetViews>
    <sheetView tabSelected="1" workbookViewId="0" topLeftCell="A1">
      <pane ySplit="5" topLeftCell="A6" activePane="bottomLeft" state="frozen"/>
      <selection pane="bottomLeft" activeCell="M1" sqref="M1"/>
    </sheetView>
  </sheetViews>
  <sheetFormatPr defaultColWidth="12" defaultRowHeight="11.25"/>
  <cols>
    <col min="1" max="1" width="1.3359375" style="24" customWidth="1"/>
    <col min="2" max="2" width="27.33203125" style="24" customWidth="1"/>
    <col min="3" max="3" width="1.0078125" style="24" customWidth="1"/>
    <col min="4" max="5" width="8.33203125" style="24" customWidth="1"/>
    <col min="6" max="8" width="8.83203125" style="24" customWidth="1"/>
    <col min="9" max="9" width="9.83203125" style="24" customWidth="1"/>
    <col min="10" max="11" width="8.83203125" style="24" customWidth="1"/>
    <col min="12" max="12" width="10.83203125" style="24" customWidth="1"/>
    <col min="13" max="16384" width="12" style="24" customWidth="1"/>
  </cols>
  <sheetData>
    <row r="1" spans="1:13" s="5" customFormat="1" ht="10.5" customHeight="1">
      <c r="A1" s="1"/>
      <c r="B1" s="2"/>
      <c r="C1" s="3"/>
      <c r="D1" s="3"/>
      <c r="E1" s="2"/>
      <c r="F1" s="2"/>
      <c r="G1" s="2"/>
      <c r="H1" s="2"/>
      <c r="I1" s="2"/>
      <c r="J1" s="2"/>
      <c r="K1" s="2"/>
      <c r="L1" s="4"/>
      <c r="M1" s="2"/>
    </row>
    <row r="2" spans="1:13" s="5" customFormat="1" ht="12.75" customHeight="1">
      <c r="A2" s="966" t="s">
        <v>658</v>
      </c>
      <c r="B2" s="7"/>
      <c r="C2" s="8"/>
      <c r="D2" s="7"/>
      <c r="E2" s="7"/>
      <c r="F2" s="7"/>
      <c r="G2" s="7"/>
      <c r="H2" s="7"/>
      <c r="I2" s="7"/>
      <c r="J2" s="7"/>
      <c r="K2" s="7"/>
      <c r="L2" s="7"/>
      <c r="M2" s="9"/>
    </row>
    <row r="3" spans="1:12" s="15" customFormat="1" ht="24.9" customHeight="1">
      <c r="A3" s="10" t="s">
        <v>659</v>
      </c>
      <c r="B3" s="11"/>
      <c r="C3" s="12"/>
      <c r="D3" s="13"/>
      <c r="E3" s="14"/>
      <c r="F3" s="14"/>
      <c r="G3" s="14"/>
      <c r="H3" s="14"/>
      <c r="I3" s="14"/>
      <c r="J3" s="14"/>
      <c r="K3" s="14"/>
      <c r="L3" s="11"/>
    </row>
    <row r="4" spans="1:12" s="19" customFormat="1" ht="39.9" customHeight="1">
      <c r="A4" s="2084" t="s">
        <v>39</v>
      </c>
      <c r="B4" s="2084"/>
      <c r="C4" s="2085"/>
      <c r="D4" s="2088" t="s">
        <v>34</v>
      </c>
      <c r="E4" s="2090" t="s">
        <v>44</v>
      </c>
      <c r="F4" s="16" t="s">
        <v>12</v>
      </c>
      <c r="G4" s="17"/>
      <c r="H4" s="18"/>
      <c r="I4" s="2091" t="s">
        <v>45</v>
      </c>
      <c r="J4" s="982" t="s">
        <v>46</v>
      </c>
      <c r="K4" s="18"/>
      <c r="L4" s="2093" t="s">
        <v>36</v>
      </c>
    </row>
    <row r="5" spans="1:12" s="19" customFormat="1" ht="27.6" customHeight="1">
      <c r="A5" s="2086"/>
      <c r="B5" s="2086"/>
      <c r="C5" s="2087"/>
      <c r="D5" s="2089"/>
      <c r="E5" s="2089"/>
      <c r="F5" s="20" t="s">
        <v>32</v>
      </c>
      <c r="G5" s="20" t="s">
        <v>33</v>
      </c>
      <c r="H5" s="21" t="s">
        <v>38</v>
      </c>
      <c r="I5" s="2092"/>
      <c r="J5" s="20" t="s">
        <v>32</v>
      </c>
      <c r="K5" s="21" t="s">
        <v>33</v>
      </c>
      <c r="L5" s="2094"/>
    </row>
    <row r="6" spans="1:12" s="23" customFormat="1" ht="15" customHeight="1">
      <c r="A6" s="22" t="s">
        <v>2</v>
      </c>
      <c r="B6" s="22"/>
      <c r="C6" s="22"/>
      <c r="D6" s="22"/>
      <c r="E6" s="22"/>
      <c r="F6" s="22"/>
      <c r="G6" s="22"/>
      <c r="H6" s="22"/>
      <c r="I6" s="22"/>
      <c r="J6" s="22"/>
      <c r="K6" s="22"/>
      <c r="L6" s="22"/>
    </row>
    <row r="7" spans="2:21" s="27" customFormat="1" ht="11.25" customHeight="1">
      <c r="B7" s="114" t="s">
        <v>479</v>
      </c>
      <c r="C7" s="115"/>
      <c r="D7" s="116">
        <v>179</v>
      </c>
      <c r="E7" s="116">
        <v>11517</v>
      </c>
      <c r="F7" s="116">
        <v>261048</v>
      </c>
      <c r="G7" s="116">
        <v>157951</v>
      </c>
      <c r="H7" s="116">
        <v>21775</v>
      </c>
      <c r="I7" s="117">
        <v>22.666319353998436</v>
      </c>
      <c r="J7" s="116">
        <v>6968</v>
      </c>
      <c r="K7" s="116">
        <v>4794</v>
      </c>
      <c r="L7" s="116">
        <v>152518</v>
      </c>
      <c r="M7" s="116"/>
      <c r="N7" s="116"/>
      <c r="O7" s="116"/>
      <c r="P7" s="116"/>
      <c r="Q7" s="116"/>
      <c r="R7" s="117"/>
      <c r="S7" s="116"/>
      <c r="T7" s="116"/>
      <c r="U7" s="116"/>
    </row>
    <row r="8" spans="2:21" s="27" customFormat="1" ht="11.25" customHeight="1">
      <c r="B8" s="114" t="s">
        <v>497</v>
      </c>
      <c r="C8" s="115"/>
      <c r="D8" s="116">
        <v>179</v>
      </c>
      <c r="E8" s="116">
        <v>11305</v>
      </c>
      <c r="F8" s="116">
        <v>257218</v>
      </c>
      <c r="G8" s="116">
        <v>156617</v>
      </c>
      <c r="H8" s="116">
        <v>23530</v>
      </c>
      <c r="I8" s="117">
        <v>22.752587350729765</v>
      </c>
      <c r="J8" s="116">
        <v>7016</v>
      </c>
      <c r="K8" s="116">
        <v>4736</v>
      </c>
      <c r="L8" s="116">
        <v>149732</v>
      </c>
      <c r="M8" s="116"/>
      <c r="N8" s="116"/>
      <c r="O8" s="116"/>
      <c r="P8" s="116"/>
      <c r="Q8" s="116"/>
      <c r="R8" s="117"/>
      <c r="S8" s="116"/>
      <c r="T8" s="116"/>
      <c r="U8" s="116"/>
    </row>
    <row r="9" spans="2:21" s="27" customFormat="1" ht="11.25" customHeight="1">
      <c r="B9" s="114" t="s">
        <v>506</v>
      </c>
      <c r="C9" s="115"/>
      <c r="D9" s="116">
        <v>181</v>
      </c>
      <c r="E9" s="116">
        <v>11201</v>
      </c>
      <c r="F9" s="116">
        <v>254107</v>
      </c>
      <c r="G9" s="116">
        <v>155935</v>
      </c>
      <c r="H9" s="116">
        <v>26288</v>
      </c>
      <c r="I9" s="117">
        <v>22.686099455405767</v>
      </c>
      <c r="J9" s="116">
        <v>7170</v>
      </c>
      <c r="K9" s="116">
        <v>4752</v>
      </c>
      <c r="L9" s="116">
        <v>150527</v>
      </c>
      <c r="M9" s="116"/>
      <c r="N9" s="116"/>
      <c r="O9" s="116"/>
      <c r="P9" s="116"/>
      <c r="Q9" s="116"/>
      <c r="R9" s="117"/>
      <c r="S9" s="116"/>
      <c r="T9" s="116"/>
      <c r="U9" s="116"/>
    </row>
    <row r="10" spans="2:21" s="27" customFormat="1" ht="11.25" customHeight="1">
      <c r="B10" s="114" t="s">
        <v>509</v>
      </c>
      <c r="C10" s="115"/>
      <c r="D10" s="116">
        <v>181</v>
      </c>
      <c r="E10" s="116">
        <v>11306</v>
      </c>
      <c r="F10" s="116">
        <v>257442</v>
      </c>
      <c r="G10" s="116">
        <v>160204</v>
      </c>
      <c r="H10" s="116">
        <v>33610</v>
      </c>
      <c r="I10" s="117">
        <v>22.77038740491774</v>
      </c>
      <c r="J10" s="116">
        <v>7336</v>
      </c>
      <c r="K10" s="116">
        <v>4786</v>
      </c>
      <c r="L10" s="116">
        <v>151367</v>
      </c>
      <c r="M10" s="116"/>
      <c r="N10" s="116"/>
      <c r="O10" s="116"/>
      <c r="P10" s="116"/>
      <c r="Q10" s="116"/>
      <c r="R10" s="117"/>
      <c r="S10" s="116"/>
      <c r="T10" s="116"/>
      <c r="U10" s="116"/>
    </row>
    <row r="11" spans="2:21" s="27" customFormat="1" ht="11.25" customHeight="1">
      <c r="B11" s="114" t="s">
        <v>522</v>
      </c>
      <c r="C11" s="115"/>
      <c r="D11" s="116">
        <v>182</v>
      </c>
      <c r="E11" s="116">
        <v>11854</v>
      </c>
      <c r="F11" s="116">
        <v>266939</v>
      </c>
      <c r="G11" s="116">
        <v>168968</v>
      </c>
      <c r="H11" s="116">
        <v>44720</v>
      </c>
      <c r="I11" s="117">
        <v>22.518896574995782</v>
      </c>
      <c r="J11" s="116">
        <v>7800</v>
      </c>
      <c r="K11" s="116">
        <v>4873</v>
      </c>
      <c r="L11" s="116">
        <v>162033</v>
      </c>
      <c r="M11" s="116"/>
      <c r="N11" s="116"/>
      <c r="O11" s="116"/>
      <c r="P11" s="116"/>
      <c r="Q11" s="116"/>
      <c r="R11" s="117"/>
      <c r="S11" s="116"/>
      <c r="T11" s="116"/>
      <c r="U11" s="116"/>
    </row>
    <row r="12" spans="2:21" s="27" customFormat="1" ht="11.25" customHeight="1">
      <c r="B12" s="114" t="s">
        <v>523</v>
      </c>
      <c r="C12" s="115"/>
      <c r="D12" s="116">
        <v>183</v>
      </c>
      <c r="E12" s="116">
        <v>11855</v>
      </c>
      <c r="F12" s="116">
        <v>266091</v>
      </c>
      <c r="G12" s="116">
        <v>169626</v>
      </c>
      <c r="H12" s="116">
        <v>46438</v>
      </c>
      <c r="I12" s="117">
        <v>22.445466048080977</v>
      </c>
      <c r="J12" s="116">
        <v>7922</v>
      </c>
      <c r="K12" s="116">
        <v>4864</v>
      </c>
      <c r="L12" s="116">
        <v>163175</v>
      </c>
      <c r="M12" s="116"/>
      <c r="N12" s="116"/>
      <c r="O12" s="116"/>
      <c r="P12" s="116"/>
      <c r="Q12" s="116"/>
      <c r="R12" s="117"/>
      <c r="S12" s="116"/>
      <c r="T12" s="116"/>
      <c r="U12" s="116"/>
    </row>
    <row r="13" spans="2:21" s="27" customFormat="1" ht="11.25" customHeight="1">
      <c r="B13" s="114" t="s">
        <v>552</v>
      </c>
      <c r="C13" s="115"/>
      <c r="D13" s="116">
        <v>183</v>
      </c>
      <c r="E13" s="116">
        <v>11617</v>
      </c>
      <c r="F13" s="116">
        <v>261897</v>
      </c>
      <c r="G13" s="116">
        <v>166786</v>
      </c>
      <c r="H13" s="116">
        <v>43756</v>
      </c>
      <c r="I13" s="117">
        <v>22.544288542653007</v>
      </c>
      <c r="J13" s="116">
        <v>7794</v>
      </c>
      <c r="K13" s="116">
        <v>4797</v>
      </c>
      <c r="L13" s="116">
        <v>160029</v>
      </c>
      <c r="M13" s="116"/>
      <c r="N13" s="116"/>
      <c r="O13" s="116"/>
      <c r="P13" s="116"/>
      <c r="Q13" s="116"/>
      <c r="R13" s="117"/>
      <c r="S13" s="116"/>
      <c r="T13" s="116"/>
      <c r="U13" s="116"/>
    </row>
    <row r="14" spans="2:21" s="27" customFormat="1" ht="11.25" customHeight="1">
      <c r="B14" s="114" t="s">
        <v>592</v>
      </c>
      <c r="C14" s="115"/>
      <c r="D14" s="116">
        <v>183</v>
      </c>
      <c r="E14" s="116">
        <v>11450</v>
      </c>
      <c r="F14" s="116">
        <v>257204</v>
      </c>
      <c r="G14" s="116">
        <v>164098</v>
      </c>
      <c r="H14" s="116">
        <v>42516</v>
      </c>
      <c r="I14" s="117">
        <v>22.463231441048034</v>
      </c>
      <c r="J14" s="116">
        <v>7694</v>
      </c>
      <c r="K14" s="116">
        <v>4765</v>
      </c>
      <c r="L14" s="116">
        <v>157105</v>
      </c>
      <c r="M14" s="116"/>
      <c r="N14" s="116"/>
      <c r="O14" s="116"/>
      <c r="P14" s="116"/>
      <c r="Q14" s="116"/>
      <c r="R14" s="117"/>
      <c r="S14" s="116"/>
      <c r="T14" s="116"/>
      <c r="U14" s="116"/>
    </row>
    <row r="15" spans="2:21" s="27" customFormat="1" ht="11.25" customHeight="1">
      <c r="B15" s="114" t="s">
        <v>623</v>
      </c>
      <c r="C15" s="115"/>
      <c r="D15" s="116">
        <v>182</v>
      </c>
      <c r="E15" s="116">
        <v>11150</v>
      </c>
      <c r="F15" s="116">
        <v>244975</v>
      </c>
      <c r="G15" s="116">
        <v>156836</v>
      </c>
      <c r="H15" s="116">
        <v>39587</v>
      </c>
      <c r="I15" s="117">
        <v>21.97085201793722</v>
      </c>
      <c r="J15" s="116">
        <v>7635</v>
      </c>
      <c r="K15" s="116">
        <v>4746</v>
      </c>
      <c r="L15" s="116">
        <v>153286</v>
      </c>
      <c r="M15" s="116"/>
      <c r="N15" s="116"/>
      <c r="O15" s="116"/>
      <c r="P15" s="116"/>
      <c r="Q15" s="116"/>
      <c r="R15" s="117"/>
      <c r="S15" s="116"/>
      <c r="T15" s="116"/>
      <c r="U15" s="116"/>
    </row>
    <row r="16" spans="2:21" s="27" customFormat="1" ht="11.25" customHeight="1">
      <c r="B16" s="1034" t="s">
        <v>642</v>
      </c>
      <c r="C16" s="115"/>
      <c r="D16" s="118">
        <v>183</v>
      </c>
      <c r="E16" s="118">
        <v>10842</v>
      </c>
      <c r="F16" s="118">
        <v>237013</v>
      </c>
      <c r="G16" s="118">
        <v>152494</v>
      </c>
      <c r="H16" s="118">
        <v>38555</v>
      </c>
      <c r="I16" s="119">
        <v>21.860634569267663</v>
      </c>
      <c r="J16" s="118">
        <v>7529</v>
      </c>
      <c r="K16" s="118">
        <v>4697</v>
      </c>
      <c r="L16" s="118">
        <v>150364</v>
      </c>
      <c r="M16" s="116"/>
      <c r="N16" s="116"/>
      <c r="O16" s="116"/>
      <c r="P16" s="116"/>
      <c r="Q16" s="116"/>
      <c r="R16" s="117"/>
      <c r="S16" s="116"/>
      <c r="T16" s="116"/>
      <c r="U16" s="116"/>
    </row>
    <row r="17" spans="1:12" s="23" customFormat="1" ht="15" customHeight="1">
      <c r="A17" s="943" t="s">
        <v>47</v>
      </c>
      <c r="B17" s="22"/>
      <c r="C17" s="22"/>
      <c r="D17" s="22"/>
      <c r="E17" s="22"/>
      <c r="F17" s="22"/>
      <c r="G17" s="22"/>
      <c r="H17" s="22"/>
      <c r="I17" s="22"/>
      <c r="J17" s="22"/>
      <c r="K17" s="22"/>
      <c r="L17" s="22"/>
    </row>
    <row r="18" spans="2:13" s="113" customFormat="1" ht="11.25" customHeight="1">
      <c r="B18" s="114" t="s">
        <v>479</v>
      </c>
      <c r="C18" s="115"/>
      <c r="D18" s="116">
        <v>48</v>
      </c>
      <c r="E18" s="116">
        <v>1458</v>
      </c>
      <c r="F18" s="116">
        <v>13533</v>
      </c>
      <c r="G18" s="116">
        <v>8681</v>
      </c>
      <c r="H18" s="116">
        <v>2140</v>
      </c>
      <c r="I18" s="117">
        <v>9.281893004115226</v>
      </c>
      <c r="J18" s="116">
        <v>1109</v>
      </c>
      <c r="K18" s="116">
        <v>643</v>
      </c>
      <c r="L18" s="116">
        <v>24365</v>
      </c>
      <c r="M18" s="841"/>
    </row>
    <row r="19" spans="2:13" s="113" customFormat="1" ht="11.25" customHeight="1">
      <c r="B19" s="114" t="s">
        <v>497</v>
      </c>
      <c r="C19" s="115"/>
      <c r="D19" s="116">
        <v>47</v>
      </c>
      <c r="E19" s="116">
        <v>1361</v>
      </c>
      <c r="F19" s="116">
        <v>13394</v>
      </c>
      <c r="G19" s="116">
        <v>8638</v>
      </c>
      <c r="H19" s="116">
        <v>2171</v>
      </c>
      <c r="I19" s="117">
        <v>9.841293166789125</v>
      </c>
      <c r="J19" s="116">
        <v>1132</v>
      </c>
      <c r="K19" s="116">
        <v>648</v>
      </c>
      <c r="L19" s="116">
        <v>23816</v>
      </c>
      <c r="M19" s="841"/>
    </row>
    <row r="20" spans="2:13" s="113" customFormat="1" ht="11.25" customHeight="1">
      <c r="B20" s="114" t="s">
        <v>506</v>
      </c>
      <c r="C20" s="115"/>
      <c r="D20" s="116">
        <v>47</v>
      </c>
      <c r="E20" s="116">
        <v>1260</v>
      </c>
      <c r="F20" s="116">
        <v>13167</v>
      </c>
      <c r="G20" s="116">
        <v>8586</v>
      </c>
      <c r="H20" s="116">
        <v>2278</v>
      </c>
      <c r="I20" s="117">
        <v>10.45</v>
      </c>
      <c r="J20" s="116">
        <v>1124</v>
      </c>
      <c r="K20" s="116">
        <v>633</v>
      </c>
      <c r="L20" s="116">
        <v>23235</v>
      </c>
      <c r="M20" s="841"/>
    </row>
    <row r="21" spans="2:13" s="113" customFormat="1" ht="11.25" customHeight="1">
      <c r="B21" s="114" t="s">
        <v>509</v>
      </c>
      <c r="C21" s="115"/>
      <c r="D21" s="116">
        <v>47</v>
      </c>
      <c r="E21" s="116">
        <v>1281</v>
      </c>
      <c r="F21" s="116">
        <v>13257</v>
      </c>
      <c r="G21" s="116">
        <v>8853</v>
      </c>
      <c r="H21" s="116">
        <v>2524</v>
      </c>
      <c r="I21" s="117">
        <v>10.348946135831381</v>
      </c>
      <c r="J21" s="116">
        <v>1122</v>
      </c>
      <c r="K21" s="116">
        <v>624</v>
      </c>
      <c r="L21" s="116">
        <v>23270</v>
      </c>
      <c r="M21" s="841"/>
    </row>
    <row r="22" spans="2:13" s="113" customFormat="1" ht="11.25" customHeight="1">
      <c r="B22" s="114" t="s">
        <v>522</v>
      </c>
      <c r="C22" s="115"/>
      <c r="D22" s="116">
        <v>47</v>
      </c>
      <c r="E22" s="116">
        <v>1277</v>
      </c>
      <c r="F22" s="116">
        <v>13228</v>
      </c>
      <c r="G22" s="116">
        <v>8834</v>
      </c>
      <c r="H22" s="116">
        <v>2675</v>
      </c>
      <c r="I22" s="117">
        <v>10.358653093187158</v>
      </c>
      <c r="J22" s="116">
        <v>1130</v>
      </c>
      <c r="K22" s="116">
        <v>634</v>
      </c>
      <c r="L22" s="116">
        <v>23420</v>
      </c>
      <c r="M22" s="841"/>
    </row>
    <row r="23" spans="2:13" s="113" customFormat="1" ht="11.25" customHeight="1">
      <c r="B23" s="114" t="s">
        <v>523</v>
      </c>
      <c r="C23" s="115"/>
      <c r="D23" s="116">
        <v>47</v>
      </c>
      <c r="E23" s="116">
        <v>1266</v>
      </c>
      <c r="F23" s="116">
        <v>13266</v>
      </c>
      <c r="G23" s="116">
        <v>8979</v>
      </c>
      <c r="H23" s="116">
        <v>2745</v>
      </c>
      <c r="I23" s="117">
        <v>10.47867298578199</v>
      </c>
      <c r="J23" s="116">
        <v>1129</v>
      </c>
      <c r="K23" s="116">
        <v>626</v>
      </c>
      <c r="L23" s="116">
        <v>23343</v>
      </c>
      <c r="M23" s="841"/>
    </row>
    <row r="24" spans="2:13" s="113" customFormat="1" ht="11.25" customHeight="1">
      <c r="B24" s="114" t="s">
        <v>552</v>
      </c>
      <c r="C24" s="115"/>
      <c r="D24" s="116">
        <v>46</v>
      </c>
      <c r="E24" s="116">
        <v>1264</v>
      </c>
      <c r="F24" s="116">
        <v>13050</v>
      </c>
      <c r="G24" s="116">
        <v>8816</v>
      </c>
      <c r="H24" s="116">
        <v>2592</v>
      </c>
      <c r="I24" s="117">
        <v>10.324367088607595</v>
      </c>
      <c r="J24" s="116">
        <v>1120</v>
      </c>
      <c r="K24" s="116">
        <v>623</v>
      </c>
      <c r="L24" s="116">
        <v>23264</v>
      </c>
      <c r="M24" s="841"/>
    </row>
    <row r="25" spans="2:13" s="113" customFormat="1" ht="11.25" customHeight="1">
      <c r="B25" s="114" t="s">
        <v>592</v>
      </c>
      <c r="C25" s="115"/>
      <c r="D25" s="116">
        <v>46</v>
      </c>
      <c r="E25" s="116">
        <v>1265</v>
      </c>
      <c r="F25" s="116">
        <v>12756</v>
      </c>
      <c r="G25" s="116">
        <v>8652</v>
      </c>
      <c r="H25" s="116">
        <v>2498</v>
      </c>
      <c r="I25" s="117">
        <v>10.083794466403162</v>
      </c>
      <c r="J25" s="116">
        <v>1129</v>
      </c>
      <c r="K25" s="116">
        <v>612</v>
      </c>
      <c r="L25" s="116">
        <v>23387</v>
      </c>
      <c r="M25" s="841"/>
    </row>
    <row r="26" spans="2:13" s="113" customFormat="1" ht="11.25" customHeight="1">
      <c r="B26" s="114" t="s">
        <v>623</v>
      </c>
      <c r="C26" s="115"/>
      <c r="D26" s="116">
        <v>46</v>
      </c>
      <c r="E26" s="116">
        <v>1264</v>
      </c>
      <c r="F26" s="116">
        <v>12413</v>
      </c>
      <c r="G26" s="116">
        <v>8371</v>
      </c>
      <c r="H26" s="116">
        <v>2429</v>
      </c>
      <c r="I26" s="117">
        <v>9.820411392405063</v>
      </c>
      <c r="J26" s="116">
        <v>1153</v>
      </c>
      <c r="K26" s="116">
        <v>619</v>
      </c>
      <c r="L26" s="116">
        <v>23238</v>
      </c>
      <c r="M26" s="841"/>
    </row>
    <row r="27" spans="2:13" s="113" customFormat="1" ht="11.25" customHeight="1">
      <c r="B27" s="1034" t="s">
        <v>642</v>
      </c>
      <c r="C27" s="115"/>
      <c r="D27" s="118">
        <v>46</v>
      </c>
      <c r="E27" s="118">
        <v>1253</v>
      </c>
      <c r="F27" s="118">
        <v>12176</v>
      </c>
      <c r="G27" s="118">
        <v>8252</v>
      </c>
      <c r="H27" s="118">
        <v>2378</v>
      </c>
      <c r="I27" s="119">
        <v>9.717478052673583</v>
      </c>
      <c r="J27" s="118">
        <v>1145</v>
      </c>
      <c r="K27" s="118">
        <v>612</v>
      </c>
      <c r="L27" s="118">
        <v>23250</v>
      </c>
      <c r="M27" s="841"/>
    </row>
    <row r="28" spans="1:12" s="23" customFormat="1" ht="15" customHeight="1">
      <c r="A28" s="943" t="s">
        <v>48</v>
      </c>
      <c r="B28" s="22"/>
      <c r="C28" s="22"/>
      <c r="D28" s="22"/>
      <c r="E28" s="22"/>
      <c r="F28" s="22"/>
      <c r="G28" s="22"/>
      <c r="H28" s="22"/>
      <c r="I28" s="22"/>
      <c r="J28" s="22"/>
      <c r="K28" s="22"/>
      <c r="L28" s="22"/>
    </row>
    <row r="29" spans="2:12" s="27" customFormat="1" ht="11.25" customHeight="1">
      <c r="B29" s="114" t="s">
        <v>479</v>
      </c>
      <c r="C29" s="115"/>
      <c r="D29" s="116">
        <v>317</v>
      </c>
      <c r="E29" s="116">
        <v>1057</v>
      </c>
      <c r="F29" s="116">
        <v>22044</v>
      </c>
      <c r="G29" s="116">
        <v>5585</v>
      </c>
      <c r="H29" s="116">
        <v>2348</v>
      </c>
      <c r="I29" s="117">
        <v>20.855250709555346</v>
      </c>
      <c r="J29" s="116">
        <v>2022</v>
      </c>
      <c r="K29" s="116">
        <v>603</v>
      </c>
      <c r="L29" s="116">
        <v>50536</v>
      </c>
    </row>
    <row r="30" spans="2:12" s="27" customFormat="1" ht="11.25" customHeight="1">
      <c r="B30" s="114" t="s">
        <v>497</v>
      </c>
      <c r="C30" s="115"/>
      <c r="D30" s="116">
        <v>315</v>
      </c>
      <c r="E30" s="116">
        <v>1034</v>
      </c>
      <c r="F30" s="116">
        <v>21376</v>
      </c>
      <c r="G30" s="116">
        <v>5531</v>
      </c>
      <c r="H30" s="116">
        <v>2348</v>
      </c>
      <c r="I30" s="117">
        <v>20.67311411992263</v>
      </c>
      <c r="J30" s="116">
        <v>1972</v>
      </c>
      <c r="K30" s="116">
        <v>591</v>
      </c>
      <c r="L30" s="116">
        <v>49095</v>
      </c>
    </row>
    <row r="31" spans="2:12" s="27" customFormat="1" ht="11.25" customHeight="1">
      <c r="B31" s="114" t="s">
        <v>506</v>
      </c>
      <c r="C31" s="115"/>
      <c r="D31" s="116">
        <v>315</v>
      </c>
      <c r="E31" s="116">
        <v>1022</v>
      </c>
      <c r="F31" s="116">
        <v>20784</v>
      </c>
      <c r="G31" s="116">
        <v>5495</v>
      </c>
      <c r="H31" s="116">
        <v>2371</v>
      </c>
      <c r="I31" s="117">
        <v>20.33659491193738</v>
      </c>
      <c r="J31" s="116">
        <v>1978</v>
      </c>
      <c r="K31" s="116">
        <v>592</v>
      </c>
      <c r="L31" s="116">
        <v>48602</v>
      </c>
    </row>
    <row r="32" spans="2:12" s="27" customFormat="1" ht="11.25" customHeight="1">
      <c r="B32" s="114" t="s">
        <v>509</v>
      </c>
      <c r="C32" s="115"/>
      <c r="D32" s="116">
        <v>309</v>
      </c>
      <c r="E32" s="116">
        <v>1000</v>
      </c>
      <c r="F32" s="116">
        <v>20214</v>
      </c>
      <c r="G32" s="116">
        <v>5340</v>
      </c>
      <c r="H32" s="116">
        <v>2422</v>
      </c>
      <c r="I32" s="117">
        <v>20.214</v>
      </c>
      <c r="J32" s="116">
        <v>1940</v>
      </c>
      <c r="K32" s="116">
        <v>574</v>
      </c>
      <c r="L32" s="116">
        <v>46988</v>
      </c>
    </row>
    <row r="33" spans="2:12" s="27" customFormat="1" ht="11.25" customHeight="1">
      <c r="B33" s="114" t="s">
        <v>522</v>
      </c>
      <c r="C33" s="115"/>
      <c r="D33" s="116">
        <v>305</v>
      </c>
      <c r="E33" s="116">
        <v>1001</v>
      </c>
      <c r="F33" s="116">
        <v>20088</v>
      </c>
      <c r="G33" s="116">
        <v>5472</v>
      </c>
      <c r="H33" s="116">
        <v>2724</v>
      </c>
      <c r="I33" s="117">
        <v>20.06793206793207</v>
      </c>
      <c r="J33" s="116">
        <v>1945</v>
      </c>
      <c r="K33" s="116">
        <v>556</v>
      </c>
      <c r="L33" s="116">
        <v>46743</v>
      </c>
    </row>
    <row r="34" spans="2:12" s="27" customFormat="1" ht="11.25" customHeight="1">
      <c r="B34" s="114" t="s">
        <v>523</v>
      </c>
      <c r="C34" s="115"/>
      <c r="D34" s="116">
        <v>306</v>
      </c>
      <c r="E34" s="116">
        <v>1002</v>
      </c>
      <c r="F34" s="116">
        <v>19803</v>
      </c>
      <c r="G34" s="116">
        <v>5661</v>
      </c>
      <c r="H34" s="116">
        <v>3045</v>
      </c>
      <c r="I34" s="117">
        <v>19.763473053892216</v>
      </c>
      <c r="J34" s="116">
        <v>1968</v>
      </c>
      <c r="K34" s="116">
        <v>577</v>
      </c>
      <c r="L34" s="116">
        <v>46619</v>
      </c>
    </row>
    <row r="35" spans="2:12" s="27" customFormat="1" ht="11.25" customHeight="1">
      <c r="B35" s="114" t="s">
        <v>552</v>
      </c>
      <c r="C35" s="115"/>
      <c r="D35" s="116">
        <v>301</v>
      </c>
      <c r="E35" s="116">
        <v>976</v>
      </c>
      <c r="F35" s="116">
        <v>19396</v>
      </c>
      <c r="G35" s="116">
        <v>5685</v>
      </c>
      <c r="H35" s="116">
        <v>3359</v>
      </c>
      <c r="I35" s="117">
        <v>19.87295081967213</v>
      </c>
      <c r="J35" s="116">
        <v>1949</v>
      </c>
      <c r="K35" s="116">
        <v>558</v>
      </c>
      <c r="L35" s="116">
        <v>46245</v>
      </c>
    </row>
    <row r="36" spans="2:12" s="27" customFormat="1" ht="11.25" customHeight="1">
      <c r="B36" s="114" t="s">
        <v>592</v>
      </c>
      <c r="C36" s="115"/>
      <c r="D36" s="116">
        <v>296</v>
      </c>
      <c r="E36" s="116">
        <v>960</v>
      </c>
      <c r="F36" s="116">
        <v>18819</v>
      </c>
      <c r="G36" s="116">
        <v>5325</v>
      </c>
      <c r="H36" s="116">
        <v>3406</v>
      </c>
      <c r="I36" s="117">
        <v>19.603125</v>
      </c>
      <c r="J36" s="116">
        <v>1930</v>
      </c>
      <c r="K36" s="116">
        <v>562</v>
      </c>
      <c r="L36" s="116">
        <v>45532</v>
      </c>
    </row>
    <row r="37" spans="2:12" s="27" customFormat="1" ht="11.25" customHeight="1">
      <c r="B37" s="114" t="s">
        <v>623</v>
      </c>
      <c r="C37" s="115"/>
      <c r="D37" s="116">
        <v>291</v>
      </c>
      <c r="E37" s="116">
        <v>952</v>
      </c>
      <c r="F37" s="116">
        <v>18396</v>
      </c>
      <c r="G37" s="116">
        <v>5103</v>
      </c>
      <c r="H37" s="116">
        <v>3327</v>
      </c>
      <c r="I37" s="117">
        <v>19.323529411764707</v>
      </c>
      <c r="J37" s="116">
        <v>1919</v>
      </c>
      <c r="K37" s="116">
        <v>557</v>
      </c>
      <c r="L37" s="116">
        <v>45009</v>
      </c>
    </row>
    <row r="38" spans="2:12" s="27" customFormat="1" ht="11.25" customHeight="1">
      <c r="B38" s="1034" t="s">
        <v>642</v>
      </c>
      <c r="C38" s="120"/>
      <c r="D38" s="118">
        <v>293</v>
      </c>
      <c r="E38" s="118">
        <v>935</v>
      </c>
      <c r="F38" s="118">
        <v>17164</v>
      </c>
      <c r="G38" s="118">
        <v>4745</v>
      </c>
      <c r="H38" s="118">
        <v>3292</v>
      </c>
      <c r="I38" s="119">
        <v>18.357219251336897</v>
      </c>
      <c r="J38" s="118">
        <v>1868</v>
      </c>
      <c r="K38" s="118">
        <v>541</v>
      </c>
      <c r="L38" s="118">
        <v>43269</v>
      </c>
    </row>
    <row r="39" spans="1:12" s="23" customFormat="1" ht="15" customHeight="1">
      <c r="A39" s="22" t="s">
        <v>14</v>
      </c>
      <c r="B39" s="22"/>
      <c r="C39" s="22"/>
      <c r="D39" s="22"/>
      <c r="E39" s="22"/>
      <c r="F39" s="22"/>
      <c r="G39" s="22"/>
      <c r="H39" s="22"/>
      <c r="I39" s="22"/>
      <c r="J39" s="22"/>
      <c r="K39" s="22"/>
      <c r="L39" s="22"/>
    </row>
    <row r="40" spans="2:12" s="27" customFormat="1" ht="11.25" customHeight="1">
      <c r="B40" s="114" t="s">
        <v>479</v>
      </c>
      <c r="C40" s="115"/>
      <c r="D40" s="116">
        <v>83</v>
      </c>
      <c r="E40" s="116">
        <v>939</v>
      </c>
      <c r="F40" s="116">
        <v>22673</v>
      </c>
      <c r="G40" s="116">
        <v>11091</v>
      </c>
      <c r="H40" s="116">
        <v>2596</v>
      </c>
      <c r="I40" s="117">
        <v>24.145899893503728</v>
      </c>
      <c r="J40" s="116">
        <v>1601</v>
      </c>
      <c r="K40" s="116">
        <v>752</v>
      </c>
      <c r="L40" s="116">
        <v>36343</v>
      </c>
    </row>
    <row r="41" spans="2:12" s="27" customFormat="1" ht="11.25" customHeight="1">
      <c r="B41" s="114" t="s">
        <v>497</v>
      </c>
      <c r="C41" s="115"/>
      <c r="D41" s="116">
        <v>84</v>
      </c>
      <c r="E41" s="116">
        <v>923</v>
      </c>
      <c r="F41" s="116">
        <v>21489</v>
      </c>
      <c r="G41" s="116">
        <v>10666</v>
      </c>
      <c r="H41" s="116">
        <v>2425</v>
      </c>
      <c r="I41" s="117">
        <v>23.281690140845072</v>
      </c>
      <c r="J41" s="116">
        <v>1614</v>
      </c>
      <c r="K41" s="116">
        <v>748</v>
      </c>
      <c r="L41" s="116">
        <v>35665</v>
      </c>
    </row>
    <row r="42" spans="2:12" s="27" customFormat="1" ht="11.25" customHeight="1">
      <c r="B42" s="114" t="s">
        <v>506</v>
      </c>
      <c r="C42" s="115"/>
      <c r="D42" s="116">
        <v>83</v>
      </c>
      <c r="E42" s="116">
        <v>883</v>
      </c>
      <c r="F42" s="116">
        <v>19866</v>
      </c>
      <c r="G42" s="116">
        <v>10115</v>
      </c>
      <c r="H42" s="116">
        <v>2148</v>
      </c>
      <c r="I42" s="117">
        <v>22.498301245753115</v>
      </c>
      <c r="J42" s="116">
        <v>1556</v>
      </c>
      <c r="K42" s="116">
        <v>696</v>
      </c>
      <c r="L42" s="116">
        <v>34001</v>
      </c>
    </row>
    <row r="43" spans="2:12" s="27" customFormat="1" ht="11.25" customHeight="1">
      <c r="B43" s="114" t="s">
        <v>509</v>
      </c>
      <c r="C43" s="115"/>
      <c r="D43" s="116">
        <v>82</v>
      </c>
      <c r="E43" s="116">
        <v>851</v>
      </c>
      <c r="F43" s="116">
        <v>18691</v>
      </c>
      <c r="G43" s="116">
        <v>9684</v>
      </c>
      <c r="H43" s="116">
        <v>1895</v>
      </c>
      <c r="I43" s="117">
        <v>21.963572267920092</v>
      </c>
      <c r="J43" s="116">
        <v>1503</v>
      </c>
      <c r="K43" s="116">
        <v>670</v>
      </c>
      <c r="L43" s="116">
        <v>32492</v>
      </c>
    </row>
    <row r="44" spans="2:12" s="27" customFormat="1" ht="11.25" customHeight="1">
      <c r="B44" s="114" t="s">
        <v>522</v>
      </c>
      <c r="C44" s="115"/>
      <c r="D44" s="116">
        <v>78</v>
      </c>
      <c r="E44" s="116">
        <v>841</v>
      </c>
      <c r="F44" s="116">
        <v>18306</v>
      </c>
      <c r="G44" s="116">
        <v>9916</v>
      </c>
      <c r="H44" s="116">
        <v>2135</v>
      </c>
      <c r="I44" s="117">
        <v>21.766944114149823</v>
      </c>
      <c r="J44" s="116">
        <v>1472</v>
      </c>
      <c r="K44" s="116">
        <v>647</v>
      </c>
      <c r="L44" s="116">
        <v>31885</v>
      </c>
    </row>
    <row r="45" spans="2:12" s="27" customFormat="1" ht="11.25" customHeight="1">
      <c r="B45" s="114" t="s">
        <v>523</v>
      </c>
      <c r="C45" s="115"/>
      <c r="D45" s="116">
        <v>77</v>
      </c>
      <c r="E45" s="116">
        <v>826</v>
      </c>
      <c r="F45" s="116">
        <v>17625</v>
      </c>
      <c r="G45" s="116">
        <v>9650</v>
      </c>
      <c r="H45" s="116">
        <v>2234</v>
      </c>
      <c r="I45" s="117">
        <v>21.33777239709443</v>
      </c>
      <c r="J45" s="116">
        <v>1457</v>
      </c>
      <c r="K45" s="116">
        <v>630</v>
      </c>
      <c r="L45" s="116">
        <v>30982</v>
      </c>
    </row>
    <row r="46" spans="2:12" s="27" customFormat="1" ht="11.25" customHeight="1">
      <c r="B46" s="114" t="s">
        <v>552</v>
      </c>
      <c r="C46" s="115"/>
      <c r="D46" s="116">
        <v>77</v>
      </c>
      <c r="E46" s="116">
        <v>806</v>
      </c>
      <c r="F46" s="116">
        <v>17100</v>
      </c>
      <c r="G46" s="116">
        <v>9248</v>
      </c>
      <c r="H46" s="116">
        <v>1975</v>
      </c>
      <c r="I46" s="117">
        <v>21.21588089330025</v>
      </c>
      <c r="J46" s="116">
        <v>1428</v>
      </c>
      <c r="K46" s="116">
        <v>633</v>
      </c>
      <c r="L46" s="116">
        <v>30354</v>
      </c>
    </row>
    <row r="47" spans="2:12" s="27" customFormat="1" ht="11.25" customHeight="1">
      <c r="B47" s="114" t="s">
        <v>592</v>
      </c>
      <c r="C47" s="115"/>
      <c r="D47" s="116">
        <v>76</v>
      </c>
      <c r="E47" s="116">
        <v>792</v>
      </c>
      <c r="F47" s="116">
        <v>16688</v>
      </c>
      <c r="G47" s="116">
        <v>8910</v>
      </c>
      <c r="H47" s="116">
        <v>1899</v>
      </c>
      <c r="I47" s="117">
        <v>21.07070707070707</v>
      </c>
      <c r="J47" s="116">
        <v>1420</v>
      </c>
      <c r="K47" s="116">
        <v>629</v>
      </c>
      <c r="L47" s="116">
        <v>30070</v>
      </c>
    </row>
    <row r="48" spans="2:12" s="27" customFormat="1" ht="11.25" customHeight="1">
      <c r="B48" s="114" t="s">
        <v>623</v>
      </c>
      <c r="C48" s="115"/>
      <c r="D48" s="116">
        <v>75</v>
      </c>
      <c r="E48" s="116">
        <v>796</v>
      </c>
      <c r="F48" s="116">
        <v>16192</v>
      </c>
      <c r="G48" s="116">
        <v>8631</v>
      </c>
      <c r="H48" s="116">
        <v>1863</v>
      </c>
      <c r="I48" s="117">
        <v>20.34170854271357</v>
      </c>
      <c r="J48" s="116">
        <v>1432</v>
      </c>
      <c r="K48" s="116">
        <v>648</v>
      </c>
      <c r="L48" s="116">
        <v>29976</v>
      </c>
    </row>
    <row r="49" spans="2:12" s="27" customFormat="1" ht="11.25" customHeight="1">
      <c r="B49" s="1034" t="s">
        <v>642</v>
      </c>
      <c r="C49" s="120"/>
      <c r="D49" s="118">
        <v>75</v>
      </c>
      <c r="E49" s="118">
        <v>791</v>
      </c>
      <c r="F49" s="118">
        <v>15811</v>
      </c>
      <c r="G49" s="118">
        <v>8480</v>
      </c>
      <c r="H49" s="118">
        <v>1922</v>
      </c>
      <c r="I49" s="119">
        <v>19.988621997471554</v>
      </c>
      <c r="J49" s="118">
        <v>1407</v>
      </c>
      <c r="K49" s="118">
        <v>648</v>
      </c>
      <c r="L49" s="118">
        <v>29580</v>
      </c>
    </row>
    <row r="50" spans="1:12" s="23" customFormat="1" ht="15" customHeight="1">
      <c r="A50" s="22" t="s">
        <v>31</v>
      </c>
      <c r="B50" s="22"/>
      <c r="C50" s="22"/>
      <c r="D50" s="22"/>
      <c r="E50" s="22"/>
      <c r="F50" s="22"/>
      <c r="G50" s="22"/>
      <c r="H50" s="22"/>
      <c r="I50" s="22"/>
      <c r="J50" s="22"/>
      <c r="K50" s="22"/>
      <c r="L50" s="22"/>
    </row>
    <row r="51" spans="2:12" s="27" customFormat="1" ht="11.25" customHeight="1">
      <c r="B51" s="114" t="s">
        <v>479</v>
      </c>
      <c r="C51" s="115"/>
      <c r="D51" s="116">
        <v>464</v>
      </c>
      <c r="E51" s="116">
        <v>1341</v>
      </c>
      <c r="F51" s="116">
        <v>28830</v>
      </c>
      <c r="G51" s="116">
        <v>5900</v>
      </c>
      <c r="H51" s="116">
        <v>2209</v>
      </c>
      <c r="I51" s="117">
        <v>21.498881431767337</v>
      </c>
      <c r="J51" s="116">
        <v>2140</v>
      </c>
      <c r="K51" s="116">
        <v>529</v>
      </c>
      <c r="L51" s="116">
        <v>61062</v>
      </c>
    </row>
    <row r="52" spans="2:12" s="27" customFormat="1" ht="11.25" customHeight="1">
      <c r="B52" s="114" t="s">
        <v>497</v>
      </c>
      <c r="C52" s="115"/>
      <c r="D52" s="116">
        <v>467</v>
      </c>
      <c r="E52" s="116">
        <v>1371</v>
      </c>
      <c r="F52" s="116">
        <v>29048</v>
      </c>
      <c r="G52" s="116">
        <v>5954</v>
      </c>
      <c r="H52" s="116">
        <v>2610</v>
      </c>
      <c r="I52" s="117">
        <v>21.187454412837344</v>
      </c>
      <c r="J52" s="116">
        <v>2216</v>
      </c>
      <c r="K52" s="116">
        <v>537</v>
      </c>
      <c r="L52" s="116">
        <v>61465</v>
      </c>
    </row>
    <row r="53" spans="2:12" s="27" customFormat="1" ht="11.25" customHeight="1">
      <c r="B53" s="114" t="s">
        <v>506</v>
      </c>
      <c r="C53" s="115"/>
      <c r="D53" s="116">
        <v>470</v>
      </c>
      <c r="E53" s="116">
        <v>1388</v>
      </c>
      <c r="F53" s="116">
        <v>29564</v>
      </c>
      <c r="G53" s="116">
        <v>6080</v>
      </c>
      <c r="H53" s="116">
        <v>3363</v>
      </c>
      <c r="I53" s="117">
        <v>21.29971181556196</v>
      </c>
      <c r="J53" s="116">
        <v>2265</v>
      </c>
      <c r="K53" s="116">
        <v>530</v>
      </c>
      <c r="L53" s="116">
        <v>62307</v>
      </c>
    </row>
    <row r="54" spans="2:12" s="27" customFormat="1" ht="11.25" customHeight="1">
      <c r="B54" s="114" t="s">
        <v>509</v>
      </c>
      <c r="C54" s="115"/>
      <c r="D54" s="116">
        <v>468</v>
      </c>
      <c r="E54" s="116">
        <v>1394</v>
      </c>
      <c r="F54" s="116">
        <v>29799</v>
      </c>
      <c r="G54" s="116">
        <v>6393</v>
      </c>
      <c r="H54" s="116">
        <v>4163</v>
      </c>
      <c r="I54" s="117">
        <v>21.376614060258248</v>
      </c>
      <c r="J54" s="116">
        <v>2347</v>
      </c>
      <c r="K54" s="116">
        <v>551</v>
      </c>
      <c r="L54" s="116">
        <v>62262</v>
      </c>
    </row>
    <row r="55" spans="2:12" s="27" customFormat="1" ht="11.25" customHeight="1">
      <c r="B55" s="114" t="s">
        <v>522</v>
      </c>
      <c r="C55" s="115"/>
      <c r="D55" s="116">
        <v>467</v>
      </c>
      <c r="E55" s="116">
        <v>1435</v>
      </c>
      <c r="F55" s="116">
        <v>30545</v>
      </c>
      <c r="G55" s="116">
        <v>7012</v>
      </c>
      <c r="H55" s="116">
        <v>5180</v>
      </c>
      <c r="I55" s="117">
        <v>21.285714285714285</v>
      </c>
      <c r="J55" s="116">
        <v>2393</v>
      </c>
      <c r="K55" s="116">
        <v>578</v>
      </c>
      <c r="L55" s="116">
        <v>64103</v>
      </c>
    </row>
    <row r="56" spans="2:12" s="27" customFormat="1" ht="11.25" customHeight="1">
      <c r="B56" s="114" t="s">
        <v>523</v>
      </c>
      <c r="C56" s="115"/>
      <c r="D56" s="116">
        <v>462</v>
      </c>
      <c r="E56" s="116">
        <v>1438</v>
      </c>
      <c r="F56" s="116">
        <v>30629</v>
      </c>
      <c r="G56" s="116">
        <v>7323</v>
      </c>
      <c r="H56" s="116">
        <v>5659</v>
      </c>
      <c r="I56" s="117">
        <v>21.299721835883172</v>
      </c>
      <c r="J56" s="116">
        <v>2445</v>
      </c>
      <c r="K56" s="116">
        <v>602</v>
      </c>
      <c r="L56" s="116">
        <v>65068</v>
      </c>
    </row>
    <row r="57" spans="2:12" s="27" customFormat="1" ht="11.25" customHeight="1">
      <c r="B57" s="114" t="s">
        <v>552</v>
      </c>
      <c r="C57" s="115"/>
      <c r="D57" s="116">
        <v>471</v>
      </c>
      <c r="E57" s="116">
        <v>1459</v>
      </c>
      <c r="F57" s="116">
        <v>30804</v>
      </c>
      <c r="G57" s="116">
        <v>7282</v>
      </c>
      <c r="H57" s="116">
        <v>6237</v>
      </c>
      <c r="I57" s="117">
        <v>21.11309115832762</v>
      </c>
      <c r="J57" s="116">
        <v>2503</v>
      </c>
      <c r="K57" s="116">
        <v>604</v>
      </c>
      <c r="L57" s="116">
        <v>66246</v>
      </c>
    </row>
    <row r="58" spans="2:12" s="27" customFormat="1" ht="11.25" customHeight="1">
      <c r="B58" s="114" t="s">
        <v>592</v>
      </c>
      <c r="C58" s="115"/>
      <c r="D58" s="116">
        <v>472</v>
      </c>
      <c r="E58" s="116">
        <v>1470</v>
      </c>
      <c r="F58" s="116">
        <v>31946</v>
      </c>
      <c r="G58" s="116">
        <v>7596</v>
      </c>
      <c r="H58" s="116">
        <v>6998</v>
      </c>
      <c r="I58" s="117">
        <v>21.731972789115645</v>
      </c>
      <c r="J58" s="116">
        <v>2557</v>
      </c>
      <c r="K58" s="116">
        <v>610</v>
      </c>
      <c r="L58" s="116">
        <v>67386</v>
      </c>
    </row>
    <row r="59" spans="2:12" s="27" customFormat="1" ht="11.25" customHeight="1">
      <c r="B59" s="1035" t="s">
        <v>643</v>
      </c>
      <c r="C59" s="115"/>
      <c r="D59" s="116">
        <v>657</v>
      </c>
      <c r="E59" s="116">
        <v>1490</v>
      </c>
      <c r="F59" s="116">
        <v>32405</v>
      </c>
      <c r="G59" s="116">
        <v>7808</v>
      </c>
      <c r="H59" s="116">
        <v>7443</v>
      </c>
      <c r="I59" s="117">
        <v>21.748322147651006</v>
      </c>
      <c r="J59" s="116">
        <v>2594</v>
      </c>
      <c r="K59" s="116">
        <v>596</v>
      </c>
      <c r="L59" s="116">
        <v>68320</v>
      </c>
    </row>
    <row r="60" spans="2:12" s="27" customFormat="1" ht="11.25" customHeight="1">
      <c r="B60" s="1034" t="s">
        <v>642</v>
      </c>
      <c r="C60" s="120"/>
      <c r="D60" s="118">
        <v>659</v>
      </c>
      <c r="E60" s="118">
        <v>1496</v>
      </c>
      <c r="F60" s="118">
        <v>33478</v>
      </c>
      <c r="G60" s="118">
        <v>8200</v>
      </c>
      <c r="H60" s="118">
        <v>8095</v>
      </c>
      <c r="I60" s="119">
        <v>22.378342245989305</v>
      </c>
      <c r="J60" s="118">
        <v>2693</v>
      </c>
      <c r="K60" s="118">
        <v>609</v>
      </c>
      <c r="L60" s="118">
        <v>69124</v>
      </c>
    </row>
    <row r="61" spans="1:12" s="23" customFormat="1" ht="15" customHeight="1">
      <c r="A61" s="943" t="s">
        <v>6</v>
      </c>
      <c r="B61" s="22"/>
      <c r="C61" s="22"/>
      <c r="D61" s="22"/>
      <c r="E61" s="22"/>
      <c r="F61" s="22"/>
      <c r="G61" s="22"/>
      <c r="H61" s="22"/>
      <c r="I61" s="22"/>
      <c r="J61" s="22"/>
      <c r="K61" s="22"/>
      <c r="L61" s="22"/>
    </row>
    <row r="62" spans="2:12" s="27" customFormat="1" ht="11.25" customHeight="1">
      <c r="B62" s="114" t="s">
        <v>479</v>
      </c>
      <c r="C62" s="115"/>
      <c r="D62" s="116">
        <v>224</v>
      </c>
      <c r="E62" s="116">
        <v>775</v>
      </c>
      <c r="F62" s="116">
        <v>16288</v>
      </c>
      <c r="G62" s="116">
        <v>11759</v>
      </c>
      <c r="H62" s="116">
        <v>383</v>
      </c>
      <c r="I62" s="117">
        <v>21.016774193548386</v>
      </c>
      <c r="J62" s="116">
        <v>1051</v>
      </c>
      <c r="K62" s="116">
        <v>681</v>
      </c>
      <c r="L62" s="116">
        <v>31033</v>
      </c>
    </row>
    <row r="63" spans="2:12" s="27" customFormat="1" ht="11.25" customHeight="1">
      <c r="B63" s="114" t="s">
        <v>497</v>
      </c>
      <c r="C63" s="115"/>
      <c r="D63" s="116">
        <v>232</v>
      </c>
      <c r="E63" s="116">
        <v>807</v>
      </c>
      <c r="F63" s="116">
        <v>17024</v>
      </c>
      <c r="G63" s="116">
        <v>12274</v>
      </c>
      <c r="H63" s="116">
        <v>399</v>
      </c>
      <c r="I63" s="117">
        <v>21.095415117719952</v>
      </c>
      <c r="J63" s="116">
        <v>1116</v>
      </c>
      <c r="K63" s="116">
        <v>713</v>
      </c>
      <c r="L63" s="116">
        <v>32578</v>
      </c>
    </row>
    <row r="64" spans="2:12" s="27" customFormat="1" ht="11.25" customHeight="1">
      <c r="B64" s="114" t="s">
        <v>506</v>
      </c>
      <c r="C64" s="115"/>
      <c r="D64" s="116">
        <v>240</v>
      </c>
      <c r="E64" s="116">
        <v>829</v>
      </c>
      <c r="F64" s="116">
        <v>17302</v>
      </c>
      <c r="G64" s="116">
        <v>12413</v>
      </c>
      <c r="H64" s="116">
        <v>465</v>
      </c>
      <c r="I64" s="117">
        <v>20.87092882991556</v>
      </c>
      <c r="J64" s="116">
        <v>1137</v>
      </c>
      <c r="K64" s="116">
        <v>713</v>
      </c>
      <c r="L64" s="116">
        <v>33300</v>
      </c>
    </row>
    <row r="65" spans="2:12" s="27" customFormat="1" ht="11.25" customHeight="1">
      <c r="B65" s="114" t="s">
        <v>509</v>
      </c>
      <c r="C65" s="115"/>
      <c r="D65" s="116">
        <v>249</v>
      </c>
      <c r="E65" s="116">
        <v>828</v>
      </c>
      <c r="F65" s="116">
        <v>16816</v>
      </c>
      <c r="G65" s="116">
        <v>11852</v>
      </c>
      <c r="H65" s="116">
        <v>474</v>
      </c>
      <c r="I65" s="117">
        <v>20.309178743961354</v>
      </c>
      <c r="J65" s="116">
        <v>1194</v>
      </c>
      <c r="K65" s="116">
        <v>743</v>
      </c>
      <c r="L65" s="116">
        <v>33418</v>
      </c>
    </row>
    <row r="66" spans="2:12" s="27" customFormat="1" ht="11.25" customHeight="1">
      <c r="B66" s="114" t="s">
        <v>522</v>
      </c>
      <c r="C66" s="115"/>
      <c r="D66" s="116">
        <v>250</v>
      </c>
      <c r="E66" s="116">
        <v>825</v>
      </c>
      <c r="F66" s="116">
        <v>16346</v>
      </c>
      <c r="G66" s="116">
        <v>11355</v>
      </c>
      <c r="H66" s="116">
        <v>497</v>
      </c>
      <c r="I66" s="117">
        <v>19.813333333333333</v>
      </c>
      <c r="J66" s="116">
        <v>1139</v>
      </c>
      <c r="K66" s="116">
        <v>711</v>
      </c>
      <c r="L66" s="116">
        <v>32984</v>
      </c>
    </row>
    <row r="67" spans="2:12" s="27" customFormat="1" ht="11.25" customHeight="1">
      <c r="B67" s="114" t="s">
        <v>523</v>
      </c>
      <c r="C67" s="115"/>
      <c r="D67" s="116">
        <v>245</v>
      </c>
      <c r="E67" s="116">
        <v>801</v>
      </c>
      <c r="F67" s="116">
        <v>15601</v>
      </c>
      <c r="G67" s="116">
        <v>10814</v>
      </c>
      <c r="H67" s="116">
        <v>508</v>
      </c>
      <c r="I67" s="117">
        <v>19.476903870162296</v>
      </c>
      <c r="J67" s="116">
        <v>1157</v>
      </c>
      <c r="K67" s="116">
        <v>713</v>
      </c>
      <c r="L67" s="116">
        <v>32701</v>
      </c>
    </row>
    <row r="68" spans="2:12" s="27" customFormat="1" ht="11.25" customHeight="1">
      <c r="B68" s="114" t="s">
        <v>552</v>
      </c>
      <c r="C68" s="115"/>
      <c r="D68" s="116">
        <v>240</v>
      </c>
      <c r="E68" s="116">
        <v>775</v>
      </c>
      <c r="F68" s="116">
        <v>15040</v>
      </c>
      <c r="G68" s="116">
        <v>10333</v>
      </c>
      <c r="H68" s="116">
        <v>537</v>
      </c>
      <c r="I68" s="117">
        <v>19.406451612903226</v>
      </c>
      <c r="J68" s="116">
        <v>1136</v>
      </c>
      <c r="K68" s="116">
        <v>691</v>
      </c>
      <c r="L68" s="116">
        <v>31668</v>
      </c>
    </row>
    <row r="69" spans="2:12" s="27" customFormat="1" ht="11.25" customHeight="1">
      <c r="B69" s="114" t="s">
        <v>592</v>
      </c>
      <c r="C69" s="115"/>
      <c r="D69" s="116">
        <v>241</v>
      </c>
      <c r="E69" s="116">
        <v>768</v>
      </c>
      <c r="F69" s="116">
        <v>14637</v>
      </c>
      <c r="G69" s="116">
        <v>9931</v>
      </c>
      <c r="H69" s="116">
        <v>555</v>
      </c>
      <c r="I69" s="117">
        <v>19.05859375</v>
      </c>
      <c r="J69" s="116">
        <v>1123</v>
      </c>
      <c r="K69" s="116">
        <v>670</v>
      </c>
      <c r="L69" s="116">
        <v>31227</v>
      </c>
    </row>
    <row r="70" spans="2:12" s="27" customFormat="1" ht="11.25" customHeight="1">
      <c r="B70" s="114" t="s">
        <v>623</v>
      </c>
      <c r="C70" s="115"/>
      <c r="D70" s="116">
        <v>248</v>
      </c>
      <c r="E70" s="116">
        <v>761</v>
      </c>
      <c r="F70" s="116">
        <v>14355</v>
      </c>
      <c r="G70" s="116">
        <v>9595</v>
      </c>
      <c r="H70" s="116">
        <v>671</v>
      </c>
      <c r="I70" s="117">
        <v>18.863337713534822</v>
      </c>
      <c r="J70" s="116">
        <v>1149</v>
      </c>
      <c r="K70" s="116">
        <v>670</v>
      </c>
      <c r="L70" s="116">
        <v>30834</v>
      </c>
    </row>
    <row r="71" spans="2:12" s="27" customFormat="1" ht="11.25" customHeight="1">
      <c r="B71" s="1034" t="s">
        <v>642</v>
      </c>
      <c r="C71" s="120"/>
      <c r="D71" s="118">
        <v>249</v>
      </c>
      <c r="E71" s="118">
        <v>748</v>
      </c>
      <c r="F71" s="118">
        <v>13916</v>
      </c>
      <c r="G71" s="118">
        <v>9242</v>
      </c>
      <c r="H71" s="118">
        <v>723</v>
      </c>
      <c r="I71" s="119">
        <v>18.60427807486631</v>
      </c>
      <c r="J71" s="118">
        <v>1100</v>
      </c>
      <c r="K71" s="118">
        <v>638</v>
      </c>
      <c r="L71" s="118">
        <v>30609</v>
      </c>
    </row>
    <row r="72" spans="1:12" s="23" customFormat="1" ht="15" customHeight="1">
      <c r="A72" s="22" t="s">
        <v>7</v>
      </c>
      <c r="B72" s="22"/>
      <c r="C72" s="22"/>
      <c r="D72" s="32"/>
      <c r="E72" s="32"/>
      <c r="F72" s="32"/>
      <c r="G72" s="32"/>
      <c r="H72" s="32"/>
      <c r="I72" s="32"/>
      <c r="J72" s="32"/>
      <c r="K72" s="32"/>
      <c r="L72" s="32"/>
    </row>
    <row r="73" spans="2:12" s="113" customFormat="1" ht="11.25" customHeight="1">
      <c r="B73" s="114" t="s">
        <v>479</v>
      </c>
      <c r="C73" s="115"/>
      <c r="D73" s="116">
        <v>98</v>
      </c>
      <c r="E73" s="116">
        <v>1705</v>
      </c>
      <c r="F73" s="116">
        <v>40875</v>
      </c>
      <c r="G73" s="116">
        <v>19175</v>
      </c>
      <c r="H73" s="116">
        <v>3164</v>
      </c>
      <c r="I73" s="117">
        <v>23.973607038123166</v>
      </c>
      <c r="J73" s="116">
        <v>2709</v>
      </c>
      <c r="K73" s="116">
        <v>1469</v>
      </c>
      <c r="L73" s="116">
        <v>53401</v>
      </c>
    </row>
    <row r="74" spans="2:12" s="113" customFormat="1" ht="11.25" customHeight="1">
      <c r="B74" s="114" t="s">
        <v>497</v>
      </c>
      <c r="C74" s="115"/>
      <c r="D74" s="116">
        <v>106</v>
      </c>
      <c r="E74" s="116">
        <v>1754</v>
      </c>
      <c r="F74" s="116">
        <v>42797</v>
      </c>
      <c r="G74" s="116">
        <v>20096</v>
      </c>
      <c r="H74" s="116">
        <v>3542</v>
      </c>
      <c r="I74" s="117">
        <v>24.399657924743444</v>
      </c>
      <c r="J74" s="116">
        <v>2815</v>
      </c>
      <c r="K74" s="116">
        <v>1524</v>
      </c>
      <c r="L74" s="116">
        <v>54108</v>
      </c>
    </row>
    <row r="75" spans="2:12" s="113" customFormat="1" ht="11.25" customHeight="1">
      <c r="B75" s="114" t="s">
        <v>506</v>
      </c>
      <c r="C75" s="115"/>
      <c r="D75" s="116">
        <v>107</v>
      </c>
      <c r="E75" s="116">
        <v>1850</v>
      </c>
      <c r="F75" s="116">
        <v>45297</v>
      </c>
      <c r="G75" s="116">
        <v>21238</v>
      </c>
      <c r="H75" s="116">
        <v>4019</v>
      </c>
      <c r="I75" s="117">
        <v>24.484864864864864</v>
      </c>
      <c r="J75" s="116">
        <v>2980</v>
      </c>
      <c r="K75" s="116">
        <v>1555</v>
      </c>
      <c r="L75" s="116">
        <v>56415</v>
      </c>
    </row>
    <row r="76" spans="2:12" s="113" customFormat="1" ht="11.25" customHeight="1">
      <c r="B76" s="114" t="s">
        <v>509</v>
      </c>
      <c r="C76" s="115"/>
      <c r="D76" s="116">
        <v>110</v>
      </c>
      <c r="E76" s="116">
        <v>1915</v>
      </c>
      <c r="F76" s="116">
        <v>46494</v>
      </c>
      <c r="G76" s="116">
        <v>21755</v>
      </c>
      <c r="H76" s="116">
        <v>4313</v>
      </c>
      <c r="I76" s="117">
        <v>24.278851174934726</v>
      </c>
      <c r="J76" s="116">
        <v>3140</v>
      </c>
      <c r="K76" s="116">
        <v>1618</v>
      </c>
      <c r="L76" s="116">
        <v>59064</v>
      </c>
    </row>
    <row r="77" spans="2:12" s="113" customFormat="1" ht="11.25" customHeight="1">
      <c r="B77" s="114" t="s">
        <v>522</v>
      </c>
      <c r="C77" s="115"/>
      <c r="D77" s="116">
        <v>113</v>
      </c>
      <c r="E77" s="116">
        <v>2088</v>
      </c>
      <c r="F77" s="116">
        <v>49151</v>
      </c>
      <c r="G77" s="116">
        <v>23368</v>
      </c>
      <c r="H77" s="116">
        <v>5273</v>
      </c>
      <c r="I77" s="117">
        <v>23.539750957854405</v>
      </c>
      <c r="J77" s="116">
        <v>3442</v>
      </c>
      <c r="K77" s="116">
        <v>1684</v>
      </c>
      <c r="L77" s="116">
        <v>64002</v>
      </c>
    </row>
    <row r="78" spans="2:12" s="113" customFormat="1" ht="11.25" customHeight="1">
      <c r="B78" s="114" t="s">
        <v>523</v>
      </c>
      <c r="C78" s="115"/>
      <c r="D78" s="116">
        <v>115</v>
      </c>
      <c r="E78" s="116">
        <v>2118</v>
      </c>
      <c r="F78" s="116">
        <v>49857</v>
      </c>
      <c r="G78" s="116">
        <v>23790</v>
      </c>
      <c r="H78" s="116">
        <v>5356</v>
      </c>
      <c r="I78" s="117">
        <v>23.539660056657222</v>
      </c>
      <c r="J78" s="116">
        <v>3576</v>
      </c>
      <c r="K78" s="116">
        <v>1733</v>
      </c>
      <c r="L78" s="116">
        <v>66431</v>
      </c>
    </row>
    <row r="79" spans="2:12" s="113" customFormat="1" ht="11.25" customHeight="1">
      <c r="B79" s="114" t="s">
        <v>552</v>
      </c>
      <c r="C79" s="115"/>
      <c r="D79" s="116">
        <v>117</v>
      </c>
      <c r="E79" s="116">
        <v>2097</v>
      </c>
      <c r="F79" s="116">
        <v>47481</v>
      </c>
      <c r="G79" s="116">
        <v>22113</v>
      </c>
      <c r="H79" s="116">
        <v>4656</v>
      </c>
      <c r="I79" s="117">
        <v>22.642346208869814</v>
      </c>
      <c r="J79" s="116">
        <v>3632</v>
      </c>
      <c r="K79" s="116">
        <v>1728</v>
      </c>
      <c r="L79" s="116">
        <v>68290</v>
      </c>
    </row>
    <row r="80" spans="2:12" s="113" customFormat="1" ht="11.25" customHeight="1">
      <c r="B80" s="114" t="s">
        <v>592</v>
      </c>
      <c r="C80" s="115"/>
      <c r="D80" s="116">
        <v>119</v>
      </c>
      <c r="E80" s="116">
        <v>2066</v>
      </c>
      <c r="F80" s="116">
        <v>46049</v>
      </c>
      <c r="G80" s="116">
        <v>21247</v>
      </c>
      <c r="H80" s="116">
        <v>4194</v>
      </c>
      <c r="I80" s="117">
        <v>22.288964181994192</v>
      </c>
      <c r="J80" s="116">
        <v>3693</v>
      </c>
      <c r="K80" s="116">
        <v>1735</v>
      </c>
      <c r="L80" s="116">
        <v>68021</v>
      </c>
    </row>
    <row r="81" spans="2:12" s="113" customFormat="1" ht="11.25" customHeight="1">
      <c r="B81" s="114" t="s">
        <v>623</v>
      </c>
      <c r="C81" s="115"/>
      <c r="D81" s="116">
        <v>121</v>
      </c>
      <c r="E81" s="116">
        <v>2083</v>
      </c>
      <c r="F81" s="116">
        <v>46652</v>
      </c>
      <c r="G81" s="116">
        <v>21265</v>
      </c>
      <c r="H81" s="116">
        <v>4318</v>
      </c>
      <c r="I81" s="117">
        <v>22.39654344695151</v>
      </c>
      <c r="J81" s="116">
        <v>3747</v>
      </c>
      <c r="K81" s="116">
        <v>1764</v>
      </c>
      <c r="L81" s="116">
        <v>69080</v>
      </c>
    </row>
    <row r="82" spans="2:12" s="113" customFormat="1" ht="11.25" customHeight="1">
      <c r="B82" s="1034" t="s">
        <v>642</v>
      </c>
      <c r="C82" s="120"/>
      <c r="D82" s="118">
        <v>121</v>
      </c>
      <c r="E82" s="118">
        <v>2169</v>
      </c>
      <c r="F82" s="118">
        <v>48451</v>
      </c>
      <c r="G82" s="118">
        <v>21903</v>
      </c>
      <c r="H82" s="118">
        <v>4736</v>
      </c>
      <c r="I82" s="119">
        <v>22.33794375288151</v>
      </c>
      <c r="J82" s="118">
        <v>3901</v>
      </c>
      <c r="K82" s="118">
        <v>1828</v>
      </c>
      <c r="L82" s="118">
        <v>71559</v>
      </c>
    </row>
    <row r="83" spans="1:12" s="23" customFormat="1" ht="15" customHeight="1">
      <c r="A83" s="22" t="s">
        <v>8</v>
      </c>
      <c r="B83" s="22"/>
      <c r="C83" s="22"/>
      <c r="D83" s="32"/>
      <c r="E83" s="32"/>
      <c r="F83" s="32"/>
      <c r="G83" s="32"/>
      <c r="H83" s="32"/>
      <c r="I83" s="32"/>
      <c r="J83" s="32"/>
      <c r="K83" s="32"/>
      <c r="L83" s="32"/>
    </row>
    <row r="84" spans="2:12" s="27" customFormat="1" ht="11.25" customHeight="1">
      <c r="B84" s="114" t="s">
        <v>479</v>
      </c>
      <c r="C84" s="115"/>
      <c r="D84" s="116">
        <v>71</v>
      </c>
      <c r="E84" s="116">
        <v>618</v>
      </c>
      <c r="F84" s="116">
        <v>13722</v>
      </c>
      <c r="G84" s="116">
        <v>8287</v>
      </c>
      <c r="H84" s="116">
        <v>697</v>
      </c>
      <c r="I84" s="117">
        <v>22.203883495145632</v>
      </c>
      <c r="J84" s="116">
        <v>911</v>
      </c>
      <c r="K84" s="116">
        <v>494</v>
      </c>
      <c r="L84" s="116">
        <v>23428</v>
      </c>
    </row>
    <row r="85" spans="2:12" s="27" customFormat="1" ht="11.25" customHeight="1">
      <c r="B85" s="114" t="s">
        <v>497</v>
      </c>
      <c r="C85" s="115"/>
      <c r="D85" s="116">
        <v>70</v>
      </c>
      <c r="E85" s="116">
        <v>595</v>
      </c>
      <c r="F85" s="116">
        <v>13129</v>
      </c>
      <c r="G85" s="116">
        <v>7727</v>
      </c>
      <c r="H85" s="116">
        <v>764</v>
      </c>
      <c r="I85" s="117">
        <v>22.065546218487395</v>
      </c>
      <c r="J85" s="116">
        <v>889</v>
      </c>
      <c r="K85" s="116">
        <v>456</v>
      </c>
      <c r="L85" s="116">
        <v>22379</v>
      </c>
    </row>
    <row r="86" spans="2:12" s="27" customFormat="1" ht="11.25" customHeight="1">
      <c r="B86" s="114" t="s">
        <v>506</v>
      </c>
      <c r="C86" s="115"/>
      <c r="D86" s="116">
        <v>72</v>
      </c>
      <c r="E86" s="116">
        <v>575</v>
      </c>
      <c r="F86" s="116">
        <v>12344</v>
      </c>
      <c r="G86" s="116">
        <v>7308</v>
      </c>
      <c r="H86" s="116">
        <v>785</v>
      </c>
      <c r="I86" s="117">
        <v>21.46782608695652</v>
      </c>
      <c r="J86" s="116">
        <v>834</v>
      </c>
      <c r="K86" s="116">
        <v>443</v>
      </c>
      <c r="L86" s="116">
        <v>21501</v>
      </c>
    </row>
    <row r="87" spans="2:12" s="27" customFormat="1" ht="11.25" customHeight="1">
      <c r="B87" s="114" t="s">
        <v>509</v>
      </c>
      <c r="C87" s="115"/>
      <c r="D87" s="116">
        <v>69</v>
      </c>
      <c r="E87" s="116">
        <v>524</v>
      </c>
      <c r="F87" s="116">
        <v>11204</v>
      </c>
      <c r="G87" s="116">
        <v>6703</v>
      </c>
      <c r="H87" s="116">
        <v>707</v>
      </c>
      <c r="I87" s="117">
        <v>21.38167938931298</v>
      </c>
      <c r="J87" s="116">
        <v>743</v>
      </c>
      <c r="K87" s="116">
        <v>380</v>
      </c>
      <c r="L87" s="116">
        <v>19574</v>
      </c>
    </row>
    <row r="88" spans="2:12" s="27" customFormat="1" ht="11.25" customHeight="1">
      <c r="B88" s="114" t="s">
        <v>522</v>
      </c>
      <c r="C88" s="115"/>
      <c r="D88" s="116">
        <v>68</v>
      </c>
      <c r="E88" s="116">
        <v>482</v>
      </c>
      <c r="F88" s="116">
        <v>9977</v>
      </c>
      <c r="G88" s="116">
        <v>5990</v>
      </c>
      <c r="H88" s="116">
        <v>753</v>
      </c>
      <c r="I88" s="117">
        <v>20.699170124481327</v>
      </c>
      <c r="J88" s="116">
        <v>661</v>
      </c>
      <c r="K88" s="116">
        <v>338</v>
      </c>
      <c r="L88" s="116">
        <v>18332</v>
      </c>
    </row>
    <row r="89" spans="2:12" s="27" customFormat="1" ht="11.25" customHeight="1">
      <c r="B89" s="114" t="s">
        <v>523</v>
      </c>
      <c r="C89" s="115"/>
      <c r="D89" s="116">
        <v>68</v>
      </c>
      <c r="E89" s="116">
        <v>429</v>
      </c>
      <c r="F89" s="116">
        <v>8828</v>
      </c>
      <c r="G89" s="116">
        <v>5258</v>
      </c>
      <c r="H89" s="116">
        <v>602</v>
      </c>
      <c r="I89" s="117">
        <v>20.57808857808858</v>
      </c>
      <c r="J89" s="116">
        <v>560</v>
      </c>
      <c r="K89" s="116">
        <v>271</v>
      </c>
      <c r="L89" s="116">
        <v>16541</v>
      </c>
    </row>
    <row r="90" spans="2:12" s="27" customFormat="1" ht="11.25" customHeight="1">
      <c r="B90" s="114" t="s">
        <v>552</v>
      </c>
      <c r="C90" s="115"/>
      <c r="D90" s="116">
        <v>67</v>
      </c>
      <c r="E90" s="116">
        <v>424</v>
      </c>
      <c r="F90" s="116">
        <v>8152</v>
      </c>
      <c r="G90" s="116">
        <v>4714</v>
      </c>
      <c r="H90" s="116">
        <v>591</v>
      </c>
      <c r="I90" s="117">
        <v>19.22641509433962</v>
      </c>
      <c r="J90" s="116">
        <v>516</v>
      </c>
      <c r="K90" s="116">
        <v>251</v>
      </c>
      <c r="L90" s="116">
        <v>15854</v>
      </c>
    </row>
    <row r="91" spans="2:12" s="27" customFormat="1" ht="11.25" customHeight="1">
      <c r="B91" s="114" t="s">
        <v>592</v>
      </c>
      <c r="C91" s="115"/>
      <c r="D91" s="116">
        <v>66</v>
      </c>
      <c r="E91" s="116">
        <v>398</v>
      </c>
      <c r="F91" s="116">
        <v>7482</v>
      </c>
      <c r="G91" s="116">
        <v>4319</v>
      </c>
      <c r="H91" s="116">
        <v>574</v>
      </c>
      <c r="I91" s="117">
        <v>18.798994974874372</v>
      </c>
      <c r="J91" s="116">
        <v>472</v>
      </c>
      <c r="K91" s="116">
        <v>229</v>
      </c>
      <c r="L91" s="116">
        <v>14958</v>
      </c>
    </row>
    <row r="92" spans="2:12" s="27" customFormat="1" ht="11.25" customHeight="1">
      <c r="B92" s="114" t="s">
        <v>623</v>
      </c>
      <c r="C92" s="115"/>
      <c r="D92" s="116">
        <v>65</v>
      </c>
      <c r="E92" s="116">
        <v>386</v>
      </c>
      <c r="F92" s="116">
        <v>7218</v>
      </c>
      <c r="G92" s="116">
        <v>4191</v>
      </c>
      <c r="H92" s="116">
        <v>540</v>
      </c>
      <c r="I92" s="117">
        <v>18.699481865284973</v>
      </c>
      <c r="J92" s="116">
        <v>483</v>
      </c>
      <c r="K92" s="116">
        <v>232</v>
      </c>
      <c r="L92" s="116">
        <v>14336</v>
      </c>
    </row>
    <row r="93" spans="2:12" s="27" customFormat="1" ht="11.25" customHeight="1">
      <c r="B93" s="1034" t="s">
        <v>642</v>
      </c>
      <c r="C93" s="120"/>
      <c r="D93" s="118">
        <v>64</v>
      </c>
      <c r="E93" s="118">
        <v>383</v>
      </c>
      <c r="F93" s="118">
        <v>7085</v>
      </c>
      <c r="G93" s="118">
        <v>4042</v>
      </c>
      <c r="H93" s="118">
        <v>538</v>
      </c>
      <c r="I93" s="119">
        <v>18.49869451697128</v>
      </c>
      <c r="J93" s="118">
        <v>404</v>
      </c>
      <c r="K93" s="118">
        <v>188</v>
      </c>
      <c r="L93" s="118">
        <v>14140</v>
      </c>
    </row>
    <row r="94" spans="1:12" s="23" customFormat="1" ht="15" customHeight="1">
      <c r="A94" s="22" t="s">
        <v>9</v>
      </c>
      <c r="B94" s="22"/>
      <c r="C94" s="22"/>
      <c r="D94" s="32"/>
      <c r="E94" s="32"/>
      <c r="F94" s="32"/>
      <c r="G94" s="32"/>
      <c r="H94" s="32"/>
      <c r="I94" s="32"/>
      <c r="J94" s="32"/>
      <c r="K94" s="32"/>
      <c r="L94" s="32"/>
    </row>
    <row r="95" spans="2:12" s="113" customFormat="1" ht="11.25" customHeight="1">
      <c r="B95" s="114" t="s">
        <v>479</v>
      </c>
      <c r="C95" s="115"/>
      <c r="D95" s="116">
        <v>90</v>
      </c>
      <c r="E95" s="116">
        <v>377</v>
      </c>
      <c r="F95" s="116">
        <v>8324</v>
      </c>
      <c r="G95" s="116">
        <v>1324</v>
      </c>
      <c r="H95" s="116">
        <v>479</v>
      </c>
      <c r="I95" s="117">
        <v>22.079575596816976</v>
      </c>
      <c r="J95" s="116">
        <v>930</v>
      </c>
      <c r="K95" s="116">
        <v>285</v>
      </c>
      <c r="L95" s="116">
        <v>23456</v>
      </c>
    </row>
    <row r="96" spans="2:12" s="113" customFormat="1" ht="11.25" customHeight="1">
      <c r="B96" s="114" t="s">
        <v>497</v>
      </c>
      <c r="C96" s="115"/>
      <c r="D96" s="116">
        <v>90</v>
      </c>
      <c r="E96" s="116">
        <v>398</v>
      </c>
      <c r="F96" s="116">
        <v>8658</v>
      </c>
      <c r="G96" s="116">
        <v>1407</v>
      </c>
      <c r="H96" s="116">
        <v>485</v>
      </c>
      <c r="I96" s="117">
        <v>21.753768844221106</v>
      </c>
      <c r="J96" s="116">
        <v>1005</v>
      </c>
      <c r="K96" s="116">
        <v>294</v>
      </c>
      <c r="L96" s="116">
        <v>24812</v>
      </c>
    </row>
    <row r="97" spans="2:12" s="113" customFormat="1" ht="11.25" customHeight="1">
      <c r="B97" s="114" t="s">
        <v>506</v>
      </c>
      <c r="C97" s="115"/>
      <c r="D97" s="116">
        <v>92</v>
      </c>
      <c r="E97" s="116">
        <v>410</v>
      </c>
      <c r="F97" s="116">
        <v>8746</v>
      </c>
      <c r="G97" s="116">
        <v>1417</v>
      </c>
      <c r="H97" s="116">
        <v>563</v>
      </c>
      <c r="I97" s="117">
        <v>21.33170731707317</v>
      </c>
      <c r="J97" s="116">
        <v>1058</v>
      </c>
      <c r="K97" s="116">
        <v>306</v>
      </c>
      <c r="L97" s="116">
        <v>25650</v>
      </c>
    </row>
    <row r="98" spans="2:12" s="113" customFormat="1" ht="11.25" customHeight="1">
      <c r="B98" s="114" t="s">
        <v>509</v>
      </c>
      <c r="C98" s="115"/>
      <c r="D98" s="116">
        <v>97</v>
      </c>
      <c r="E98" s="116">
        <v>424</v>
      </c>
      <c r="F98" s="116">
        <v>8851</v>
      </c>
      <c r="G98" s="116">
        <v>1418</v>
      </c>
      <c r="H98" s="116">
        <v>585</v>
      </c>
      <c r="I98" s="117">
        <v>20.875</v>
      </c>
      <c r="J98" s="116">
        <v>1093</v>
      </c>
      <c r="K98" s="116">
        <v>303</v>
      </c>
      <c r="L98" s="116">
        <v>26224</v>
      </c>
    </row>
    <row r="99" spans="2:12" s="113" customFormat="1" ht="11.25" customHeight="1">
      <c r="B99" s="114" t="s">
        <v>522</v>
      </c>
      <c r="C99" s="115"/>
      <c r="D99" s="116">
        <v>100</v>
      </c>
      <c r="E99" s="116">
        <v>439</v>
      </c>
      <c r="F99" s="116">
        <v>9021</v>
      </c>
      <c r="G99" s="116">
        <v>1451</v>
      </c>
      <c r="H99" s="116">
        <v>593</v>
      </c>
      <c r="I99" s="117">
        <v>20.548974943052393</v>
      </c>
      <c r="J99" s="116">
        <v>1117</v>
      </c>
      <c r="K99" s="116">
        <v>309</v>
      </c>
      <c r="L99" s="116">
        <v>26987</v>
      </c>
    </row>
    <row r="100" spans="2:12" s="113" customFormat="1" ht="11.25" customHeight="1">
      <c r="B100" s="114" t="s">
        <v>523</v>
      </c>
      <c r="C100" s="115"/>
      <c r="D100" s="116">
        <v>101</v>
      </c>
      <c r="E100" s="116">
        <v>447</v>
      </c>
      <c r="F100" s="116">
        <v>9237</v>
      </c>
      <c r="G100" s="116">
        <v>1495</v>
      </c>
      <c r="H100" s="116">
        <v>696</v>
      </c>
      <c r="I100" s="117">
        <v>20.664429530201343</v>
      </c>
      <c r="J100" s="116">
        <v>1167</v>
      </c>
      <c r="K100" s="116">
        <v>320</v>
      </c>
      <c r="L100" s="116">
        <v>27683</v>
      </c>
    </row>
    <row r="101" spans="2:12" s="113" customFormat="1" ht="11.25" customHeight="1">
      <c r="B101" s="114" t="s">
        <v>552</v>
      </c>
      <c r="C101" s="115"/>
      <c r="D101" s="116">
        <v>99</v>
      </c>
      <c r="E101" s="116">
        <v>467</v>
      </c>
      <c r="F101" s="116">
        <v>9482</v>
      </c>
      <c r="G101" s="116">
        <v>1635</v>
      </c>
      <c r="H101" s="116">
        <v>699</v>
      </c>
      <c r="I101" s="117">
        <v>20.30406852248394</v>
      </c>
      <c r="J101" s="116">
        <v>1216</v>
      </c>
      <c r="K101" s="116">
        <v>320</v>
      </c>
      <c r="L101" s="116">
        <v>28389</v>
      </c>
    </row>
    <row r="102" spans="2:12" s="113" customFormat="1" ht="11.25" customHeight="1">
      <c r="B102" s="114" t="s">
        <v>592</v>
      </c>
      <c r="C102" s="115"/>
      <c r="D102" s="116">
        <v>100</v>
      </c>
      <c r="E102" s="116">
        <v>473</v>
      </c>
      <c r="F102" s="116">
        <v>9714</v>
      </c>
      <c r="G102" s="116">
        <v>1650</v>
      </c>
      <c r="H102" s="116">
        <v>790</v>
      </c>
      <c r="I102" s="117">
        <v>20.536997885835095</v>
      </c>
      <c r="J102" s="116">
        <v>1258</v>
      </c>
      <c r="K102" s="116">
        <v>328</v>
      </c>
      <c r="L102" s="116">
        <v>28829</v>
      </c>
    </row>
    <row r="103" spans="2:12" s="113" customFormat="1" ht="11.25" customHeight="1">
      <c r="B103" s="114" t="s">
        <v>623</v>
      </c>
      <c r="C103" s="115"/>
      <c r="D103" s="116">
        <v>103</v>
      </c>
      <c r="E103" s="116">
        <v>489</v>
      </c>
      <c r="F103" s="116">
        <v>10104</v>
      </c>
      <c r="G103" s="116">
        <v>1736</v>
      </c>
      <c r="H103" s="116">
        <v>784</v>
      </c>
      <c r="I103" s="117">
        <v>20.662576687116566</v>
      </c>
      <c r="J103" s="116">
        <v>1288</v>
      </c>
      <c r="K103" s="116">
        <v>325</v>
      </c>
      <c r="L103" s="116">
        <v>29279</v>
      </c>
    </row>
    <row r="104" spans="2:12" s="113" customFormat="1" ht="11.25" customHeight="1">
      <c r="B104" s="1034" t="s">
        <v>642</v>
      </c>
      <c r="C104" s="120"/>
      <c r="D104" s="118">
        <v>106</v>
      </c>
      <c r="E104" s="118">
        <v>495</v>
      </c>
      <c r="F104" s="118">
        <v>10541</v>
      </c>
      <c r="G104" s="118">
        <v>1800</v>
      </c>
      <c r="H104" s="118">
        <v>827</v>
      </c>
      <c r="I104" s="119">
        <v>21.294949494949496</v>
      </c>
      <c r="J104" s="118">
        <v>1387</v>
      </c>
      <c r="K104" s="118">
        <v>342</v>
      </c>
      <c r="L104" s="118">
        <v>31364</v>
      </c>
    </row>
    <row r="105" spans="1:12" s="23" customFormat="1" ht="20.1" customHeight="1">
      <c r="A105" s="22" t="s">
        <v>10</v>
      </c>
      <c r="B105" s="22"/>
      <c r="C105" s="22"/>
      <c r="D105" s="32"/>
      <c r="E105" s="32"/>
      <c r="F105" s="32"/>
      <c r="G105" s="32"/>
      <c r="H105" s="32"/>
      <c r="I105" s="32"/>
      <c r="J105" s="32"/>
      <c r="K105" s="32"/>
      <c r="L105" s="32"/>
    </row>
    <row r="106" spans="2:12" s="113" customFormat="1" ht="11.25" customHeight="1">
      <c r="B106" s="114" t="s">
        <v>479</v>
      </c>
      <c r="D106" s="121">
        <v>1590</v>
      </c>
      <c r="E106" s="116">
        <v>19548</v>
      </c>
      <c r="F106" s="116">
        <v>424133</v>
      </c>
      <c r="G106" s="116">
        <v>228910</v>
      </c>
      <c r="H106" s="116">
        <v>38274</v>
      </c>
      <c r="I106" s="117">
        <v>21.697002250869655</v>
      </c>
      <c r="J106" s="122">
        <v>19775</v>
      </c>
      <c r="K106" s="122">
        <v>10247</v>
      </c>
      <c r="L106" s="122">
        <v>453650</v>
      </c>
    </row>
    <row r="107" spans="2:12" s="113" customFormat="1" ht="11.25" customHeight="1">
      <c r="B107" s="114" t="s">
        <v>497</v>
      </c>
      <c r="D107" s="121">
        <v>1607</v>
      </c>
      <c r="E107" s="116">
        <v>19418</v>
      </c>
      <c r="F107" s="116">
        <v>421177</v>
      </c>
      <c r="G107" s="116">
        <v>228587</v>
      </c>
      <c r="H107" s="116">
        <v>42280</v>
      </c>
      <c r="I107" s="117">
        <v>21.69002986919353</v>
      </c>
      <c r="J107" s="122">
        <v>20102</v>
      </c>
      <c r="K107" s="122">
        <v>10220</v>
      </c>
      <c r="L107" s="122">
        <v>455538</v>
      </c>
    </row>
    <row r="108" spans="2:12" s="113" customFormat="1" ht="11.25" customHeight="1">
      <c r="B108" s="114" t="s">
        <v>506</v>
      </c>
      <c r="D108" s="121">
        <v>1612</v>
      </c>
      <c r="E108" s="116">
        <v>19523</v>
      </c>
      <c r="F108" s="116">
        <v>422768</v>
      </c>
      <c r="G108" s="116">
        <v>232202</v>
      </c>
      <c r="H108" s="116">
        <v>50693</v>
      </c>
      <c r="I108" s="117">
        <v>21.65486861650361</v>
      </c>
      <c r="J108" s="122">
        <v>20418</v>
      </c>
      <c r="K108" s="122">
        <v>10249</v>
      </c>
      <c r="L108" s="122">
        <v>454659</v>
      </c>
    </row>
    <row r="109" spans="2:12" s="113" customFormat="1" ht="11.25" customHeight="1">
      <c r="B109" s="114" t="s">
        <v>509</v>
      </c>
      <c r="D109" s="121">
        <v>1610</v>
      </c>
      <c r="E109" s="116">
        <v>20242</v>
      </c>
      <c r="F109" s="116">
        <v>433601</v>
      </c>
      <c r="G109" s="116">
        <v>242366</v>
      </c>
      <c r="H109" s="116">
        <v>64550</v>
      </c>
      <c r="I109" s="117">
        <v>21.420857622764547</v>
      </c>
      <c r="J109" s="122">
        <v>21099</v>
      </c>
      <c r="K109" s="122">
        <v>10330</v>
      </c>
      <c r="L109" s="122">
        <v>470489</v>
      </c>
    </row>
    <row r="110" spans="2:12" s="113" customFormat="1" ht="11.25" customHeight="1">
      <c r="B110" s="114" t="s">
        <v>522</v>
      </c>
      <c r="D110" s="121">
        <v>1604</v>
      </c>
      <c r="E110" s="116">
        <v>20182</v>
      </c>
      <c r="F110" s="116">
        <v>430937</v>
      </c>
      <c r="G110" s="116">
        <v>242596</v>
      </c>
      <c r="H110" s="116">
        <v>67283</v>
      </c>
      <c r="I110" s="117">
        <v>21.352541868992173</v>
      </c>
      <c r="J110" s="122">
        <v>21381</v>
      </c>
      <c r="K110" s="122">
        <v>10336</v>
      </c>
      <c r="L110" s="122">
        <v>472543</v>
      </c>
    </row>
    <row r="111" spans="2:12" s="113" customFormat="1" ht="11.25" customHeight="1">
      <c r="B111" s="114" t="s">
        <v>523</v>
      </c>
      <c r="D111" s="121">
        <v>1601</v>
      </c>
      <c r="E111" s="116">
        <v>19885</v>
      </c>
      <c r="F111" s="116">
        <v>422402</v>
      </c>
      <c r="G111" s="116">
        <v>236612</v>
      </c>
      <c r="H111" s="116">
        <v>64402</v>
      </c>
      <c r="I111" s="117">
        <v>21.24224289665577</v>
      </c>
      <c r="J111" s="122">
        <v>21294</v>
      </c>
      <c r="K111" s="122">
        <v>10205</v>
      </c>
      <c r="L111" s="122">
        <v>470339</v>
      </c>
    </row>
    <row r="112" spans="2:12" s="113" customFormat="1" ht="11.25" customHeight="1">
      <c r="B112" s="114" t="s">
        <v>552</v>
      </c>
      <c r="D112" s="121">
        <v>1599</v>
      </c>
      <c r="E112" s="116">
        <v>19642</v>
      </c>
      <c r="F112" s="116">
        <v>415295</v>
      </c>
      <c r="G112" s="116">
        <v>231728</v>
      </c>
      <c r="H112" s="116">
        <v>63430</v>
      </c>
      <c r="I112" s="117">
        <v>21.143213522044597</v>
      </c>
      <c r="J112" s="122">
        <v>21276</v>
      </c>
      <c r="K112" s="122">
        <v>10140</v>
      </c>
      <c r="L112" s="122">
        <v>466515</v>
      </c>
    </row>
    <row r="113" spans="2:12" s="113" customFormat="1" ht="11.25" customHeight="1">
      <c r="B113" s="114" t="s">
        <v>592</v>
      </c>
      <c r="D113" s="121">
        <v>1788</v>
      </c>
      <c r="E113" s="116">
        <v>19371</v>
      </c>
      <c r="F113" s="116">
        <v>402710</v>
      </c>
      <c r="G113" s="116">
        <v>223536</v>
      </c>
      <c r="H113" s="116">
        <v>60962</v>
      </c>
      <c r="I113" s="117">
        <v>20.7893242475866</v>
      </c>
      <c r="J113" s="122">
        <v>21400</v>
      </c>
      <c r="K113" s="122">
        <v>10157</v>
      </c>
      <c r="L113" s="122">
        <v>463358</v>
      </c>
    </row>
    <row r="114" spans="2:12" s="113" customFormat="1" ht="11.25" customHeight="1">
      <c r="B114" s="114" t="s">
        <v>623</v>
      </c>
      <c r="D114" s="121">
        <v>1788</v>
      </c>
      <c r="E114" s="116">
        <v>19371</v>
      </c>
      <c r="F114" s="116">
        <v>402710</v>
      </c>
      <c r="G114" s="116">
        <v>223536</v>
      </c>
      <c r="H114" s="116">
        <v>60962</v>
      </c>
      <c r="I114" s="117">
        <v>20.7893242475866</v>
      </c>
      <c r="J114" s="122">
        <v>21400</v>
      </c>
      <c r="K114" s="122">
        <v>10157</v>
      </c>
      <c r="L114" s="122">
        <v>463358</v>
      </c>
    </row>
    <row r="115" spans="2:12" s="113" customFormat="1" ht="11.25" customHeight="1">
      <c r="B115" s="1034" t="s">
        <v>642</v>
      </c>
      <c r="D115" s="941">
        <v>1796</v>
      </c>
      <c r="E115" s="118">
        <v>19112</v>
      </c>
      <c r="F115" s="118">
        <v>395635</v>
      </c>
      <c r="G115" s="118">
        <v>219158</v>
      </c>
      <c r="H115" s="118">
        <v>61066</v>
      </c>
      <c r="I115" s="119">
        <v>20.700868564252826</v>
      </c>
      <c r="J115" s="942">
        <v>21434</v>
      </c>
      <c r="K115" s="942">
        <v>10103</v>
      </c>
      <c r="L115" s="942">
        <v>463259</v>
      </c>
    </row>
    <row r="116" spans="2:11" ht="5.1" customHeight="1">
      <c r="B116" s="34" t="s">
        <v>11</v>
      </c>
      <c r="D116" s="30"/>
      <c r="E116" s="30"/>
      <c r="F116" s="30"/>
      <c r="G116" s="30"/>
      <c r="H116" s="30"/>
      <c r="I116" s="30"/>
      <c r="J116" s="30"/>
      <c r="K116" s="30"/>
    </row>
    <row r="117" spans="1:12" s="35" customFormat="1" ht="72" customHeight="1">
      <c r="A117" s="950"/>
      <c r="B117" s="2082" t="s">
        <v>670</v>
      </c>
      <c r="C117" s="2083"/>
      <c r="D117" s="2083"/>
      <c r="E117" s="2083"/>
      <c r="F117" s="2083"/>
      <c r="G117" s="2083"/>
      <c r="H117" s="2083"/>
      <c r="I117" s="2083"/>
      <c r="J117" s="2083"/>
      <c r="K117" s="2083"/>
      <c r="L117" s="2083"/>
    </row>
  </sheetData>
  <mergeCells count="6">
    <mergeCell ref="B117:L117"/>
    <mergeCell ref="A4:C5"/>
    <mergeCell ref="D4:D5"/>
    <mergeCell ref="E4:E5"/>
    <mergeCell ref="I4:I5"/>
    <mergeCell ref="L4:L5"/>
  </mergeCells>
  <printOptions/>
  <pageMargins left="0.7874015748031497" right="0.7874015748031497" top="0.5905511811023623" bottom="0.7874015748031497" header="0.31496062992125984" footer="0.2755905511811024"/>
  <pageSetup firstPageNumber="13" useFirstPageNumber="1" horizontalDpi="600" verticalDpi="600" orientation="portrait" paperSize="9" scale="97"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9"/>
  <sheetViews>
    <sheetView workbookViewId="0" topLeftCell="A1">
      <pane ySplit="6" topLeftCell="A7" activePane="bottomLeft" state="frozen"/>
      <selection pane="bottomLeft" activeCell="Q1" sqref="Q1"/>
    </sheetView>
  </sheetViews>
  <sheetFormatPr defaultColWidth="13.33203125" defaultRowHeight="11.25"/>
  <cols>
    <col min="1" max="1" width="1.5" style="277" customWidth="1"/>
    <col min="2" max="2" width="18.33203125" style="277" customWidth="1"/>
    <col min="3" max="3" width="0.4921875" style="277" customWidth="1"/>
    <col min="4" max="4" width="0.65625" style="277" customWidth="1"/>
    <col min="5" max="5" width="10.83203125" style="277" customWidth="1"/>
    <col min="6" max="6" width="8.5" style="277" customWidth="1"/>
    <col min="7" max="7" width="9.33203125" style="277" customWidth="1"/>
    <col min="8" max="16" width="7.66015625" style="277" customWidth="1"/>
    <col min="17" max="17" width="3" style="277" customWidth="1"/>
    <col min="18" max="16384" width="13.33203125" style="277" customWidth="1"/>
  </cols>
  <sheetData>
    <row r="1" spans="1:2" ht="10.5" customHeight="1">
      <c r="A1" s="2185"/>
      <c r="B1" s="2185"/>
    </row>
    <row r="2" spans="1:16" ht="10.5" customHeight="1">
      <c r="A2" s="244" t="str">
        <f>'1.9'!A2</f>
        <v>1. Gesamtübersichten: Berufliche Schulen in Bayern 2021/22 - Schüler</v>
      </c>
      <c r="B2" s="278"/>
      <c r="C2" s="278"/>
      <c r="D2" s="278"/>
      <c r="E2" s="278"/>
      <c r="F2" s="278"/>
      <c r="G2" s="278"/>
      <c r="H2" s="278"/>
      <c r="I2" s="278"/>
      <c r="J2" s="278"/>
      <c r="K2" s="278"/>
      <c r="L2" s="278"/>
      <c r="M2" s="278"/>
      <c r="N2" s="278"/>
      <c r="O2" s="278"/>
      <c r="P2" s="278"/>
    </row>
    <row r="3" spans="1:16" s="281" customFormat="1" ht="24.9" customHeight="1">
      <c r="A3" s="279" t="s">
        <v>598</v>
      </c>
      <c r="B3" s="280"/>
      <c r="C3" s="280"/>
      <c r="D3" s="280"/>
      <c r="E3" s="280"/>
      <c r="F3" s="280"/>
      <c r="G3" s="280"/>
      <c r="H3" s="280"/>
      <c r="I3" s="280"/>
      <c r="J3" s="280"/>
      <c r="K3" s="280"/>
      <c r="L3" s="280"/>
      <c r="M3" s="280"/>
      <c r="N3" s="280"/>
      <c r="O3" s="280"/>
      <c r="P3" s="280"/>
    </row>
    <row r="4" spans="1:16" ht="15" customHeight="1">
      <c r="A4" s="2173" t="s">
        <v>0</v>
      </c>
      <c r="B4" s="2173"/>
      <c r="C4" s="2174"/>
      <c r="D4" s="2177" t="s">
        <v>40</v>
      </c>
      <c r="E4" s="2166"/>
      <c r="F4" s="2181" t="s">
        <v>141</v>
      </c>
      <c r="G4" s="282" t="s">
        <v>58</v>
      </c>
      <c r="H4" s="282"/>
      <c r="I4" s="283"/>
      <c r="J4" s="284"/>
      <c r="K4" s="284"/>
      <c r="L4" s="284"/>
      <c r="M4" s="284"/>
      <c r="N4" s="284"/>
      <c r="O4" s="284"/>
      <c r="P4" s="284"/>
    </row>
    <row r="5" spans="1:16" ht="50.1" customHeight="1">
      <c r="A5" s="2175"/>
      <c r="B5" s="2175"/>
      <c r="C5" s="2176"/>
      <c r="D5" s="2178"/>
      <c r="E5" s="2179"/>
      <c r="F5" s="2182"/>
      <c r="G5" s="2181" t="s">
        <v>125</v>
      </c>
      <c r="H5" s="2181" t="s">
        <v>126</v>
      </c>
      <c r="I5" s="2181" t="s">
        <v>127</v>
      </c>
      <c r="J5" s="2181" t="s">
        <v>128</v>
      </c>
      <c r="K5" s="2181" t="s">
        <v>129</v>
      </c>
      <c r="L5" s="2181" t="s">
        <v>130</v>
      </c>
      <c r="M5" s="2181" t="s">
        <v>131</v>
      </c>
      <c r="N5" s="285" t="s">
        <v>132</v>
      </c>
      <c r="O5" s="285" t="s">
        <v>133</v>
      </c>
      <c r="P5" s="285" t="s">
        <v>134</v>
      </c>
    </row>
    <row r="6" spans="1:16" ht="15" customHeight="1">
      <c r="A6" s="2167"/>
      <c r="B6" s="2167"/>
      <c r="C6" s="2168"/>
      <c r="D6" s="2180"/>
      <c r="E6" s="2168"/>
      <c r="F6" s="2170"/>
      <c r="G6" s="2170"/>
      <c r="H6" s="2170"/>
      <c r="I6" s="2170"/>
      <c r="J6" s="2170"/>
      <c r="K6" s="2170"/>
      <c r="L6" s="2170"/>
      <c r="M6" s="2184"/>
      <c r="N6" s="286" t="s">
        <v>135</v>
      </c>
      <c r="O6" s="287"/>
      <c r="P6" s="287"/>
    </row>
    <row r="7" spans="1:16" ht="20.1" customHeight="1">
      <c r="A7" s="288" t="s">
        <v>2</v>
      </c>
      <c r="B7" s="289"/>
      <c r="C7" s="290"/>
      <c r="D7" s="291"/>
      <c r="E7" s="292" t="s">
        <v>3</v>
      </c>
      <c r="F7" s="293">
        <v>161468</v>
      </c>
      <c r="G7" s="294">
        <v>85280</v>
      </c>
      <c r="H7" s="294">
        <v>31601</v>
      </c>
      <c r="I7" s="294">
        <v>17750</v>
      </c>
      <c r="J7" s="294">
        <v>30</v>
      </c>
      <c r="K7" s="294">
        <v>3372</v>
      </c>
      <c r="L7" s="294">
        <v>195</v>
      </c>
      <c r="M7" s="294">
        <v>349</v>
      </c>
      <c r="N7" s="294">
        <v>4796</v>
      </c>
      <c r="O7" s="294">
        <v>18095</v>
      </c>
      <c r="P7" s="294">
        <v>0</v>
      </c>
    </row>
    <row r="8" spans="1:16" ht="11.25">
      <c r="A8" s="295"/>
      <c r="C8" s="290"/>
      <c r="D8" s="291"/>
      <c r="E8" s="292" t="s">
        <v>136</v>
      </c>
      <c r="F8" s="296">
        <v>75445</v>
      </c>
      <c r="G8" s="294">
        <v>31938</v>
      </c>
      <c r="H8" s="294">
        <v>12454</v>
      </c>
      <c r="I8" s="294">
        <v>11881</v>
      </c>
      <c r="J8" s="294">
        <v>36</v>
      </c>
      <c r="K8" s="294">
        <v>2368</v>
      </c>
      <c r="L8" s="294">
        <v>66</v>
      </c>
      <c r="M8" s="294">
        <v>162</v>
      </c>
      <c r="N8" s="294">
        <v>5807</v>
      </c>
      <c r="O8" s="294">
        <v>10733</v>
      </c>
      <c r="P8" s="294">
        <v>0</v>
      </c>
    </row>
    <row r="9" spans="1:16" ht="11.25">
      <c r="A9" s="295"/>
      <c r="C9" s="290"/>
      <c r="D9" s="291"/>
      <c r="E9" s="292" t="s">
        <v>5</v>
      </c>
      <c r="F9" s="296">
        <v>100</v>
      </c>
      <c r="G9" s="294">
        <v>83</v>
      </c>
      <c r="H9" s="294">
        <v>16</v>
      </c>
      <c r="I9" s="294">
        <v>1</v>
      </c>
      <c r="J9" s="294">
        <v>0</v>
      </c>
      <c r="K9" s="294">
        <v>0</v>
      </c>
      <c r="L9" s="294">
        <v>0</v>
      </c>
      <c r="M9" s="294">
        <v>0</v>
      </c>
      <c r="N9" s="294">
        <v>0</v>
      </c>
      <c r="O9" s="294">
        <v>0</v>
      </c>
      <c r="P9" s="294">
        <v>0</v>
      </c>
    </row>
    <row r="10" spans="2:16" ht="11.25">
      <c r="B10" s="298"/>
      <c r="C10" s="299"/>
      <c r="D10" s="300"/>
      <c r="E10" s="292" t="s">
        <v>13</v>
      </c>
      <c r="F10" s="296">
        <v>237013</v>
      </c>
      <c r="G10" s="301">
        <v>117301</v>
      </c>
      <c r="H10" s="301">
        <v>44071</v>
      </c>
      <c r="I10" s="301">
        <v>29632</v>
      </c>
      <c r="J10" s="301">
        <v>66</v>
      </c>
      <c r="K10" s="301">
        <v>5740</v>
      </c>
      <c r="L10" s="301">
        <v>261</v>
      </c>
      <c r="M10" s="301">
        <v>511</v>
      </c>
      <c r="N10" s="301">
        <v>10603</v>
      </c>
      <c r="O10" s="301">
        <v>28828</v>
      </c>
      <c r="P10" s="301">
        <v>0</v>
      </c>
    </row>
    <row r="11" spans="2:16" ht="9.9" customHeight="1">
      <c r="B11" s="298"/>
      <c r="C11" s="299"/>
      <c r="D11" s="302"/>
      <c r="E11" s="292"/>
      <c r="F11" s="303"/>
      <c r="G11" s="297"/>
      <c r="H11" s="297"/>
      <c r="I11" s="297"/>
      <c r="J11" s="297"/>
      <c r="K11" s="297"/>
      <c r="L11" s="297"/>
      <c r="M11" s="297"/>
      <c r="N11" s="297"/>
      <c r="O11" s="297"/>
      <c r="P11" s="297"/>
    </row>
    <row r="12" spans="1:16" ht="20.1" customHeight="1">
      <c r="A12" s="304" t="s">
        <v>2</v>
      </c>
      <c r="B12" s="291"/>
      <c r="C12" s="290"/>
      <c r="D12" s="291"/>
      <c r="E12" s="305"/>
      <c r="F12" s="296"/>
      <c r="G12" s="294"/>
      <c r="H12" s="294"/>
      <c r="I12" s="294"/>
      <c r="J12" s="294"/>
      <c r="K12" s="294"/>
      <c r="L12" s="294"/>
      <c r="M12" s="294"/>
      <c r="N12" s="294"/>
      <c r="O12" s="294"/>
      <c r="P12" s="294"/>
    </row>
    <row r="13" spans="1:16" ht="12.75" customHeight="1">
      <c r="A13" s="304"/>
      <c r="B13" s="306" t="s">
        <v>137</v>
      </c>
      <c r="C13" s="290"/>
      <c r="D13" s="291"/>
      <c r="E13" s="305"/>
      <c r="F13" s="296"/>
      <c r="G13" s="294"/>
      <c r="H13" s="294"/>
      <c r="I13" s="294"/>
      <c r="J13" s="294"/>
      <c r="K13" s="294"/>
      <c r="L13" s="294"/>
      <c r="M13" s="294"/>
      <c r="N13" s="294"/>
      <c r="O13" s="294"/>
      <c r="P13" s="294"/>
    </row>
    <row r="14" spans="1:16" ht="12.75" customHeight="1">
      <c r="A14" s="304"/>
      <c r="B14" s="306" t="s">
        <v>138</v>
      </c>
      <c r="C14" s="290"/>
      <c r="D14" s="291"/>
      <c r="E14" s="305"/>
      <c r="F14" s="296"/>
      <c r="G14" s="294"/>
      <c r="H14" s="294"/>
      <c r="I14" s="294"/>
      <c r="J14" s="294"/>
      <c r="K14" s="294"/>
      <c r="L14" s="294"/>
      <c r="M14" s="294"/>
      <c r="N14" s="294"/>
      <c r="O14" s="294"/>
      <c r="P14" s="294"/>
    </row>
    <row r="15" spans="1:16" ht="12.75" customHeight="1">
      <c r="A15" s="295"/>
      <c r="B15" s="307" t="s">
        <v>139</v>
      </c>
      <c r="C15" s="308"/>
      <c r="D15" s="306"/>
      <c r="E15" s="292" t="s">
        <v>3</v>
      </c>
      <c r="F15" s="296">
        <v>1101</v>
      </c>
      <c r="G15" s="297">
        <v>280</v>
      </c>
      <c r="H15" s="297">
        <v>411</v>
      </c>
      <c r="I15" s="297">
        <v>214</v>
      </c>
      <c r="J15" s="297">
        <v>0</v>
      </c>
      <c r="K15" s="297">
        <v>34</v>
      </c>
      <c r="L15" s="297">
        <v>2</v>
      </c>
      <c r="M15" s="297">
        <v>1</v>
      </c>
      <c r="N15" s="297">
        <v>16</v>
      </c>
      <c r="O15" s="297">
        <v>143</v>
      </c>
      <c r="P15" s="297">
        <v>0</v>
      </c>
    </row>
    <row r="16" spans="1:16" ht="11.25">
      <c r="A16" s="295"/>
      <c r="C16" s="290"/>
      <c r="D16" s="291"/>
      <c r="E16" s="292" t="s">
        <v>136</v>
      </c>
      <c r="F16" s="296">
        <v>378</v>
      </c>
      <c r="G16" s="297">
        <v>128</v>
      </c>
      <c r="H16" s="297">
        <v>102</v>
      </c>
      <c r="I16" s="297">
        <v>49</v>
      </c>
      <c r="J16" s="297">
        <v>0</v>
      </c>
      <c r="K16" s="297">
        <v>11</v>
      </c>
      <c r="L16" s="297">
        <v>1</v>
      </c>
      <c r="M16" s="297">
        <v>0</v>
      </c>
      <c r="N16" s="297">
        <v>5</v>
      </c>
      <c r="O16" s="297">
        <v>82</v>
      </c>
      <c r="P16" s="297">
        <v>0</v>
      </c>
    </row>
    <row r="17" spans="1:16" ht="11.25">
      <c r="A17" s="295"/>
      <c r="C17" s="290"/>
      <c r="D17" s="291"/>
      <c r="E17" s="292" t="s">
        <v>5</v>
      </c>
      <c r="F17" s="296">
        <v>10697</v>
      </c>
      <c r="G17" s="297">
        <v>4775</v>
      </c>
      <c r="H17" s="297">
        <v>1757</v>
      </c>
      <c r="I17" s="297">
        <v>1772</v>
      </c>
      <c r="J17" s="297">
        <v>5</v>
      </c>
      <c r="K17" s="297">
        <v>304</v>
      </c>
      <c r="L17" s="297">
        <v>11</v>
      </c>
      <c r="M17" s="297">
        <v>14</v>
      </c>
      <c r="N17" s="297">
        <v>254</v>
      </c>
      <c r="O17" s="297">
        <v>1805</v>
      </c>
      <c r="P17" s="297">
        <v>0</v>
      </c>
    </row>
    <row r="18" spans="1:16" ht="11.25">
      <c r="A18" s="295"/>
      <c r="C18" s="290"/>
      <c r="D18" s="309"/>
      <c r="E18" s="310" t="s">
        <v>13</v>
      </c>
      <c r="F18" s="296">
        <v>12176</v>
      </c>
      <c r="G18" s="301">
        <v>5183</v>
      </c>
      <c r="H18" s="301">
        <v>2270</v>
      </c>
      <c r="I18" s="301">
        <v>2035</v>
      </c>
      <c r="J18" s="301">
        <v>5</v>
      </c>
      <c r="K18" s="301">
        <v>349</v>
      </c>
      <c r="L18" s="301">
        <v>14</v>
      </c>
      <c r="M18" s="301">
        <v>15</v>
      </c>
      <c r="N18" s="301">
        <v>275</v>
      </c>
      <c r="O18" s="301">
        <v>2030</v>
      </c>
      <c r="P18" s="301">
        <v>0</v>
      </c>
    </row>
    <row r="19" spans="2:16" ht="9.9" customHeight="1">
      <c r="B19" s="298"/>
      <c r="C19" s="299"/>
      <c r="D19" s="302"/>
      <c r="E19" s="311"/>
      <c r="F19" s="303"/>
      <c r="G19" s="297"/>
      <c r="H19" s="297"/>
      <c r="I19" s="297"/>
      <c r="J19" s="297"/>
      <c r="K19" s="297"/>
      <c r="L19" s="297"/>
      <c r="M19" s="297"/>
      <c r="N19" s="297"/>
      <c r="O19" s="297"/>
      <c r="P19" s="297"/>
    </row>
    <row r="20" spans="1:16" ht="20.1" customHeight="1">
      <c r="A20" s="2183" t="s">
        <v>456</v>
      </c>
      <c r="B20" s="2183"/>
      <c r="C20" s="299"/>
      <c r="D20" s="302"/>
      <c r="E20" s="292" t="s">
        <v>3</v>
      </c>
      <c r="F20" s="296">
        <v>7989</v>
      </c>
      <c r="G20" s="301">
        <v>3687</v>
      </c>
      <c r="H20" s="301">
        <v>1742</v>
      </c>
      <c r="I20" s="301">
        <v>1114</v>
      </c>
      <c r="J20" s="301">
        <v>1</v>
      </c>
      <c r="K20" s="301">
        <v>187</v>
      </c>
      <c r="L20" s="301">
        <v>7</v>
      </c>
      <c r="M20" s="301">
        <v>6</v>
      </c>
      <c r="N20" s="301">
        <v>231</v>
      </c>
      <c r="O20" s="301">
        <v>973</v>
      </c>
      <c r="P20" s="301">
        <v>41</v>
      </c>
    </row>
    <row r="21" spans="1:16" ht="11.25">
      <c r="A21" s="295"/>
      <c r="C21" s="290"/>
      <c r="D21" s="291"/>
      <c r="E21" s="292" t="s">
        <v>136</v>
      </c>
      <c r="F21" s="296">
        <v>4303</v>
      </c>
      <c r="G21" s="301">
        <v>1164</v>
      </c>
      <c r="H21" s="301">
        <v>718</v>
      </c>
      <c r="I21" s="301">
        <v>879</v>
      </c>
      <c r="J21" s="301">
        <v>2</v>
      </c>
      <c r="K21" s="301">
        <v>195</v>
      </c>
      <c r="L21" s="301">
        <v>2</v>
      </c>
      <c r="M21" s="301">
        <v>3</v>
      </c>
      <c r="N21" s="301">
        <v>221</v>
      </c>
      <c r="O21" s="301">
        <v>536</v>
      </c>
      <c r="P21" s="301">
        <v>583</v>
      </c>
    </row>
    <row r="22" spans="1:16" ht="11.25">
      <c r="A22" s="295"/>
      <c r="C22" s="290"/>
      <c r="D22" s="291"/>
      <c r="E22" s="292" t="s">
        <v>5</v>
      </c>
      <c r="F22" s="296">
        <v>4872</v>
      </c>
      <c r="G22" s="301">
        <v>1086</v>
      </c>
      <c r="H22" s="301">
        <v>493</v>
      </c>
      <c r="I22" s="301">
        <v>223</v>
      </c>
      <c r="J22" s="301">
        <v>2</v>
      </c>
      <c r="K22" s="301">
        <v>68</v>
      </c>
      <c r="L22" s="301">
        <v>6</v>
      </c>
      <c r="M22" s="301">
        <v>5</v>
      </c>
      <c r="N22" s="301">
        <v>55</v>
      </c>
      <c r="O22" s="301">
        <v>309</v>
      </c>
      <c r="P22" s="301">
        <v>2625</v>
      </c>
    </row>
    <row r="23" spans="1:16" ht="11.25">
      <c r="A23" s="295"/>
      <c r="C23" s="290"/>
      <c r="D23" s="309"/>
      <c r="E23" s="310" t="s">
        <v>13</v>
      </c>
      <c r="F23" s="303">
        <v>17164</v>
      </c>
      <c r="G23" s="312">
        <v>5937</v>
      </c>
      <c r="H23" s="312">
        <v>2953</v>
      </c>
      <c r="I23" s="312">
        <v>2216</v>
      </c>
      <c r="J23" s="312">
        <v>5</v>
      </c>
      <c r="K23" s="312">
        <v>450</v>
      </c>
      <c r="L23" s="312">
        <v>15</v>
      </c>
      <c r="M23" s="312">
        <v>14</v>
      </c>
      <c r="N23" s="312">
        <v>507</v>
      </c>
      <c r="O23" s="312">
        <v>1818</v>
      </c>
      <c r="P23" s="312">
        <v>3249</v>
      </c>
    </row>
    <row r="24" spans="1:16" ht="9.9" customHeight="1">
      <c r="A24" s="313"/>
      <c r="C24" s="290"/>
      <c r="D24" s="291"/>
      <c r="E24" s="314"/>
      <c r="F24" s="303"/>
      <c r="G24" s="297"/>
      <c r="H24" s="297"/>
      <c r="I24" s="297"/>
      <c r="J24" s="297"/>
      <c r="K24" s="297"/>
      <c r="L24" s="297"/>
      <c r="M24" s="297"/>
      <c r="N24" s="297"/>
      <c r="O24" s="297"/>
      <c r="P24" s="297"/>
    </row>
    <row r="25" spans="1:16" ht="20.1" customHeight="1">
      <c r="A25" s="315" t="s">
        <v>14</v>
      </c>
      <c r="B25" s="289"/>
      <c r="C25" s="290"/>
      <c r="D25" s="291"/>
      <c r="E25" s="292" t="s">
        <v>3</v>
      </c>
      <c r="F25" s="296">
        <v>5991</v>
      </c>
      <c r="G25" s="294">
        <v>2537</v>
      </c>
      <c r="H25" s="294">
        <v>1463</v>
      </c>
      <c r="I25" s="294">
        <v>986</v>
      </c>
      <c r="J25" s="294">
        <v>1</v>
      </c>
      <c r="K25" s="294">
        <v>263</v>
      </c>
      <c r="L25" s="294">
        <v>11</v>
      </c>
      <c r="M25" s="294">
        <v>22</v>
      </c>
      <c r="N25" s="294">
        <v>108</v>
      </c>
      <c r="O25" s="294">
        <v>600</v>
      </c>
      <c r="P25" s="294">
        <v>0</v>
      </c>
    </row>
    <row r="26" spans="1:16" ht="11.25">
      <c r="A26" s="316"/>
      <c r="C26" s="290"/>
      <c r="D26" s="291"/>
      <c r="E26" s="292" t="s">
        <v>136</v>
      </c>
      <c r="F26" s="296">
        <v>4909</v>
      </c>
      <c r="G26" s="294">
        <v>1711</v>
      </c>
      <c r="H26" s="294">
        <v>1102</v>
      </c>
      <c r="I26" s="294">
        <v>1087</v>
      </c>
      <c r="J26" s="294">
        <v>2</v>
      </c>
      <c r="K26" s="294">
        <v>255</v>
      </c>
      <c r="L26" s="294">
        <v>4</v>
      </c>
      <c r="M26" s="294">
        <v>15</v>
      </c>
      <c r="N26" s="294">
        <v>106</v>
      </c>
      <c r="O26" s="294">
        <v>627</v>
      </c>
      <c r="P26" s="294">
        <v>0</v>
      </c>
    </row>
    <row r="27" spans="1:16" ht="11.25">
      <c r="A27" s="316"/>
      <c r="C27" s="290"/>
      <c r="D27" s="291"/>
      <c r="E27" s="292" t="s">
        <v>5</v>
      </c>
      <c r="F27" s="296">
        <v>4911</v>
      </c>
      <c r="G27" s="294">
        <v>2610</v>
      </c>
      <c r="H27" s="294">
        <v>840</v>
      </c>
      <c r="I27" s="294">
        <v>492</v>
      </c>
      <c r="J27" s="294">
        <v>2</v>
      </c>
      <c r="K27" s="294">
        <v>161</v>
      </c>
      <c r="L27" s="294">
        <v>7</v>
      </c>
      <c r="M27" s="294">
        <v>13</v>
      </c>
      <c r="N27" s="294">
        <v>81</v>
      </c>
      <c r="O27" s="294">
        <v>705</v>
      </c>
      <c r="P27" s="294">
        <v>0</v>
      </c>
    </row>
    <row r="28" spans="1:16" ht="11.25">
      <c r="A28" s="316"/>
      <c r="C28" s="290"/>
      <c r="D28" s="309"/>
      <c r="E28" s="310" t="s">
        <v>13</v>
      </c>
      <c r="F28" s="303">
        <v>15811</v>
      </c>
      <c r="G28" s="312">
        <v>6858</v>
      </c>
      <c r="H28" s="312">
        <v>3405</v>
      </c>
      <c r="I28" s="312">
        <v>2565</v>
      </c>
      <c r="J28" s="312">
        <v>5</v>
      </c>
      <c r="K28" s="312">
        <v>679</v>
      </c>
      <c r="L28" s="312">
        <v>22</v>
      </c>
      <c r="M28" s="312">
        <v>50</v>
      </c>
      <c r="N28" s="312">
        <v>295</v>
      </c>
      <c r="O28" s="312">
        <v>1932</v>
      </c>
      <c r="P28" s="312">
        <v>0</v>
      </c>
    </row>
    <row r="29" spans="3:16" ht="9.9" customHeight="1">
      <c r="C29" s="290"/>
      <c r="D29" s="291"/>
      <c r="E29" s="314"/>
      <c r="F29" s="303"/>
      <c r="G29" s="317"/>
      <c r="H29" s="317"/>
      <c r="I29" s="317"/>
      <c r="J29" s="317"/>
      <c r="K29" s="317"/>
      <c r="L29" s="317"/>
      <c r="M29" s="317"/>
      <c r="N29" s="317"/>
      <c r="O29" s="317"/>
      <c r="P29" s="317"/>
    </row>
    <row r="30" spans="1:16" ht="20.1" customHeight="1">
      <c r="A30" s="318" t="s">
        <v>7</v>
      </c>
      <c r="B30" s="289"/>
      <c r="C30" s="290"/>
      <c r="D30" s="291"/>
      <c r="E30" s="292" t="s">
        <v>3</v>
      </c>
      <c r="F30" s="296">
        <v>40422</v>
      </c>
      <c r="G30" s="294">
        <v>18971</v>
      </c>
      <c r="H30" s="294">
        <v>8747</v>
      </c>
      <c r="I30" s="294">
        <v>4531</v>
      </c>
      <c r="J30" s="294">
        <v>15</v>
      </c>
      <c r="K30" s="294">
        <v>1381</v>
      </c>
      <c r="L30" s="294">
        <v>54</v>
      </c>
      <c r="M30" s="294">
        <v>41</v>
      </c>
      <c r="N30" s="294">
        <v>864</v>
      </c>
      <c r="O30" s="294">
        <v>5818</v>
      </c>
      <c r="P30" s="294">
        <v>0</v>
      </c>
    </row>
    <row r="31" spans="1:16" ht="11.25">
      <c r="A31" s="319"/>
      <c r="C31" s="290"/>
      <c r="D31" s="291"/>
      <c r="E31" s="292" t="s">
        <v>136</v>
      </c>
      <c r="F31" s="296">
        <v>3452</v>
      </c>
      <c r="G31" s="294">
        <v>1005</v>
      </c>
      <c r="H31" s="294">
        <v>526</v>
      </c>
      <c r="I31" s="294">
        <v>800</v>
      </c>
      <c r="J31" s="294">
        <v>10</v>
      </c>
      <c r="K31" s="294">
        <v>139</v>
      </c>
      <c r="L31" s="294">
        <v>3</v>
      </c>
      <c r="M31" s="294">
        <v>2</v>
      </c>
      <c r="N31" s="294">
        <v>191</v>
      </c>
      <c r="O31" s="294">
        <v>776</v>
      </c>
      <c r="P31" s="294">
        <v>0</v>
      </c>
    </row>
    <row r="32" spans="1:16" ht="11.25">
      <c r="A32" s="319"/>
      <c r="C32" s="290"/>
      <c r="D32" s="291"/>
      <c r="E32" s="292" t="s">
        <v>5</v>
      </c>
      <c r="F32" s="296">
        <v>4577</v>
      </c>
      <c r="G32" s="294">
        <v>1982</v>
      </c>
      <c r="H32" s="294">
        <v>1224</v>
      </c>
      <c r="I32" s="294">
        <v>238</v>
      </c>
      <c r="J32" s="294">
        <v>6</v>
      </c>
      <c r="K32" s="294">
        <v>101</v>
      </c>
      <c r="L32" s="294">
        <v>6</v>
      </c>
      <c r="M32" s="294">
        <v>2</v>
      </c>
      <c r="N32" s="294">
        <v>71</v>
      </c>
      <c r="O32" s="294">
        <v>947</v>
      </c>
      <c r="P32" s="294">
        <v>0</v>
      </c>
    </row>
    <row r="33" spans="1:16" ht="11.25">
      <c r="A33" s="319"/>
      <c r="C33" s="290"/>
      <c r="D33" s="309"/>
      <c r="E33" s="310" t="s">
        <v>13</v>
      </c>
      <c r="F33" s="303">
        <v>48451</v>
      </c>
      <c r="G33" s="312">
        <v>21958</v>
      </c>
      <c r="H33" s="312">
        <v>10497</v>
      </c>
      <c r="I33" s="312">
        <v>5569</v>
      </c>
      <c r="J33" s="312">
        <v>31</v>
      </c>
      <c r="K33" s="312">
        <v>1621</v>
      </c>
      <c r="L33" s="312">
        <v>63</v>
      </c>
      <c r="M33" s="312">
        <v>45</v>
      </c>
      <c r="N33" s="312">
        <v>1126</v>
      </c>
      <c r="O33" s="312">
        <v>7541</v>
      </c>
      <c r="P33" s="312">
        <v>0</v>
      </c>
    </row>
    <row r="34" spans="3:16" ht="9.9" customHeight="1">
      <c r="C34" s="290"/>
      <c r="D34" s="291"/>
      <c r="E34" s="314"/>
      <c r="F34" s="303"/>
      <c r="G34" s="317"/>
      <c r="H34" s="317"/>
      <c r="I34" s="317"/>
      <c r="J34" s="317"/>
      <c r="K34" s="317"/>
      <c r="L34" s="317"/>
      <c r="M34" s="317"/>
      <c r="N34" s="317"/>
      <c r="O34" s="317"/>
      <c r="P34" s="317"/>
    </row>
    <row r="35" spans="1:16" ht="20.1" customHeight="1">
      <c r="A35" s="318" t="s">
        <v>8</v>
      </c>
      <c r="B35" s="289"/>
      <c r="C35" s="290"/>
      <c r="D35" s="291"/>
      <c r="E35" s="292" t="s">
        <v>3</v>
      </c>
      <c r="F35" s="296">
        <v>6043</v>
      </c>
      <c r="G35" s="320">
        <v>3424</v>
      </c>
      <c r="H35" s="320">
        <v>1173</v>
      </c>
      <c r="I35" s="320">
        <v>402</v>
      </c>
      <c r="J35" s="320">
        <v>1</v>
      </c>
      <c r="K35" s="320">
        <v>95</v>
      </c>
      <c r="L35" s="320">
        <v>4</v>
      </c>
      <c r="M35" s="320">
        <v>4</v>
      </c>
      <c r="N35" s="320">
        <v>102</v>
      </c>
      <c r="O35" s="320">
        <v>838</v>
      </c>
      <c r="P35" s="320">
        <v>0</v>
      </c>
    </row>
    <row r="36" spans="1:16" ht="11.25">
      <c r="A36" s="319"/>
      <c r="C36" s="290"/>
      <c r="D36" s="291"/>
      <c r="E36" s="292" t="s">
        <v>136</v>
      </c>
      <c r="F36" s="296">
        <v>1042</v>
      </c>
      <c r="G36" s="320">
        <v>391</v>
      </c>
      <c r="H36" s="320">
        <v>170</v>
      </c>
      <c r="I36" s="320">
        <v>203</v>
      </c>
      <c r="J36" s="320">
        <v>1</v>
      </c>
      <c r="K36" s="320">
        <v>41</v>
      </c>
      <c r="L36" s="320">
        <v>0</v>
      </c>
      <c r="M36" s="320">
        <v>0</v>
      </c>
      <c r="N36" s="320">
        <v>35</v>
      </c>
      <c r="O36" s="320">
        <v>201</v>
      </c>
      <c r="P36" s="320">
        <v>0</v>
      </c>
    </row>
    <row r="37" spans="1:16" ht="11.25">
      <c r="A37" s="319"/>
      <c r="C37" s="290"/>
      <c r="D37" s="291"/>
      <c r="E37" s="310" t="s">
        <v>5</v>
      </c>
      <c r="F37" s="296">
        <v>0</v>
      </c>
      <c r="G37" s="320">
        <v>0</v>
      </c>
      <c r="H37" s="320">
        <v>0</v>
      </c>
      <c r="I37" s="320">
        <v>0</v>
      </c>
      <c r="J37" s="320">
        <v>0</v>
      </c>
      <c r="K37" s="320">
        <v>0</v>
      </c>
      <c r="L37" s="320">
        <v>0</v>
      </c>
      <c r="M37" s="320">
        <v>0</v>
      </c>
      <c r="N37" s="320">
        <v>0</v>
      </c>
      <c r="O37" s="320">
        <v>0</v>
      </c>
      <c r="P37" s="320">
        <v>0</v>
      </c>
    </row>
    <row r="38" spans="1:16" ht="11.25">
      <c r="A38" s="319"/>
      <c r="C38" s="290"/>
      <c r="D38" s="309"/>
      <c r="E38" s="310" t="s">
        <v>13</v>
      </c>
      <c r="F38" s="303">
        <v>7085</v>
      </c>
      <c r="G38" s="312">
        <v>3815</v>
      </c>
      <c r="H38" s="312">
        <v>1343</v>
      </c>
      <c r="I38" s="312">
        <v>605</v>
      </c>
      <c r="J38" s="312">
        <v>2</v>
      </c>
      <c r="K38" s="312">
        <v>136</v>
      </c>
      <c r="L38" s="312">
        <v>4</v>
      </c>
      <c r="M38" s="312">
        <v>4</v>
      </c>
      <c r="N38" s="312">
        <v>137</v>
      </c>
      <c r="O38" s="312">
        <v>1039</v>
      </c>
      <c r="P38" s="312">
        <v>0</v>
      </c>
    </row>
    <row r="39" spans="3:16" ht="9.9" customHeight="1">
      <c r="C39" s="290"/>
      <c r="D39" s="309"/>
      <c r="E39" s="321"/>
      <c r="F39" s="303"/>
      <c r="G39" s="317"/>
      <c r="H39" s="317"/>
      <c r="I39" s="317"/>
      <c r="J39" s="317"/>
      <c r="K39" s="317"/>
      <c r="L39" s="317"/>
      <c r="M39" s="317"/>
      <c r="N39" s="317"/>
      <c r="O39" s="317"/>
      <c r="P39" s="317"/>
    </row>
    <row r="40" spans="2:16" ht="20.1" customHeight="1">
      <c r="B40" s="322" t="s">
        <v>10</v>
      </c>
      <c r="C40" s="323"/>
      <c r="D40" s="324"/>
      <c r="E40" s="325" t="s">
        <v>3</v>
      </c>
      <c r="F40" s="326">
        <v>223014</v>
      </c>
      <c r="G40" s="327">
        <v>114179</v>
      </c>
      <c r="H40" s="327">
        <v>45137</v>
      </c>
      <c r="I40" s="327">
        <v>24997</v>
      </c>
      <c r="J40" s="327">
        <v>48</v>
      </c>
      <c r="K40" s="327">
        <v>5332</v>
      </c>
      <c r="L40" s="327">
        <v>273</v>
      </c>
      <c r="M40" s="327">
        <v>423</v>
      </c>
      <c r="N40" s="327">
        <v>6117</v>
      </c>
      <c r="O40" s="327">
        <v>26467</v>
      </c>
      <c r="P40" s="327">
        <v>41</v>
      </c>
    </row>
    <row r="41" spans="3:16" ht="11.25">
      <c r="C41" s="290"/>
      <c r="D41" s="309"/>
      <c r="E41" s="325" t="s">
        <v>136</v>
      </c>
      <c r="F41" s="326">
        <v>89529</v>
      </c>
      <c r="G41" s="327">
        <v>36337</v>
      </c>
      <c r="H41" s="327">
        <v>15072</v>
      </c>
      <c r="I41" s="327">
        <v>14899</v>
      </c>
      <c r="J41" s="327">
        <v>51</v>
      </c>
      <c r="K41" s="327">
        <v>3009</v>
      </c>
      <c r="L41" s="327">
        <v>76</v>
      </c>
      <c r="M41" s="327">
        <v>182</v>
      </c>
      <c r="N41" s="327">
        <v>6365</v>
      </c>
      <c r="O41" s="327">
        <v>12955</v>
      </c>
      <c r="P41" s="327">
        <v>583</v>
      </c>
    </row>
    <row r="42" spans="3:16" ht="11.25">
      <c r="C42" s="290"/>
      <c r="D42" s="309"/>
      <c r="E42" s="325" t="s">
        <v>5</v>
      </c>
      <c r="F42" s="326">
        <v>25157</v>
      </c>
      <c r="G42" s="327">
        <v>10536</v>
      </c>
      <c r="H42" s="327">
        <v>4330</v>
      </c>
      <c r="I42" s="327">
        <v>2726</v>
      </c>
      <c r="J42" s="327">
        <v>15</v>
      </c>
      <c r="K42" s="327">
        <v>634</v>
      </c>
      <c r="L42" s="327">
        <v>30</v>
      </c>
      <c r="M42" s="327">
        <v>34</v>
      </c>
      <c r="N42" s="327">
        <v>461</v>
      </c>
      <c r="O42" s="327">
        <v>3766</v>
      </c>
      <c r="P42" s="327">
        <v>2625</v>
      </c>
    </row>
    <row r="43" spans="3:16" ht="11.25">
      <c r="C43" s="290"/>
      <c r="D43" s="309"/>
      <c r="E43" s="325" t="s">
        <v>1</v>
      </c>
      <c r="F43" s="326">
        <v>337700</v>
      </c>
      <c r="G43" s="327">
        <v>161052</v>
      </c>
      <c r="H43" s="327">
        <v>64539</v>
      </c>
      <c r="I43" s="327">
        <v>42622</v>
      </c>
      <c r="J43" s="327">
        <v>114</v>
      </c>
      <c r="K43" s="327">
        <v>8975</v>
      </c>
      <c r="L43" s="327">
        <v>379</v>
      </c>
      <c r="M43" s="327">
        <v>639</v>
      </c>
      <c r="N43" s="327">
        <v>12943</v>
      </c>
      <c r="O43" s="327">
        <v>43188</v>
      </c>
      <c r="P43" s="327">
        <v>3249</v>
      </c>
    </row>
    <row r="44" spans="1:31" s="273" customFormat="1" ht="5.1" customHeight="1">
      <c r="A44" s="328" t="s">
        <v>11</v>
      </c>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row>
    <row r="45" spans="1:16" ht="24" customHeight="1">
      <c r="A45" s="2171" t="s">
        <v>140</v>
      </c>
      <c r="B45" s="2172"/>
      <c r="C45" s="2172"/>
      <c r="D45" s="2172"/>
      <c r="E45" s="2172"/>
      <c r="F45" s="2172"/>
      <c r="G45" s="2172"/>
      <c r="H45" s="2172"/>
      <c r="I45" s="2172"/>
      <c r="J45" s="2172"/>
      <c r="K45" s="2172"/>
      <c r="L45" s="2172"/>
      <c r="M45" s="2172"/>
      <c r="N45" s="2172"/>
      <c r="O45" s="2172"/>
      <c r="P45" s="2172"/>
    </row>
    <row r="46" ht="11.25">
      <c r="P46" s="291"/>
    </row>
    <row r="47" ht="11.25">
      <c r="P47" s="291"/>
    </row>
    <row r="48" ht="11.25">
      <c r="P48" s="291"/>
    </row>
    <row r="49" ht="11.25">
      <c r="P49" s="291"/>
    </row>
  </sheetData>
  <mergeCells count="13">
    <mergeCell ref="A1:B1"/>
    <mergeCell ref="J5:J6"/>
    <mergeCell ref="K5:K6"/>
    <mergeCell ref="L5:L6"/>
    <mergeCell ref="A45:P45"/>
    <mergeCell ref="A4:C6"/>
    <mergeCell ref="D4:E6"/>
    <mergeCell ref="F4:F6"/>
    <mergeCell ref="G5:G6"/>
    <mergeCell ref="H5:H6"/>
    <mergeCell ref="I5:I6"/>
    <mergeCell ref="A20:B20"/>
    <mergeCell ref="M5:M6"/>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5"/>
  <sheetViews>
    <sheetView workbookViewId="0" topLeftCell="A1">
      <pane ySplit="7" topLeftCell="A8" activePane="bottomLeft" state="frozen"/>
      <selection pane="bottomLeft" activeCell="S1" sqref="S1"/>
    </sheetView>
  </sheetViews>
  <sheetFormatPr defaultColWidth="13.33203125" defaultRowHeight="11.25"/>
  <cols>
    <col min="1" max="1" width="1.5" style="242" customWidth="1"/>
    <col min="2" max="2" width="17" style="242" customWidth="1"/>
    <col min="3" max="4" width="0.4921875" style="276" customWidth="1"/>
    <col min="5" max="5" width="6.66015625" style="255" customWidth="1"/>
    <col min="6" max="7" width="8.5" style="242" customWidth="1"/>
    <col min="8" max="8" width="7.5" style="242" customWidth="1"/>
    <col min="9" max="11" width="6.16015625" style="242" bestFit="1" customWidth="1"/>
    <col min="12" max="12" width="7.33203125" style="242" customWidth="1"/>
    <col min="13" max="13" width="5.83203125" style="242" bestFit="1" customWidth="1"/>
    <col min="14" max="14" width="7.66015625" style="242" customWidth="1"/>
    <col min="15" max="15" width="7.33203125" style="242" customWidth="1"/>
    <col min="16" max="16" width="8.33203125" style="242" customWidth="1"/>
    <col min="17" max="17" width="7.66015625" style="242" bestFit="1" customWidth="1"/>
    <col min="18" max="18" width="7.33203125" style="242" customWidth="1"/>
    <col min="19" max="16384" width="13.33203125" style="242" customWidth="1"/>
  </cols>
  <sheetData>
    <row r="1" ht="10.5" customHeight="1">
      <c r="R1" s="329"/>
    </row>
    <row r="2" spans="1:18" ht="10.5" customHeight="1">
      <c r="A2" s="244" t="str">
        <f>'1.9'!A2</f>
        <v>1. Gesamtübersichten: Berufliche Schulen in Bayern 2021/22 - Schüler</v>
      </c>
      <c r="B2" s="245"/>
      <c r="C2" s="246"/>
      <c r="D2" s="246"/>
      <c r="E2" s="245"/>
      <c r="F2" s="245"/>
      <c r="G2" s="245"/>
      <c r="H2" s="245"/>
      <c r="I2" s="245"/>
      <c r="J2" s="245"/>
      <c r="K2" s="245"/>
      <c r="L2" s="245"/>
      <c r="M2" s="245"/>
      <c r="N2" s="245"/>
      <c r="O2" s="245"/>
      <c r="P2" s="245"/>
      <c r="Q2" s="245"/>
      <c r="R2" s="245"/>
    </row>
    <row r="3" spans="1:18" s="332" customFormat="1" ht="24.9" customHeight="1">
      <c r="A3" s="330" t="s">
        <v>599</v>
      </c>
      <c r="B3" s="331"/>
      <c r="C3" s="331"/>
      <c r="D3" s="331"/>
      <c r="E3" s="331"/>
      <c r="F3" s="331"/>
      <c r="G3" s="331"/>
      <c r="H3" s="331"/>
      <c r="I3" s="331"/>
      <c r="J3" s="331"/>
      <c r="K3" s="331"/>
      <c r="L3" s="331"/>
      <c r="M3" s="331"/>
      <c r="N3" s="331"/>
      <c r="O3" s="331"/>
      <c r="P3" s="331"/>
      <c r="Q3" s="331"/>
      <c r="R3" s="331"/>
    </row>
    <row r="4" spans="1:18" ht="15" customHeight="1">
      <c r="A4" s="2173" t="s">
        <v>0</v>
      </c>
      <c r="B4" s="2190"/>
      <c r="C4" s="2191"/>
      <c r="D4" s="2177" t="s">
        <v>40</v>
      </c>
      <c r="E4" s="2166"/>
      <c r="F4" s="2196" t="s">
        <v>141</v>
      </c>
      <c r="G4" s="333" t="s">
        <v>142</v>
      </c>
      <c r="H4" s="334"/>
      <c r="I4" s="335"/>
      <c r="J4" s="335"/>
      <c r="K4" s="336"/>
      <c r="L4" s="336"/>
      <c r="M4" s="335"/>
      <c r="N4" s="335"/>
      <c r="O4" s="335"/>
      <c r="P4" s="335"/>
      <c r="Q4" s="335"/>
      <c r="R4" s="335"/>
    </row>
    <row r="5" spans="1:18" s="255" customFormat="1" ht="24.9" customHeight="1">
      <c r="A5" s="2192"/>
      <c r="B5" s="2192"/>
      <c r="C5" s="2193"/>
      <c r="D5" s="2178"/>
      <c r="E5" s="2179"/>
      <c r="F5" s="2197"/>
      <c r="G5" s="2196" t="s">
        <v>143</v>
      </c>
      <c r="H5" s="2196" t="s">
        <v>144</v>
      </c>
      <c r="I5" s="2169" t="s">
        <v>548</v>
      </c>
      <c r="J5" s="2169" t="s">
        <v>549</v>
      </c>
      <c r="K5" s="2196" t="s">
        <v>145</v>
      </c>
      <c r="L5" s="2181" t="s">
        <v>492</v>
      </c>
      <c r="M5" s="2196" t="s">
        <v>146</v>
      </c>
      <c r="N5" s="333" t="s">
        <v>147</v>
      </c>
      <c r="O5" s="337"/>
      <c r="P5" s="338"/>
      <c r="Q5" s="2186" t="s">
        <v>649</v>
      </c>
      <c r="R5" s="2186" t="s">
        <v>154</v>
      </c>
    </row>
    <row r="6" spans="1:18" s="255" customFormat="1" ht="80.1" customHeight="1">
      <c r="A6" s="2192"/>
      <c r="B6" s="2192"/>
      <c r="C6" s="2193"/>
      <c r="D6" s="2178"/>
      <c r="E6" s="2179"/>
      <c r="F6" s="2197"/>
      <c r="G6" s="2198"/>
      <c r="H6" s="2198"/>
      <c r="I6" s="2189"/>
      <c r="J6" s="2189"/>
      <c r="K6" s="2198"/>
      <c r="L6" s="2198"/>
      <c r="M6" s="2198"/>
      <c r="N6" s="2169" t="s">
        <v>155</v>
      </c>
      <c r="O6" s="2169" t="s">
        <v>148</v>
      </c>
      <c r="P6" s="2169" t="s">
        <v>156</v>
      </c>
      <c r="Q6" s="2187"/>
      <c r="R6" s="2187"/>
    </row>
    <row r="7" spans="1:18" ht="24.9" customHeight="1">
      <c r="A7" s="2194"/>
      <c r="B7" s="2194"/>
      <c r="C7" s="2195"/>
      <c r="D7" s="2180"/>
      <c r="E7" s="2168"/>
      <c r="F7" s="2198"/>
      <c r="G7" s="339" t="s">
        <v>149</v>
      </c>
      <c r="H7" s="340"/>
      <c r="I7" s="340"/>
      <c r="J7" s="340"/>
      <c r="K7" s="340"/>
      <c r="L7" s="340"/>
      <c r="M7" s="341"/>
      <c r="N7" s="2189"/>
      <c r="O7" s="2189"/>
      <c r="P7" s="2189"/>
      <c r="Q7" s="2188"/>
      <c r="R7" s="2188"/>
    </row>
    <row r="8" spans="1:18" s="255" customFormat="1" ht="20.1" customHeight="1">
      <c r="A8" s="288"/>
      <c r="B8" s="289"/>
      <c r="C8" s="308"/>
      <c r="D8" s="306"/>
      <c r="F8" s="342"/>
      <c r="G8" s="343"/>
      <c r="H8" s="343"/>
      <c r="I8" s="343"/>
      <c r="J8" s="343"/>
      <c r="K8" s="343"/>
      <c r="L8" s="343"/>
      <c r="M8" s="343"/>
      <c r="N8" s="343"/>
      <c r="O8" s="343"/>
      <c r="P8" s="343"/>
      <c r="Q8" s="343"/>
      <c r="R8" s="343"/>
    </row>
    <row r="9" spans="1:18" s="347" customFormat="1" ht="11.25">
      <c r="A9" s="288" t="s">
        <v>2</v>
      </c>
      <c r="B9" s="289"/>
      <c r="C9" s="344"/>
      <c r="D9" s="345"/>
      <c r="E9" s="346" t="s">
        <v>150</v>
      </c>
      <c r="F9" s="303">
        <v>161468</v>
      </c>
      <c r="G9" s="297">
        <v>72139</v>
      </c>
      <c r="H9" s="297">
        <v>23593</v>
      </c>
      <c r="I9" s="297">
        <v>0</v>
      </c>
      <c r="J9" s="297">
        <v>0</v>
      </c>
      <c r="K9" s="297">
        <v>13</v>
      </c>
      <c r="L9" s="297">
        <v>366</v>
      </c>
      <c r="M9" s="297">
        <v>63</v>
      </c>
      <c r="N9" s="297">
        <v>2381</v>
      </c>
      <c r="O9" s="297">
        <v>10777</v>
      </c>
      <c r="P9" s="297">
        <v>25660</v>
      </c>
      <c r="Q9" s="1036" t="s">
        <v>420</v>
      </c>
      <c r="R9" s="297">
        <v>26476</v>
      </c>
    </row>
    <row r="10" spans="1:18" s="347" customFormat="1" ht="11.25">
      <c r="A10" s="295"/>
      <c r="B10" s="348"/>
      <c r="C10" s="344"/>
      <c r="D10" s="345"/>
      <c r="E10" s="346" t="s">
        <v>151</v>
      </c>
      <c r="F10" s="303">
        <v>75445</v>
      </c>
      <c r="G10" s="297">
        <v>21484</v>
      </c>
      <c r="H10" s="297">
        <v>7676</v>
      </c>
      <c r="I10" s="297">
        <v>0</v>
      </c>
      <c r="J10" s="297">
        <v>0</v>
      </c>
      <c r="K10" s="297">
        <v>7</v>
      </c>
      <c r="L10" s="297">
        <v>0</v>
      </c>
      <c r="M10" s="297">
        <v>81</v>
      </c>
      <c r="N10" s="297">
        <v>3694</v>
      </c>
      <c r="O10" s="297">
        <v>7251</v>
      </c>
      <c r="P10" s="297">
        <v>20635</v>
      </c>
      <c r="Q10" s="1036" t="s">
        <v>420</v>
      </c>
      <c r="R10" s="297">
        <v>14617</v>
      </c>
    </row>
    <row r="11" spans="1:18" s="347" customFormat="1" ht="11.25">
      <c r="A11" s="295"/>
      <c r="B11" s="348"/>
      <c r="C11" s="344"/>
      <c r="D11" s="345"/>
      <c r="E11" s="346" t="s">
        <v>5</v>
      </c>
      <c r="F11" s="303">
        <v>100</v>
      </c>
      <c r="G11" s="297">
        <v>82</v>
      </c>
      <c r="H11" s="297">
        <v>17</v>
      </c>
      <c r="I11" s="297">
        <v>0</v>
      </c>
      <c r="J11" s="297">
        <v>0</v>
      </c>
      <c r="K11" s="297">
        <v>0</v>
      </c>
      <c r="L11" s="297">
        <v>0</v>
      </c>
      <c r="M11" s="297">
        <v>0</v>
      </c>
      <c r="N11" s="297">
        <v>0</v>
      </c>
      <c r="O11" s="297">
        <v>0</v>
      </c>
      <c r="P11" s="297">
        <v>0</v>
      </c>
      <c r="Q11" s="1036" t="s">
        <v>420</v>
      </c>
      <c r="R11" s="297">
        <v>1</v>
      </c>
    </row>
    <row r="12" spans="1:18" s="347" customFormat="1" ht="11.25">
      <c r="A12" s="348"/>
      <c r="B12" s="298"/>
      <c r="C12" s="299"/>
      <c r="D12" s="300"/>
      <c r="E12" s="344" t="s">
        <v>152</v>
      </c>
      <c r="F12" s="303">
        <v>237013</v>
      </c>
      <c r="G12" s="297">
        <v>93705</v>
      </c>
      <c r="H12" s="297">
        <v>31286</v>
      </c>
      <c r="I12" s="297">
        <v>0</v>
      </c>
      <c r="J12" s="297">
        <v>0</v>
      </c>
      <c r="K12" s="297">
        <v>20</v>
      </c>
      <c r="L12" s="297">
        <v>366</v>
      </c>
      <c r="M12" s="297">
        <v>144</v>
      </c>
      <c r="N12" s="297">
        <v>6075</v>
      </c>
      <c r="O12" s="297">
        <v>18028</v>
      </c>
      <c r="P12" s="297">
        <v>46295</v>
      </c>
      <c r="Q12" s="1036" t="s">
        <v>420</v>
      </c>
      <c r="R12" s="297">
        <v>41094</v>
      </c>
    </row>
    <row r="13" spans="1:18" s="255" customFormat="1" ht="20.1" customHeight="1">
      <c r="A13" s="304" t="s">
        <v>2</v>
      </c>
      <c r="B13" s="306"/>
      <c r="C13" s="308"/>
      <c r="D13" s="306"/>
      <c r="F13" s="296"/>
      <c r="G13" s="294"/>
      <c r="H13" s="294"/>
      <c r="I13" s="294"/>
      <c r="J13" s="294"/>
      <c r="K13" s="294"/>
      <c r="L13" s="294"/>
      <c r="M13" s="294"/>
      <c r="N13" s="294"/>
      <c r="O13" s="294"/>
      <c r="P13" s="294"/>
      <c r="Q13" s="294"/>
      <c r="R13" s="294"/>
    </row>
    <row r="14" spans="1:18" s="255" customFormat="1" ht="12.75" customHeight="1">
      <c r="A14" s="304"/>
      <c r="B14" s="306" t="s">
        <v>137</v>
      </c>
      <c r="C14" s="308"/>
      <c r="D14" s="306"/>
      <c r="F14" s="296"/>
      <c r="G14" s="294"/>
      <c r="H14" s="294"/>
      <c r="I14" s="294"/>
      <c r="J14" s="294"/>
      <c r="K14" s="294"/>
      <c r="L14" s="294"/>
      <c r="M14" s="294"/>
      <c r="N14" s="294"/>
      <c r="O14" s="294"/>
      <c r="P14" s="294"/>
      <c r="Q14" s="294"/>
      <c r="R14" s="294"/>
    </row>
    <row r="15" spans="1:18" s="255" customFormat="1" ht="12.75" customHeight="1">
      <c r="A15" s="304"/>
      <c r="B15" s="306" t="s">
        <v>138</v>
      </c>
      <c r="C15" s="308"/>
      <c r="D15" s="306"/>
      <c r="F15" s="296"/>
      <c r="G15" s="294"/>
      <c r="H15" s="294"/>
      <c r="I15" s="294"/>
      <c r="J15" s="294"/>
      <c r="K15" s="294"/>
      <c r="L15" s="294"/>
      <c r="M15" s="294"/>
      <c r="N15" s="294"/>
      <c r="O15" s="294"/>
      <c r="P15" s="294"/>
      <c r="Q15" s="294"/>
      <c r="R15" s="294"/>
    </row>
    <row r="16" spans="1:18" s="347" customFormat="1" ht="12.75" customHeight="1">
      <c r="A16" s="295"/>
      <c r="B16" s="349" t="s">
        <v>139</v>
      </c>
      <c r="C16" s="344"/>
      <c r="D16" s="345"/>
      <c r="E16" s="346" t="s">
        <v>150</v>
      </c>
      <c r="F16" s="303">
        <v>1101</v>
      </c>
      <c r="G16" s="297">
        <v>0</v>
      </c>
      <c r="H16" s="297">
        <v>0</v>
      </c>
      <c r="I16" s="297">
        <v>0</v>
      </c>
      <c r="J16" s="297">
        <v>0</v>
      </c>
      <c r="K16" s="297">
        <v>0</v>
      </c>
      <c r="L16" s="297">
        <v>0</v>
      </c>
      <c r="M16" s="297">
        <v>0</v>
      </c>
      <c r="N16" s="297">
        <v>0</v>
      </c>
      <c r="O16" s="297">
        <v>143</v>
      </c>
      <c r="P16" s="297">
        <v>958</v>
      </c>
      <c r="Q16" s="1036" t="s">
        <v>420</v>
      </c>
      <c r="R16" s="297">
        <v>0</v>
      </c>
    </row>
    <row r="17" spans="1:18" s="347" customFormat="1" ht="11.25">
      <c r="A17" s="295"/>
      <c r="B17" s="348"/>
      <c r="C17" s="344"/>
      <c r="D17" s="345"/>
      <c r="E17" s="346" t="s">
        <v>151</v>
      </c>
      <c r="F17" s="303">
        <v>378</v>
      </c>
      <c r="G17" s="297">
        <v>94</v>
      </c>
      <c r="H17" s="297">
        <v>143</v>
      </c>
      <c r="I17" s="297">
        <v>0</v>
      </c>
      <c r="J17" s="297">
        <v>0</v>
      </c>
      <c r="K17" s="297">
        <v>0</v>
      </c>
      <c r="L17" s="297">
        <v>0</v>
      </c>
      <c r="M17" s="297">
        <v>0</v>
      </c>
      <c r="N17" s="297">
        <v>0</v>
      </c>
      <c r="O17" s="297">
        <v>40</v>
      </c>
      <c r="P17" s="297">
        <v>101</v>
      </c>
      <c r="Q17" s="1036" t="s">
        <v>420</v>
      </c>
      <c r="R17" s="297">
        <v>0</v>
      </c>
    </row>
    <row r="18" spans="1:18" s="347" customFormat="1" ht="11.25">
      <c r="A18" s="295"/>
      <c r="B18" s="348"/>
      <c r="C18" s="344"/>
      <c r="D18" s="345"/>
      <c r="E18" s="346" t="s">
        <v>5</v>
      </c>
      <c r="F18" s="303">
        <v>10697</v>
      </c>
      <c r="G18" s="297">
        <v>3385</v>
      </c>
      <c r="H18" s="297">
        <v>775</v>
      </c>
      <c r="I18" s="297">
        <v>0</v>
      </c>
      <c r="J18" s="297">
        <v>0</v>
      </c>
      <c r="K18" s="297">
        <v>1</v>
      </c>
      <c r="L18" s="297">
        <v>0</v>
      </c>
      <c r="M18" s="297">
        <v>0</v>
      </c>
      <c r="N18" s="297">
        <v>217</v>
      </c>
      <c r="O18" s="297">
        <v>1560</v>
      </c>
      <c r="P18" s="297">
        <v>3707</v>
      </c>
      <c r="Q18" s="1036" t="s">
        <v>420</v>
      </c>
      <c r="R18" s="297">
        <v>1052</v>
      </c>
    </row>
    <row r="19" spans="1:18" s="347" customFormat="1" ht="11.25">
      <c r="A19" s="295"/>
      <c r="B19" s="348"/>
      <c r="C19" s="344"/>
      <c r="D19" s="350"/>
      <c r="E19" s="344" t="s">
        <v>152</v>
      </c>
      <c r="F19" s="303">
        <v>12176</v>
      </c>
      <c r="G19" s="312">
        <v>3479</v>
      </c>
      <c r="H19" s="312">
        <v>918</v>
      </c>
      <c r="I19" s="312">
        <v>0</v>
      </c>
      <c r="J19" s="312">
        <v>0</v>
      </c>
      <c r="K19" s="312">
        <v>1</v>
      </c>
      <c r="L19" s="312">
        <v>0</v>
      </c>
      <c r="M19" s="312">
        <v>0</v>
      </c>
      <c r="N19" s="312">
        <v>217</v>
      </c>
      <c r="O19" s="312">
        <v>1743</v>
      </c>
      <c r="P19" s="312">
        <v>4766</v>
      </c>
      <c r="Q19" s="1036" t="s">
        <v>420</v>
      </c>
      <c r="R19" s="312">
        <v>1052</v>
      </c>
    </row>
    <row r="20" spans="1:22" s="255" customFormat="1" ht="20.1" customHeight="1">
      <c r="A20" s="304"/>
      <c r="B20" s="306"/>
      <c r="C20" s="308"/>
      <c r="D20" s="306"/>
      <c r="F20" s="296"/>
      <c r="G20" s="294"/>
      <c r="H20" s="294"/>
      <c r="I20" s="294"/>
      <c r="J20" s="294"/>
      <c r="K20" s="294"/>
      <c r="L20" s="294"/>
      <c r="M20" s="294"/>
      <c r="N20" s="294"/>
      <c r="O20" s="294"/>
      <c r="P20" s="294"/>
      <c r="Q20" s="294"/>
      <c r="R20" s="294"/>
      <c r="V20" s="351"/>
    </row>
    <row r="21" spans="1:18" s="347" customFormat="1" ht="13.5" customHeight="1">
      <c r="A21" s="2183" t="s">
        <v>491</v>
      </c>
      <c r="B21" s="2183"/>
      <c r="C21" s="308"/>
      <c r="D21" s="350"/>
      <c r="E21" s="346" t="s">
        <v>150</v>
      </c>
      <c r="F21" s="303">
        <v>7989</v>
      </c>
      <c r="G21" s="312">
        <v>3413</v>
      </c>
      <c r="H21" s="312">
        <v>1541</v>
      </c>
      <c r="I21" s="312">
        <v>0</v>
      </c>
      <c r="J21" s="312">
        <v>0</v>
      </c>
      <c r="K21" s="312">
        <v>0</v>
      </c>
      <c r="L21" s="312">
        <v>0</v>
      </c>
      <c r="M21" s="312">
        <v>61</v>
      </c>
      <c r="N21" s="312">
        <v>171</v>
      </c>
      <c r="O21" s="312">
        <v>638</v>
      </c>
      <c r="P21" s="312">
        <v>1620</v>
      </c>
      <c r="Q21" s="1036" t="s">
        <v>420</v>
      </c>
      <c r="R21" s="312">
        <v>545</v>
      </c>
    </row>
    <row r="22" spans="1:18" s="347" customFormat="1" ht="11.25">
      <c r="A22" s="295"/>
      <c r="B22" s="348"/>
      <c r="C22" s="344"/>
      <c r="D22" s="350"/>
      <c r="E22" s="346" t="s">
        <v>151</v>
      </c>
      <c r="F22" s="303">
        <v>4303</v>
      </c>
      <c r="G22" s="312">
        <v>996</v>
      </c>
      <c r="H22" s="312">
        <v>484</v>
      </c>
      <c r="I22" s="312">
        <v>0</v>
      </c>
      <c r="J22" s="312">
        <v>0</v>
      </c>
      <c r="K22" s="312">
        <v>0</v>
      </c>
      <c r="L22" s="312">
        <v>0</v>
      </c>
      <c r="M22" s="312">
        <v>0</v>
      </c>
      <c r="N22" s="312">
        <v>125</v>
      </c>
      <c r="O22" s="312">
        <v>441</v>
      </c>
      <c r="P22" s="312">
        <v>1420</v>
      </c>
      <c r="Q22" s="1036" t="s">
        <v>420</v>
      </c>
      <c r="R22" s="312">
        <v>837</v>
      </c>
    </row>
    <row r="23" spans="1:18" s="347" customFormat="1" ht="11.25">
      <c r="A23" s="295"/>
      <c r="B23" s="348"/>
      <c r="C23" s="344"/>
      <c r="D23" s="345"/>
      <c r="E23" s="346" t="s">
        <v>5</v>
      </c>
      <c r="F23" s="303">
        <v>4872</v>
      </c>
      <c r="G23" s="312">
        <v>1128</v>
      </c>
      <c r="H23" s="312">
        <v>430</v>
      </c>
      <c r="I23" s="312">
        <v>0</v>
      </c>
      <c r="J23" s="312">
        <v>0</v>
      </c>
      <c r="K23" s="312">
        <v>0</v>
      </c>
      <c r="L23" s="312">
        <v>0</v>
      </c>
      <c r="M23" s="312">
        <v>0</v>
      </c>
      <c r="N23" s="312">
        <v>29</v>
      </c>
      <c r="O23" s="312">
        <v>143</v>
      </c>
      <c r="P23" s="312">
        <v>308</v>
      </c>
      <c r="Q23" s="1036" t="s">
        <v>420</v>
      </c>
      <c r="R23" s="312">
        <v>2834</v>
      </c>
    </row>
    <row r="24" spans="1:18" s="347" customFormat="1" ht="11.25">
      <c r="A24" s="295"/>
      <c r="B24" s="348"/>
      <c r="C24" s="344"/>
      <c r="D24" s="350"/>
      <c r="E24" s="344" t="s">
        <v>152</v>
      </c>
      <c r="F24" s="303">
        <v>17164</v>
      </c>
      <c r="G24" s="312">
        <v>5537</v>
      </c>
      <c r="H24" s="312">
        <v>2455</v>
      </c>
      <c r="I24" s="312">
        <v>0</v>
      </c>
      <c r="J24" s="312">
        <v>0</v>
      </c>
      <c r="K24" s="312">
        <v>0</v>
      </c>
      <c r="L24" s="312">
        <v>0</v>
      </c>
      <c r="M24" s="312">
        <v>61</v>
      </c>
      <c r="N24" s="312">
        <v>325</v>
      </c>
      <c r="O24" s="312">
        <v>1222</v>
      </c>
      <c r="P24" s="312">
        <v>3348</v>
      </c>
      <c r="Q24" s="1036" t="s">
        <v>420</v>
      </c>
      <c r="R24" s="312">
        <v>4216</v>
      </c>
    </row>
    <row r="25" spans="1:18" s="255" customFormat="1" ht="20.1" customHeight="1">
      <c r="A25" s="304"/>
      <c r="B25" s="306"/>
      <c r="C25" s="308"/>
      <c r="D25" s="306"/>
      <c r="F25" s="296"/>
      <c r="G25" s="294"/>
      <c r="H25" s="294"/>
      <c r="I25" s="294"/>
      <c r="J25" s="294"/>
      <c r="K25" s="294"/>
      <c r="L25" s="294"/>
      <c r="M25" s="294"/>
      <c r="N25" s="294"/>
      <c r="O25" s="294"/>
      <c r="P25" s="294"/>
      <c r="Q25" s="294"/>
      <c r="R25" s="294"/>
    </row>
    <row r="26" spans="1:18" s="347" customFormat="1" ht="11.25">
      <c r="A26" s="315" t="s">
        <v>14</v>
      </c>
      <c r="B26" s="289"/>
      <c r="C26" s="344"/>
      <c r="D26" s="350"/>
      <c r="E26" s="346" t="s">
        <v>150</v>
      </c>
      <c r="F26" s="303">
        <v>5991</v>
      </c>
      <c r="G26" s="312">
        <v>2412</v>
      </c>
      <c r="H26" s="312">
        <v>1446</v>
      </c>
      <c r="I26" s="312">
        <v>0</v>
      </c>
      <c r="J26" s="312">
        <v>0</v>
      </c>
      <c r="K26" s="312">
        <v>0</v>
      </c>
      <c r="L26" s="312">
        <v>0</v>
      </c>
      <c r="M26" s="312">
        <v>0</v>
      </c>
      <c r="N26" s="312">
        <v>159</v>
      </c>
      <c r="O26" s="312">
        <v>457</v>
      </c>
      <c r="P26" s="312">
        <v>1449</v>
      </c>
      <c r="Q26" s="312">
        <v>37</v>
      </c>
      <c r="R26" s="312">
        <v>31</v>
      </c>
    </row>
    <row r="27" spans="1:18" s="347" customFormat="1" ht="11.25">
      <c r="A27" s="316"/>
      <c r="B27" s="348"/>
      <c r="C27" s="344"/>
      <c r="D27" s="350"/>
      <c r="E27" s="346" t="s">
        <v>151</v>
      </c>
      <c r="F27" s="303">
        <v>4909</v>
      </c>
      <c r="G27" s="312">
        <v>1738</v>
      </c>
      <c r="H27" s="312">
        <v>1103</v>
      </c>
      <c r="I27" s="312">
        <v>0</v>
      </c>
      <c r="J27" s="312">
        <v>0</v>
      </c>
      <c r="K27" s="312">
        <v>0</v>
      </c>
      <c r="L27" s="312">
        <v>0</v>
      </c>
      <c r="M27" s="312">
        <v>2</v>
      </c>
      <c r="N27" s="312">
        <v>147</v>
      </c>
      <c r="O27" s="312">
        <v>523</v>
      </c>
      <c r="P27" s="312">
        <v>1378</v>
      </c>
      <c r="Q27" s="312">
        <v>17</v>
      </c>
      <c r="R27" s="312">
        <v>1</v>
      </c>
    </row>
    <row r="28" spans="1:18" s="347" customFormat="1" ht="11.25">
      <c r="A28" s="316"/>
      <c r="B28" s="348"/>
      <c r="C28" s="344"/>
      <c r="D28" s="350"/>
      <c r="E28" s="346" t="s">
        <v>5</v>
      </c>
      <c r="F28" s="303">
        <v>4911</v>
      </c>
      <c r="G28" s="312">
        <v>2170</v>
      </c>
      <c r="H28" s="312">
        <v>744</v>
      </c>
      <c r="I28" s="312">
        <v>0</v>
      </c>
      <c r="J28" s="312">
        <v>0</v>
      </c>
      <c r="K28" s="312">
        <v>1</v>
      </c>
      <c r="L28" s="312">
        <v>0</v>
      </c>
      <c r="M28" s="312">
        <v>0</v>
      </c>
      <c r="N28" s="312">
        <v>144</v>
      </c>
      <c r="O28" s="312">
        <v>581</v>
      </c>
      <c r="P28" s="312">
        <v>1268</v>
      </c>
      <c r="Q28" s="312">
        <v>0</v>
      </c>
      <c r="R28" s="312">
        <v>3</v>
      </c>
    </row>
    <row r="29" spans="1:18" s="347" customFormat="1" ht="11.25">
      <c r="A29" s="316"/>
      <c r="B29" s="348"/>
      <c r="C29" s="344"/>
      <c r="D29" s="350"/>
      <c r="E29" s="344" t="s">
        <v>152</v>
      </c>
      <c r="F29" s="303">
        <v>15811</v>
      </c>
      <c r="G29" s="312">
        <v>6320</v>
      </c>
      <c r="H29" s="312">
        <v>3293</v>
      </c>
      <c r="I29" s="312">
        <v>0</v>
      </c>
      <c r="J29" s="312">
        <v>0</v>
      </c>
      <c r="K29" s="312">
        <v>1</v>
      </c>
      <c r="L29" s="312">
        <v>0</v>
      </c>
      <c r="M29" s="312">
        <v>2</v>
      </c>
      <c r="N29" s="312">
        <v>450</v>
      </c>
      <c r="O29" s="312">
        <v>1561</v>
      </c>
      <c r="P29" s="312">
        <v>4095</v>
      </c>
      <c r="Q29" s="312">
        <v>54</v>
      </c>
      <c r="R29" s="312">
        <v>35</v>
      </c>
    </row>
    <row r="30" spans="1:18" s="255" customFormat="1" ht="20.1" customHeight="1">
      <c r="A30" s="319"/>
      <c r="B30" s="306"/>
      <c r="C30" s="308"/>
      <c r="D30" s="352"/>
      <c r="E30" s="310"/>
      <c r="F30" s="296"/>
      <c r="G30" s="320"/>
      <c r="H30" s="320"/>
      <c r="I30" s="320"/>
      <c r="J30" s="320"/>
      <c r="K30" s="320"/>
      <c r="L30" s="320"/>
      <c r="M30" s="320"/>
      <c r="N30" s="320"/>
      <c r="O30" s="320"/>
      <c r="P30" s="320"/>
      <c r="Q30" s="320"/>
      <c r="R30" s="320"/>
    </row>
    <row r="31" spans="1:18" s="347" customFormat="1" ht="11.25">
      <c r="A31" s="2183" t="s">
        <v>510</v>
      </c>
      <c r="B31" s="2183"/>
      <c r="C31" s="344"/>
      <c r="D31" s="345"/>
      <c r="E31" s="353" t="s">
        <v>150</v>
      </c>
      <c r="F31" s="303">
        <v>22487</v>
      </c>
      <c r="G31" s="354">
        <v>8699</v>
      </c>
      <c r="H31" s="354">
        <v>3747</v>
      </c>
      <c r="I31" s="354">
        <v>0</v>
      </c>
      <c r="J31" s="354">
        <v>0</v>
      </c>
      <c r="K31" s="354">
        <v>0</v>
      </c>
      <c r="L31" s="354">
        <v>0</v>
      </c>
      <c r="M31" s="354">
        <v>1</v>
      </c>
      <c r="N31" s="354">
        <v>2881</v>
      </c>
      <c r="O31" s="354">
        <v>2798</v>
      </c>
      <c r="P31" s="354">
        <v>4041</v>
      </c>
      <c r="Q31" s="354">
        <v>201</v>
      </c>
      <c r="R31" s="354">
        <v>119</v>
      </c>
    </row>
    <row r="32" spans="1:18" s="347" customFormat="1" ht="11.25">
      <c r="A32" s="348"/>
      <c r="B32" s="348"/>
      <c r="C32" s="344"/>
      <c r="D32" s="350"/>
      <c r="E32" s="353" t="s">
        <v>151</v>
      </c>
      <c r="F32" s="303">
        <v>1965</v>
      </c>
      <c r="G32" s="354">
        <v>382</v>
      </c>
      <c r="H32" s="354">
        <v>219</v>
      </c>
      <c r="I32" s="354">
        <v>0</v>
      </c>
      <c r="J32" s="354">
        <v>0</v>
      </c>
      <c r="K32" s="354">
        <v>0</v>
      </c>
      <c r="L32" s="354">
        <v>0</v>
      </c>
      <c r="M32" s="354">
        <v>0</v>
      </c>
      <c r="N32" s="354">
        <v>280</v>
      </c>
      <c r="O32" s="354">
        <v>437</v>
      </c>
      <c r="P32" s="354">
        <v>647</v>
      </c>
      <c r="Q32" s="354">
        <v>0</v>
      </c>
      <c r="R32" s="354">
        <v>0</v>
      </c>
    </row>
    <row r="33" spans="1:18" s="347" customFormat="1" ht="11.25">
      <c r="A33" s="348"/>
      <c r="B33" s="348"/>
      <c r="C33" s="344"/>
      <c r="D33" s="350"/>
      <c r="E33" s="353" t="s">
        <v>5</v>
      </c>
      <c r="F33" s="303">
        <v>2472</v>
      </c>
      <c r="G33" s="354">
        <v>715</v>
      </c>
      <c r="H33" s="354">
        <v>414</v>
      </c>
      <c r="I33" s="354">
        <v>0</v>
      </c>
      <c r="J33" s="354">
        <v>0</v>
      </c>
      <c r="K33" s="354">
        <v>2</v>
      </c>
      <c r="L33" s="354">
        <v>0</v>
      </c>
      <c r="M33" s="354">
        <v>0</v>
      </c>
      <c r="N33" s="354">
        <v>380</v>
      </c>
      <c r="O33" s="354">
        <v>407</v>
      </c>
      <c r="P33" s="354">
        <v>551</v>
      </c>
      <c r="Q33" s="354">
        <v>0</v>
      </c>
      <c r="R33" s="354">
        <v>3</v>
      </c>
    </row>
    <row r="34" spans="1:18" s="347" customFormat="1" ht="11.25">
      <c r="A34" s="348"/>
      <c r="B34" s="348"/>
      <c r="C34" s="344"/>
      <c r="D34" s="350"/>
      <c r="E34" s="344" t="s">
        <v>152</v>
      </c>
      <c r="F34" s="303">
        <v>26924</v>
      </c>
      <c r="G34" s="312">
        <v>9796</v>
      </c>
      <c r="H34" s="312">
        <v>4380</v>
      </c>
      <c r="I34" s="312">
        <v>0</v>
      </c>
      <c r="J34" s="312">
        <v>0</v>
      </c>
      <c r="K34" s="312">
        <v>2</v>
      </c>
      <c r="L34" s="312">
        <v>0</v>
      </c>
      <c r="M34" s="312">
        <v>1</v>
      </c>
      <c r="N34" s="312">
        <v>3541</v>
      </c>
      <c r="O34" s="312">
        <v>3642</v>
      </c>
      <c r="P34" s="312">
        <v>5239</v>
      </c>
      <c r="Q34" s="312">
        <v>201</v>
      </c>
      <c r="R34" s="312">
        <v>122</v>
      </c>
    </row>
    <row r="35" spans="1:18" s="255" customFormat="1" ht="20.1" customHeight="1">
      <c r="A35" s="319"/>
      <c r="B35" s="306"/>
      <c r="C35" s="308"/>
      <c r="D35" s="352"/>
      <c r="E35" s="310"/>
      <c r="F35" s="296"/>
      <c r="G35" s="320"/>
      <c r="H35" s="320"/>
      <c r="I35" s="320"/>
      <c r="J35" s="320"/>
      <c r="K35" s="320"/>
      <c r="L35" s="320"/>
      <c r="M35" s="320"/>
      <c r="N35" s="320"/>
      <c r="O35" s="320"/>
      <c r="P35" s="320"/>
      <c r="Q35" s="320"/>
      <c r="R35" s="320"/>
    </row>
    <row r="36" spans="1:18" s="347" customFormat="1" ht="13.5" customHeight="1">
      <c r="A36" s="315" t="s">
        <v>621</v>
      </c>
      <c r="B36" s="315"/>
      <c r="C36" s="344"/>
      <c r="D36" s="345"/>
      <c r="E36" s="353" t="s">
        <v>150</v>
      </c>
      <c r="F36" s="303">
        <v>6043</v>
      </c>
      <c r="G36" s="354">
        <v>2763</v>
      </c>
      <c r="H36" s="354">
        <v>832</v>
      </c>
      <c r="I36" s="354">
        <v>0</v>
      </c>
      <c r="J36" s="354">
        <v>0</v>
      </c>
      <c r="K36" s="354">
        <v>1</v>
      </c>
      <c r="L36" s="354">
        <v>1</v>
      </c>
      <c r="M36" s="354">
        <v>0</v>
      </c>
      <c r="N36" s="354">
        <v>823</v>
      </c>
      <c r="O36" s="354">
        <v>772</v>
      </c>
      <c r="P36" s="354">
        <v>791</v>
      </c>
      <c r="Q36" s="354">
        <v>0</v>
      </c>
      <c r="R36" s="354">
        <v>60</v>
      </c>
    </row>
    <row r="37" spans="1:18" s="347" customFormat="1" ht="11.25">
      <c r="A37" s="348"/>
      <c r="B37" s="348"/>
      <c r="C37" s="344"/>
      <c r="D37" s="350"/>
      <c r="E37" s="353" t="s">
        <v>151</v>
      </c>
      <c r="F37" s="303">
        <v>1042</v>
      </c>
      <c r="G37" s="354">
        <v>148</v>
      </c>
      <c r="H37" s="354">
        <v>141</v>
      </c>
      <c r="I37" s="354">
        <v>0</v>
      </c>
      <c r="J37" s="354">
        <v>0</v>
      </c>
      <c r="K37" s="354">
        <v>0</v>
      </c>
      <c r="L37" s="354">
        <v>0</v>
      </c>
      <c r="M37" s="354">
        <v>0</v>
      </c>
      <c r="N37" s="354">
        <v>163</v>
      </c>
      <c r="O37" s="354">
        <v>183</v>
      </c>
      <c r="P37" s="354">
        <v>388</v>
      </c>
      <c r="Q37" s="354">
        <v>19</v>
      </c>
      <c r="R37" s="354">
        <v>0</v>
      </c>
    </row>
    <row r="38" spans="1:18" s="347" customFormat="1" ht="12.75" customHeight="1">
      <c r="A38" s="348"/>
      <c r="B38" s="348"/>
      <c r="C38" s="344"/>
      <c r="D38" s="345"/>
      <c r="E38" s="346" t="s">
        <v>5</v>
      </c>
      <c r="F38" s="303">
        <v>0</v>
      </c>
      <c r="G38" s="354">
        <v>0</v>
      </c>
      <c r="H38" s="354">
        <v>0</v>
      </c>
      <c r="I38" s="354">
        <v>0</v>
      </c>
      <c r="J38" s="354">
        <v>0</v>
      </c>
      <c r="K38" s="354">
        <v>0</v>
      </c>
      <c r="L38" s="354">
        <v>0</v>
      </c>
      <c r="M38" s="354">
        <v>0</v>
      </c>
      <c r="N38" s="354">
        <v>0</v>
      </c>
      <c r="O38" s="354">
        <v>0</v>
      </c>
      <c r="P38" s="354">
        <v>0</v>
      </c>
      <c r="Q38" s="354">
        <v>0</v>
      </c>
      <c r="R38" s="354">
        <v>0</v>
      </c>
    </row>
    <row r="39" spans="1:18" s="347" customFormat="1" ht="12.75" customHeight="1">
      <c r="A39" s="348"/>
      <c r="B39" s="348"/>
      <c r="C39" s="344"/>
      <c r="D39" s="350"/>
      <c r="E39" s="344" t="s">
        <v>152</v>
      </c>
      <c r="F39" s="303">
        <v>7085</v>
      </c>
      <c r="G39" s="312">
        <v>2911</v>
      </c>
      <c r="H39" s="312">
        <v>973</v>
      </c>
      <c r="I39" s="312">
        <v>0</v>
      </c>
      <c r="J39" s="312">
        <v>0</v>
      </c>
      <c r="K39" s="312">
        <v>1</v>
      </c>
      <c r="L39" s="312">
        <v>1</v>
      </c>
      <c r="M39" s="312">
        <v>0</v>
      </c>
      <c r="N39" s="312">
        <v>986</v>
      </c>
      <c r="O39" s="312">
        <v>955</v>
      </c>
      <c r="P39" s="312">
        <v>1179</v>
      </c>
      <c r="Q39" s="312">
        <v>19</v>
      </c>
      <c r="R39" s="312">
        <v>60</v>
      </c>
    </row>
    <row r="40" spans="1:18" s="255" customFormat="1" ht="20.1" customHeight="1">
      <c r="A40" s="319"/>
      <c r="B40" s="355" t="s">
        <v>10</v>
      </c>
      <c r="C40" s="323"/>
      <c r="D40" s="356"/>
      <c r="E40" s="357" t="s">
        <v>150</v>
      </c>
      <c r="F40" s="326">
        <v>205079</v>
      </c>
      <c r="G40" s="327">
        <v>89426</v>
      </c>
      <c r="H40" s="327">
        <v>31159</v>
      </c>
      <c r="I40" s="327">
        <v>0</v>
      </c>
      <c r="J40" s="327">
        <v>0</v>
      </c>
      <c r="K40" s="327">
        <v>14</v>
      </c>
      <c r="L40" s="327">
        <v>367</v>
      </c>
      <c r="M40" s="327">
        <v>125</v>
      </c>
      <c r="N40" s="327">
        <v>6415</v>
      </c>
      <c r="O40" s="327">
        <v>15585</v>
      </c>
      <c r="P40" s="327">
        <v>34519</v>
      </c>
      <c r="Q40" s="327">
        <v>238</v>
      </c>
      <c r="R40" s="327">
        <v>27231</v>
      </c>
    </row>
    <row r="41" spans="1:18" s="347" customFormat="1" ht="11.25">
      <c r="A41" s="348"/>
      <c r="B41" s="348"/>
      <c r="C41" s="344"/>
      <c r="D41" s="345"/>
      <c r="E41" s="358" t="s">
        <v>151</v>
      </c>
      <c r="F41" s="326">
        <v>88042</v>
      </c>
      <c r="G41" s="359">
        <v>24842</v>
      </c>
      <c r="H41" s="359">
        <v>9766</v>
      </c>
      <c r="I41" s="359">
        <v>0</v>
      </c>
      <c r="J41" s="359">
        <v>0</v>
      </c>
      <c r="K41" s="359">
        <v>7</v>
      </c>
      <c r="L41" s="359">
        <v>0</v>
      </c>
      <c r="M41" s="359">
        <v>83</v>
      </c>
      <c r="N41" s="359">
        <v>4409</v>
      </c>
      <c r="O41" s="359">
        <v>8875</v>
      </c>
      <c r="P41" s="359">
        <v>24569</v>
      </c>
      <c r="Q41" s="359">
        <v>36</v>
      </c>
      <c r="R41" s="359">
        <v>15455</v>
      </c>
    </row>
    <row r="42" spans="1:18" s="347" customFormat="1" ht="11.25">
      <c r="A42" s="348"/>
      <c r="B42" s="348"/>
      <c r="C42" s="344"/>
      <c r="D42" s="345"/>
      <c r="E42" s="358" t="s">
        <v>5</v>
      </c>
      <c r="F42" s="326">
        <v>23052</v>
      </c>
      <c r="G42" s="359">
        <v>7480</v>
      </c>
      <c r="H42" s="359">
        <v>2380</v>
      </c>
      <c r="I42" s="359">
        <v>0</v>
      </c>
      <c r="J42" s="359">
        <v>0</v>
      </c>
      <c r="K42" s="359">
        <v>4</v>
      </c>
      <c r="L42" s="359">
        <v>0</v>
      </c>
      <c r="M42" s="359">
        <v>0</v>
      </c>
      <c r="N42" s="359">
        <v>770</v>
      </c>
      <c r="O42" s="359">
        <v>2691</v>
      </c>
      <c r="P42" s="359">
        <v>5834</v>
      </c>
      <c r="Q42" s="359">
        <v>0</v>
      </c>
      <c r="R42" s="359">
        <v>3893</v>
      </c>
    </row>
    <row r="43" spans="1:18" s="347" customFormat="1" ht="11.25">
      <c r="A43" s="348"/>
      <c r="B43" s="348"/>
      <c r="C43" s="344"/>
      <c r="D43" s="350"/>
      <c r="E43" s="360" t="s">
        <v>153</v>
      </c>
      <c r="F43" s="361">
        <v>316173</v>
      </c>
      <c r="G43" s="359">
        <v>121748</v>
      </c>
      <c r="H43" s="359">
        <v>43305</v>
      </c>
      <c r="I43" s="359">
        <v>0</v>
      </c>
      <c r="J43" s="359">
        <v>0</v>
      </c>
      <c r="K43" s="359">
        <v>25</v>
      </c>
      <c r="L43" s="359">
        <v>367</v>
      </c>
      <c r="M43" s="359">
        <v>208</v>
      </c>
      <c r="N43" s="359">
        <v>11594</v>
      </c>
      <c r="O43" s="359">
        <v>27151</v>
      </c>
      <c r="P43" s="359">
        <v>64922</v>
      </c>
      <c r="Q43" s="359">
        <v>274</v>
      </c>
      <c r="R43" s="359">
        <v>46579</v>
      </c>
    </row>
    <row r="44" spans="1:31" s="364" customFormat="1" ht="5.1" customHeight="1">
      <c r="A44" s="362" t="s">
        <v>11</v>
      </c>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row>
    <row r="45" spans="1:18" ht="45.75" customHeight="1">
      <c r="A45" s="2171" t="s">
        <v>622</v>
      </c>
      <c r="B45" s="2172"/>
      <c r="C45" s="2172"/>
      <c r="D45" s="2172"/>
      <c r="E45" s="2172"/>
      <c r="F45" s="2172"/>
      <c r="G45" s="2172"/>
      <c r="H45" s="2172"/>
      <c r="I45" s="2172"/>
      <c r="J45" s="2172"/>
      <c r="K45" s="2172"/>
      <c r="L45" s="2172"/>
      <c r="M45" s="2172"/>
      <c r="N45" s="2172"/>
      <c r="O45" s="2172"/>
      <c r="P45" s="2172"/>
      <c r="Q45" s="2172"/>
      <c r="R45" s="2172"/>
    </row>
  </sheetData>
  <mergeCells count="18">
    <mergeCell ref="A21:B21"/>
    <mergeCell ref="L5:L6"/>
    <mergeCell ref="Q5:Q7"/>
    <mergeCell ref="A45:R45"/>
    <mergeCell ref="N6:N7"/>
    <mergeCell ref="A4:C7"/>
    <mergeCell ref="F4:F7"/>
    <mergeCell ref="O6:O7"/>
    <mergeCell ref="P6:P7"/>
    <mergeCell ref="R5:R7"/>
    <mergeCell ref="G5:G6"/>
    <mergeCell ref="H5:H6"/>
    <mergeCell ref="J5:J6"/>
    <mergeCell ref="I5:I6"/>
    <mergeCell ref="K5:K6"/>
    <mergeCell ref="M5:M6"/>
    <mergeCell ref="D4:E7"/>
    <mergeCell ref="A31:B31"/>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&amp;C26</oddFooter>
  </headerFooter>
  <colBreaks count="1" manualBreakCount="1">
    <brk id="18"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17"/>
  <sheetViews>
    <sheetView workbookViewId="0" topLeftCell="A1">
      <pane ySplit="5" topLeftCell="A6" activePane="bottomLeft" state="frozen"/>
      <selection pane="bottomLeft" activeCell="P1" sqref="P1"/>
    </sheetView>
  </sheetViews>
  <sheetFormatPr defaultColWidth="12" defaultRowHeight="11.25"/>
  <cols>
    <col min="1" max="2" width="2.16015625" style="365" customWidth="1"/>
    <col min="3" max="3" width="2.66015625" style="365" customWidth="1"/>
    <col min="4" max="4" width="20.16015625" style="273" customWidth="1"/>
    <col min="5" max="5" width="0.65625" style="365" customWidth="1"/>
    <col min="6" max="6" width="9.33203125" style="365" customWidth="1"/>
    <col min="7" max="15" width="8.33203125" style="366" customWidth="1"/>
    <col min="16" max="16384" width="12" style="365" customWidth="1"/>
  </cols>
  <sheetData>
    <row r="1" spans="1:2" ht="10.5" customHeight="1">
      <c r="A1" s="2200"/>
      <c r="B1" s="2200"/>
    </row>
    <row r="2" spans="1:15" ht="10.5" customHeight="1">
      <c r="A2" s="244" t="str">
        <f>'1.9'!A2</f>
        <v>1. Gesamtübersichten: Berufliche Schulen in Bayern 2021/22 - Schüler</v>
      </c>
      <c r="B2" s="367"/>
      <c r="C2" s="367"/>
      <c r="D2" s="367"/>
      <c r="E2" s="367"/>
      <c r="F2" s="367"/>
      <c r="G2" s="368"/>
      <c r="H2" s="368"/>
      <c r="I2" s="368"/>
      <c r="J2" s="368"/>
      <c r="K2" s="368"/>
      <c r="L2" s="368"/>
      <c r="M2" s="368"/>
      <c r="N2" s="368"/>
      <c r="O2" s="368"/>
    </row>
    <row r="3" spans="1:15" s="371" customFormat="1" ht="24.9" customHeight="1">
      <c r="A3" s="369" t="s">
        <v>600</v>
      </c>
      <c r="B3" s="370"/>
      <c r="C3" s="370"/>
      <c r="D3" s="370"/>
      <c r="E3" s="370"/>
      <c r="F3" s="370"/>
      <c r="G3" s="370"/>
      <c r="H3" s="370"/>
      <c r="I3" s="370"/>
      <c r="J3" s="370"/>
      <c r="K3" s="370"/>
      <c r="L3" s="370"/>
      <c r="M3" s="370"/>
      <c r="N3" s="370"/>
      <c r="O3" s="370"/>
    </row>
    <row r="4" spans="1:15" s="273" customFormat="1" ht="14.4" customHeight="1">
      <c r="A4" s="2201" t="s">
        <v>553</v>
      </c>
      <c r="B4" s="2201"/>
      <c r="C4" s="2201"/>
      <c r="D4" s="2201"/>
      <c r="E4" s="2202"/>
      <c r="F4" s="2169" t="s">
        <v>157</v>
      </c>
      <c r="G4" s="372" t="s">
        <v>110</v>
      </c>
      <c r="H4" s="373"/>
      <c r="I4" s="373"/>
      <c r="J4" s="373"/>
      <c r="K4" s="373"/>
      <c r="L4" s="373"/>
      <c r="M4" s="373"/>
      <c r="N4" s="373"/>
      <c r="O4" s="373"/>
    </row>
    <row r="5" spans="1:15" s="273" customFormat="1" ht="81.6">
      <c r="A5" s="2203"/>
      <c r="B5" s="2203"/>
      <c r="C5" s="2203"/>
      <c r="D5" s="2203"/>
      <c r="E5" s="2204"/>
      <c r="F5" s="2189"/>
      <c r="G5" s="374" t="s">
        <v>111</v>
      </c>
      <c r="H5" s="374" t="s">
        <v>112</v>
      </c>
      <c r="I5" s="374" t="s">
        <v>124</v>
      </c>
      <c r="J5" s="374" t="s">
        <v>113</v>
      </c>
      <c r="K5" s="374" t="s">
        <v>114</v>
      </c>
      <c r="L5" s="374" t="s">
        <v>115</v>
      </c>
      <c r="M5" s="374" t="s">
        <v>116</v>
      </c>
      <c r="N5" s="374" t="s">
        <v>117</v>
      </c>
      <c r="O5" s="375" t="s">
        <v>118</v>
      </c>
    </row>
    <row r="6" spans="1:15" s="379" customFormat="1" ht="18" customHeight="1">
      <c r="A6" s="376" t="s">
        <v>10</v>
      </c>
      <c r="B6" s="377"/>
      <c r="C6" s="377"/>
      <c r="D6" s="377"/>
      <c r="E6" s="377"/>
      <c r="F6" s="376"/>
      <c r="G6" s="378"/>
      <c r="H6" s="378"/>
      <c r="I6" s="378"/>
      <c r="J6" s="378"/>
      <c r="K6" s="378"/>
      <c r="L6" s="378"/>
      <c r="M6" s="378"/>
      <c r="N6" s="378"/>
      <c r="O6" s="378"/>
    </row>
    <row r="7" spans="1:15" s="328" customFormat="1" ht="12" customHeight="1">
      <c r="A7" s="380" t="s">
        <v>158</v>
      </c>
      <c r="B7" s="381"/>
      <c r="C7" s="381"/>
      <c r="D7" s="381"/>
      <c r="E7" s="382"/>
      <c r="F7" s="383">
        <v>33027</v>
      </c>
      <c r="G7" s="384">
        <v>20201</v>
      </c>
      <c r="H7" s="384">
        <v>1064</v>
      </c>
      <c r="I7" s="384">
        <v>1571</v>
      </c>
      <c r="J7" s="384">
        <v>1248</v>
      </c>
      <c r="K7" s="384">
        <v>4164</v>
      </c>
      <c r="L7" s="384">
        <v>427</v>
      </c>
      <c r="M7" s="384">
        <v>3337</v>
      </c>
      <c r="N7" s="384">
        <v>390</v>
      </c>
      <c r="O7" s="384">
        <v>625</v>
      </c>
    </row>
    <row r="8" spans="1:15" s="328" customFormat="1" ht="15" customHeight="1">
      <c r="A8" s="385"/>
      <c r="B8" s="380" t="s">
        <v>159</v>
      </c>
      <c r="C8" s="381"/>
      <c r="D8" s="381"/>
      <c r="E8" s="382"/>
      <c r="F8" s="383">
        <v>18938</v>
      </c>
      <c r="G8" s="384">
        <v>11079</v>
      </c>
      <c r="H8" s="384">
        <v>707</v>
      </c>
      <c r="I8" s="384">
        <v>994</v>
      </c>
      <c r="J8" s="384">
        <v>831</v>
      </c>
      <c r="K8" s="384">
        <v>2351</v>
      </c>
      <c r="L8" s="384">
        <v>220</v>
      </c>
      <c r="M8" s="384">
        <v>2136</v>
      </c>
      <c r="N8" s="384">
        <v>199</v>
      </c>
      <c r="O8" s="384">
        <v>421</v>
      </c>
    </row>
    <row r="9" spans="2:15" ht="11.4" customHeight="1">
      <c r="B9" s="386"/>
      <c r="C9" s="386" t="s">
        <v>160</v>
      </c>
      <c r="D9" s="387"/>
      <c r="E9" s="388"/>
      <c r="F9" s="389">
        <v>29</v>
      </c>
      <c r="G9" s="390">
        <v>11</v>
      </c>
      <c r="H9" s="390">
        <v>0</v>
      </c>
      <c r="I9" s="390">
        <v>1</v>
      </c>
      <c r="J9" s="390">
        <v>3</v>
      </c>
      <c r="K9" s="390">
        <v>5</v>
      </c>
      <c r="L9" s="390">
        <v>3</v>
      </c>
      <c r="M9" s="390">
        <v>3</v>
      </c>
      <c r="N9" s="390">
        <v>0</v>
      </c>
      <c r="O9" s="390">
        <v>3</v>
      </c>
    </row>
    <row r="10" spans="2:15" ht="11.4" customHeight="1">
      <c r="B10" s="386"/>
      <c r="C10" s="386" t="s">
        <v>161</v>
      </c>
      <c r="D10" s="387"/>
      <c r="E10" s="388"/>
      <c r="F10" s="389">
        <v>1343</v>
      </c>
      <c r="G10" s="390">
        <v>904</v>
      </c>
      <c r="H10" s="390">
        <v>75</v>
      </c>
      <c r="I10" s="390">
        <v>62</v>
      </c>
      <c r="J10" s="390">
        <v>74</v>
      </c>
      <c r="K10" s="390">
        <v>64</v>
      </c>
      <c r="L10" s="390">
        <v>6</v>
      </c>
      <c r="M10" s="390">
        <v>128</v>
      </c>
      <c r="N10" s="390">
        <v>9</v>
      </c>
      <c r="O10" s="390">
        <v>21</v>
      </c>
    </row>
    <row r="11" spans="2:15" ht="11.4" customHeight="1">
      <c r="B11" s="386"/>
      <c r="C11" s="386" t="s">
        <v>162</v>
      </c>
      <c r="D11" s="387"/>
      <c r="E11" s="388"/>
      <c r="F11" s="389">
        <v>21</v>
      </c>
      <c r="G11" s="390">
        <v>8</v>
      </c>
      <c r="H11" s="390">
        <v>3</v>
      </c>
      <c r="I11" s="390">
        <v>1</v>
      </c>
      <c r="J11" s="390">
        <v>1</v>
      </c>
      <c r="K11" s="390">
        <v>1</v>
      </c>
      <c r="L11" s="390">
        <v>0</v>
      </c>
      <c r="M11" s="390">
        <v>4</v>
      </c>
      <c r="N11" s="390">
        <v>1</v>
      </c>
      <c r="O11" s="390">
        <v>2</v>
      </c>
    </row>
    <row r="12" spans="3:15" ht="11.4" customHeight="1">
      <c r="C12" s="386" t="s">
        <v>163</v>
      </c>
      <c r="D12" s="387"/>
      <c r="E12" s="388"/>
      <c r="F12" s="389">
        <v>38</v>
      </c>
      <c r="G12" s="390">
        <v>22</v>
      </c>
      <c r="H12" s="390">
        <v>3</v>
      </c>
      <c r="I12" s="390">
        <v>3</v>
      </c>
      <c r="J12" s="390">
        <v>0</v>
      </c>
      <c r="K12" s="390">
        <v>5</v>
      </c>
      <c r="L12" s="390">
        <v>1</v>
      </c>
      <c r="M12" s="390">
        <v>2</v>
      </c>
      <c r="N12" s="390">
        <v>0</v>
      </c>
      <c r="O12" s="390">
        <v>2</v>
      </c>
    </row>
    <row r="13" spans="2:15" ht="11.4" customHeight="1">
      <c r="B13" s="386"/>
      <c r="C13" s="386" t="s">
        <v>164</v>
      </c>
      <c r="D13" s="387"/>
      <c r="E13" s="388"/>
      <c r="F13" s="389">
        <v>11</v>
      </c>
      <c r="G13" s="390">
        <v>4</v>
      </c>
      <c r="H13" s="390">
        <v>0</v>
      </c>
      <c r="I13" s="390">
        <v>0</v>
      </c>
      <c r="J13" s="390">
        <v>1</v>
      </c>
      <c r="K13" s="390">
        <v>3</v>
      </c>
      <c r="L13" s="390">
        <v>0</v>
      </c>
      <c r="M13" s="390">
        <v>2</v>
      </c>
      <c r="N13" s="390">
        <v>0</v>
      </c>
      <c r="O13" s="390">
        <v>1</v>
      </c>
    </row>
    <row r="14" spans="2:15" ht="11.4" customHeight="1">
      <c r="B14" s="386"/>
      <c r="C14" s="386" t="s">
        <v>165</v>
      </c>
      <c r="D14" s="387"/>
      <c r="E14" s="388"/>
      <c r="F14" s="389">
        <v>185</v>
      </c>
      <c r="G14" s="390">
        <v>93</v>
      </c>
      <c r="H14" s="390">
        <v>3</v>
      </c>
      <c r="I14" s="390">
        <v>16</v>
      </c>
      <c r="J14" s="390">
        <v>4</v>
      </c>
      <c r="K14" s="390">
        <v>21</v>
      </c>
      <c r="L14" s="390">
        <v>3</v>
      </c>
      <c r="M14" s="390">
        <v>26</v>
      </c>
      <c r="N14" s="390">
        <v>5</v>
      </c>
      <c r="O14" s="390">
        <v>14</v>
      </c>
    </row>
    <row r="15" spans="2:15" ht="11.4" customHeight="1">
      <c r="B15" s="386"/>
      <c r="C15" s="386" t="s">
        <v>166</v>
      </c>
      <c r="D15" s="387"/>
      <c r="E15" s="388"/>
      <c r="F15" s="389">
        <v>1823</v>
      </c>
      <c r="G15" s="390">
        <v>1171</v>
      </c>
      <c r="H15" s="390">
        <v>125</v>
      </c>
      <c r="I15" s="390">
        <v>112</v>
      </c>
      <c r="J15" s="390">
        <v>67</v>
      </c>
      <c r="K15" s="390">
        <v>87</v>
      </c>
      <c r="L15" s="390">
        <v>17</v>
      </c>
      <c r="M15" s="390">
        <v>184</v>
      </c>
      <c r="N15" s="390">
        <v>25</v>
      </c>
      <c r="O15" s="390">
        <v>35</v>
      </c>
    </row>
    <row r="16" spans="2:15" ht="11.4" customHeight="1">
      <c r="B16" s="386"/>
      <c r="C16" s="386" t="s">
        <v>167</v>
      </c>
      <c r="D16" s="387"/>
      <c r="E16" s="388"/>
      <c r="F16" s="389">
        <v>27</v>
      </c>
      <c r="G16" s="390">
        <v>13</v>
      </c>
      <c r="H16" s="390">
        <v>0</v>
      </c>
      <c r="I16" s="390">
        <v>3</v>
      </c>
      <c r="J16" s="390">
        <v>3</v>
      </c>
      <c r="K16" s="390">
        <v>2</v>
      </c>
      <c r="L16" s="390">
        <v>0</v>
      </c>
      <c r="M16" s="390">
        <v>6</v>
      </c>
      <c r="N16" s="390">
        <v>0</v>
      </c>
      <c r="O16" s="390">
        <v>0</v>
      </c>
    </row>
    <row r="17" spans="2:15" ht="11.4" customHeight="1">
      <c r="B17" s="386"/>
      <c r="C17" s="386" t="s">
        <v>168</v>
      </c>
      <c r="D17" s="387"/>
      <c r="E17" s="388"/>
      <c r="F17" s="389">
        <v>2322</v>
      </c>
      <c r="G17" s="390">
        <v>1369</v>
      </c>
      <c r="H17" s="390">
        <v>135</v>
      </c>
      <c r="I17" s="390">
        <v>161</v>
      </c>
      <c r="J17" s="390">
        <v>87</v>
      </c>
      <c r="K17" s="390">
        <v>180</v>
      </c>
      <c r="L17" s="390">
        <v>31</v>
      </c>
      <c r="M17" s="390">
        <v>224</v>
      </c>
      <c r="N17" s="390">
        <v>46</v>
      </c>
      <c r="O17" s="390">
        <v>89</v>
      </c>
    </row>
    <row r="18" spans="2:15" ht="11.4" customHeight="1">
      <c r="B18" s="386"/>
      <c r="C18" s="386" t="s">
        <v>190</v>
      </c>
      <c r="D18" s="387"/>
      <c r="E18" s="388"/>
      <c r="F18" s="389">
        <v>2951</v>
      </c>
      <c r="G18" s="390">
        <v>1851</v>
      </c>
      <c r="H18" s="390">
        <v>51</v>
      </c>
      <c r="I18" s="390">
        <v>122</v>
      </c>
      <c r="J18" s="390">
        <v>109</v>
      </c>
      <c r="K18" s="390">
        <v>365</v>
      </c>
      <c r="L18" s="390">
        <v>33</v>
      </c>
      <c r="M18" s="390">
        <v>353</v>
      </c>
      <c r="N18" s="390">
        <v>32</v>
      </c>
      <c r="O18" s="390">
        <v>35</v>
      </c>
    </row>
    <row r="19" spans="3:15" ht="11.4" customHeight="1">
      <c r="C19" s="386" t="s">
        <v>169</v>
      </c>
      <c r="D19" s="387"/>
      <c r="E19" s="388"/>
      <c r="F19" s="389">
        <v>136</v>
      </c>
      <c r="G19" s="390">
        <v>80</v>
      </c>
      <c r="H19" s="390">
        <v>4</v>
      </c>
      <c r="I19" s="390">
        <v>5</v>
      </c>
      <c r="J19" s="390">
        <v>7</v>
      </c>
      <c r="K19" s="390">
        <v>13</v>
      </c>
      <c r="L19" s="390">
        <v>3</v>
      </c>
      <c r="M19" s="390">
        <v>24</v>
      </c>
      <c r="N19" s="390">
        <v>0</v>
      </c>
      <c r="O19" s="390">
        <v>0</v>
      </c>
    </row>
    <row r="20" spans="3:15" ht="11.4" customHeight="1">
      <c r="C20" s="386" t="s">
        <v>170</v>
      </c>
      <c r="D20" s="387"/>
      <c r="E20" s="388"/>
      <c r="F20" s="389">
        <v>128</v>
      </c>
      <c r="G20" s="390">
        <v>74</v>
      </c>
      <c r="H20" s="390">
        <v>3</v>
      </c>
      <c r="I20" s="390">
        <v>11</v>
      </c>
      <c r="J20" s="390">
        <v>9</v>
      </c>
      <c r="K20" s="390">
        <v>19</v>
      </c>
      <c r="L20" s="390">
        <v>2</v>
      </c>
      <c r="M20" s="390">
        <v>8</v>
      </c>
      <c r="N20" s="390">
        <v>0</v>
      </c>
      <c r="O20" s="390">
        <v>2</v>
      </c>
    </row>
    <row r="21" spans="2:15" ht="11.4" customHeight="1">
      <c r="B21" s="386"/>
      <c r="C21" s="386" t="s">
        <v>171</v>
      </c>
      <c r="D21" s="387"/>
      <c r="E21" s="388"/>
      <c r="F21" s="389">
        <v>18</v>
      </c>
      <c r="G21" s="390">
        <v>11</v>
      </c>
      <c r="H21" s="390">
        <v>0</v>
      </c>
      <c r="I21" s="390">
        <v>1</v>
      </c>
      <c r="J21" s="390">
        <v>0</v>
      </c>
      <c r="K21" s="390">
        <v>4</v>
      </c>
      <c r="L21" s="390">
        <v>0</v>
      </c>
      <c r="M21" s="390">
        <v>2</v>
      </c>
      <c r="N21" s="390">
        <v>0</v>
      </c>
      <c r="O21" s="390">
        <v>0</v>
      </c>
    </row>
    <row r="22" spans="3:15" ht="11.4" customHeight="1">
      <c r="C22" s="386" t="s">
        <v>172</v>
      </c>
      <c r="D22" s="387"/>
      <c r="E22" s="388"/>
      <c r="F22" s="389">
        <v>8</v>
      </c>
      <c r="G22" s="390">
        <v>2</v>
      </c>
      <c r="H22" s="390">
        <v>1</v>
      </c>
      <c r="I22" s="390">
        <v>2</v>
      </c>
      <c r="J22" s="390">
        <v>1</v>
      </c>
      <c r="K22" s="390">
        <v>1</v>
      </c>
      <c r="L22" s="390">
        <v>0</v>
      </c>
      <c r="M22" s="390">
        <v>0</v>
      </c>
      <c r="N22" s="390">
        <v>1</v>
      </c>
      <c r="O22" s="390">
        <v>0</v>
      </c>
    </row>
    <row r="23" spans="2:15" ht="11.4" customHeight="1">
      <c r="B23" s="386"/>
      <c r="C23" s="386" t="s">
        <v>173</v>
      </c>
      <c r="D23" s="387"/>
      <c r="E23" s="388"/>
      <c r="F23" s="389">
        <v>135</v>
      </c>
      <c r="G23" s="390">
        <v>71</v>
      </c>
      <c r="H23" s="390">
        <v>3</v>
      </c>
      <c r="I23" s="390">
        <v>3</v>
      </c>
      <c r="J23" s="390">
        <v>6</v>
      </c>
      <c r="K23" s="390">
        <v>16</v>
      </c>
      <c r="L23" s="390">
        <v>2</v>
      </c>
      <c r="M23" s="390">
        <v>26</v>
      </c>
      <c r="N23" s="390">
        <v>4</v>
      </c>
      <c r="O23" s="390">
        <v>4</v>
      </c>
    </row>
    <row r="24" spans="2:15" ht="11.4" customHeight="1">
      <c r="B24" s="386"/>
      <c r="C24" s="386" t="s">
        <v>174</v>
      </c>
      <c r="D24" s="387"/>
      <c r="E24" s="388"/>
      <c r="F24" s="389">
        <v>1315</v>
      </c>
      <c r="G24" s="390">
        <v>439</v>
      </c>
      <c r="H24" s="390">
        <v>20</v>
      </c>
      <c r="I24" s="390">
        <v>69</v>
      </c>
      <c r="J24" s="390">
        <v>15</v>
      </c>
      <c r="K24" s="390">
        <v>509</v>
      </c>
      <c r="L24" s="390">
        <v>30</v>
      </c>
      <c r="M24" s="390">
        <v>130</v>
      </c>
      <c r="N24" s="390">
        <v>13</v>
      </c>
      <c r="O24" s="390">
        <v>90</v>
      </c>
    </row>
    <row r="25" spans="3:15" ht="11.4" customHeight="1">
      <c r="C25" s="386" t="s">
        <v>175</v>
      </c>
      <c r="D25" s="387"/>
      <c r="E25" s="388"/>
      <c r="F25" s="389">
        <v>1927</v>
      </c>
      <c r="G25" s="390">
        <v>1079</v>
      </c>
      <c r="H25" s="390">
        <v>60</v>
      </c>
      <c r="I25" s="390">
        <v>94</v>
      </c>
      <c r="J25" s="390">
        <v>95</v>
      </c>
      <c r="K25" s="390">
        <v>289</v>
      </c>
      <c r="L25" s="390">
        <v>27</v>
      </c>
      <c r="M25" s="390">
        <v>240</v>
      </c>
      <c r="N25" s="390">
        <v>20</v>
      </c>
      <c r="O25" s="390">
        <v>23</v>
      </c>
    </row>
    <row r="26" spans="2:15" ht="11.4" customHeight="1">
      <c r="B26" s="386"/>
      <c r="C26" s="386" t="s">
        <v>176</v>
      </c>
      <c r="D26" s="387"/>
      <c r="E26" s="388"/>
      <c r="F26" s="389">
        <v>304</v>
      </c>
      <c r="G26" s="390">
        <v>178</v>
      </c>
      <c r="H26" s="390">
        <v>12</v>
      </c>
      <c r="I26" s="390">
        <v>18</v>
      </c>
      <c r="J26" s="390">
        <v>15</v>
      </c>
      <c r="K26" s="390">
        <v>24</v>
      </c>
      <c r="L26" s="390">
        <v>1</v>
      </c>
      <c r="M26" s="390">
        <v>43</v>
      </c>
      <c r="N26" s="390">
        <v>6</v>
      </c>
      <c r="O26" s="390">
        <v>7</v>
      </c>
    </row>
    <row r="27" spans="2:15" ht="11.4" customHeight="1">
      <c r="B27" s="386"/>
      <c r="C27" s="386" t="s">
        <v>177</v>
      </c>
      <c r="D27" s="387"/>
      <c r="E27" s="388"/>
      <c r="F27" s="389">
        <v>3487</v>
      </c>
      <c r="G27" s="390">
        <v>2204</v>
      </c>
      <c r="H27" s="390">
        <v>127</v>
      </c>
      <c r="I27" s="390">
        <v>169</v>
      </c>
      <c r="J27" s="390">
        <v>213</v>
      </c>
      <c r="K27" s="390">
        <v>354</v>
      </c>
      <c r="L27" s="390">
        <v>14</v>
      </c>
      <c r="M27" s="390">
        <v>373</v>
      </c>
      <c r="N27" s="390">
        <v>12</v>
      </c>
      <c r="O27" s="390">
        <v>21</v>
      </c>
    </row>
    <row r="28" spans="2:15" ht="11.4" customHeight="1">
      <c r="B28" s="386"/>
      <c r="C28" s="386" t="s">
        <v>178</v>
      </c>
      <c r="D28" s="387"/>
      <c r="E28" s="388"/>
      <c r="F28" s="389">
        <v>39</v>
      </c>
      <c r="G28" s="390">
        <v>20</v>
      </c>
      <c r="H28" s="390">
        <v>1</v>
      </c>
      <c r="I28" s="390">
        <v>2</v>
      </c>
      <c r="J28" s="390">
        <v>2</v>
      </c>
      <c r="K28" s="390">
        <v>5</v>
      </c>
      <c r="L28" s="390">
        <v>2</v>
      </c>
      <c r="M28" s="390">
        <v>6</v>
      </c>
      <c r="N28" s="390">
        <v>1</v>
      </c>
      <c r="O28" s="390">
        <v>0</v>
      </c>
    </row>
    <row r="29" spans="3:15" ht="11.4" customHeight="1">
      <c r="C29" s="386" t="s">
        <v>179</v>
      </c>
      <c r="D29" s="387"/>
      <c r="E29" s="388"/>
      <c r="F29" s="389">
        <v>348</v>
      </c>
      <c r="G29" s="390">
        <v>176</v>
      </c>
      <c r="H29" s="390">
        <v>15</v>
      </c>
      <c r="I29" s="390">
        <v>18</v>
      </c>
      <c r="J29" s="390">
        <v>19</v>
      </c>
      <c r="K29" s="390">
        <v>58</v>
      </c>
      <c r="L29" s="390">
        <v>5</v>
      </c>
      <c r="M29" s="390">
        <v>46</v>
      </c>
      <c r="N29" s="390">
        <v>6</v>
      </c>
      <c r="O29" s="390">
        <v>5</v>
      </c>
    </row>
    <row r="30" spans="3:15" ht="11.4" customHeight="1">
      <c r="C30" s="386" t="s">
        <v>180</v>
      </c>
      <c r="D30" s="387"/>
      <c r="E30" s="388"/>
      <c r="F30" s="389">
        <v>133</v>
      </c>
      <c r="G30" s="390">
        <v>71</v>
      </c>
      <c r="H30" s="390">
        <v>5</v>
      </c>
      <c r="I30" s="390">
        <v>3</v>
      </c>
      <c r="J30" s="390">
        <v>9</v>
      </c>
      <c r="K30" s="390">
        <v>24</v>
      </c>
      <c r="L30" s="390">
        <v>0</v>
      </c>
      <c r="M30" s="390">
        <v>17</v>
      </c>
      <c r="N30" s="390">
        <v>1</v>
      </c>
      <c r="O30" s="390">
        <v>3</v>
      </c>
    </row>
    <row r="31" spans="2:15" ht="11.4" customHeight="1">
      <c r="B31" s="386"/>
      <c r="C31" s="386" t="s">
        <v>181</v>
      </c>
      <c r="D31" s="387"/>
      <c r="E31" s="388"/>
      <c r="F31" s="389">
        <v>464</v>
      </c>
      <c r="G31" s="390">
        <v>223</v>
      </c>
      <c r="H31" s="390">
        <v>10</v>
      </c>
      <c r="I31" s="390">
        <v>20</v>
      </c>
      <c r="J31" s="390">
        <v>14</v>
      </c>
      <c r="K31" s="390">
        <v>88</v>
      </c>
      <c r="L31" s="390">
        <v>10</v>
      </c>
      <c r="M31" s="390">
        <v>60</v>
      </c>
      <c r="N31" s="390">
        <v>4</v>
      </c>
      <c r="O31" s="390">
        <v>35</v>
      </c>
    </row>
    <row r="32" spans="3:15" ht="11.4" customHeight="1">
      <c r="C32" s="386" t="s">
        <v>182</v>
      </c>
      <c r="D32" s="387"/>
      <c r="E32" s="388"/>
      <c r="F32" s="389">
        <v>405</v>
      </c>
      <c r="G32" s="390">
        <v>219</v>
      </c>
      <c r="H32" s="390">
        <v>18</v>
      </c>
      <c r="I32" s="390">
        <v>37</v>
      </c>
      <c r="J32" s="390">
        <v>15</v>
      </c>
      <c r="K32" s="390">
        <v>66</v>
      </c>
      <c r="L32" s="390">
        <v>14</v>
      </c>
      <c r="M32" s="390">
        <v>32</v>
      </c>
      <c r="N32" s="390">
        <v>0</v>
      </c>
      <c r="O32" s="390">
        <v>4</v>
      </c>
    </row>
    <row r="33" spans="3:15" ht="11.4" customHeight="1">
      <c r="C33" s="386" t="s">
        <v>183</v>
      </c>
      <c r="D33" s="387"/>
      <c r="E33" s="388"/>
      <c r="F33" s="389">
        <v>1329</v>
      </c>
      <c r="G33" s="390">
        <v>776</v>
      </c>
      <c r="H33" s="390">
        <v>32</v>
      </c>
      <c r="I33" s="390">
        <v>60</v>
      </c>
      <c r="J33" s="390">
        <v>62</v>
      </c>
      <c r="K33" s="390">
        <v>148</v>
      </c>
      <c r="L33" s="390">
        <v>16</v>
      </c>
      <c r="M33" s="390">
        <v>197</v>
      </c>
      <c r="N33" s="390">
        <v>13</v>
      </c>
      <c r="O33" s="390">
        <v>25</v>
      </c>
    </row>
    <row r="34" spans="3:15" ht="11.4" customHeight="1">
      <c r="C34" s="386" t="s">
        <v>185</v>
      </c>
      <c r="D34" s="387"/>
      <c r="E34" s="388"/>
      <c r="F34" s="389">
        <v>12</v>
      </c>
      <c r="G34" s="390">
        <v>10</v>
      </c>
      <c r="H34" s="390">
        <v>1</v>
      </c>
      <c r="I34" s="390">
        <v>1</v>
      </c>
      <c r="J34" s="390">
        <v>0</v>
      </c>
      <c r="K34" s="390">
        <v>0</v>
      </c>
      <c r="L34" s="390">
        <v>0</v>
      </c>
      <c r="M34" s="390">
        <v>0</v>
      </c>
      <c r="N34" s="390">
        <v>0</v>
      </c>
      <c r="O34" s="390">
        <v>0</v>
      </c>
    </row>
    <row r="35" spans="2:15" ht="11.4" customHeight="1">
      <c r="B35" s="386" t="s">
        <v>186</v>
      </c>
      <c r="C35" s="386"/>
      <c r="D35" s="387"/>
      <c r="E35" s="388"/>
      <c r="F35" s="389">
        <v>545</v>
      </c>
      <c r="G35" s="390">
        <v>340</v>
      </c>
      <c r="H35" s="390">
        <v>7</v>
      </c>
      <c r="I35" s="390">
        <v>25</v>
      </c>
      <c r="J35" s="390">
        <v>19</v>
      </c>
      <c r="K35" s="390">
        <v>89</v>
      </c>
      <c r="L35" s="390">
        <v>6</v>
      </c>
      <c r="M35" s="390">
        <v>49</v>
      </c>
      <c r="N35" s="390">
        <v>4</v>
      </c>
      <c r="O35" s="390">
        <v>6</v>
      </c>
    </row>
    <row r="36" spans="2:15" ht="11.4" customHeight="1">
      <c r="B36" s="386" t="s">
        <v>187</v>
      </c>
      <c r="C36" s="386"/>
      <c r="D36" s="387"/>
      <c r="E36" s="388"/>
      <c r="F36" s="389">
        <v>1</v>
      </c>
      <c r="G36" s="390">
        <v>0</v>
      </c>
      <c r="H36" s="390">
        <v>0</v>
      </c>
      <c r="I36" s="390">
        <v>0</v>
      </c>
      <c r="J36" s="390">
        <v>0</v>
      </c>
      <c r="K36" s="390">
        <v>1</v>
      </c>
      <c r="L36" s="390">
        <v>0</v>
      </c>
      <c r="M36" s="390">
        <v>0</v>
      </c>
      <c r="N36" s="390">
        <v>0</v>
      </c>
      <c r="O36" s="390">
        <v>0</v>
      </c>
    </row>
    <row r="37" spans="2:15" ht="11.4" customHeight="1">
      <c r="B37" s="386" t="s">
        <v>188</v>
      </c>
      <c r="C37" s="386"/>
      <c r="D37" s="387"/>
      <c r="E37" s="388"/>
      <c r="F37" s="389">
        <v>2201</v>
      </c>
      <c r="G37" s="390">
        <v>1236</v>
      </c>
      <c r="H37" s="390">
        <v>32</v>
      </c>
      <c r="I37" s="390">
        <v>57</v>
      </c>
      <c r="J37" s="390">
        <v>53</v>
      </c>
      <c r="K37" s="390">
        <v>596</v>
      </c>
      <c r="L37" s="390">
        <v>30</v>
      </c>
      <c r="M37" s="390">
        <v>147</v>
      </c>
      <c r="N37" s="390">
        <v>23</v>
      </c>
      <c r="O37" s="390">
        <v>27</v>
      </c>
    </row>
    <row r="38" spans="2:15" ht="11.4" customHeight="1">
      <c r="B38" s="386" t="s">
        <v>189</v>
      </c>
      <c r="C38" s="386"/>
      <c r="D38" s="387"/>
      <c r="E38" s="388"/>
      <c r="F38" s="389">
        <v>0</v>
      </c>
      <c r="G38" s="390">
        <v>0</v>
      </c>
      <c r="H38" s="390">
        <v>0</v>
      </c>
      <c r="I38" s="390">
        <v>0</v>
      </c>
      <c r="J38" s="390">
        <v>0</v>
      </c>
      <c r="K38" s="390">
        <v>0</v>
      </c>
      <c r="L38" s="390">
        <v>0</v>
      </c>
      <c r="M38" s="390">
        <v>0</v>
      </c>
      <c r="N38" s="390">
        <v>0</v>
      </c>
      <c r="O38" s="390">
        <v>0</v>
      </c>
    </row>
    <row r="39" spans="2:15" ht="11.4" customHeight="1">
      <c r="B39" s="386" t="s">
        <v>432</v>
      </c>
      <c r="C39" s="386"/>
      <c r="D39" s="387"/>
      <c r="E39" s="388"/>
      <c r="F39" s="389">
        <v>3572</v>
      </c>
      <c r="G39" s="390">
        <v>2560</v>
      </c>
      <c r="H39" s="390">
        <v>101</v>
      </c>
      <c r="I39" s="390">
        <v>114</v>
      </c>
      <c r="J39" s="390">
        <v>120</v>
      </c>
      <c r="K39" s="390">
        <v>260</v>
      </c>
      <c r="L39" s="390">
        <v>25</v>
      </c>
      <c r="M39" s="390">
        <v>333</v>
      </c>
      <c r="N39" s="390">
        <v>39</v>
      </c>
      <c r="O39" s="390">
        <v>20</v>
      </c>
    </row>
    <row r="40" spans="2:15" ht="11.4" customHeight="1">
      <c r="B40" s="386" t="s">
        <v>191</v>
      </c>
      <c r="C40" s="386"/>
      <c r="D40" s="387"/>
      <c r="E40" s="388"/>
      <c r="F40" s="389">
        <v>1</v>
      </c>
      <c r="G40" s="390">
        <v>0</v>
      </c>
      <c r="H40" s="390">
        <v>0</v>
      </c>
      <c r="I40" s="390">
        <v>1</v>
      </c>
      <c r="J40" s="390">
        <v>0</v>
      </c>
      <c r="K40" s="390">
        <v>0</v>
      </c>
      <c r="L40" s="390">
        <v>0</v>
      </c>
      <c r="M40" s="390">
        <v>0</v>
      </c>
      <c r="N40" s="390">
        <v>0</v>
      </c>
      <c r="O40" s="390">
        <v>0</v>
      </c>
    </row>
    <row r="41" spans="2:15" ht="11.4" customHeight="1">
      <c r="B41" s="386" t="s">
        <v>192</v>
      </c>
      <c r="C41" s="386"/>
      <c r="D41" s="387"/>
      <c r="E41" s="388"/>
      <c r="F41" s="389">
        <v>200</v>
      </c>
      <c r="G41" s="390">
        <v>150</v>
      </c>
      <c r="H41" s="390">
        <v>6</v>
      </c>
      <c r="I41" s="390">
        <v>6</v>
      </c>
      <c r="J41" s="390">
        <v>7</v>
      </c>
      <c r="K41" s="390">
        <v>13</v>
      </c>
      <c r="L41" s="390">
        <v>1</v>
      </c>
      <c r="M41" s="390">
        <v>16</v>
      </c>
      <c r="N41" s="390">
        <v>0</v>
      </c>
      <c r="O41" s="390">
        <v>1</v>
      </c>
    </row>
    <row r="42" spans="2:15" ht="11.4" customHeight="1">
      <c r="B42" s="386" t="s">
        <v>193</v>
      </c>
      <c r="C42" s="386"/>
      <c r="D42" s="387"/>
      <c r="E42" s="388"/>
      <c r="F42" s="389">
        <v>0</v>
      </c>
      <c r="G42" s="390">
        <v>0</v>
      </c>
      <c r="H42" s="390">
        <v>0</v>
      </c>
      <c r="I42" s="390">
        <v>0</v>
      </c>
      <c r="J42" s="390">
        <v>0</v>
      </c>
      <c r="K42" s="390">
        <v>0</v>
      </c>
      <c r="L42" s="390">
        <v>0</v>
      </c>
      <c r="M42" s="390">
        <v>0</v>
      </c>
      <c r="N42" s="390">
        <v>0</v>
      </c>
      <c r="O42" s="390">
        <v>0</v>
      </c>
    </row>
    <row r="43" spans="2:15" ht="11.4" customHeight="1">
      <c r="B43" s="386" t="s">
        <v>194</v>
      </c>
      <c r="C43" s="386"/>
      <c r="D43" s="387"/>
      <c r="E43" s="388"/>
      <c r="F43" s="389">
        <v>75</v>
      </c>
      <c r="G43" s="390">
        <v>35</v>
      </c>
      <c r="H43" s="390">
        <v>3</v>
      </c>
      <c r="I43" s="390">
        <v>6</v>
      </c>
      <c r="J43" s="390">
        <v>3</v>
      </c>
      <c r="K43" s="390">
        <v>15</v>
      </c>
      <c r="L43" s="390">
        <v>1</v>
      </c>
      <c r="M43" s="390">
        <v>10</v>
      </c>
      <c r="N43" s="390">
        <v>2</v>
      </c>
      <c r="O43" s="390">
        <v>0</v>
      </c>
    </row>
    <row r="44" spans="2:15" ht="11.4" customHeight="1">
      <c r="B44" s="386" t="s">
        <v>591</v>
      </c>
      <c r="C44" s="386"/>
      <c r="D44" s="387"/>
      <c r="E44" s="388"/>
      <c r="F44" s="389">
        <v>610</v>
      </c>
      <c r="G44" s="390">
        <v>424</v>
      </c>
      <c r="H44" s="390">
        <v>26</v>
      </c>
      <c r="I44" s="390">
        <v>23</v>
      </c>
      <c r="J44" s="390">
        <v>26</v>
      </c>
      <c r="K44" s="390">
        <v>58</v>
      </c>
      <c r="L44" s="390">
        <v>5</v>
      </c>
      <c r="M44" s="390">
        <v>38</v>
      </c>
      <c r="N44" s="390">
        <v>4</v>
      </c>
      <c r="O44" s="390">
        <v>6</v>
      </c>
    </row>
    <row r="45" spans="2:15" ht="11.4" customHeight="1">
      <c r="B45" s="386" t="s">
        <v>195</v>
      </c>
      <c r="C45" s="386"/>
      <c r="D45" s="387"/>
      <c r="E45" s="388"/>
      <c r="F45" s="389">
        <v>5</v>
      </c>
      <c r="G45" s="390">
        <v>3</v>
      </c>
      <c r="H45" s="390">
        <v>0</v>
      </c>
      <c r="I45" s="390">
        <v>0</v>
      </c>
      <c r="J45" s="390">
        <v>0</v>
      </c>
      <c r="K45" s="390">
        <v>0</v>
      </c>
      <c r="L45" s="390">
        <v>0</v>
      </c>
      <c r="M45" s="390">
        <v>1</v>
      </c>
      <c r="N45" s="390">
        <v>1</v>
      </c>
      <c r="O45" s="390">
        <v>0</v>
      </c>
    </row>
    <row r="46" spans="2:15" ht="11.4" customHeight="1">
      <c r="B46" s="386" t="s">
        <v>196</v>
      </c>
      <c r="C46" s="386"/>
      <c r="D46" s="387"/>
      <c r="E46" s="388"/>
      <c r="F46" s="389">
        <v>1348</v>
      </c>
      <c r="G46" s="390">
        <v>780</v>
      </c>
      <c r="H46" s="390">
        <v>31</v>
      </c>
      <c r="I46" s="390">
        <v>80</v>
      </c>
      <c r="J46" s="390">
        <v>55</v>
      </c>
      <c r="K46" s="390">
        <v>205</v>
      </c>
      <c r="L46" s="390">
        <v>23</v>
      </c>
      <c r="M46" s="390">
        <v>122</v>
      </c>
      <c r="N46" s="390">
        <v>13</v>
      </c>
      <c r="O46" s="390">
        <v>39</v>
      </c>
    </row>
    <row r="47" spans="2:15" ht="11.4" customHeight="1">
      <c r="B47" s="386" t="s">
        <v>197</v>
      </c>
      <c r="C47" s="386"/>
      <c r="D47" s="387"/>
      <c r="E47" s="388"/>
      <c r="F47" s="389">
        <v>0</v>
      </c>
      <c r="G47" s="390">
        <v>0</v>
      </c>
      <c r="H47" s="390">
        <v>0</v>
      </c>
      <c r="I47" s="390">
        <v>0</v>
      </c>
      <c r="J47" s="390">
        <v>0</v>
      </c>
      <c r="K47" s="390">
        <v>0</v>
      </c>
      <c r="L47" s="390">
        <v>0</v>
      </c>
      <c r="M47" s="390">
        <v>0</v>
      </c>
      <c r="N47" s="390">
        <v>0</v>
      </c>
      <c r="O47" s="390">
        <v>0</v>
      </c>
    </row>
    <row r="48" spans="2:15" ht="11.4" customHeight="1">
      <c r="B48" s="386" t="s">
        <v>198</v>
      </c>
      <c r="C48" s="386"/>
      <c r="D48" s="387"/>
      <c r="E48" s="388"/>
      <c r="F48" s="389">
        <v>103</v>
      </c>
      <c r="G48" s="390">
        <v>59</v>
      </c>
      <c r="H48" s="390">
        <v>0</v>
      </c>
      <c r="I48" s="390">
        <v>7</v>
      </c>
      <c r="J48" s="390">
        <v>0</v>
      </c>
      <c r="K48" s="390">
        <v>11</v>
      </c>
      <c r="L48" s="390">
        <v>6</v>
      </c>
      <c r="M48" s="390">
        <v>10</v>
      </c>
      <c r="N48" s="390">
        <v>2</v>
      </c>
      <c r="O48" s="390">
        <v>8</v>
      </c>
    </row>
    <row r="49" spans="2:15" ht="11.4" customHeight="1">
      <c r="B49" s="386" t="s">
        <v>433</v>
      </c>
      <c r="C49" s="386"/>
      <c r="D49" s="386"/>
      <c r="E49" s="388" t="s">
        <v>37</v>
      </c>
      <c r="F49" s="389">
        <v>1109</v>
      </c>
      <c r="G49" s="390">
        <v>715</v>
      </c>
      <c r="H49" s="390">
        <v>33</v>
      </c>
      <c r="I49" s="390">
        <v>42</v>
      </c>
      <c r="J49" s="390">
        <v>25</v>
      </c>
      <c r="K49" s="390">
        <v>148</v>
      </c>
      <c r="L49" s="390">
        <v>7</v>
      </c>
      <c r="M49" s="390">
        <v>107</v>
      </c>
      <c r="N49" s="390">
        <v>20</v>
      </c>
      <c r="O49" s="390">
        <v>12</v>
      </c>
    </row>
    <row r="50" spans="2:15" ht="11.4" customHeight="1">
      <c r="B50" s="386" t="s">
        <v>199</v>
      </c>
      <c r="C50" s="386"/>
      <c r="D50" s="387"/>
      <c r="E50" s="388"/>
      <c r="F50" s="389">
        <v>3027</v>
      </c>
      <c r="G50" s="390">
        <v>2047</v>
      </c>
      <c r="H50" s="390">
        <v>92</v>
      </c>
      <c r="I50" s="390">
        <v>163</v>
      </c>
      <c r="J50" s="390">
        <v>70</v>
      </c>
      <c r="K50" s="390">
        <v>207</v>
      </c>
      <c r="L50" s="390">
        <v>80</v>
      </c>
      <c r="M50" s="390">
        <v>229</v>
      </c>
      <c r="N50" s="390">
        <v>71</v>
      </c>
      <c r="O50" s="390">
        <v>68</v>
      </c>
    </row>
    <row r="51" spans="2:15" ht="11.4" customHeight="1">
      <c r="B51" s="386" t="s">
        <v>200</v>
      </c>
      <c r="C51" s="386"/>
      <c r="D51" s="387"/>
      <c r="E51" s="388"/>
      <c r="F51" s="389">
        <v>1070</v>
      </c>
      <c r="G51" s="390">
        <v>651</v>
      </c>
      <c r="H51" s="390">
        <v>18</v>
      </c>
      <c r="I51" s="390">
        <v>45</v>
      </c>
      <c r="J51" s="390">
        <v>31</v>
      </c>
      <c r="K51" s="390">
        <v>175</v>
      </c>
      <c r="L51" s="390">
        <v>13</v>
      </c>
      <c r="M51" s="390">
        <v>117</v>
      </c>
      <c r="N51" s="390">
        <v>9</v>
      </c>
      <c r="O51" s="390">
        <v>11</v>
      </c>
    </row>
    <row r="52" spans="2:15" ht="11.4" customHeight="1">
      <c r="B52" s="386" t="s">
        <v>524</v>
      </c>
      <c r="C52" s="386"/>
      <c r="D52" s="387"/>
      <c r="E52" s="388"/>
      <c r="F52" s="389">
        <v>0</v>
      </c>
      <c r="G52" s="390">
        <v>0</v>
      </c>
      <c r="H52" s="390">
        <v>0</v>
      </c>
      <c r="I52" s="390">
        <v>0</v>
      </c>
      <c r="J52" s="390">
        <v>0</v>
      </c>
      <c r="K52" s="390">
        <v>0</v>
      </c>
      <c r="L52" s="390">
        <v>0</v>
      </c>
      <c r="M52" s="390">
        <v>0</v>
      </c>
      <c r="N52" s="390">
        <v>0</v>
      </c>
      <c r="O52" s="390">
        <v>0</v>
      </c>
    </row>
    <row r="53" spans="2:15" ht="11.4" customHeight="1">
      <c r="B53" s="386" t="s">
        <v>184</v>
      </c>
      <c r="C53" s="386"/>
      <c r="D53" s="387"/>
      <c r="E53" s="388"/>
      <c r="F53" s="389">
        <v>113</v>
      </c>
      <c r="G53" s="390">
        <v>65</v>
      </c>
      <c r="H53" s="390">
        <v>5</v>
      </c>
      <c r="I53" s="390">
        <v>2</v>
      </c>
      <c r="J53" s="390">
        <v>5</v>
      </c>
      <c r="K53" s="390">
        <v>10</v>
      </c>
      <c r="L53" s="390">
        <v>5</v>
      </c>
      <c r="M53" s="390">
        <v>15</v>
      </c>
      <c r="N53" s="390">
        <v>3</v>
      </c>
      <c r="O53" s="390">
        <v>3</v>
      </c>
    </row>
    <row r="54" spans="2:15" ht="11.4" customHeight="1">
      <c r="B54" s="386" t="s">
        <v>201</v>
      </c>
      <c r="C54" s="386"/>
      <c r="D54" s="387"/>
      <c r="E54" s="388"/>
      <c r="F54" s="389">
        <v>109</v>
      </c>
      <c r="G54" s="390">
        <v>57</v>
      </c>
      <c r="H54" s="390">
        <v>3</v>
      </c>
      <c r="I54" s="390">
        <v>6</v>
      </c>
      <c r="J54" s="390">
        <v>3</v>
      </c>
      <c r="K54" s="390">
        <v>25</v>
      </c>
      <c r="L54" s="390">
        <v>5</v>
      </c>
      <c r="M54" s="390">
        <v>7</v>
      </c>
      <c r="N54" s="390">
        <v>0</v>
      </c>
      <c r="O54" s="390">
        <v>3</v>
      </c>
    </row>
    <row r="55" spans="1:15" ht="15" customHeight="1">
      <c r="A55" s="380" t="s">
        <v>210</v>
      </c>
      <c r="B55" s="381"/>
      <c r="C55" s="381"/>
      <c r="D55" s="381"/>
      <c r="E55" s="393"/>
      <c r="F55" s="383">
        <v>1557</v>
      </c>
      <c r="G55" s="384">
        <v>869</v>
      </c>
      <c r="H55" s="384">
        <v>49</v>
      </c>
      <c r="I55" s="384">
        <v>95</v>
      </c>
      <c r="J55" s="384">
        <v>21</v>
      </c>
      <c r="K55" s="384">
        <v>304</v>
      </c>
      <c r="L55" s="384">
        <v>70</v>
      </c>
      <c r="M55" s="384">
        <v>70</v>
      </c>
      <c r="N55" s="384">
        <v>16</v>
      </c>
      <c r="O55" s="384">
        <v>63</v>
      </c>
    </row>
    <row r="56" spans="2:15" ht="11.4" customHeight="1">
      <c r="B56" s="386" t="s">
        <v>211</v>
      </c>
      <c r="C56" s="386"/>
      <c r="D56" s="387"/>
      <c r="F56" s="389">
        <v>327</v>
      </c>
      <c r="G56" s="391">
        <v>159</v>
      </c>
      <c r="H56" s="391">
        <v>14</v>
      </c>
      <c r="I56" s="391">
        <v>28</v>
      </c>
      <c r="J56" s="391">
        <v>5</v>
      </c>
      <c r="K56" s="391">
        <v>80</v>
      </c>
      <c r="L56" s="391">
        <v>15</v>
      </c>
      <c r="M56" s="391">
        <v>17</v>
      </c>
      <c r="N56" s="391">
        <v>1</v>
      </c>
      <c r="O56" s="391">
        <v>8</v>
      </c>
    </row>
    <row r="57" spans="2:15" ht="11.4" customHeight="1">
      <c r="B57" s="386" t="s">
        <v>212</v>
      </c>
      <c r="C57" s="386"/>
      <c r="D57" s="387"/>
      <c r="F57" s="389">
        <v>22</v>
      </c>
      <c r="G57" s="391">
        <v>8</v>
      </c>
      <c r="H57" s="391">
        <v>0</v>
      </c>
      <c r="I57" s="391">
        <v>2</v>
      </c>
      <c r="J57" s="391">
        <v>3</v>
      </c>
      <c r="K57" s="391">
        <v>7</v>
      </c>
      <c r="L57" s="391">
        <v>1</v>
      </c>
      <c r="M57" s="391">
        <v>0</v>
      </c>
      <c r="N57" s="391">
        <v>0</v>
      </c>
      <c r="O57" s="391">
        <v>1</v>
      </c>
    </row>
    <row r="58" spans="2:15" ht="11.4" customHeight="1">
      <c r="B58" s="386" t="s">
        <v>213</v>
      </c>
      <c r="C58" s="386"/>
      <c r="D58" s="387"/>
      <c r="F58" s="389">
        <v>37</v>
      </c>
      <c r="G58" s="391">
        <v>25</v>
      </c>
      <c r="H58" s="391">
        <v>2</v>
      </c>
      <c r="I58" s="391">
        <v>1</v>
      </c>
      <c r="J58" s="391">
        <v>2</v>
      </c>
      <c r="K58" s="391">
        <v>2</v>
      </c>
      <c r="L58" s="391">
        <v>0</v>
      </c>
      <c r="M58" s="391">
        <v>4</v>
      </c>
      <c r="N58" s="391">
        <v>1</v>
      </c>
      <c r="O58" s="391">
        <v>0</v>
      </c>
    </row>
    <row r="59" spans="2:15" ht="11.4" customHeight="1">
      <c r="B59" s="386" t="s">
        <v>214</v>
      </c>
      <c r="C59" s="386"/>
      <c r="D59" s="387"/>
      <c r="E59" s="394"/>
      <c r="F59" s="389">
        <v>280</v>
      </c>
      <c r="G59" s="391">
        <v>160</v>
      </c>
      <c r="H59" s="391">
        <v>11</v>
      </c>
      <c r="I59" s="391">
        <v>17</v>
      </c>
      <c r="J59" s="391">
        <v>6</v>
      </c>
      <c r="K59" s="391">
        <v>40</v>
      </c>
      <c r="L59" s="391">
        <v>4</v>
      </c>
      <c r="M59" s="391">
        <v>29</v>
      </c>
      <c r="N59" s="391">
        <v>3</v>
      </c>
      <c r="O59" s="391">
        <v>10</v>
      </c>
    </row>
    <row r="60" spans="2:15" ht="11.4" customHeight="1">
      <c r="B60" s="386" t="s">
        <v>215</v>
      </c>
      <c r="C60" s="386"/>
      <c r="D60" s="387"/>
      <c r="E60" s="394"/>
      <c r="F60" s="389">
        <v>891</v>
      </c>
      <c r="G60" s="391">
        <v>517</v>
      </c>
      <c r="H60" s="391">
        <v>22</v>
      </c>
      <c r="I60" s="391">
        <v>47</v>
      </c>
      <c r="J60" s="391">
        <v>5</v>
      </c>
      <c r="K60" s="391">
        <v>175</v>
      </c>
      <c r="L60" s="391">
        <v>50</v>
      </c>
      <c r="M60" s="391">
        <v>20</v>
      </c>
      <c r="N60" s="391">
        <v>11</v>
      </c>
      <c r="O60" s="391">
        <v>44</v>
      </c>
    </row>
    <row r="61" spans="1:15" s="328" customFormat="1" ht="15" customHeight="1">
      <c r="A61" s="380" t="s">
        <v>202</v>
      </c>
      <c r="B61" s="381"/>
      <c r="C61" s="381"/>
      <c r="D61" s="381"/>
      <c r="E61" s="393"/>
      <c r="F61" s="383">
        <v>6246</v>
      </c>
      <c r="G61" s="384">
        <v>3714</v>
      </c>
      <c r="H61" s="384">
        <v>333</v>
      </c>
      <c r="I61" s="384">
        <v>390</v>
      </c>
      <c r="J61" s="384">
        <v>90</v>
      </c>
      <c r="K61" s="384">
        <v>1428</v>
      </c>
      <c r="L61" s="384">
        <v>58</v>
      </c>
      <c r="M61" s="384">
        <v>175</v>
      </c>
      <c r="N61" s="384">
        <v>24</v>
      </c>
      <c r="O61" s="384">
        <v>34</v>
      </c>
    </row>
    <row r="62" spans="2:15" ht="11.4" customHeight="1">
      <c r="B62" s="386" t="s">
        <v>203</v>
      </c>
      <c r="C62" s="386"/>
      <c r="D62" s="387"/>
      <c r="F62" s="389">
        <v>86</v>
      </c>
      <c r="G62" s="391">
        <v>51</v>
      </c>
      <c r="H62" s="391">
        <v>2</v>
      </c>
      <c r="I62" s="391">
        <v>6</v>
      </c>
      <c r="J62" s="391">
        <v>2</v>
      </c>
      <c r="K62" s="391">
        <v>17</v>
      </c>
      <c r="L62" s="391">
        <v>1</v>
      </c>
      <c r="M62" s="391">
        <v>4</v>
      </c>
      <c r="N62" s="391">
        <v>0</v>
      </c>
      <c r="O62" s="391">
        <v>3</v>
      </c>
    </row>
    <row r="63" spans="2:15" ht="11.4" customHeight="1">
      <c r="B63" s="386" t="s">
        <v>204</v>
      </c>
      <c r="C63" s="386"/>
      <c r="D63" s="387"/>
      <c r="F63" s="389">
        <v>436</v>
      </c>
      <c r="G63" s="391">
        <v>231</v>
      </c>
      <c r="H63" s="391">
        <v>13</v>
      </c>
      <c r="I63" s="391">
        <v>56</v>
      </c>
      <c r="J63" s="391">
        <v>4</v>
      </c>
      <c r="K63" s="391">
        <v>109</v>
      </c>
      <c r="L63" s="391">
        <v>2</v>
      </c>
      <c r="M63" s="391">
        <v>18</v>
      </c>
      <c r="N63" s="391">
        <v>2</v>
      </c>
      <c r="O63" s="391">
        <v>1</v>
      </c>
    </row>
    <row r="64" spans="2:15" ht="11.4" customHeight="1">
      <c r="B64" s="386" t="s">
        <v>205</v>
      </c>
      <c r="C64" s="386"/>
      <c r="D64" s="387"/>
      <c r="F64" s="389">
        <v>48</v>
      </c>
      <c r="G64" s="391">
        <v>35</v>
      </c>
      <c r="H64" s="391">
        <v>2</v>
      </c>
      <c r="I64" s="391">
        <v>2</v>
      </c>
      <c r="J64" s="391">
        <v>0</v>
      </c>
      <c r="K64" s="391">
        <v>7</v>
      </c>
      <c r="L64" s="391">
        <v>0</v>
      </c>
      <c r="M64" s="391">
        <v>1</v>
      </c>
      <c r="N64" s="391">
        <v>0</v>
      </c>
      <c r="O64" s="391">
        <v>1</v>
      </c>
    </row>
    <row r="65" spans="2:15" ht="11.4" customHeight="1">
      <c r="B65" s="386" t="s">
        <v>525</v>
      </c>
      <c r="C65" s="386"/>
      <c r="D65" s="387"/>
      <c r="F65" s="389">
        <v>100</v>
      </c>
      <c r="G65" s="391">
        <v>69</v>
      </c>
      <c r="H65" s="391">
        <v>11</v>
      </c>
      <c r="I65" s="391">
        <v>4</v>
      </c>
      <c r="J65" s="391">
        <v>0</v>
      </c>
      <c r="K65" s="391">
        <v>11</v>
      </c>
      <c r="L65" s="391">
        <v>2</v>
      </c>
      <c r="M65" s="391">
        <v>2</v>
      </c>
      <c r="N65" s="391">
        <v>1</v>
      </c>
      <c r="O65" s="391">
        <v>0</v>
      </c>
    </row>
    <row r="66" spans="2:15" ht="11.4" customHeight="1">
      <c r="B66" s="386" t="s">
        <v>521</v>
      </c>
      <c r="C66" s="386"/>
      <c r="D66" s="387"/>
      <c r="F66" s="389">
        <v>363</v>
      </c>
      <c r="G66" s="391">
        <v>253</v>
      </c>
      <c r="H66" s="391">
        <v>29</v>
      </c>
      <c r="I66" s="391">
        <v>20</v>
      </c>
      <c r="J66" s="391">
        <v>0</v>
      </c>
      <c r="K66" s="391">
        <v>55</v>
      </c>
      <c r="L66" s="391">
        <v>3</v>
      </c>
      <c r="M66" s="391">
        <v>1</v>
      </c>
      <c r="N66" s="391">
        <v>1</v>
      </c>
      <c r="O66" s="391">
        <v>1</v>
      </c>
    </row>
    <row r="67" spans="2:15" ht="11.4" customHeight="1">
      <c r="B67" s="386" t="s">
        <v>526</v>
      </c>
      <c r="C67" s="386"/>
      <c r="D67" s="387"/>
      <c r="F67" s="389">
        <v>234</v>
      </c>
      <c r="G67" s="391">
        <v>191</v>
      </c>
      <c r="H67" s="391">
        <v>17</v>
      </c>
      <c r="I67" s="391">
        <v>12</v>
      </c>
      <c r="J67" s="391">
        <v>0</v>
      </c>
      <c r="K67" s="391">
        <v>14</v>
      </c>
      <c r="L67" s="391">
        <v>0</v>
      </c>
      <c r="M67" s="391">
        <v>0</v>
      </c>
      <c r="N67" s="391">
        <v>0</v>
      </c>
      <c r="O67" s="391">
        <v>0</v>
      </c>
    </row>
    <row r="68" spans="2:15" ht="11.4" customHeight="1">
      <c r="B68" s="386" t="s">
        <v>206</v>
      </c>
      <c r="C68" s="386"/>
      <c r="D68" s="387"/>
      <c r="F68" s="389">
        <v>91</v>
      </c>
      <c r="G68" s="391">
        <v>40</v>
      </c>
      <c r="H68" s="391">
        <v>8</v>
      </c>
      <c r="I68" s="391">
        <v>4</v>
      </c>
      <c r="J68" s="391">
        <v>9</v>
      </c>
      <c r="K68" s="391">
        <v>14</v>
      </c>
      <c r="L68" s="391">
        <v>0</v>
      </c>
      <c r="M68" s="391">
        <v>12</v>
      </c>
      <c r="N68" s="391">
        <v>1</v>
      </c>
      <c r="O68" s="391">
        <v>3</v>
      </c>
    </row>
    <row r="69" spans="2:15" ht="11.4" customHeight="1">
      <c r="B69" s="386" t="s">
        <v>527</v>
      </c>
      <c r="C69" s="386"/>
      <c r="D69" s="387"/>
      <c r="F69" s="389">
        <v>160</v>
      </c>
      <c r="G69" s="391">
        <v>107</v>
      </c>
      <c r="H69" s="391">
        <v>18</v>
      </c>
      <c r="I69" s="391">
        <v>14</v>
      </c>
      <c r="J69" s="391">
        <v>0</v>
      </c>
      <c r="K69" s="391">
        <v>20</v>
      </c>
      <c r="L69" s="391">
        <v>1</v>
      </c>
      <c r="M69" s="391">
        <v>0</v>
      </c>
      <c r="N69" s="391">
        <v>0</v>
      </c>
      <c r="O69" s="391">
        <v>0</v>
      </c>
    </row>
    <row r="70" spans="2:15" ht="11.4" customHeight="1">
      <c r="B70" s="386" t="s">
        <v>528</v>
      </c>
      <c r="C70" s="386"/>
      <c r="D70" s="387"/>
      <c r="F70" s="389">
        <v>165</v>
      </c>
      <c r="G70" s="391">
        <v>45</v>
      </c>
      <c r="H70" s="391">
        <v>1</v>
      </c>
      <c r="I70" s="391">
        <v>5</v>
      </c>
      <c r="J70" s="391">
        <v>1</v>
      </c>
      <c r="K70" s="391">
        <v>103</v>
      </c>
      <c r="L70" s="391">
        <v>3</v>
      </c>
      <c r="M70" s="391">
        <v>4</v>
      </c>
      <c r="N70" s="391">
        <v>1</v>
      </c>
      <c r="O70" s="391">
        <v>2</v>
      </c>
    </row>
    <row r="71" spans="2:15" ht="11.4" customHeight="1">
      <c r="B71" s="386" t="s">
        <v>529</v>
      </c>
      <c r="C71" s="386"/>
      <c r="D71" s="387"/>
      <c r="F71" s="389">
        <v>73</v>
      </c>
      <c r="G71" s="391">
        <v>61</v>
      </c>
      <c r="H71" s="391">
        <v>2</v>
      </c>
      <c r="I71" s="391">
        <v>5</v>
      </c>
      <c r="J71" s="391">
        <v>1</v>
      </c>
      <c r="K71" s="391">
        <v>2</v>
      </c>
      <c r="L71" s="391">
        <v>0</v>
      </c>
      <c r="M71" s="391">
        <v>2</v>
      </c>
      <c r="N71" s="391">
        <v>0</v>
      </c>
      <c r="O71" s="391">
        <v>0</v>
      </c>
    </row>
    <row r="72" spans="2:15" ht="11.4" customHeight="1">
      <c r="B72" s="386" t="s">
        <v>530</v>
      </c>
      <c r="C72" s="386"/>
      <c r="D72" s="387"/>
      <c r="F72" s="389">
        <v>108</v>
      </c>
      <c r="G72" s="391">
        <v>72</v>
      </c>
      <c r="H72" s="391">
        <v>17</v>
      </c>
      <c r="I72" s="391">
        <v>4</v>
      </c>
      <c r="J72" s="391">
        <v>2</v>
      </c>
      <c r="K72" s="391">
        <v>9</v>
      </c>
      <c r="L72" s="391">
        <v>1</v>
      </c>
      <c r="M72" s="391">
        <v>2</v>
      </c>
      <c r="N72" s="391">
        <v>1</v>
      </c>
      <c r="O72" s="391">
        <v>0</v>
      </c>
    </row>
    <row r="73" spans="2:15" ht="11.4" customHeight="1">
      <c r="B73" s="386" t="s">
        <v>207</v>
      </c>
      <c r="C73" s="386"/>
      <c r="D73" s="387"/>
      <c r="E73" s="394"/>
      <c r="F73" s="389">
        <v>589</v>
      </c>
      <c r="G73" s="391">
        <v>399</v>
      </c>
      <c r="H73" s="391">
        <v>2</v>
      </c>
      <c r="I73" s="391">
        <v>13</v>
      </c>
      <c r="J73" s="391">
        <v>5</v>
      </c>
      <c r="K73" s="391">
        <v>158</v>
      </c>
      <c r="L73" s="391">
        <v>2</v>
      </c>
      <c r="M73" s="391">
        <v>7</v>
      </c>
      <c r="N73" s="391">
        <v>0</v>
      </c>
      <c r="O73" s="391">
        <v>3</v>
      </c>
    </row>
    <row r="74" spans="2:15" ht="11.4" customHeight="1">
      <c r="B74" s="386" t="s">
        <v>531</v>
      </c>
      <c r="C74" s="386"/>
      <c r="D74" s="387"/>
      <c r="E74" s="394"/>
      <c r="F74" s="389">
        <v>609</v>
      </c>
      <c r="G74" s="391">
        <v>367</v>
      </c>
      <c r="H74" s="391">
        <v>45</v>
      </c>
      <c r="I74" s="391">
        <v>55</v>
      </c>
      <c r="J74" s="391">
        <v>19</v>
      </c>
      <c r="K74" s="391">
        <v>97</v>
      </c>
      <c r="L74" s="391">
        <v>2</v>
      </c>
      <c r="M74" s="391">
        <v>23</v>
      </c>
      <c r="N74" s="391">
        <v>0</v>
      </c>
      <c r="O74" s="391">
        <v>1</v>
      </c>
    </row>
    <row r="75" spans="2:15" ht="11.4" customHeight="1">
      <c r="B75" s="386" t="s">
        <v>532</v>
      </c>
      <c r="C75" s="386"/>
      <c r="D75" s="387"/>
      <c r="E75" s="394"/>
      <c r="F75" s="389">
        <v>166</v>
      </c>
      <c r="G75" s="391">
        <v>90</v>
      </c>
      <c r="H75" s="391">
        <v>16</v>
      </c>
      <c r="I75" s="391">
        <v>6</v>
      </c>
      <c r="J75" s="391">
        <v>1</v>
      </c>
      <c r="K75" s="391">
        <v>45</v>
      </c>
      <c r="L75" s="391">
        <v>5</v>
      </c>
      <c r="M75" s="391">
        <v>2</v>
      </c>
      <c r="N75" s="391">
        <v>1</v>
      </c>
      <c r="O75" s="391">
        <v>0</v>
      </c>
    </row>
    <row r="76" spans="2:15" ht="11.4" customHeight="1">
      <c r="B76" s="386" t="s">
        <v>533</v>
      </c>
      <c r="C76" s="386"/>
      <c r="D76" s="387"/>
      <c r="E76" s="394"/>
      <c r="F76" s="389">
        <v>278</v>
      </c>
      <c r="G76" s="391">
        <v>183</v>
      </c>
      <c r="H76" s="391">
        <v>19</v>
      </c>
      <c r="I76" s="391">
        <v>21</v>
      </c>
      <c r="J76" s="391">
        <v>1</v>
      </c>
      <c r="K76" s="391">
        <v>47</v>
      </c>
      <c r="L76" s="391">
        <v>4</v>
      </c>
      <c r="M76" s="391">
        <v>3</v>
      </c>
      <c r="N76" s="391">
        <v>0</v>
      </c>
      <c r="O76" s="391">
        <v>0</v>
      </c>
    </row>
    <row r="77" spans="2:15" ht="11.4" customHeight="1">
      <c r="B77" s="386" t="s">
        <v>534</v>
      </c>
      <c r="C77" s="386"/>
      <c r="D77" s="387"/>
      <c r="E77" s="394"/>
      <c r="F77" s="389">
        <v>710</v>
      </c>
      <c r="G77" s="391">
        <v>506</v>
      </c>
      <c r="H77" s="391">
        <v>37</v>
      </c>
      <c r="I77" s="391">
        <v>44</v>
      </c>
      <c r="J77" s="391">
        <v>11</v>
      </c>
      <c r="K77" s="391">
        <v>88</v>
      </c>
      <c r="L77" s="391">
        <v>2</v>
      </c>
      <c r="M77" s="391">
        <v>17</v>
      </c>
      <c r="N77" s="391">
        <v>4</v>
      </c>
      <c r="O77" s="391">
        <v>1</v>
      </c>
    </row>
    <row r="78" spans="2:15" ht="11.4" customHeight="1">
      <c r="B78" s="386" t="s">
        <v>535</v>
      </c>
      <c r="C78" s="386"/>
      <c r="D78" s="387"/>
      <c r="E78" s="394"/>
      <c r="F78" s="389">
        <v>63</v>
      </c>
      <c r="G78" s="391">
        <v>45</v>
      </c>
      <c r="H78" s="391">
        <v>3</v>
      </c>
      <c r="I78" s="391">
        <v>5</v>
      </c>
      <c r="J78" s="391">
        <v>0</v>
      </c>
      <c r="K78" s="391">
        <v>5</v>
      </c>
      <c r="L78" s="391">
        <v>1</v>
      </c>
      <c r="M78" s="391">
        <v>4</v>
      </c>
      <c r="N78" s="391">
        <v>0</v>
      </c>
      <c r="O78" s="391">
        <v>0</v>
      </c>
    </row>
    <row r="79" spans="2:15" ht="11.4" customHeight="1">
      <c r="B79" s="386" t="s">
        <v>208</v>
      </c>
      <c r="C79" s="386"/>
      <c r="D79" s="387"/>
      <c r="E79" s="394"/>
      <c r="F79" s="389">
        <v>229</v>
      </c>
      <c r="G79" s="391">
        <v>114</v>
      </c>
      <c r="H79" s="391">
        <v>2</v>
      </c>
      <c r="I79" s="391">
        <v>6</v>
      </c>
      <c r="J79" s="391">
        <v>1</v>
      </c>
      <c r="K79" s="391">
        <v>92</v>
      </c>
      <c r="L79" s="391">
        <v>2</v>
      </c>
      <c r="M79" s="391">
        <v>8</v>
      </c>
      <c r="N79" s="391">
        <v>0</v>
      </c>
      <c r="O79" s="391">
        <v>4</v>
      </c>
    </row>
    <row r="80" spans="2:15" ht="11.4" customHeight="1">
      <c r="B80" s="386" t="s">
        <v>209</v>
      </c>
      <c r="C80" s="386"/>
      <c r="D80" s="387"/>
      <c r="E80" s="394"/>
      <c r="F80" s="389">
        <v>1738</v>
      </c>
      <c r="G80" s="391">
        <v>855</v>
      </c>
      <c r="H80" s="391">
        <v>89</v>
      </c>
      <c r="I80" s="391">
        <v>108</v>
      </c>
      <c r="J80" s="391">
        <v>33</v>
      </c>
      <c r="K80" s="391">
        <v>535</v>
      </c>
      <c r="L80" s="391">
        <v>27</v>
      </c>
      <c r="M80" s="391">
        <v>65</v>
      </c>
      <c r="N80" s="391">
        <v>12</v>
      </c>
      <c r="O80" s="391">
        <v>14</v>
      </c>
    </row>
    <row r="81" spans="1:15" s="328" customFormat="1" ht="15" customHeight="1">
      <c r="A81" s="380" t="s">
        <v>216</v>
      </c>
      <c r="B81" s="381"/>
      <c r="C81" s="381"/>
      <c r="D81" s="381"/>
      <c r="E81" s="393"/>
      <c r="F81" s="383">
        <v>20072</v>
      </c>
      <c r="G81" s="384">
        <v>13691</v>
      </c>
      <c r="H81" s="384">
        <v>931</v>
      </c>
      <c r="I81" s="384">
        <v>1221</v>
      </c>
      <c r="J81" s="384">
        <v>556</v>
      </c>
      <c r="K81" s="384">
        <v>2172</v>
      </c>
      <c r="L81" s="384">
        <v>162</v>
      </c>
      <c r="M81" s="384">
        <v>1137</v>
      </c>
      <c r="N81" s="384">
        <v>103</v>
      </c>
      <c r="O81" s="384">
        <v>99</v>
      </c>
    </row>
    <row r="82" spans="2:15" ht="11.4" customHeight="1">
      <c r="B82" s="386" t="s">
        <v>217</v>
      </c>
      <c r="C82" s="386"/>
      <c r="D82" s="387"/>
      <c r="F82" s="389">
        <v>4770</v>
      </c>
      <c r="G82" s="391">
        <v>3503</v>
      </c>
      <c r="H82" s="391">
        <v>376</v>
      </c>
      <c r="I82" s="391">
        <v>216</v>
      </c>
      <c r="J82" s="391">
        <v>90</v>
      </c>
      <c r="K82" s="391">
        <v>312</v>
      </c>
      <c r="L82" s="391">
        <v>17</v>
      </c>
      <c r="M82" s="391">
        <v>208</v>
      </c>
      <c r="N82" s="391">
        <v>33</v>
      </c>
      <c r="O82" s="391">
        <v>15</v>
      </c>
    </row>
    <row r="83" spans="2:15" ht="11.4" customHeight="1">
      <c r="B83" s="386" t="s">
        <v>536</v>
      </c>
      <c r="C83" s="386"/>
      <c r="D83" s="387"/>
      <c r="F83" s="389">
        <v>195</v>
      </c>
      <c r="G83" s="391">
        <v>121</v>
      </c>
      <c r="H83" s="391">
        <v>5</v>
      </c>
      <c r="I83" s="391">
        <v>15</v>
      </c>
      <c r="J83" s="391">
        <v>7</v>
      </c>
      <c r="K83" s="391">
        <v>30</v>
      </c>
      <c r="L83" s="391">
        <v>2</v>
      </c>
      <c r="M83" s="391">
        <v>12</v>
      </c>
      <c r="N83" s="391">
        <v>2</v>
      </c>
      <c r="O83" s="391">
        <v>1</v>
      </c>
    </row>
    <row r="84" spans="2:15" ht="11.4" customHeight="1">
      <c r="B84" s="386" t="s">
        <v>537</v>
      </c>
      <c r="C84" s="386"/>
      <c r="D84" s="387"/>
      <c r="F84" s="389">
        <v>356</v>
      </c>
      <c r="G84" s="391">
        <v>199</v>
      </c>
      <c r="H84" s="391">
        <v>8</v>
      </c>
      <c r="I84" s="391">
        <v>52</v>
      </c>
      <c r="J84" s="391">
        <v>19</v>
      </c>
      <c r="K84" s="391">
        <v>40</v>
      </c>
      <c r="L84" s="391">
        <v>5</v>
      </c>
      <c r="M84" s="391">
        <v>31</v>
      </c>
      <c r="N84" s="391">
        <v>1</v>
      </c>
      <c r="O84" s="391">
        <v>1</v>
      </c>
    </row>
    <row r="85" spans="2:15" ht="11.4" customHeight="1">
      <c r="B85" s="386" t="s">
        <v>538</v>
      </c>
      <c r="C85" s="386"/>
      <c r="D85" s="387"/>
      <c r="F85" s="389">
        <v>40</v>
      </c>
      <c r="G85" s="391">
        <v>22</v>
      </c>
      <c r="H85" s="391">
        <v>2</v>
      </c>
      <c r="I85" s="391">
        <v>3</v>
      </c>
      <c r="J85" s="391">
        <v>1</v>
      </c>
      <c r="K85" s="391">
        <v>9</v>
      </c>
      <c r="L85" s="391">
        <v>0</v>
      </c>
      <c r="M85" s="391">
        <v>3</v>
      </c>
      <c r="N85" s="391">
        <v>0</v>
      </c>
      <c r="O85" s="391">
        <v>0</v>
      </c>
    </row>
    <row r="86" spans="2:15" ht="11.4" customHeight="1">
      <c r="B86" s="386" t="s">
        <v>218</v>
      </c>
      <c r="C86" s="386"/>
      <c r="D86" s="387"/>
      <c r="F86" s="389">
        <v>214</v>
      </c>
      <c r="G86" s="391">
        <v>86</v>
      </c>
      <c r="H86" s="391">
        <v>4</v>
      </c>
      <c r="I86" s="391">
        <v>21</v>
      </c>
      <c r="J86" s="391">
        <v>4</v>
      </c>
      <c r="K86" s="391">
        <v>59</v>
      </c>
      <c r="L86" s="391">
        <v>6</v>
      </c>
      <c r="M86" s="391">
        <v>28</v>
      </c>
      <c r="N86" s="391">
        <v>0</v>
      </c>
      <c r="O86" s="391">
        <v>6</v>
      </c>
    </row>
    <row r="87" spans="2:15" ht="11.4" customHeight="1">
      <c r="B87" s="386" t="s">
        <v>539</v>
      </c>
      <c r="C87" s="386"/>
      <c r="D87" s="387"/>
      <c r="F87" s="389">
        <v>399</v>
      </c>
      <c r="G87" s="391">
        <v>287</v>
      </c>
      <c r="H87" s="391">
        <v>1</v>
      </c>
      <c r="I87" s="391">
        <v>4</v>
      </c>
      <c r="J87" s="391">
        <v>1</v>
      </c>
      <c r="K87" s="391">
        <v>74</v>
      </c>
      <c r="L87" s="391">
        <v>17</v>
      </c>
      <c r="M87" s="391">
        <v>8</v>
      </c>
      <c r="N87" s="391">
        <v>0</v>
      </c>
      <c r="O87" s="391">
        <v>7</v>
      </c>
    </row>
    <row r="88" spans="2:15" ht="11.4" customHeight="1">
      <c r="B88" s="386" t="s">
        <v>219</v>
      </c>
      <c r="C88" s="386"/>
      <c r="D88" s="387"/>
      <c r="F88" s="389">
        <v>193</v>
      </c>
      <c r="G88" s="391">
        <v>93</v>
      </c>
      <c r="H88" s="391">
        <v>2</v>
      </c>
      <c r="I88" s="391">
        <v>7</v>
      </c>
      <c r="J88" s="391">
        <v>8</v>
      </c>
      <c r="K88" s="391">
        <v>50</v>
      </c>
      <c r="L88" s="391">
        <v>8</v>
      </c>
      <c r="M88" s="391">
        <v>17</v>
      </c>
      <c r="N88" s="391">
        <v>5</v>
      </c>
      <c r="O88" s="391">
        <v>3</v>
      </c>
    </row>
    <row r="89" spans="2:15" ht="11.4" customHeight="1">
      <c r="B89" s="386" t="s">
        <v>220</v>
      </c>
      <c r="C89" s="386"/>
      <c r="D89" s="387"/>
      <c r="F89" s="389">
        <v>298</v>
      </c>
      <c r="G89" s="391">
        <v>191</v>
      </c>
      <c r="H89" s="391">
        <v>0</v>
      </c>
      <c r="I89" s="391">
        <v>6</v>
      </c>
      <c r="J89" s="391">
        <v>0</v>
      </c>
      <c r="K89" s="391">
        <v>84</v>
      </c>
      <c r="L89" s="391">
        <v>9</v>
      </c>
      <c r="M89" s="391">
        <v>4</v>
      </c>
      <c r="N89" s="391">
        <v>0</v>
      </c>
      <c r="O89" s="391">
        <v>4</v>
      </c>
    </row>
    <row r="90" spans="2:15" ht="11.4" customHeight="1">
      <c r="B90" s="386" t="s">
        <v>221</v>
      </c>
      <c r="C90" s="386"/>
      <c r="D90" s="387"/>
      <c r="F90" s="389">
        <v>2799</v>
      </c>
      <c r="G90" s="391">
        <v>2045</v>
      </c>
      <c r="H90" s="391">
        <v>171</v>
      </c>
      <c r="I90" s="391">
        <v>185</v>
      </c>
      <c r="J90" s="391">
        <v>92</v>
      </c>
      <c r="K90" s="391">
        <v>133</v>
      </c>
      <c r="L90" s="391">
        <v>13</v>
      </c>
      <c r="M90" s="391">
        <v>142</v>
      </c>
      <c r="N90" s="391">
        <v>13</v>
      </c>
      <c r="O90" s="391">
        <v>5</v>
      </c>
    </row>
    <row r="91" spans="2:15" ht="11.4" customHeight="1">
      <c r="B91" s="386" t="s">
        <v>222</v>
      </c>
      <c r="C91" s="386"/>
      <c r="D91" s="387"/>
      <c r="E91" s="394"/>
      <c r="F91" s="389">
        <v>820</v>
      </c>
      <c r="G91" s="391">
        <v>541</v>
      </c>
      <c r="H91" s="391">
        <v>18</v>
      </c>
      <c r="I91" s="391">
        <v>73</v>
      </c>
      <c r="J91" s="391">
        <v>14</v>
      </c>
      <c r="K91" s="391">
        <v>126</v>
      </c>
      <c r="L91" s="391">
        <v>3</v>
      </c>
      <c r="M91" s="391">
        <v>34</v>
      </c>
      <c r="N91" s="391">
        <v>3</v>
      </c>
      <c r="O91" s="391">
        <v>8</v>
      </c>
    </row>
    <row r="92" spans="2:15" ht="11.4" customHeight="1">
      <c r="B92" s="386" t="s">
        <v>223</v>
      </c>
      <c r="C92" s="386"/>
      <c r="D92" s="387"/>
      <c r="E92" s="394"/>
      <c r="F92" s="389">
        <v>44</v>
      </c>
      <c r="G92" s="391">
        <v>26</v>
      </c>
      <c r="H92" s="391">
        <v>0</v>
      </c>
      <c r="I92" s="391">
        <v>4</v>
      </c>
      <c r="J92" s="391">
        <v>5</v>
      </c>
      <c r="K92" s="391">
        <v>6</v>
      </c>
      <c r="L92" s="391">
        <v>1</v>
      </c>
      <c r="M92" s="391">
        <v>2</v>
      </c>
      <c r="N92" s="391">
        <v>0</v>
      </c>
      <c r="O92" s="391">
        <v>0</v>
      </c>
    </row>
    <row r="93" spans="2:15" ht="11.4" customHeight="1">
      <c r="B93" s="386" t="s">
        <v>224</v>
      </c>
      <c r="C93" s="386"/>
      <c r="D93" s="387"/>
      <c r="E93" s="394"/>
      <c r="F93" s="389">
        <v>37</v>
      </c>
      <c r="G93" s="391">
        <v>21</v>
      </c>
      <c r="H93" s="391">
        <v>0</v>
      </c>
      <c r="I93" s="391">
        <v>10</v>
      </c>
      <c r="J93" s="391">
        <v>0</v>
      </c>
      <c r="K93" s="391">
        <v>2</v>
      </c>
      <c r="L93" s="391">
        <v>3</v>
      </c>
      <c r="M93" s="391">
        <v>0</v>
      </c>
      <c r="N93" s="391">
        <v>0</v>
      </c>
      <c r="O93" s="391">
        <v>1</v>
      </c>
    </row>
    <row r="94" spans="2:15" ht="11.4" customHeight="1">
      <c r="B94" s="386" t="s">
        <v>540</v>
      </c>
      <c r="C94" s="386"/>
      <c r="D94" s="387"/>
      <c r="E94" s="394"/>
      <c r="F94" s="389">
        <v>54</v>
      </c>
      <c r="G94" s="391">
        <v>47</v>
      </c>
      <c r="H94" s="391">
        <v>0</v>
      </c>
      <c r="I94" s="391">
        <v>3</v>
      </c>
      <c r="J94" s="391">
        <v>0</v>
      </c>
      <c r="K94" s="391">
        <v>4</v>
      </c>
      <c r="L94" s="391">
        <v>0</v>
      </c>
      <c r="M94" s="391">
        <v>0</v>
      </c>
      <c r="N94" s="391">
        <v>0</v>
      </c>
      <c r="O94" s="391">
        <v>0</v>
      </c>
    </row>
    <row r="95" spans="2:15" ht="11.4" customHeight="1">
      <c r="B95" s="386" t="s">
        <v>225</v>
      </c>
      <c r="C95" s="386"/>
      <c r="D95" s="387"/>
      <c r="F95" s="389">
        <v>75</v>
      </c>
      <c r="G95" s="391">
        <v>44</v>
      </c>
      <c r="H95" s="391">
        <v>3</v>
      </c>
      <c r="I95" s="391">
        <v>3</v>
      </c>
      <c r="J95" s="391">
        <v>0</v>
      </c>
      <c r="K95" s="391">
        <v>14</v>
      </c>
      <c r="L95" s="391">
        <v>0</v>
      </c>
      <c r="M95" s="391">
        <v>10</v>
      </c>
      <c r="N95" s="391">
        <v>0</v>
      </c>
      <c r="O95" s="391">
        <v>1</v>
      </c>
    </row>
    <row r="96" spans="2:15" ht="11.4" customHeight="1">
      <c r="B96" s="386" t="s">
        <v>226</v>
      </c>
      <c r="C96" s="386"/>
      <c r="D96" s="387"/>
      <c r="F96" s="389">
        <v>1</v>
      </c>
      <c r="G96" s="391">
        <v>0</v>
      </c>
      <c r="H96" s="391">
        <v>0</v>
      </c>
      <c r="I96" s="391">
        <v>0</v>
      </c>
      <c r="J96" s="391">
        <v>0</v>
      </c>
      <c r="K96" s="391">
        <v>1</v>
      </c>
      <c r="L96" s="391">
        <v>0</v>
      </c>
      <c r="M96" s="391">
        <v>0</v>
      </c>
      <c r="N96" s="391">
        <v>0</v>
      </c>
      <c r="O96" s="391">
        <v>0</v>
      </c>
    </row>
    <row r="97" spans="2:15" ht="11.4" customHeight="1">
      <c r="B97" s="386" t="s">
        <v>227</v>
      </c>
      <c r="C97" s="386"/>
      <c r="D97" s="387"/>
      <c r="F97" s="389">
        <v>53</v>
      </c>
      <c r="G97" s="391">
        <v>29</v>
      </c>
      <c r="H97" s="391">
        <v>0</v>
      </c>
      <c r="I97" s="391">
        <v>5</v>
      </c>
      <c r="J97" s="391">
        <v>0</v>
      </c>
      <c r="K97" s="391">
        <v>4</v>
      </c>
      <c r="L97" s="391">
        <v>5</v>
      </c>
      <c r="M97" s="391">
        <v>9</v>
      </c>
      <c r="N97" s="391">
        <v>0</v>
      </c>
      <c r="O97" s="391">
        <v>1</v>
      </c>
    </row>
    <row r="98" spans="2:15" ht="11.4" customHeight="1">
      <c r="B98" s="386" t="s">
        <v>228</v>
      </c>
      <c r="C98" s="386"/>
      <c r="D98" s="387"/>
      <c r="F98" s="389">
        <v>58</v>
      </c>
      <c r="G98" s="391">
        <v>46</v>
      </c>
      <c r="H98" s="391">
        <v>1</v>
      </c>
      <c r="I98" s="391">
        <v>3</v>
      </c>
      <c r="J98" s="391">
        <v>0</v>
      </c>
      <c r="K98" s="391">
        <v>6</v>
      </c>
      <c r="L98" s="391">
        <v>0</v>
      </c>
      <c r="M98" s="391">
        <v>1</v>
      </c>
      <c r="N98" s="391">
        <v>0</v>
      </c>
      <c r="O98" s="391">
        <v>1</v>
      </c>
    </row>
    <row r="99" spans="2:15" ht="11.4" customHeight="1">
      <c r="B99" s="386" t="s">
        <v>541</v>
      </c>
      <c r="C99" s="386"/>
      <c r="D99" s="387"/>
      <c r="F99" s="389">
        <v>60</v>
      </c>
      <c r="G99" s="391">
        <v>27</v>
      </c>
      <c r="H99" s="391">
        <v>0</v>
      </c>
      <c r="I99" s="391">
        <v>3</v>
      </c>
      <c r="J99" s="391">
        <v>0</v>
      </c>
      <c r="K99" s="391">
        <v>25</v>
      </c>
      <c r="L99" s="391">
        <v>3</v>
      </c>
      <c r="M99" s="391">
        <v>2</v>
      </c>
      <c r="N99" s="391">
        <v>0</v>
      </c>
      <c r="O99" s="391">
        <v>0</v>
      </c>
    </row>
    <row r="100" spans="2:15" ht="11.4" customHeight="1">
      <c r="B100" s="386" t="s">
        <v>229</v>
      </c>
      <c r="C100" s="386"/>
      <c r="D100" s="387"/>
      <c r="F100" s="389">
        <v>359</v>
      </c>
      <c r="G100" s="391">
        <v>240</v>
      </c>
      <c r="H100" s="391">
        <v>39</v>
      </c>
      <c r="I100" s="391">
        <v>25</v>
      </c>
      <c r="J100" s="391">
        <v>5</v>
      </c>
      <c r="K100" s="391">
        <v>29</v>
      </c>
      <c r="L100" s="391">
        <v>1</v>
      </c>
      <c r="M100" s="391">
        <v>19</v>
      </c>
      <c r="N100" s="391">
        <v>1</v>
      </c>
      <c r="O100" s="391">
        <v>0</v>
      </c>
    </row>
    <row r="101" spans="2:15" ht="11.4" customHeight="1">
      <c r="B101" s="386" t="s">
        <v>230</v>
      </c>
      <c r="C101" s="386"/>
      <c r="D101" s="387"/>
      <c r="F101" s="389">
        <v>152</v>
      </c>
      <c r="G101" s="391">
        <v>63</v>
      </c>
      <c r="H101" s="391">
        <v>5</v>
      </c>
      <c r="I101" s="391">
        <v>8</v>
      </c>
      <c r="J101" s="391">
        <v>4</v>
      </c>
      <c r="K101" s="391">
        <v>57</v>
      </c>
      <c r="L101" s="391">
        <v>2</v>
      </c>
      <c r="M101" s="391">
        <v>13</v>
      </c>
      <c r="N101" s="391">
        <v>0</v>
      </c>
      <c r="O101" s="391">
        <v>0</v>
      </c>
    </row>
    <row r="102" spans="2:15" ht="11.4" customHeight="1">
      <c r="B102" s="386" t="s">
        <v>231</v>
      </c>
      <c r="C102" s="386"/>
      <c r="D102" s="387"/>
      <c r="F102" s="389">
        <v>59</v>
      </c>
      <c r="G102" s="391">
        <v>36</v>
      </c>
      <c r="H102" s="391">
        <v>0</v>
      </c>
      <c r="I102" s="391">
        <v>6</v>
      </c>
      <c r="J102" s="391">
        <v>0</v>
      </c>
      <c r="K102" s="391">
        <v>4</v>
      </c>
      <c r="L102" s="391">
        <v>1</v>
      </c>
      <c r="M102" s="391">
        <v>10</v>
      </c>
      <c r="N102" s="391">
        <v>0</v>
      </c>
      <c r="O102" s="391">
        <v>2</v>
      </c>
    </row>
    <row r="103" spans="2:15" ht="11.4" customHeight="1">
      <c r="B103" s="386" t="s">
        <v>232</v>
      </c>
      <c r="C103" s="386"/>
      <c r="D103" s="387"/>
      <c r="F103" s="389">
        <v>6682</v>
      </c>
      <c r="G103" s="391">
        <v>4628</v>
      </c>
      <c r="H103" s="391">
        <v>263</v>
      </c>
      <c r="I103" s="391">
        <v>501</v>
      </c>
      <c r="J103" s="391">
        <v>268</v>
      </c>
      <c r="K103" s="391">
        <v>468</v>
      </c>
      <c r="L103" s="391">
        <v>38</v>
      </c>
      <c r="M103" s="391">
        <v>471</v>
      </c>
      <c r="N103" s="391">
        <v>28</v>
      </c>
      <c r="O103" s="391">
        <v>17</v>
      </c>
    </row>
    <row r="104" spans="2:15" ht="11.4" customHeight="1">
      <c r="B104" s="386" t="s">
        <v>542</v>
      </c>
      <c r="C104" s="386"/>
      <c r="D104" s="387"/>
      <c r="F104" s="389">
        <v>251</v>
      </c>
      <c r="G104" s="391">
        <v>199</v>
      </c>
      <c r="H104" s="391">
        <v>0</v>
      </c>
      <c r="I104" s="391">
        <v>3</v>
      </c>
      <c r="J104" s="391">
        <v>0</v>
      </c>
      <c r="K104" s="391">
        <v>45</v>
      </c>
      <c r="L104" s="391">
        <v>2</v>
      </c>
      <c r="M104" s="391">
        <v>2</v>
      </c>
      <c r="N104" s="391">
        <v>0</v>
      </c>
      <c r="O104" s="391">
        <v>0</v>
      </c>
    </row>
    <row r="105" spans="2:15" ht="11.4" customHeight="1">
      <c r="B105" s="386" t="s">
        <v>233</v>
      </c>
      <c r="C105" s="386"/>
      <c r="D105" s="387"/>
      <c r="F105" s="389">
        <v>314</v>
      </c>
      <c r="G105" s="391">
        <v>199</v>
      </c>
      <c r="H105" s="391">
        <v>14</v>
      </c>
      <c r="I105" s="391">
        <v>19</v>
      </c>
      <c r="J105" s="391">
        <v>9</v>
      </c>
      <c r="K105" s="391">
        <v>40</v>
      </c>
      <c r="L105" s="391">
        <v>11</v>
      </c>
      <c r="M105" s="391">
        <v>11</v>
      </c>
      <c r="N105" s="391">
        <v>8</v>
      </c>
      <c r="O105" s="391">
        <v>3</v>
      </c>
    </row>
    <row r="106" spans="2:15" ht="11.4" customHeight="1">
      <c r="B106" s="386" t="s">
        <v>234</v>
      </c>
      <c r="C106" s="386"/>
      <c r="D106" s="387"/>
      <c r="F106" s="389">
        <v>774</v>
      </c>
      <c r="G106" s="391">
        <v>381</v>
      </c>
      <c r="H106" s="391">
        <v>4</v>
      </c>
      <c r="I106" s="391">
        <v>13</v>
      </c>
      <c r="J106" s="391">
        <v>12</v>
      </c>
      <c r="K106" s="391">
        <v>293</v>
      </c>
      <c r="L106" s="391">
        <v>2</v>
      </c>
      <c r="M106" s="391">
        <v>60</v>
      </c>
      <c r="N106" s="391">
        <v>5</v>
      </c>
      <c r="O106" s="391">
        <v>4</v>
      </c>
    </row>
    <row r="107" spans="2:15" ht="12" customHeight="1">
      <c r="B107" s="987" t="s">
        <v>547</v>
      </c>
      <c r="C107" s="391"/>
      <c r="D107" s="389"/>
      <c r="E107" s="365" t="s">
        <v>37</v>
      </c>
      <c r="F107" s="389">
        <v>1015</v>
      </c>
      <c r="G107" s="391">
        <v>617</v>
      </c>
      <c r="H107" s="391">
        <v>15</v>
      </c>
      <c r="I107" s="391">
        <v>33</v>
      </c>
      <c r="J107" s="391">
        <v>17</v>
      </c>
      <c r="K107" s="391">
        <v>257</v>
      </c>
      <c r="L107" s="391">
        <v>13</v>
      </c>
      <c r="M107" s="391">
        <v>40</v>
      </c>
      <c r="N107" s="391">
        <v>4</v>
      </c>
      <c r="O107" s="391">
        <v>19</v>
      </c>
    </row>
    <row r="108" spans="1:15" s="328" customFormat="1" ht="15" customHeight="1">
      <c r="A108" s="380" t="s">
        <v>235</v>
      </c>
      <c r="B108" s="381"/>
      <c r="C108" s="381"/>
      <c r="D108" s="381"/>
      <c r="F108" s="383">
        <v>43</v>
      </c>
      <c r="G108" s="384">
        <v>25</v>
      </c>
      <c r="H108" s="384">
        <v>0</v>
      </c>
      <c r="I108" s="384">
        <v>2</v>
      </c>
      <c r="J108" s="384">
        <v>1</v>
      </c>
      <c r="K108" s="384">
        <v>4</v>
      </c>
      <c r="L108" s="384">
        <v>0</v>
      </c>
      <c r="M108" s="384">
        <v>5</v>
      </c>
      <c r="N108" s="384">
        <v>1</v>
      </c>
      <c r="O108" s="384">
        <v>5</v>
      </c>
    </row>
    <row r="109" spans="2:15" ht="11.4" customHeight="1">
      <c r="B109" s="386" t="s">
        <v>236</v>
      </c>
      <c r="C109" s="386"/>
      <c r="D109" s="387"/>
      <c r="E109" s="394"/>
      <c r="F109" s="389">
        <v>31</v>
      </c>
      <c r="G109" s="391">
        <v>21</v>
      </c>
      <c r="H109" s="391">
        <v>0</v>
      </c>
      <c r="I109" s="391">
        <v>0</v>
      </c>
      <c r="J109" s="391">
        <v>0</v>
      </c>
      <c r="K109" s="391">
        <v>2</v>
      </c>
      <c r="L109" s="391">
        <v>0</v>
      </c>
      <c r="M109" s="391">
        <v>4</v>
      </c>
      <c r="N109" s="391">
        <v>1</v>
      </c>
      <c r="O109" s="391">
        <v>3</v>
      </c>
    </row>
    <row r="110" spans="2:15" ht="11.4" customHeight="1">
      <c r="B110" s="386" t="s">
        <v>237</v>
      </c>
      <c r="C110" s="386"/>
      <c r="D110" s="387"/>
      <c r="E110" s="394"/>
      <c r="F110" s="389">
        <v>5</v>
      </c>
      <c r="G110" s="391">
        <v>3</v>
      </c>
      <c r="H110" s="391">
        <v>0</v>
      </c>
      <c r="I110" s="391">
        <v>1</v>
      </c>
      <c r="J110" s="391">
        <v>0</v>
      </c>
      <c r="K110" s="391">
        <v>0</v>
      </c>
      <c r="L110" s="391">
        <v>0</v>
      </c>
      <c r="M110" s="391">
        <v>0</v>
      </c>
      <c r="N110" s="391">
        <v>0</v>
      </c>
      <c r="O110" s="391">
        <v>1</v>
      </c>
    </row>
    <row r="111" spans="2:15" ht="11.4" customHeight="1">
      <c r="B111" s="386" t="s">
        <v>543</v>
      </c>
      <c r="C111" s="386"/>
      <c r="D111" s="387"/>
      <c r="F111" s="389">
        <v>7</v>
      </c>
      <c r="G111" s="391">
        <v>1</v>
      </c>
      <c r="H111" s="391">
        <v>0</v>
      </c>
      <c r="I111" s="391">
        <v>1</v>
      </c>
      <c r="J111" s="391">
        <v>1</v>
      </c>
      <c r="K111" s="391">
        <v>2</v>
      </c>
      <c r="L111" s="391">
        <v>0</v>
      </c>
      <c r="M111" s="391">
        <v>1</v>
      </c>
      <c r="N111" s="391">
        <v>0</v>
      </c>
      <c r="O111" s="391">
        <v>1</v>
      </c>
    </row>
    <row r="112" spans="1:15" s="328" customFormat="1" ht="15" customHeight="1">
      <c r="A112" s="395" t="s">
        <v>238</v>
      </c>
      <c r="B112" s="396"/>
      <c r="C112" s="396"/>
      <c r="D112" s="397"/>
      <c r="F112" s="651">
        <v>79</v>
      </c>
      <c r="G112" s="391">
        <v>36</v>
      </c>
      <c r="H112" s="391">
        <v>1</v>
      </c>
      <c r="I112" s="391">
        <v>11</v>
      </c>
      <c r="J112" s="391">
        <v>5</v>
      </c>
      <c r="K112" s="391">
        <v>11</v>
      </c>
      <c r="L112" s="391">
        <v>3</v>
      </c>
      <c r="M112" s="391">
        <v>9</v>
      </c>
      <c r="N112" s="391">
        <v>2</v>
      </c>
      <c r="O112" s="391">
        <v>1</v>
      </c>
    </row>
    <row r="113" spans="1:15" ht="12" customHeight="1">
      <c r="A113" s="398" t="s">
        <v>239</v>
      </c>
      <c r="B113" s="386"/>
      <c r="C113" s="386"/>
      <c r="D113" s="387"/>
      <c r="E113" s="394"/>
      <c r="F113" s="389">
        <v>42</v>
      </c>
      <c r="G113" s="391">
        <v>19</v>
      </c>
      <c r="H113" s="391">
        <v>0</v>
      </c>
      <c r="I113" s="391">
        <v>2</v>
      </c>
      <c r="J113" s="391">
        <v>1</v>
      </c>
      <c r="K113" s="391">
        <v>12</v>
      </c>
      <c r="L113" s="391">
        <v>3</v>
      </c>
      <c r="M113" s="391">
        <v>3</v>
      </c>
      <c r="N113" s="391">
        <v>2</v>
      </c>
      <c r="O113" s="391">
        <v>0</v>
      </c>
    </row>
    <row r="114" spans="1:15" s="328" customFormat="1" ht="15" customHeight="1">
      <c r="A114" s="399"/>
      <c r="D114" s="400" t="s">
        <v>10</v>
      </c>
      <c r="E114" s="393"/>
      <c r="F114" s="383">
        <v>61066</v>
      </c>
      <c r="G114" s="384">
        <v>38555</v>
      </c>
      <c r="H114" s="384">
        <v>2378</v>
      </c>
      <c r="I114" s="384">
        <v>3292</v>
      </c>
      <c r="J114" s="384">
        <v>1922</v>
      </c>
      <c r="K114" s="384">
        <v>8095</v>
      </c>
      <c r="L114" s="384">
        <v>723</v>
      </c>
      <c r="M114" s="384">
        <v>4736</v>
      </c>
      <c r="N114" s="384">
        <v>538</v>
      </c>
      <c r="O114" s="384">
        <v>827</v>
      </c>
    </row>
    <row r="115" spans="1:15" ht="5.1" customHeight="1">
      <c r="A115" s="328" t="s">
        <v>11</v>
      </c>
      <c r="B115" s="272"/>
      <c r="C115" s="272"/>
      <c r="D115" s="272"/>
      <c r="E115" s="272"/>
      <c r="F115" s="272"/>
      <c r="G115" s="272"/>
      <c r="H115" s="272"/>
      <c r="I115" s="272"/>
      <c r="J115" s="272"/>
      <c r="K115" s="272"/>
      <c r="L115" s="272"/>
      <c r="M115" s="272"/>
      <c r="N115" s="272"/>
      <c r="O115" s="272"/>
    </row>
    <row r="116" spans="1:15" s="392" customFormat="1" ht="21.75" customHeight="1">
      <c r="A116" s="2199" t="s">
        <v>544</v>
      </c>
      <c r="B116" s="2199"/>
      <c r="C116" s="2199"/>
      <c r="D116" s="2199"/>
      <c r="E116" s="2199"/>
      <c r="F116" s="2199"/>
      <c r="G116" s="2199"/>
      <c r="H116" s="2199"/>
      <c r="I116" s="2199"/>
      <c r="J116" s="2199"/>
      <c r="K116" s="2199"/>
      <c r="L116" s="2199"/>
      <c r="M116" s="2199"/>
      <c r="N116" s="2199"/>
      <c r="O116" s="2199"/>
    </row>
    <row r="117" spans="1:15" ht="11.25">
      <c r="A117" s="983"/>
      <c r="B117" s="983"/>
      <c r="C117" s="983"/>
      <c r="D117" s="983"/>
      <c r="E117" s="983"/>
      <c r="F117" s="983"/>
      <c r="G117" s="984"/>
      <c r="H117" s="984"/>
      <c r="I117" s="984"/>
      <c r="J117" s="984"/>
      <c r="K117" s="984"/>
      <c r="L117" s="984"/>
      <c r="M117" s="984"/>
      <c r="N117" s="984"/>
      <c r="O117" s="984"/>
    </row>
  </sheetData>
  <mergeCells count="4">
    <mergeCell ref="A116:O116"/>
    <mergeCell ref="A1:B1"/>
    <mergeCell ref="F4:F5"/>
    <mergeCell ref="A4:E5"/>
  </mergeCells>
  <printOptions/>
  <pageMargins left="0.4724409448818898" right="0.4724409448818898" top="0.5905511811023623" bottom="0.7874015748031497" header="0.3937007874015748" footer="0.2755905511811024"/>
  <pageSetup firstPageNumber="27" useFirstPageNumber="1" horizontalDpi="600" verticalDpi="600" orientation="portrait" paperSize="9" scale="9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17"/>
  <sheetViews>
    <sheetView workbookViewId="0" topLeftCell="A1">
      <pane ySplit="5" topLeftCell="A6" activePane="bottomLeft" state="frozen"/>
      <selection pane="bottomLeft" activeCell="P1" sqref="P1"/>
    </sheetView>
  </sheetViews>
  <sheetFormatPr defaultColWidth="12" defaultRowHeight="11.25"/>
  <cols>
    <col min="1" max="2" width="2.16015625" style="365" customWidth="1"/>
    <col min="3" max="3" width="2.66015625" style="365" customWidth="1"/>
    <col min="4" max="4" width="20.16015625" style="273" customWidth="1"/>
    <col min="5" max="5" width="0.65625" style="365" customWidth="1"/>
    <col min="6" max="6" width="9.33203125" style="365" customWidth="1"/>
    <col min="7" max="15" width="8.33203125" style="366" customWidth="1"/>
    <col min="16" max="16384" width="12" style="365" customWidth="1"/>
  </cols>
  <sheetData>
    <row r="1" spans="1:2" ht="10.5" customHeight="1">
      <c r="A1" s="2200"/>
      <c r="B1" s="2200"/>
    </row>
    <row r="2" spans="1:15" ht="10.5" customHeight="1">
      <c r="A2" s="244" t="str">
        <f>'1.9'!A2</f>
        <v>1. Gesamtübersichten: Berufliche Schulen in Bayern 2021/22 - Schüler</v>
      </c>
      <c r="B2" s="367"/>
      <c r="C2" s="367"/>
      <c r="D2" s="367"/>
      <c r="E2" s="367"/>
      <c r="F2" s="367"/>
      <c r="G2" s="368"/>
      <c r="H2" s="368"/>
      <c r="I2" s="368"/>
      <c r="J2" s="368"/>
      <c r="K2" s="368"/>
      <c r="L2" s="368"/>
      <c r="M2" s="368"/>
      <c r="N2" s="368"/>
      <c r="O2" s="368"/>
    </row>
    <row r="3" spans="1:15" s="371" customFormat="1" ht="24.9" customHeight="1">
      <c r="A3" s="369" t="str">
        <f>"Noch: "&amp;'1.12'!A3</f>
        <v>Noch: 1.12 Ausländische Schüler nach Staatsangehörigkeit, Schulart und Geschlecht</v>
      </c>
      <c r="B3" s="370"/>
      <c r="C3" s="370"/>
      <c r="D3" s="370"/>
      <c r="E3" s="370"/>
      <c r="F3" s="370"/>
      <c r="G3" s="370"/>
      <c r="H3" s="370"/>
      <c r="I3" s="370"/>
      <c r="J3" s="370"/>
      <c r="K3" s="370"/>
      <c r="L3" s="370"/>
      <c r="M3" s="370"/>
      <c r="N3" s="370"/>
      <c r="O3" s="370"/>
    </row>
    <row r="4" spans="1:15" s="273" customFormat="1" ht="14.4" customHeight="1">
      <c r="A4" s="2201" t="s">
        <v>553</v>
      </c>
      <c r="B4" s="2201"/>
      <c r="C4" s="2201"/>
      <c r="D4" s="2201"/>
      <c r="E4" s="2202"/>
      <c r="F4" s="2169" t="s">
        <v>157</v>
      </c>
      <c r="G4" s="372" t="s">
        <v>110</v>
      </c>
      <c r="H4" s="373"/>
      <c r="I4" s="373"/>
      <c r="J4" s="373"/>
      <c r="K4" s="373"/>
      <c r="L4" s="373"/>
      <c r="M4" s="373"/>
      <c r="N4" s="373"/>
      <c r="O4" s="373"/>
    </row>
    <row r="5" spans="1:15" s="273" customFormat="1" ht="81.6">
      <c r="A5" s="2203"/>
      <c r="B5" s="2203"/>
      <c r="C5" s="2203"/>
      <c r="D5" s="2203"/>
      <c r="E5" s="2204"/>
      <c r="F5" s="2189"/>
      <c r="G5" s="374" t="s">
        <v>111</v>
      </c>
      <c r="H5" s="374" t="s">
        <v>112</v>
      </c>
      <c r="I5" s="374" t="s">
        <v>124</v>
      </c>
      <c r="J5" s="374" t="s">
        <v>113</v>
      </c>
      <c r="K5" s="374" t="s">
        <v>114</v>
      </c>
      <c r="L5" s="374" t="s">
        <v>115</v>
      </c>
      <c r="M5" s="374" t="s">
        <v>116</v>
      </c>
      <c r="N5" s="374" t="s">
        <v>117</v>
      </c>
      <c r="O5" s="375" t="s">
        <v>118</v>
      </c>
    </row>
    <row r="6" spans="1:15" s="379" customFormat="1" ht="18" customHeight="1">
      <c r="A6" s="376" t="s">
        <v>240</v>
      </c>
      <c r="B6" s="377"/>
      <c r="C6" s="377"/>
      <c r="D6" s="377"/>
      <c r="E6" s="377"/>
      <c r="F6" s="376"/>
      <c r="G6" s="378"/>
      <c r="H6" s="378"/>
      <c r="I6" s="378"/>
      <c r="J6" s="378"/>
      <c r="K6" s="378"/>
      <c r="L6" s="378"/>
      <c r="M6" s="378"/>
      <c r="N6" s="378"/>
      <c r="O6" s="378"/>
    </row>
    <row r="7" spans="1:15" s="328" customFormat="1" ht="12" customHeight="1">
      <c r="A7" s="380" t="s">
        <v>158</v>
      </c>
      <c r="B7" s="381"/>
      <c r="C7" s="381"/>
      <c r="D7" s="381"/>
      <c r="E7" s="382"/>
      <c r="F7" s="383">
        <v>16060</v>
      </c>
      <c r="G7" s="384">
        <v>11500</v>
      </c>
      <c r="H7" s="384">
        <v>679</v>
      </c>
      <c r="I7" s="384">
        <v>322</v>
      </c>
      <c r="J7" s="384">
        <v>649</v>
      </c>
      <c r="K7" s="384">
        <v>936</v>
      </c>
      <c r="L7" s="384">
        <v>215</v>
      </c>
      <c r="M7" s="384">
        <v>1519</v>
      </c>
      <c r="N7" s="384">
        <v>158</v>
      </c>
      <c r="O7" s="384">
        <v>82</v>
      </c>
    </row>
    <row r="8" spans="1:15" s="328" customFormat="1" ht="15" customHeight="1">
      <c r="A8" s="385"/>
      <c r="B8" s="380" t="s">
        <v>159</v>
      </c>
      <c r="C8" s="381"/>
      <c r="D8" s="381"/>
      <c r="E8" s="382"/>
      <c r="F8" s="383">
        <v>8983</v>
      </c>
      <c r="G8" s="384">
        <v>6226</v>
      </c>
      <c r="H8" s="384">
        <v>441</v>
      </c>
      <c r="I8" s="384">
        <v>198</v>
      </c>
      <c r="J8" s="384">
        <v>427</v>
      </c>
      <c r="K8" s="384">
        <v>472</v>
      </c>
      <c r="L8" s="384">
        <v>106</v>
      </c>
      <c r="M8" s="384">
        <v>977</v>
      </c>
      <c r="N8" s="384">
        <v>81</v>
      </c>
      <c r="O8" s="384">
        <v>55</v>
      </c>
    </row>
    <row r="9" spans="2:15" ht="11.4" customHeight="1">
      <c r="B9" s="386"/>
      <c r="C9" s="386" t="s">
        <v>160</v>
      </c>
      <c r="D9" s="387"/>
      <c r="E9" s="388"/>
      <c r="F9" s="389">
        <v>15</v>
      </c>
      <c r="G9" s="390">
        <v>6</v>
      </c>
      <c r="H9" s="390">
        <v>0</v>
      </c>
      <c r="I9" s="390">
        <v>1</v>
      </c>
      <c r="J9" s="390">
        <v>0</v>
      </c>
      <c r="K9" s="390">
        <v>0</v>
      </c>
      <c r="L9" s="390">
        <v>3</v>
      </c>
      <c r="M9" s="390">
        <v>3</v>
      </c>
      <c r="N9" s="390">
        <v>0</v>
      </c>
      <c r="O9" s="390">
        <v>2</v>
      </c>
    </row>
    <row r="10" spans="2:15" ht="11.4" customHeight="1">
      <c r="B10" s="386"/>
      <c r="C10" s="386" t="s">
        <v>161</v>
      </c>
      <c r="D10" s="387"/>
      <c r="E10" s="388"/>
      <c r="F10" s="389">
        <v>675</v>
      </c>
      <c r="G10" s="390">
        <v>496</v>
      </c>
      <c r="H10" s="390">
        <v>42</v>
      </c>
      <c r="I10" s="390">
        <v>14</v>
      </c>
      <c r="J10" s="390">
        <v>40</v>
      </c>
      <c r="K10" s="390">
        <v>11</v>
      </c>
      <c r="L10" s="390">
        <v>4</v>
      </c>
      <c r="M10" s="390">
        <v>62</v>
      </c>
      <c r="N10" s="390">
        <v>3</v>
      </c>
      <c r="O10" s="390">
        <v>3</v>
      </c>
    </row>
    <row r="11" spans="2:15" ht="11.4" customHeight="1">
      <c r="B11" s="386"/>
      <c r="C11" s="386" t="s">
        <v>162</v>
      </c>
      <c r="D11" s="387"/>
      <c r="E11" s="388"/>
      <c r="F11" s="389">
        <v>11</v>
      </c>
      <c r="G11" s="390">
        <v>5</v>
      </c>
      <c r="H11" s="390">
        <v>1</v>
      </c>
      <c r="I11" s="390">
        <v>1</v>
      </c>
      <c r="J11" s="390">
        <v>0</v>
      </c>
      <c r="K11" s="390">
        <v>1</v>
      </c>
      <c r="L11" s="390">
        <v>0</v>
      </c>
      <c r="M11" s="390">
        <v>3</v>
      </c>
      <c r="N11" s="390">
        <v>0</v>
      </c>
      <c r="O11" s="390">
        <v>0</v>
      </c>
    </row>
    <row r="12" spans="3:15" ht="11.4" customHeight="1">
      <c r="C12" s="386" t="s">
        <v>163</v>
      </c>
      <c r="D12" s="387"/>
      <c r="E12" s="388"/>
      <c r="F12" s="389">
        <v>14</v>
      </c>
      <c r="G12" s="390">
        <v>10</v>
      </c>
      <c r="H12" s="390">
        <v>2</v>
      </c>
      <c r="I12" s="390">
        <v>0</v>
      </c>
      <c r="J12" s="390">
        <v>0</v>
      </c>
      <c r="K12" s="390">
        <v>0</v>
      </c>
      <c r="L12" s="390">
        <v>1</v>
      </c>
      <c r="M12" s="390">
        <v>1</v>
      </c>
      <c r="N12" s="390">
        <v>0</v>
      </c>
      <c r="O12" s="390">
        <v>0</v>
      </c>
    </row>
    <row r="13" spans="2:15" ht="11.4" customHeight="1">
      <c r="B13" s="386"/>
      <c r="C13" s="386" t="s">
        <v>164</v>
      </c>
      <c r="D13" s="387"/>
      <c r="E13" s="388"/>
      <c r="F13" s="389">
        <v>6</v>
      </c>
      <c r="G13" s="390">
        <v>2</v>
      </c>
      <c r="H13" s="390">
        <v>0</v>
      </c>
      <c r="I13" s="390">
        <v>0</v>
      </c>
      <c r="J13" s="390">
        <v>1</v>
      </c>
      <c r="K13" s="390">
        <v>1</v>
      </c>
      <c r="L13" s="390">
        <v>0</v>
      </c>
      <c r="M13" s="390">
        <v>2</v>
      </c>
      <c r="N13" s="390">
        <v>0</v>
      </c>
      <c r="O13" s="390">
        <v>0</v>
      </c>
    </row>
    <row r="14" spans="2:15" ht="11.4" customHeight="1">
      <c r="B14" s="386"/>
      <c r="C14" s="386" t="s">
        <v>165</v>
      </c>
      <c r="D14" s="387"/>
      <c r="E14" s="388"/>
      <c r="F14" s="389">
        <v>83</v>
      </c>
      <c r="G14" s="390">
        <v>54</v>
      </c>
      <c r="H14" s="390">
        <v>1</v>
      </c>
      <c r="I14" s="390">
        <v>2</v>
      </c>
      <c r="J14" s="390">
        <v>1</v>
      </c>
      <c r="K14" s="390">
        <v>4</v>
      </c>
      <c r="L14" s="390">
        <v>0</v>
      </c>
      <c r="M14" s="390">
        <v>17</v>
      </c>
      <c r="N14" s="390">
        <v>2</v>
      </c>
      <c r="O14" s="390">
        <v>2</v>
      </c>
    </row>
    <row r="15" spans="2:15" ht="11.4" customHeight="1">
      <c r="B15" s="386"/>
      <c r="C15" s="386" t="s">
        <v>166</v>
      </c>
      <c r="D15" s="387"/>
      <c r="E15" s="388"/>
      <c r="F15" s="389">
        <v>971</v>
      </c>
      <c r="G15" s="390">
        <v>696</v>
      </c>
      <c r="H15" s="390">
        <v>72</v>
      </c>
      <c r="I15" s="390">
        <v>21</v>
      </c>
      <c r="J15" s="390">
        <v>38</v>
      </c>
      <c r="K15" s="390">
        <v>27</v>
      </c>
      <c r="L15" s="390">
        <v>10</v>
      </c>
      <c r="M15" s="390">
        <v>90</v>
      </c>
      <c r="N15" s="390">
        <v>15</v>
      </c>
      <c r="O15" s="390">
        <v>2</v>
      </c>
    </row>
    <row r="16" spans="2:15" ht="11.4" customHeight="1">
      <c r="B16" s="386"/>
      <c r="C16" s="386" t="s">
        <v>167</v>
      </c>
      <c r="D16" s="387"/>
      <c r="E16" s="388"/>
      <c r="F16" s="389">
        <v>15</v>
      </c>
      <c r="G16" s="390">
        <v>9</v>
      </c>
      <c r="H16" s="390">
        <v>0</v>
      </c>
      <c r="I16" s="390">
        <v>1</v>
      </c>
      <c r="J16" s="390">
        <v>2</v>
      </c>
      <c r="K16" s="390">
        <v>0</v>
      </c>
      <c r="L16" s="390">
        <v>0</v>
      </c>
      <c r="M16" s="390">
        <v>3</v>
      </c>
      <c r="N16" s="390">
        <v>0</v>
      </c>
      <c r="O16" s="390">
        <v>0</v>
      </c>
    </row>
    <row r="17" spans="2:15" ht="11.4" customHeight="1">
      <c r="B17" s="386"/>
      <c r="C17" s="386" t="s">
        <v>168</v>
      </c>
      <c r="D17" s="387"/>
      <c r="E17" s="388"/>
      <c r="F17" s="389">
        <v>1176</v>
      </c>
      <c r="G17" s="390">
        <v>811</v>
      </c>
      <c r="H17" s="390">
        <v>91</v>
      </c>
      <c r="I17" s="390">
        <v>28</v>
      </c>
      <c r="J17" s="390">
        <v>46</v>
      </c>
      <c r="K17" s="390">
        <v>43</v>
      </c>
      <c r="L17" s="390">
        <v>20</v>
      </c>
      <c r="M17" s="390">
        <v>100</v>
      </c>
      <c r="N17" s="390">
        <v>18</v>
      </c>
      <c r="O17" s="390">
        <v>19</v>
      </c>
    </row>
    <row r="18" spans="3:15" ht="11.4" customHeight="1">
      <c r="C18" s="386" t="s">
        <v>190</v>
      </c>
      <c r="D18" s="387"/>
      <c r="E18" s="388"/>
      <c r="F18" s="389">
        <v>1437</v>
      </c>
      <c r="G18" s="390">
        <v>1059</v>
      </c>
      <c r="H18" s="390">
        <v>36</v>
      </c>
      <c r="I18" s="390">
        <v>24</v>
      </c>
      <c r="J18" s="390">
        <v>50</v>
      </c>
      <c r="K18" s="390">
        <v>81</v>
      </c>
      <c r="L18" s="390">
        <v>16</v>
      </c>
      <c r="M18" s="390">
        <v>157</v>
      </c>
      <c r="N18" s="390">
        <v>11</v>
      </c>
      <c r="O18" s="390">
        <v>3</v>
      </c>
    </row>
    <row r="19" spans="3:15" ht="11.4" customHeight="1">
      <c r="C19" s="386" t="s">
        <v>169</v>
      </c>
      <c r="D19" s="387"/>
      <c r="E19" s="388"/>
      <c r="F19" s="389">
        <v>70</v>
      </c>
      <c r="G19" s="390">
        <v>48</v>
      </c>
      <c r="H19" s="390">
        <v>3</v>
      </c>
      <c r="I19" s="390">
        <v>2</v>
      </c>
      <c r="J19" s="390">
        <v>3</v>
      </c>
      <c r="K19" s="390">
        <v>3</v>
      </c>
      <c r="L19" s="390">
        <v>1</v>
      </c>
      <c r="M19" s="390">
        <v>10</v>
      </c>
      <c r="N19" s="390">
        <v>0</v>
      </c>
      <c r="O19" s="390">
        <v>0</v>
      </c>
    </row>
    <row r="20" spans="3:15" ht="11.4" customHeight="1">
      <c r="C20" s="386" t="s">
        <v>170</v>
      </c>
      <c r="D20" s="387"/>
      <c r="E20" s="388"/>
      <c r="F20" s="389">
        <v>54</v>
      </c>
      <c r="G20" s="390">
        <v>38</v>
      </c>
      <c r="H20" s="390">
        <v>1</v>
      </c>
      <c r="I20" s="390">
        <v>5</v>
      </c>
      <c r="J20" s="390">
        <v>5</v>
      </c>
      <c r="K20" s="390">
        <v>2</v>
      </c>
      <c r="L20" s="390">
        <v>0</v>
      </c>
      <c r="M20" s="390">
        <v>2</v>
      </c>
      <c r="N20" s="390">
        <v>0</v>
      </c>
      <c r="O20" s="390">
        <v>1</v>
      </c>
    </row>
    <row r="21" spans="2:15" ht="11.4" customHeight="1">
      <c r="B21" s="386"/>
      <c r="C21" s="386" t="s">
        <v>171</v>
      </c>
      <c r="D21" s="387"/>
      <c r="E21" s="388"/>
      <c r="F21" s="389">
        <v>9</v>
      </c>
      <c r="G21" s="390">
        <v>6</v>
      </c>
      <c r="H21" s="390">
        <v>0</v>
      </c>
      <c r="I21" s="390">
        <v>0</v>
      </c>
      <c r="J21" s="390">
        <v>0</v>
      </c>
      <c r="K21" s="390">
        <v>1</v>
      </c>
      <c r="L21" s="390">
        <v>0</v>
      </c>
      <c r="M21" s="390">
        <v>2</v>
      </c>
      <c r="N21" s="390">
        <v>0</v>
      </c>
      <c r="O21" s="390">
        <v>0</v>
      </c>
    </row>
    <row r="22" spans="3:15" ht="11.4" customHeight="1">
      <c r="C22" s="386" t="s">
        <v>172</v>
      </c>
      <c r="D22" s="387"/>
      <c r="E22" s="388"/>
      <c r="F22" s="389">
        <v>6</v>
      </c>
      <c r="G22" s="390">
        <v>2</v>
      </c>
      <c r="H22" s="390">
        <v>0</v>
      </c>
      <c r="I22" s="390">
        <v>1</v>
      </c>
      <c r="J22" s="390">
        <v>1</v>
      </c>
      <c r="K22" s="390">
        <v>1</v>
      </c>
      <c r="L22" s="390">
        <v>0</v>
      </c>
      <c r="M22" s="390">
        <v>0</v>
      </c>
      <c r="N22" s="390">
        <v>1</v>
      </c>
      <c r="O22" s="390">
        <v>0</v>
      </c>
    </row>
    <row r="23" spans="2:15" ht="11.4" customHeight="1">
      <c r="B23" s="386"/>
      <c r="C23" s="386" t="s">
        <v>173</v>
      </c>
      <c r="D23" s="387"/>
      <c r="E23" s="388"/>
      <c r="F23" s="389">
        <v>76</v>
      </c>
      <c r="G23" s="390">
        <v>43</v>
      </c>
      <c r="H23" s="390">
        <v>2</v>
      </c>
      <c r="I23" s="390">
        <v>1</v>
      </c>
      <c r="J23" s="390">
        <v>4</v>
      </c>
      <c r="K23" s="390">
        <v>7</v>
      </c>
      <c r="L23" s="390">
        <v>2</v>
      </c>
      <c r="M23" s="390">
        <v>15</v>
      </c>
      <c r="N23" s="390">
        <v>2</v>
      </c>
      <c r="O23" s="390">
        <v>0</v>
      </c>
    </row>
    <row r="24" spans="2:15" ht="11.4" customHeight="1">
      <c r="B24" s="386"/>
      <c r="C24" s="386" t="s">
        <v>174</v>
      </c>
      <c r="D24" s="387"/>
      <c r="E24" s="388"/>
      <c r="F24" s="389">
        <v>522</v>
      </c>
      <c r="G24" s="390">
        <v>239</v>
      </c>
      <c r="H24" s="390">
        <v>15</v>
      </c>
      <c r="I24" s="390">
        <v>13</v>
      </c>
      <c r="J24" s="390">
        <v>11</v>
      </c>
      <c r="K24" s="390">
        <v>140</v>
      </c>
      <c r="L24" s="390">
        <v>15</v>
      </c>
      <c r="M24" s="390">
        <v>69</v>
      </c>
      <c r="N24" s="390">
        <v>6</v>
      </c>
      <c r="O24" s="390">
        <v>14</v>
      </c>
    </row>
    <row r="25" spans="3:15" ht="11.4" customHeight="1">
      <c r="C25" s="386" t="s">
        <v>175</v>
      </c>
      <c r="D25" s="387"/>
      <c r="E25" s="388"/>
      <c r="F25" s="389">
        <v>839</v>
      </c>
      <c r="G25" s="390">
        <v>586</v>
      </c>
      <c r="H25" s="390">
        <v>35</v>
      </c>
      <c r="I25" s="390">
        <v>22</v>
      </c>
      <c r="J25" s="390">
        <v>44</v>
      </c>
      <c r="K25" s="390">
        <v>35</v>
      </c>
      <c r="L25" s="390">
        <v>13</v>
      </c>
      <c r="M25" s="390">
        <v>95</v>
      </c>
      <c r="N25" s="390">
        <v>6</v>
      </c>
      <c r="O25" s="390">
        <v>3</v>
      </c>
    </row>
    <row r="26" spans="2:15" ht="11.4" customHeight="1">
      <c r="B26" s="386"/>
      <c r="C26" s="386" t="s">
        <v>176</v>
      </c>
      <c r="D26" s="387"/>
      <c r="E26" s="388"/>
      <c r="F26" s="389">
        <v>148</v>
      </c>
      <c r="G26" s="390">
        <v>103</v>
      </c>
      <c r="H26" s="390">
        <v>9</v>
      </c>
      <c r="I26" s="390">
        <v>1</v>
      </c>
      <c r="J26" s="390">
        <v>8</v>
      </c>
      <c r="K26" s="390">
        <v>4</v>
      </c>
      <c r="L26" s="390">
        <v>0</v>
      </c>
      <c r="M26" s="390">
        <v>21</v>
      </c>
      <c r="N26" s="390">
        <v>2</v>
      </c>
      <c r="O26" s="390">
        <v>0</v>
      </c>
    </row>
    <row r="27" spans="2:15" ht="11.4" customHeight="1">
      <c r="B27" s="386"/>
      <c r="C27" s="386" t="s">
        <v>177</v>
      </c>
      <c r="D27" s="387"/>
      <c r="E27" s="388"/>
      <c r="F27" s="389">
        <v>1636</v>
      </c>
      <c r="G27" s="390">
        <v>1181</v>
      </c>
      <c r="H27" s="390">
        <v>83</v>
      </c>
      <c r="I27" s="390">
        <v>36</v>
      </c>
      <c r="J27" s="390">
        <v>110</v>
      </c>
      <c r="K27" s="390">
        <v>45</v>
      </c>
      <c r="L27" s="390">
        <v>5</v>
      </c>
      <c r="M27" s="390">
        <v>169</v>
      </c>
      <c r="N27" s="390">
        <v>5</v>
      </c>
      <c r="O27" s="390">
        <v>2</v>
      </c>
    </row>
    <row r="28" spans="2:15" ht="11.4" customHeight="1">
      <c r="B28" s="386"/>
      <c r="C28" s="386" t="s">
        <v>178</v>
      </c>
      <c r="D28" s="387"/>
      <c r="E28" s="388"/>
      <c r="F28" s="389">
        <v>19</v>
      </c>
      <c r="G28" s="390">
        <v>15</v>
      </c>
      <c r="H28" s="390">
        <v>0</v>
      </c>
      <c r="I28" s="390">
        <v>1</v>
      </c>
      <c r="J28" s="390">
        <v>1</v>
      </c>
      <c r="K28" s="390">
        <v>0</v>
      </c>
      <c r="L28" s="390">
        <v>1</v>
      </c>
      <c r="M28" s="390">
        <v>1</v>
      </c>
      <c r="N28" s="390">
        <v>0</v>
      </c>
      <c r="O28" s="390">
        <v>0</v>
      </c>
    </row>
    <row r="29" spans="3:15" ht="11.4" customHeight="1">
      <c r="C29" s="386" t="s">
        <v>179</v>
      </c>
      <c r="D29" s="387"/>
      <c r="E29" s="388"/>
      <c r="F29" s="389">
        <v>155</v>
      </c>
      <c r="G29" s="390">
        <v>103</v>
      </c>
      <c r="H29" s="390">
        <v>7</v>
      </c>
      <c r="I29" s="390">
        <v>2</v>
      </c>
      <c r="J29" s="390">
        <v>10</v>
      </c>
      <c r="K29" s="390">
        <v>6</v>
      </c>
      <c r="L29" s="390">
        <v>1</v>
      </c>
      <c r="M29" s="390">
        <v>24</v>
      </c>
      <c r="N29" s="390">
        <v>2</v>
      </c>
      <c r="O29" s="390">
        <v>0</v>
      </c>
    </row>
    <row r="30" spans="3:15" ht="11.4" customHeight="1">
      <c r="C30" s="386" t="s">
        <v>180</v>
      </c>
      <c r="D30" s="387"/>
      <c r="E30" s="388"/>
      <c r="F30" s="389">
        <v>59</v>
      </c>
      <c r="G30" s="390">
        <v>38</v>
      </c>
      <c r="H30" s="390">
        <v>3</v>
      </c>
      <c r="I30" s="390">
        <v>0</v>
      </c>
      <c r="J30" s="390">
        <v>5</v>
      </c>
      <c r="K30" s="390">
        <v>5</v>
      </c>
      <c r="L30" s="390">
        <v>0</v>
      </c>
      <c r="M30" s="390">
        <v>7</v>
      </c>
      <c r="N30" s="390">
        <v>1</v>
      </c>
      <c r="O30" s="390">
        <v>0</v>
      </c>
    </row>
    <row r="31" spans="2:15" ht="11.4" customHeight="1">
      <c r="B31" s="386"/>
      <c r="C31" s="386" t="s">
        <v>181</v>
      </c>
      <c r="D31" s="387"/>
      <c r="E31" s="388"/>
      <c r="F31" s="389">
        <v>200</v>
      </c>
      <c r="G31" s="390">
        <v>127</v>
      </c>
      <c r="H31" s="390">
        <v>7</v>
      </c>
      <c r="I31" s="390">
        <v>3</v>
      </c>
      <c r="J31" s="390">
        <v>8</v>
      </c>
      <c r="K31" s="390">
        <v>22</v>
      </c>
      <c r="L31" s="390">
        <v>4</v>
      </c>
      <c r="M31" s="390">
        <v>23</v>
      </c>
      <c r="N31" s="390">
        <v>3</v>
      </c>
      <c r="O31" s="390">
        <v>3</v>
      </c>
    </row>
    <row r="32" spans="3:15" ht="11.4" customHeight="1">
      <c r="C32" s="386" t="s">
        <v>182</v>
      </c>
      <c r="D32" s="387"/>
      <c r="E32" s="388"/>
      <c r="F32" s="389">
        <v>162</v>
      </c>
      <c r="G32" s="390">
        <v>104</v>
      </c>
      <c r="H32" s="390">
        <v>11</v>
      </c>
      <c r="I32" s="390">
        <v>9</v>
      </c>
      <c r="J32" s="390">
        <v>9</v>
      </c>
      <c r="K32" s="390">
        <v>9</v>
      </c>
      <c r="L32" s="390">
        <v>4</v>
      </c>
      <c r="M32" s="390">
        <v>16</v>
      </c>
      <c r="N32" s="390">
        <v>0</v>
      </c>
      <c r="O32" s="390">
        <v>0</v>
      </c>
    </row>
    <row r="33" spans="3:15" ht="11.4" customHeight="1">
      <c r="C33" s="386" t="s">
        <v>183</v>
      </c>
      <c r="D33" s="387"/>
      <c r="E33" s="388"/>
      <c r="F33" s="389">
        <v>617</v>
      </c>
      <c r="G33" s="390">
        <v>438</v>
      </c>
      <c r="H33" s="390">
        <v>19</v>
      </c>
      <c r="I33" s="390">
        <v>10</v>
      </c>
      <c r="J33" s="390">
        <v>30</v>
      </c>
      <c r="K33" s="390">
        <v>24</v>
      </c>
      <c r="L33" s="390">
        <v>6</v>
      </c>
      <c r="M33" s="390">
        <v>85</v>
      </c>
      <c r="N33" s="390">
        <v>4</v>
      </c>
      <c r="O33" s="390">
        <v>1</v>
      </c>
    </row>
    <row r="34" spans="3:15" ht="11.4" customHeight="1">
      <c r="C34" s="386" t="s">
        <v>185</v>
      </c>
      <c r="D34" s="387"/>
      <c r="E34" s="388"/>
      <c r="F34" s="389">
        <v>8</v>
      </c>
      <c r="G34" s="390">
        <v>7</v>
      </c>
      <c r="H34" s="390">
        <v>1</v>
      </c>
      <c r="I34" s="390">
        <v>0</v>
      </c>
      <c r="J34" s="390">
        <v>0</v>
      </c>
      <c r="K34" s="390">
        <v>0</v>
      </c>
      <c r="L34" s="390">
        <v>0</v>
      </c>
      <c r="M34" s="390">
        <v>0</v>
      </c>
      <c r="N34" s="390">
        <v>0</v>
      </c>
      <c r="O34" s="390">
        <v>0</v>
      </c>
    </row>
    <row r="35" spans="2:15" ht="11.4" customHeight="1">
      <c r="B35" s="386" t="s">
        <v>186</v>
      </c>
      <c r="C35" s="386"/>
      <c r="D35" s="387"/>
      <c r="E35" s="388"/>
      <c r="F35" s="389">
        <v>262</v>
      </c>
      <c r="G35" s="390">
        <v>197</v>
      </c>
      <c r="H35" s="390">
        <v>5</v>
      </c>
      <c r="I35" s="390">
        <v>6</v>
      </c>
      <c r="J35" s="390">
        <v>9</v>
      </c>
      <c r="K35" s="390">
        <v>23</v>
      </c>
      <c r="L35" s="390">
        <v>1</v>
      </c>
      <c r="M35" s="390">
        <v>20</v>
      </c>
      <c r="N35" s="390">
        <v>0</v>
      </c>
      <c r="O35" s="390">
        <v>1</v>
      </c>
    </row>
    <row r="36" spans="2:15" ht="11.4" customHeight="1">
      <c r="B36" s="386" t="s">
        <v>187</v>
      </c>
      <c r="C36" s="386"/>
      <c r="D36" s="387"/>
      <c r="E36" s="388"/>
      <c r="F36" s="389">
        <v>0</v>
      </c>
      <c r="G36" s="390">
        <v>0</v>
      </c>
      <c r="H36" s="390">
        <v>0</v>
      </c>
      <c r="I36" s="390">
        <v>0</v>
      </c>
      <c r="J36" s="390">
        <v>0</v>
      </c>
      <c r="K36" s="390">
        <v>0</v>
      </c>
      <c r="L36" s="390">
        <v>0</v>
      </c>
      <c r="M36" s="390">
        <v>0</v>
      </c>
      <c r="N36" s="390">
        <v>0</v>
      </c>
      <c r="O36" s="390">
        <v>0</v>
      </c>
    </row>
    <row r="37" spans="2:15" ht="11.4" customHeight="1">
      <c r="B37" s="386" t="s">
        <v>188</v>
      </c>
      <c r="C37" s="386"/>
      <c r="D37" s="387"/>
      <c r="E37" s="388"/>
      <c r="F37" s="389">
        <v>1106</v>
      </c>
      <c r="G37" s="390">
        <v>765</v>
      </c>
      <c r="H37" s="390">
        <v>20</v>
      </c>
      <c r="I37" s="390">
        <v>9</v>
      </c>
      <c r="J37" s="390">
        <v>23</v>
      </c>
      <c r="K37" s="390">
        <v>212</v>
      </c>
      <c r="L37" s="390">
        <v>12</v>
      </c>
      <c r="M37" s="390">
        <v>54</v>
      </c>
      <c r="N37" s="390">
        <v>10</v>
      </c>
      <c r="O37" s="390">
        <v>1</v>
      </c>
    </row>
    <row r="38" spans="2:15" ht="11.4" customHeight="1">
      <c r="B38" s="386" t="s">
        <v>189</v>
      </c>
      <c r="C38" s="386"/>
      <c r="D38" s="387"/>
      <c r="E38" s="388"/>
      <c r="F38" s="389">
        <v>0</v>
      </c>
      <c r="G38" s="390">
        <v>0</v>
      </c>
      <c r="H38" s="390">
        <v>0</v>
      </c>
      <c r="I38" s="390">
        <v>0</v>
      </c>
      <c r="J38" s="390">
        <v>0</v>
      </c>
      <c r="K38" s="390">
        <v>0</v>
      </c>
      <c r="L38" s="390">
        <v>0</v>
      </c>
      <c r="M38" s="390">
        <v>0</v>
      </c>
      <c r="N38" s="390">
        <v>0</v>
      </c>
      <c r="O38" s="390">
        <v>0</v>
      </c>
    </row>
    <row r="39" spans="2:15" ht="11.4" customHeight="1">
      <c r="B39" s="386" t="s">
        <v>432</v>
      </c>
      <c r="C39" s="386"/>
      <c r="D39" s="387"/>
      <c r="E39" s="388"/>
      <c r="F39" s="389">
        <v>1906</v>
      </c>
      <c r="G39" s="390">
        <v>1494</v>
      </c>
      <c r="H39" s="390">
        <v>69</v>
      </c>
      <c r="I39" s="390">
        <v>19</v>
      </c>
      <c r="J39" s="390">
        <v>62</v>
      </c>
      <c r="K39" s="390">
        <v>72</v>
      </c>
      <c r="L39" s="390">
        <v>19</v>
      </c>
      <c r="M39" s="390">
        <v>147</v>
      </c>
      <c r="N39" s="390">
        <v>21</v>
      </c>
      <c r="O39" s="390">
        <v>3</v>
      </c>
    </row>
    <row r="40" spans="2:15" ht="11.4" customHeight="1">
      <c r="B40" s="386" t="s">
        <v>191</v>
      </c>
      <c r="C40" s="386"/>
      <c r="D40" s="387"/>
      <c r="E40" s="388"/>
      <c r="F40" s="389">
        <v>1</v>
      </c>
      <c r="G40" s="390">
        <v>0</v>
      </c>
      <c r="H40" s="390">
        <v>0</v>
      </c>
      <c r="I40" s="390">
        <v>1</v>
      </c>
      <c r="J40" s="390">
        <v>0</v>
      </c>
      <c r="K40" s="390">
        <v>0</v>
      </c>
      <c r="L40" s="390">
        <v>0</v>
      </c>
      <c r="M40" s="390">
        <v>0</v>
      </c>
      <c r="N40" s="390">
        <v>0</v>
      </c>
      <c r="O40" s="390">
        <v>0</v>
      </c>
    </row>
    <row r="41" spans="2:15" ht="11.4" customHeight="1">
      <c r="B41" s="386" t="s">
        <v>192</v>
      </c>
      <c r="C41" s="386"/>
      <c r="D41" s="387"/>
      <c r="E41" s="388"/>
      <c r="F41" s="389">
        <v>93</v>
      </c>
      <c r="G41" s="390">
        <v>77</v>
      </c>
      <c r="H41" s="390">
        <v>3</v>
      </c>
      <c r="I41" s="390">
        <v>2</v>
      </c>
      <c r="J41" s="390">
        <v>2</v>
      </c>
      <c r="K41" s="390">
        <v>1</v>
      </c>
      <c r="L41" s="390">
        <v>0</v>
      </c>
      <c r="M41" s="390">
        <v>8</v>
      </c>
      <c r="N41" s="390">
        <v>0</v>
      </c>
      <c r="O41" s="390">
        <v>0</v>
      </c>
    </row>
    <row r="42" spans="2:15" ht="11.4" customHeight="1">
      <c r="B42" s="386" t="s">
        <v>193</v>
      </c>
      <c r="C42" s="386"/>
      <c r="D42" s="387"/>
      <c r="E42" s="388"/>
      <c r="F42" s="389">
        <v>0</v>
      </c>
      <c r="G42" s="390">
        <v>0</v>
      </c>
      <c r="H42" s="390">
        <v>0</v>
      </c>
      <c r="I42" s="390">
        <v>0</v>
      </c>
      <c r="J42" s="390">
        <v>0</v>
      </c>
      <c r="K42" s="390">
        <v>0</v>
      </c>
      <c r="L42" s="390">
        <v>0</v>
      </c>
      <c r="M42" s="390">
        <v>0</v>
      </c>
      <c r="N42" s="390">
        <v>0</v>
      </c>
      <c r="O42" s="390">
        <v>0</v>
      </c>
    </row>
    <row r="43" spans="2:15" ht="11.4" customHeight="1">
      <c r="B43" s="386" t="s">
        <v>194</v>
      </c>
      <c r="C43" s="386"/>
      <c r="D43" s="387"/>
      <c r="E43" s="388"/>
      <c r="F43" s="389">
        <v>37</v>
      </c>
      <c r="G43" s="390">
        <v>22</v>
      </c>
      <c r="H43" s="390">
        <v>3</v>
      </c>
      <c r="I43" s="390">
        <v>1</v>
      </c>
      <c r="J43" s="390">
        <v>1</v>
      </c>
      <c r="K43" s="390">
        <v>3</v>
      </c>
      <c r="L43" s="390">
        <v>0</v>
      </c>
      <c r="M43" s="390">
        <v>6</v>
      </c>
      <c r="N43" s="390">
        <v>1</v>
      </c>
      <c r="O43" s="390">
        <v>0</v>
      </c>
    </row>
    <row r="44" spans="2:15" ht="11.4" customHeight="1">
      <c r="B44" s="386" t="s">
        <v>591</v>
      </c>
      <c r="C44" s="386"/>
      <c r="D44" s="387"/>
      <c r="E44" s="388"/>
      <c r="F44" s="389">
        <v>324</v>
      </c>
      <c r="G44" s="390">
        <v>252</v>
      </c>
      <c r="H44" s="390">
        <v>19</v>
      </c>
      <c r="I44" s="390">
        <v>1</v>
      </c>
      <c r="J44" s="390">
        <v>14</v>
      </c>
      <c r="K44" s="390">
        <v>13</v>
      </c>
      <c r="L44" s="390">
        <v>4</v>
      </c>
      <c r="M44" s="390">
        <v>19</v>
      </c>
      <c r="N44" s="390">
        <v>1</v>
      </c>
      <c r="O44" s="390">
        <v>1</v>
      </c>
    </row>
    <row r="45" spans="2:15" ht="11.4" customHeight="1">
      <c r="B45" s="386" t="s">
        <v>195</v>
      </c>
      <c r="C45" s="386"/>
      <c r="D45" s="387"/>
      <c r="E45" s="388"/>
      <c r="F45" s="389">
        <v>1</v>
      </c>
      <c r="G45" s="390">
        <v>0</v>
      </c>
      <c r="H45" s="390">
        <v>0</v>
      </c>
      <c r="I45" s="390">
        <v>0</v>
      </c>
      <c r="J45" s="390">
        <v>0</v>
      </c>
      <c r="K45" s="390">
        <v>0</v>
      </c>
      <c r="L45" s="390">
        <v>0</v>
      </c>
      <c r="M45" s="390">
        <v>0</v>
      </c>
      <c r="N45" s="390">
        <v>1</v>
      </c>
      <c r="O45" s="390">
        <v>0</v>
      </c>
    </row>
    <row r="46" spans="2:15" ht="11.4" customHeight="1">
      <c r="B46" s="386" t="s">
        <v>196</v>
      </c>
      <c r="C46" s="386"/>
      <c r="D46" s="387"/>
      <c r="E46" s="388"/>
      <c r="F46" s="389">
        <v>579</v>
      </c>
      <c r="G46" s="390">
        <v>406</v>
      </c>
      <c r="H46" s="390">
        <v>15</v>
      </c>
      <c r="I46" s="390">
        <v>23</v>
      </c>
      <c r="J46" s="390">
        <v>37</v>
      </c>
      <c r="K46" s="390">
        <v>22</v>
      </c>
      <c r="L46" s="390">
        <v>7</v>
      </c>
      <c r="M46" s="390">
        <v>61</v>
      </c>
      <c r="N46" s="390">
        <v>4</v>
      </c>
      <c r="O46" s="390">
        <v>4</v>
      </c>
    </row>
    <row r="47" spans="2:15" ht="11.4" customHeight="1">
      <c r="B47" s="386" t="s">
        <v>197</v>
      </c>
      <c r="C47" s="386"/>
      <c r="D47" s="387"/>
      <c r="E47" s="388"/>
      <c r="F47" s="389">
        <v>0</v>
      </c>
      <c r="G47" s="390">
        <v>0</v>
      </c>
      <c r="H47" s="390">
        <v>0</v>
      </c>
      <c r="I47" s="390">
        <v>0</v>
      </c>
      <c r="J47" s="390">
        <v>0</v>
      </c>
      <c r="K47" s="390">
        <v>0</v>
      </c>
      <c r="L47" s="390">
        <v>0</v>
      </c>
      <c r="M47" s="390">
        <v>0</v>
      </c>
      <c r="N47" s="390">
        <v>0</v>
      </c>
      <c r="O47" s="390">
        <v>0</v>
      </c>
    </row>
    <row r="48" spans="2:15" ht="11.4" customHeight="1">
      <c r="B48" s="386" t="s">
        <v>198</v>
      </c>
      <c r="C48" s="386"/>
      <c r="D48" s="387"/>
      <c r="E48" s="388"/>
      <c r="F48" s="389">
        <v>52</v>
      </c>
      <c r="G48" s="390">
        <v>29</v>
      </c>
      <c r="H48" s="390">
        <v>0</v>
      </c>
      <c r="I48" s="390">
        <v>1</v>
      </c>
      <c r="J48" s="390">
        <v>0</v>
      </c>
      <c r="K48" s="390">
        <v>3</v>
      </c>
      <c r="L48" s="390">
        <v>5</v>
      </c>
      <c r="M48" s="390">
        <v>7</v>
      </c>
      <c r="N48" s="390">
        <v>2</v>
      </c>
      <c r="O48" s="390">
        <v>5</v>
      </c>
    </row>
    <row r="49" spans="2:15" ht="11.4" customHeight="1">
      <c r="B49" s="386" t="s">
        <v>433</v>
      </c>
      <c r="C49" s="386"/>
      <c r="D49" s="386"/>
      <c r="E49" s="388" t="s">
        <v>37</v>
      </c>
      <c r="F49" s="389">
        <v>538</v>
      </c>
      <c r="G49" s="390">
        <v>389</v>
      </c>
      <c r="H49" s="390">
        <v>23</v>
      </c>
      <c r="I49" s="390">
        <v>10</v>
      </c>
      <c r="J49" s="390">
        <v>15</v>
      </c>
      <c r="K49" s="390">
        <v>41</v>
      </c>
      <c r="L49" s="390">
        <v>1</v>
      </c>
      <c r="M49" s="390">
        <v>49</v>
      </c>
      <c r="N49" s="390">
        <v>8</v>
      </c>
      <c r="O49" s="390">
        <v>2</v>
      </c>
    </row>
    <row r="50" spans="2:15" ht="11.4" customHeight="1">
      <c r="B50" s="386" t="s">
        <v>199</v>
      </c>
      <c r="C50" s="386"/>
      <c r="D50" s="387"/>
      <c r="E50" s="388"/>
      <c r="F50" s="389">
        <v>1666</v>
      </c>
      <c r="G50" s="390">
        <v>1304</v>
      </c>
      <c r="H50" s="390">
        <v>63</v>
      </c>
      <c r="I50" s="390">
        <v>34</v>
      </c>
      <c r="J50" s="390">
        <v>39</v>
      </c>
      <c r="K50" s="390">
        <v>34</v>
      </c>
      <c r="L50" s="390">
        <v>53</v>
      </c>
      <c r="M50" s="390">
        <v>106</v>
      </c>
      <c r="N50" s="390">
        <v>25</v>
      </c>
      <c r="O50" s="390">
        <v>8</v>
      </c>
    </row>
    <row r="51" spans="2:15" ht="11.4" customHeight="1">
      <c r="B51" s="386" t="s">
        <v>200</v>
      </c>
      <c r="C51" s="386"/>
      <c r="D51" s="387"/>
      <c r="E51" s="388"/>
      <c r="F51" s="389">
        <v>409</v>
      </c>
      <c r="G51" s="390">
        <v>272</v>
      </c>
      <c r="H51" s="390">
        <v>12</v>
      </c>
      <c r="I51" s="390">
        <v>15</v>
      </c>
      <c r="J51" s="390">
        <v>15</v>
      </c>
      <c r="K51" s="390">
        <v>34</v>
      </c>
      <c r="L51" s="390">
        <v>3</v>
      </c>
      <c r="M51" s="390">
        <v>55</v>
      </c>
      <c r="N51" s="390">
        <v>2</v>
      </c>
      <c r="O51" s="390">
        <v>1</v>
      </c>
    </row>
    <row r="52" spans="2:15" ht="11.4" customHeight="1">
      <c r="B52" s="386" t="s">
        <v>524</v>
      </c>
      <c r="C52" s="386"/>
      <c r="D52" s="387"/>
      <c r="E52" s="388"/>
      <c r="F52" s="389">
        <v>0</v>
      </c>
      <c r="G52" s="390">
        <v>0</v>
      </c>
      <c r="H52" s="390">
        <v>0</v>
      </c>
      <c r="I52" s="390">
        <v>0</v>
      </c>
      <c r="J52" s="390">
        <v>0</v>
      </c>
      <c r="K52" s="390">
        <v>0</v>
      </c>
      <c r="L52" s="390">
        <v>0</v>
      </c>
      <c r="M52" s="390">
        <v>0</v>
      </c>
      <c r="N52" s="390">
        <v>0</v>
      </c>
      <c r="O52" s="390">
        <v>0</v>
      </c>
    </row>
    <row r="53" spans="2:15" ht="11.4" customHeight="1">
      <c r="B53" s="386" t="s">
        <v>184</v>
      </c>
      <c r="C53" s="386"/>
      <c r="D53" s="387"/>
      <c r="E53" s="388"/>
      <c r="F53" s="389">
        <v>68</v>
      </c>
      <c r="G53" s="390">
        <v>44</v>
      </c>
      <c r="H53" s="390">
        <v>4</v>
      </c>
      <c r="I53" s="390">
        <v>0</v>
      </c>
      <c r="J53" s="390">
        <v>4</v>
      </c>
      <c r="K53" s="390">
        <v>4</v>
      </c>
      <c r="L53" s="390">
        <v>2</v>
      </c>
      <c r="M53" s="390">
        <v>7</v>
      </c>
      <c r="N53" s="390">
        <v>2</v>
      </c>
      <c r="O53" s="390">
        <v>1</v>
      </c>
    </row>
    <row r="54" spans="2:15" ht="11.4" customHeight="1">
      <c r="B54" s="386" t="s">
        <v>201</v>
      </c>
      <c r="C54" s="386"/>
      <c r="D54" s="387"/>
      <c r="E54" s="388"/>
      <c r="F54" s="389">
        <v>35</v>
      </c>
      <c r="G54" s="390">
        <v>23</v>
      </c>
      <c r="H54" s="390">
        <v>2</v>
      </c>
      <c r="I54" s="390">
        <v>2</v>
      </c>
      <c r="J54" s="390">
        <v>1</v>
      </c>
      <c r="K54" s="390">
        <v>2</v>
      </c>
      <c r="L54" s="390">
        <v>2</v>
      </c>
      <c r="M54" s="390">
        <v>3</v>
      </c>
      <c r="N54" s="390">
        <v>0</v>
      </c>
      <c r="O54" s="390">
        <v>0</v>
      </c>
    </row>
    <row r="55" spans="1:15" ht="15" customHeight="1">
      <c r="A55" s="380" t="s">
        <v>210</v>
      </c>
      <c r="B55" s="381"/>
      <c r="C55" s="381"/>
      <c r="D55" s="381"/>
      <c r="E55" s="393"/>
      <c r="F55" s="383">
        <v>700</v>
      </c>
      <c r="G55" s="384">
        <v>491</v>
      </c>
      <c r="H55" s="384">
        <v>37</v>
      </c>
      <c r="I55" s="384">
        <v>18</v>
      </c>
      <c r="J55" s="384">
        <v>9</v>
      </c>
      <c r="K55" s="384">
        <v>76</v>
      </c>
      <c r="L55" s="384">
        <v>19</v>
      </c>
      <c r="M55" s="384">
        <v>31</v>
      </c>
      <c r="N55" s="384">
        <v>7</v>
      </c>
      <c r="O55" s="384">
        <v>12</v>
      </c>
    </row>
    <row r="56" spans="2:15" ht="11.4" customHeight="1">
      <c r="B56" s="386" t="s">
        <v>211</v>
      </c>
      <c r="C56" s="386"/>
      <c r="D56" s="387"/>
      <c r="F56" s="389">
        <v>130</v>
      </c>
      <c r="G56" s="391">
        <v>88</v>
      </c>
      <c r="H56" s="391">
        <v>8</v>
      </c>
      <c r="I56" s="391">
        <v>4</v>
      </c>
      <c r="J56" s="391">
        <v>2</v>
      </c>
      <c r="K56" s="391">
        <v>18</v>
      </c>
      <c r="L56" s="391">
        <v>3</v>
      </c>
      <c r="M56" s="391">
        <v>6</v>
      </c>
      <c r="N56" s="391">
        <v>0</v>
      </c>
      <c r="O56" s="391">
        <v>1</v>
      </c>
    </row>
    <row r="57" spans="2:15" ht="11.4" customHeight="1">
      <c r="B57" s="386" t="s">
        <v>212</v>
      </c>
      <c r="C57" s="386"/>
      <c r="D57" s="387"/>
      <c r="F57" s="389">
        <v>9</v>
      </c>
      <c r="G57" s="391">
        <v>7</v>
      </c>
      <c r="H57" s="391">
        <v>0</v>
      </c>
      <c r="I57" s="391">
        <v>0</v>
      </c>
      <c r="J57" s="391">
        <v>0</v>
      </c>
      <c r="K57" s="391">
        <v>2</v>
      </c>
      <c r="L57" s="391">
        <v>0</v>
      </c>
      <c r="M57" s="391">
        <v>0</v>
      </c>
      <c r="N57" s="391">
        <v>0</v>
      </c>
      <c r="O57" s="391">
        <v>0</v>
      </c>
    </row>
    <row r="58" spans="2:15" ht="11.4" customHeight="1">
      <c r="B58" s="386" t="s">
        <v>213</v>
      </c>
      <c r="C58" s="386"/>
      <c r="D58" s="387"/>
      <c r="F58" s="389">
        <v>24</v>
      </c>
      <c r="G58" s="391">
        <v>19</v>
      </c>
      <c r="H58" s="391">
        <v>2</v>
      </c>
      <c r="I58" s="391">
        <v>0</v>
      </c>
      <c r="J58" s="391">
        <v>1</v>
      </c>
      <c r="K58" s="391">
        <v>1</v>
      </c>
      <c r="L58" s="391">
        <v>0</v>
      </c>
      <c r="M58" s="391">
        <v>1</v>
      </c>
      <c r="N58" s="391">
        <v>0</v>
      </c>
      <c r="O58" s="391">
        <v>0</v>
      </c>
    </row>
    <row r="59" spans="2:15" ht="11.4" customHeight="1">
      <c r="B59" s="386" t="s">
        <v>214</v>
      </c>
      <c r="C59" s="386"/>
      <c r="D59" s="387"/>
      <c r="E59" s="394"/>
      <c r="F59" s="389">
        <v>155</v>
      </c>
      <c r="G59" s="391">
        <v>107</v>
      </c>
      <c r="H59" s="391">
        <v>9</v>
      </c>
      <c r="I59" s="391">
        <v>3</v>
      </c>
      <c r="J59" s="391">
        <v>3</v>
      </c>
      <c r="K59" s="391">
        <v>13</v>
      </c>
      <c r="L59" s="391">
        <v>1</v>
      </c>
      <c r="M59" s="391">
        <v>12</v>
      </c>
      <c r="N59" s="391">
        <v>2</v>
      </c>
      <c r="O59" s="391">
        <v>5</v>
      </c>
    </row>
    <row r="60" spans="2:15" ht="11.4" customHeight="1">
      <c r="B60" s="386" t="s">
        <v>215</v>
      </c>
      <c r="C60" s="386"/>
      <c r="D60" s="387"/>
      <c r="E60" s="394"/>
      <c r="F60" s="389">
        <v>382</v>
      </c>
      <c r="G60" s="391">
        <v>270</v>
      </c>
      <c r="H60" s="391">
        <v>18</v>
      </c>
      <c r="I60" s="391">
        <v>11</v>
      </c>
      <c r="J60" s="391">
        <v>3</v>
      </c>
      <c r="K60" s="391">
        <v>42</v>
      </c>
      <c r="L60" s="391">
        <v>15</v>
      </c>
      <c r="M60" s="391">
        <v>12</v>
      </c>
      <c r="N60" s="391">
        <v>5</v>
      </c>
      <c r="O60" s="391">
        <v>6</v>
      </c>
    </row>
    <row r="61" spans="1:15" s="328" customFormat="1" ht="15" customHeight="1">
      <c r="A61" s="380" t="s">
        <v>202</v>
      </c>
      <c r="B61" s="381"/>
      <c r="C61" s="381"/>
      <c r="D61" s="381"/>
      <c r="E61" s="393"/>
      <c r="F61" s="383">
        <v>4006</v>
      </c>
      <c r="G61" s="384">
        <v>2778</v>
      </c>
      <c r="H61" s="384">
        <v>283</v>
      </c>
      <c r="I61" s="384">
        <v>152</v>
      </c>
      <c r="J61" s="384">
        <v>52</v>
      </c>
      <c r="K61" s="384">
        <v>605</v>
      </c>
      <c r="L61" s="384">
        <v>38</v>
      </c>
      <c r="M61" s="384">
        <v>78</v>
      </c>
      <c r="N61" s="384">
        <v>15</v>
      </c>
      <c r="O61" s="384">
        <v>5</v>
      </c>
    </row>
    <row r="62" spans="2:15" ht="11.4" customHeight="1">
      <c r="B62" s="386" t="s">
        <v>203</v>
      </c>
      <c r="C62" s="386"/>
      <c r="D62" s="387"/>
      <c r="F62" s="389">
        <v>62</v>
      </c>
      <c r="G62" s="391">
        <v>44</v>
      </c>
      <c r="H62" s="391">
        <v>2</v>
      </c>
      <c r="I62" s="391">
        <v>1</v>
      </c>
      <c r="J62" s="391">
        <v>1</v>
      </c>
      <c r="K62" s="391">
        <v>10</v>
      </c>
      <c r="L62" s="391">
        <v>1</v>
      </c>
      <c r="M62" s="391">
        <v>2</v>
      </c>
      <c r="N62" s="391">
        <v>0</v>
      </c>
      <c r="O62" s="391">
        <v>1</v>
      </c>
    </row>
    <row r="63" spans="2:15" ht="11.4" customHeight="1">
      <c r="B63" s="386" t="s">
        <v>204</v>
      </c>
      <c r="C63" s="386"/>
      <c r="D63" s="387"/>
      <c r="F63" s="389">
        <v>261</v>
      </c>
      <c r="G63" s="391">
        <v>151</v>
      </c>
      <c r="H63" s="391">
        <v>12</v>
      </c>
      <c r="I63" s="391">
        <v>24</v>
      </c>
      <c r="J63" s="391">
        <v>3</v>
      </c>
      <c r="K63" s="391">
        <v>58</v>
      </c>
      <c r="L63" s="391">
        <v>2</v>
      </c>
      <c r="M63" s="391">
        <v>9</v>
      </c>
      <c r="N63" s="391">
        <v>2</v>
      </c>
      <c r="O63" s="391">
        <v>0</v>
      </c>
    </row>
    <row r="64" spans="2:15" ht="11.4" customHeight="1">
      <c r="B64" s="386" t="s">
        <v>205</v>
      </c>
      <c r="C64" s="386"/>
      <c r="D64" s="387"/>
      <c r="F64" s="389">
        <v>35</v>
      </c>
      <c r="G64" s="391">
        <v>30</v>
      </c>
      <c r="H64" s="391">
        <v>1</v>
      </c>
      <c r="I64" s="391">
        <v>1</v>
      </c>
      <c r="J64" s="391">
        <v>0</v>
      </c>
      <c r="K64" s="391">
        <v>2</v>
      </c>
      <c r="L64" s="391">
        <v>0</v>
      </c>
      <c r="M64" s="391">
        <v>0</v>
      </c>
      <c r="N64" s="391">
        <v>0</v>
      </c>
      <c r="O64" s="391">
        <v>1</v>
      </c>
    </row>
    <row r="65" spans="2:15" ht="11.4" customHeight="1">
      <c r="B65" s="386" t="s">
        <v>525</v>
      </c>
      <c r="C65" s="386"/>
      <c r="D65" s="387"/>
      <c r="F65" s="389">
        <v>81</v>
      </c>
      <c r="G65" s="391">
        <v>64</v>
      </c>
      <c r="H65" s="391">
        <v>11</v>
      </c>
      <c r="I65" s="391">
        <v>2</v>
      </c>
      <c r="J65" s="391">
        <v>0</v>
      </c>
      <c r="K65" s="391">
        <v>3</v>
      </c>
      <c r="L65" s="391">
        <v>0</v>
      </c>
      <c r="M65" s="391">
        <v>1</v>
      </c>
      <c r="N65" s="391">
        <v>0</v>
      </c>
      <c r="O65" s="391">
        <v>0</v>
      </c>
    </row>
    <row r="66" spans="2:15" ht="11.4" customHeight="1">
      <c r="B66" s="386" t="s">
        <v>521</v>
      </c>
      <c r="C66" s="386"/>
      <c r="D66" s="387"/>
      <c r="F66" s="389">
        <v>256</v>
      </c>
      <c r="G66" s="391">
        <v>189</v>
      </c>
      <c r="H66" s="391">
        <v>25</v>
      </c>
      <c r="I66" s="391">
        <v>8</v>
      </c>
      <c r="J66" s="391">
        <v>0</v>
      </c>
      <c r="K66" s="391">
        <v>28</v>
      </c>
      <c r="L66" s="391">
        <v>3</v>
      </c>
      <c r="M66" s="391">
        <v>1</v>
      </c>
      <c r="N66" s="391">
        <v>1</v>
      </c>
      <c r="O66" s="391">
        <v>1</v>
      </c>
    </row>
    <row r="67" spans="2:15" ht="11.4" customHeight="1">
      <c r="B67" s="386" t="s">
        <v>526</v>
      </c>
      <c r="C67" s="386"/>
      <c r="D67" s="387"/>
      <c r="F67" s="389">
        <v>225</v>
      </c>
      <c r="G67" s="391">
        <v>185</v>
      </c>
      <c r="H67" s="391">
        <v>17</v>
      </c>
      <c r="I67" s="391">
        <v>11</v>
      </c>
      <c r="J67" s="391">
        <v>0</v>
      </c>
      <c r="K67" s="391">
        <v>12</v>
      </c>
      <c r="L67" s="391">
        <v>0</v>
      </c>
      <c r="M67" s="391">
        <v>0</v>
      </c>
      <c r="N67" s="391">
        <v>0</v>
      </c>
      <c r="O67" s="391">
        <v>0</v>
      </c>
    </row>
    <row r="68" spans="2:15" ht="11.4" customHeight="1">
      <c r="B68" s="386" t="s">
        <v>206</v>
      </c>
      <c r="C68" s="386"/>
      <c r="D68" s="387"/>
      <c r="F68" s="389">
        <v>48</v>
      </c>
      <c r="G68" s="391">
        <v>23</v>
      </c>
      <c r="H68" s="391">
        <v>6</v>
      </c>
      <c r="I68" s="391">
        <v>2</v>
      </c>
      <c r="J68" s="391">
        <v>6</v>
      </c>
      <c r="K68" s="391">
        <v>6</v>
      </c>
      <c r="L68" s="391">
        <v>0</v>
      </c>
      <c r="M68" s="391">
        <v>5</v>
      </c>
      <c r="N68" s="391">
        <v>0</v>
      </c>
      <c r="O68" s="391">
        <v>0</v>
      </c>
    </row>
    <row r="69" spans="2:15" ht="11.4" customHeight="1">
      <c r="B69" s="386" t="s">
        <v>527</v>
      </c>
      <c r="C69" s="386"/>
      <c r="D69" s="387"/>
      <c r="F69" s="389">
        <v>151</v>
      </c>
      <c r="G69" s="391">
        <v>103</v>
      </c>
      <c r="H69" s="391">
        <v>18</v>
      </c>
      <c r="I69" s="391">
        <v>14</v>
      </c>
      <c r="J69" s="391">
        <v>0</v>
      </c>
      <c r="K69" s="391">
        <v>16</v>
      </c>
      <c r="L69" s="391">
        <v>0</v>
      </c>
      <c r="M69" s="391">
        <v>0</v>
      </c>
      <c r="N69" s="391">
        <v>0</v>
      </c>
      <c r="O69" s="391">
        <v>0</v>
      </c>
    </row>
    <row r="70" spans="2:15" ht="11.4" customHeight="1">
      <c r="B70" s="386" t="s">
        <v>528</v>
      </c>
      <c r="C70" s="386"/>
      <c r="D70" s="387"/>
      <c r="F70" s="389">
        <v>72</v>
      </c>
      <c r="G70" s="391">
        <v>35</v>
      </c>
      <c r="H70" s="391">
        <v>1</v>
      </c>
      <c r="I70" s="391">
        <v>1</v>
      </c>
      <c r="J70" s="391">
        <v>1</v>
      </c>
      <c r="K70" s="391">
        <v>28</v>
      </c>
      <c r="L70" s="391">
        <v>3</v>
      </c>
      <c r="M70" s="391">
        <v>2</v>
      </c>
      <c r="N70" s="391">
        <v>0</v>
      </c>
      <c r="O70" s="391">
        <v>1</v>
      </c>
    </row>
    <row r="71" spans="2:15" ht="11.4" customHeight="1">
      <c r="B71" s="386" t="s">
        <v>529</v>
      </c>
      <c r="C71" s="386"/>
      <c r="D71" s="387"/>
      <c r="F71" s="389">
        <v>52</v>
      </c>
      <c r="G71" s="391">
        <v>43</v>
      </c>
      <c r="H71" s="391">
        <v>2</v>
      </c>
      <c r="I71" s="391">
        <v>3</v>
      </c>
      <c r="J71" s="391">
        <v>1</v>
      </c>
      <c r="K71" s="391">
        <v>1</v>
      </c>
      <c r="L71" s="391">
        <v>0</v>
      </c>
      <c r="M71" s="391">
        <v>2</v>
      </c>
      <c r="N71" s="391">
        <v>0</v>
      </c>
      <c r="O71" s="391">
        <v>0</v>
      </c>
    </row>
    <row r="72" spans="2:15" ht="11.4" customHeight="1">
      <c r="B72" s="386" t="s">
        <v>530</v>
      </c>
      <c r="C72" s="386"/>
      <c r="D72" s="387"/>
      <c r="F72" s="389">
        <v>101</v>
      </c>
      <c r="G72" s="391">
        <v>70</v>
      </c>
      <c r="H72" s="391">
        <v>17</v>
      </c>
      <c r="I72" s="391">
        <v>3</v>
      </c>
      <c r="J72" s="391">
        <v>1</v>
      </c>
      <c r="K72" s="391">
        <v>6</v>
      </c>
      <c r="L72" s="391">
        <v>1</v>
      </c>
      <c r="M72" s="391">
        <v>2</v>
      </c>
      <c r="N72" s="391">
        <v>1</v>
      </c>
      <c r="O72" s="391">
        <v>0</v>
      </c>
    </row>
    <row r="73" spans="2:15" ht="11.4" customHeight="1">
      <c r="B73" s="386" t="s">
        <v>207</v>
      </c>
      <c r="C73" s="386"/>
      <c r="D73" s="387"/>
      <c r="E73" s="394"/>
      <c r="F73" s="389">
        <v>363</v>
      </c>
      <c r="G73" s="391">
        <v>282</v>
      </c>
      <c r="H73" s="391">
        <v>2</v>
      </c>
      <c r="I73" s="391">
        <v>4</v>
      </c>
      <c r="J73" s="391">
        <v>2</v>
      </c>
      <c r="K73" s="391">
        <v>70</v>
      </c>
      <c r="L73" s="391">
        <v>0</v>
      </c>
      <c r="M73" s="391">
        <v>3</v>
      </c>
      <c r="N73" s="391">
        <v>0</v>
      </c>
      <c r="O73" s="391">
        <v>0</v>
      </c>
    </row>
    <row r="74" spans="2:15" ht="11.4" customHeight="1">
      <c r="B74" s="386" t="s">
        <v>531</v>
      </c>
      <c r="C74" s="386"/>
      <c r="D74" s="387"/>
      <c r="E74" s="394"/>
      <c r="F74" s="389">
        <v>379</v>
      </c>
      <c r="G74" s="391">
        <v>271</v>
      </c>
      <c r="H74" s="391">
        <v>35</v>
      </c>
      <c r="I74" s="391">
        <v>15</v>
      </c>
      <c r="J74" s="391">
        <v>14</v>
      </c>
      <c r="K74" s="391">
        <v>35</v>
      </c>
      <c r="L74" s="391">
        <v>2</v>
      </c>
      <c r="M74" s="391">
        <v>7</v>
      </c>
      <c r="N74" s="391">
        <v>0</v>
      </c>
      <c r="O74" s="391">
        <v>0</v>
      </c>
    </row>
    <row r="75" spans="2:15" ht="11.4" customHeight="1">
      <c r="B75" s="386" t="s">
        <v>532</v>
      </c>
      <c r="C75" s="386"/>
      <c r="D75" s="387"/>
      <c r="E75" s="394"/>
      <c r="F75" s="389">
        <v>128</v>
      </c>
      <c r="G75" s="391">
        <v>78</v>
      </c>
      <c r="H75" s="391">
        <v>15</v>
      </c>
      <c r="I75" s="391">
        <v>4</v>
      </c>
      <c r="J75" s="391">
        <v>0</v>
      </c>
      <c r="K75" s="391">
        <v>26</v>
      </c>
      <c r="L75" s="391">
        <v>3</v>
      </c>
      <c r="M75" s="391">
        <v>1</v>
      </c>
      <c r="N75" s="391">
        <v>1</v>
      </c>
      <c r="O75" s="391">
        <v>0</v>
      </c>
    </row>
    <row r="76" spans="2:15" ht="11.4" customHeight="1">
      <c r="B76" s="386" t="s">
        <v>533</v>
      </c>
      <c r="C76" s="386"/>
      <c r="D76" s="387"/>
      <c r="E76" s="394"/>
      <c r="F76" s="389">
        <v>226</v>
      </c>
      <c r="G76" s="391">
        <v>152</v>
      </c>
      <c r="H76" s="391">
        <v>17</v>
      </c>
      <c r="I76" s="391">
        <v>15</v>
      </c>
      <c r="J76" s="391">
        <v>0</v>
      </c>
      <c r="K76" s="391">
        <v>36</v>
      </c>
      <c r="L76" s="391">
        <v>4</v>
      </c>
      <c r="M76" s="391">
        <v>2</v>
      </c>
      <c r="N76" s="391">
        <v>0</v>
      </c>
      <c r="O76" s="391">
        <v>0</v>
      </c>
    </row>
    <row r="77" spans="2:15" ht="11.4" customHeight="1">
      <c r="B77" s="386" t="s">
        <v>534</v>
      </c>
      <c r="C77" s="386"/>
      <c r="D77" s="387"/>
      <c r="E77" s="394"/>
      <c r="F77" s="389">
        <v>479</v>
      </c>
      <c r="G77" s="391">
        <v>364</v>
      </c>
      <c r="H77" s="391">
        <v>33</v>
      </c>
      <c r="I77" s="391">
        <v>14</v>
      </c>
      <c r="J77" s="391">
        <v>4</v>
      </c>
      <c r="K77" s="391">
        <v>54</v>
      </c>
      <c r="L77" s="391">
        <v>2</v>
      </c>
      <c r="M77" s="391">
        <v>6</v>
      </c>
      <c r="N77" s="391">
        <v>2</v>
      </c>
      <c r="O77" s="391">
        <v>0</v>
      </c>
    </row>
    <row r="78" spans="2:15" ht="11.4" customHeight="1">
      <c r="B78" s="386" t="s">
        <v>535</v>
      </c>
      <c r="C78" s="386"/>
      <c r="D78" s="387"/>
      <c r="E78" s="394"/>
      <c r="F78" s="389">
        <v>39</v>
      </c>
      <c r="G78" s="391">
        <v>32</v>
      </c>
      <c r="H78" s="391">
        <v>3</v>
      </c>
      <c r="I78" s="391">
        <v>2</v>
      </c>
      <c r="J78" s="391">
        <v>0</v>
      </c>
      <c r="K78" s="391">
        <v>1</v>
      </c>
      <c r="L78" s="391">
        <v>1</v>
      </c>
      <c r="M78" s="391">
        <v>0</v>
      </c>
      <c r="N78" s="391">
        <v>0</v>
      </c>
      <c r="O78" s="391">
        <v>0</v>
      </c>
    </row>
    <row r="79" spans="2:15" ht="11.4" customHeight="1">
      <c r="B79" s="386" t="s">
        <v>208</v>
      </c>
      <c r="C79" s="386"/>
      <c r="D79" s="387"/>
      <c r="E79" s="394"/>
      <c r="F79" s="389">
        <v>137</v>
      </c>
      <c r="G79" s="391">
        <v>90</v>
      </c>
      <c r="H79" s="391">
        <v>2</v>
      </c>
      <c r="I79" s="391">
        <v>2</v>
      </c>
      <c r="J79" s="391">
        <v>1</v>
      </c>
      <c r="K79" s="391">
        <v>34</v>
      </c>
      <c r="L79" s="391">
        <v>2</v>
      </c>
      <c r="M79" s="391">
        <v>5</v>
      </c>
      <c r="N79" s="391">
        <v>0</v>
      </c>
      <c r="O79" s="391">
        <v>1</v>
      </c>
    </row>
    <row r="80" spans="2:15" ht="11.4" customHeight="1">
      <c r="B80" s="386" t="s">
        <v>209</v>
      </c>
      <c r="C80" s="386"/>
      <c r="D80" s="387"/>
      <c r="E80" s="394"/>
      <c r="F80" s="389">
        <v>911</v>
      </c>
      <c r="G80" s="391">
        <v>572</v>
      </c>
      <c r="H80" s="391">
        <v>64</v>
      </c>
      <c r="I80" s="391">
        <v>26</v>
      </c>
      <c r="J80" s="391">
        <v>18</v>
      </c>
      <c r="K80" s="391">
        <v>179</v>
      </c>
      <c r="L80" s="391">
        <v>14</v>
      </c>
      <c r="M80" s="391">
        <v>30</v>
      </c>
      <c r="N80" s="391">
        <v>8</v>
      </c>
      <c r="O80" s="391">
        <v>0</v>
      </c>
    </row>
    <row r="81" spans="1:15" s="328" customFormat="1" ht="15" customHeight="1">
      <c r="A81" s="380" t="s">
        <v>216</v>
      </c>
      <c r="B81" s="381"/>
      <c r="C81" s="381"/>
      <c r="D81" s="381"/>
      <c r="E81" s="393"/>
      <c r="F81" s="383">
        <v>12842</v>
      </c>
      <c r="G81" s="384">
        <v>9717</v>
      </c>
      <c r="H81" s="384">
        <v>796</v>
      </c>
      <c r="I81" s="384">
        <v>435</v>
      </c>
      <c r="J81" s="384">
        <v>289</v>
      </c>
      <c r="K81" s="384">
        <v>879</v>
      </c>
      <c r="L81" s="384">
        <v>83</v>
      </c>
      <c r="M81" s="384">
        <v>564</v>
      </c>
      <c r="N81" s="384">
        <v>51</v>
      </c>
      <c r="O81" s="384">
        <v>28</v>
      </c>
    </row>
    <row r="82" spans="2:15" ht="11.4" customHeight="1">
      <c r="B82" s="386" t="s">
        <v>217</v>
      </c>
      <c r="C82" s="386"/>
      <c r="D82" s="387"/>
      <c r="F82" s="389">
        <v>3776</v>
      </c>
      <c r="G82" s="391">
        <v>2891</v>
      </c>
      <c r="H82" s="391">
        <v>355</v>
      </c>
      <c r="I82" s="391">
        <v>109</v>
      </c>
      <c r="J82" s="391">
        <v>50</v>
      </c>
      <c r="K82" s="391">
        <v>227</v>
      </c>
      <c r="L82" s="391">
        <v>15</v>
      </c>
      <c r="M82" s="391">
        <v>100</v>
      </c>
      <c r="N82" s="391">
        <v>17</v>
      </c>
      <c r="O82" s="391">
        <v>12</v>
      </c>
    </row>
    <row r="83" spans="2:15" ht="11.4" customHeight="1">
      <c r="B83" s="386" t="s">
        <v>536</v>
      </c>
      <c r="C83" s="386"/>
      <c r="D83" s="387"/>
      <c r="F83" s="389">
        <v>83</v>
      </c>
      <c r="G83" s="391">
        <v>59</v>
      </c>
      <c r="H83" s="391">
        <v>3</v>
      </c>
      <c r="I83" s="391">
        <v>6</v>
      </c>
      <c r="J83" s="391">
        <v>5</v>
      </c>
      <c r="K83" s="391">
        <v>5</v>
      </c>
      <c r="L83" s="391">
        <v>0</v>
      </c>
      <c r="M83" s="391">
        <v>3</v>
      </c>
      <c r="N83" s="391">
        <v>2</v>
      </c>
      <c r="O83" s="391">
        <v>0</v>
      </c>
    </row>
    <row r="84" spans="2:15" ht="11.4" customHeight="1">
      <c r="B84" s="386" t="s">
        <v>537</v>
      </c>
      <c r="C84" s="386"/>
      <c r="D84" s="387"/>
      <c r="F84" s="389">
        <v>206</v>
      </c>
      <c r="G84" s="391">
        <v>140</v>
      </c>
      <c r="H84" s="391">
        <v>5</v>
      </c>
      <c r="I84" s="391">
        <v>12</v>
      </c>
      <c r="J84" s="391">
        <v>11</v>
      </c>
      <c r="K84" s="391">
        <v>20</v>
      </c>
      <c r="L84" s="391">
        <v>5</v>
      </c>
      <c r="M84" s="391">
        <v>11</v>
      </c>
      <c r="N84" s="391">
        <v>1</v>
      </c>
      <c r="O84" s="391">
        <v>1</v>
      </c>
    </row>
    <row r="85" spans="2:15" ht="11.4" customHeight="1">
      <c r="B85" s="386" t="s">
        <v>538</v>
      </c>
      <c r="C85" s="386"/>
      <c r="D85" s="387"/>
      <c r="F85" s="389">
        <v>29</v>
      </c>
      <c r="G85" s="391">
        <v>16</v>
      </c>
      <c r="H85" s="391">
        <v>2</v>
      </c>
      <c r="I85" s="391">
        <v>1</v>
      </c>
      <c r="J85" s="391">
        <v>1</v>
      </c>
      <c r="K85" s="391">
        <v>6</v>
      </c>
      <c r="L85" s="391">
        <v>0</v>
      </c>
      <c r="M85" s="391">
        <v>3</v>
      </c>
      <c r="N85" s="391">
        <v>0</v>
      </c>
      <c r="O85" s="391">
        <v>0</v>
      </c>
    </row>
    <row r="86" spans="2:15" ht="11.4" customHeight="1">
      <c r="B86" s="386" t="s">
        <v>218</v>
      </c>
      <c r="C86" s="386"/>
      <c r="D86" s="387"/>
      <c r="F86" s="389">
        <v>83</v>
      </c>
      <c r="G86" s="391">
        <v>41</v>
      </c>
      <c r="H86" s="391">
        <v>3</v>
      </c>
      <c r="I86" s="391">
        <v>2</v>
      </c>
      <c r="J86" s="391">
        <v>2</v>
      </c>
      <c r="K86" s="391">
        <v>16</v>
      </c>
      <c r="L86" s="391">
        <v>0</v>
      </c>
      <c r="M86" s="391">
        <v>18</v>
      </c>
      <c r="N86" s="391">
        <v>0</v>
      </c>
      <c r="O86" s="391">
        <v>1</v>
      </c>
    </row>
    <row r="87" spans="2:15" ht="11.4" customHeight="1">
      <c r="B87" s="386" t="s">
        <v>539</v>
      </c>
      <c r="C87" s="386"/>
      <c r="D87" s="387"/>
      <c r="F87" s="389">
        <v>110</v>
      </c>
      <c r="G87" s="391">
        <v>96</v>
      </c>
      <c r="H87" s="391">
        <v>1</v>
      </c>
      <c r="I87" s="391">
        <v>1</v>
      </c>
      <c r="J87" s="391">
        <v>1</v>
      </c>
      <c r="K87" s="391">
        <v>6</v>
      </c>
      <c r="L87" s="391">
        <v>1</v>
      </c>
      <c r="M87" s="391">
        <v>3</v>
      </c>
      <c r="N87" s="391">
        <v>0</v>
      </c>
      <c r="O87" s="391">
        <v>1</v>
      </c>
    </row>
    <row r="88" spans="2:15" ht="11.4" customHeight="1">
      <c r="B88" s="386" t="s">
        <v>219</v>
      </c>
      <c r="C88" s="386"/>
      <c r="D88" s="387"/>
      <c r="F88" s="389">
        <v>94</v>
      </c>
      <c r="G88" s="391">
        <v>63</v>
      </c>
      <c r="H88" s="391">
        <v>1</v>
      </c>
      <c r="I88" s="391">
        <v>1</v>
      </c>
      <c r="J88" s="391">
        <v>1</v>
      </c>
      <c r="K88" s="391">
        <v>11</v>
      </c>
      <c r="L88" s="391">
        <v>3</v>
      </c>
      <c r="M88" s="391">
        <v>10</v>
      </c>
      <c r="N88" s="391">
        <v>4</v>
      </c>
      <c r="O88" s="391">
        <v>0</v>
      </c>
    </row>
    <row r="89" spans="2:15" ht="11.4" customHeight="1">
      <c r="B89" s="386" t="s">
        <v>220</v>
      </c>
      <c r="C89" s="386"/>
      <c r="D89" s="387"/>
      <c r="F89" s="389">
        <v>101</v>
      </c>
      <c r="G89" s="391">
        <v>88</v>
      </c>
      <c r="H89" s="391">
        <v>0</v>
      </c>
      <c r="I89" s="391">
        <v>0</v>
      </c>
      <c r="J89" s="391">
        <v>0</v>
      </c>
      <c r="K89" s="391">
        <v>7</v>
      </c>
      <c r="L89" s="391">
        <v>3</v>
      </c>
      <c r="M89" s="391">
        <v>3</v>
      </c>
      <c r="N89" s="391">
        <v>0</v>
      </c>
      <c r="O89" s="391">
        <v>0</v>
      </c>
    </row>
    <row r="90" spans="2:15" ht="11.4" customHeight="1">
      <c r="B90" s="386" t="s">
        <v>221</v>
      </c>
      <c r="C90" s="386"/>
      <c r="D90" s="387"/>
      <c r="F90" s="389">
        <v>1696</v>
      </c>
      <c r="G90" s="391">
        <v>1321</v>
      </c>
      <c r="H90" s="391">
        <v>128</v>
      </c>
      <c r="I90" s="391">
        <v>55</v>
      </c>
      <c r="J90" s="391">
        <v>47</v>
      </c>
      <c r="K90" s="391">
        <v>61</v>
      </c>
      <c r="L90" s="391">
        <v>8</v>
      </c>
      <c r="M90" s="391">
        <v>69</v>
      </c>
      <c r="N90" s="391">
        <v>6</v>
      </c>
      <c r="O90" s="391">
        <v>1</v>
      </c>
    </row>
    <row r="91" spans="2:15" ht="11.4" customHeight="1">
      <c r="B91" s="386" t="s">
        <v>222</v>
      </c>
      <c r="C91" s="386"/>
      <c r="D91" s="387"/>
      <c r="E91" s="394"/>
      <c r="F91" s="389">
        <v>533</v>
      </c>
      <c r="G91" s="391">
        <v>399</v>
      </c>
      <c r="H91" s="391">
        <v>15</v>
      </c>
      <c r="I91" s="391">
        <v>34</v>
      </c>
      <c r="J91" s="391">
        <v>4</v>
      </c>
      <c r="K91" s="391">
        <v>62</v>
      </c>
      <c r="L91" s="391">
        <v>1</v>
      </c>
      <c r="M91" s="391">
        <v>14</v>
      </c>
      <c r="N91" s="391">
        <v>2</v>
      </c>
      <c r="O91" s="391">
        <v>2</v>
      </c>
    </row>
    <row r="92" spans="2:15" ht="11.4" customHeight="1">
      <c r="B92" s="386" t="s">
        <v>223</v>
      </c>
      <c r="C92" s="386"/>
      <c r="D92" s="387"/>
      <c r="E92" s="394"/>
      <c r="F92" s="389">
        <v>24</v>
      </c>
      <c r="G92" s="391">
        <v>17</v>
      </c>
      <c r="H92" s="391">
        <v>0</v>
      </c>
      <c r="I92" s="391">
        <v>2</v>
      </c>
      <c r="J92" s="391">
        <v>2</v>
      </c>
      <c r="K92" s="391">
        <v>2</v>
      </c>
      <c r="L92" s="391">
        <v>1</v>
      </c>
      <c r="M92" s="391">
        <v>0</v>
      </c>
      <c r="N92" s="391">
        <v>0</v>
      </c>
      <c r="O92" s="391">
        <v>0</v>
      </c>
    </row>
    <row r="93" spans="2:15" ht="11.4" customHeight="1">
      <c r="B93" s="386" t="s">
        <v>224</v>
      </c>
      <c r="C93" s="386"/>
      <c r="D93" s="387"/>
      <c r="E93" s="394"/>
      <c r="F93" s="389">
        <v>10</v>
      </c>
      <c r="G93" s="391">
        <v>8</v>
      </c>
      <c r="H93" s="391">
        <v>0</v>
      </c>
      <c r="I93" s="391">
        <v>2</v>
      </c>
      <c r="J93" s="391">
        <v>0</v>
      </c>
      <c r="K93" s="391">
        <v>0</v>
      </c>
      <c r="L93" s="391">
        <v>0</v>
      </c>
      <c r="M93" s="391">
        <v>0</v>
      </c>
      <c r="N93" s="391">
        <v>0</v>
      </c>
      <c r="O93" s="391">
        <v>0</v>
      </c>
    </row>
    <row r="94" spans="2:15" ht="11.4" customHeight="1">
      <c r="B94" s="386" t="s">
        <v>540</v>
      </c>
      <c r="C94" s="386"/>
      <c r="D94" s="387"/>
      <c r="E94" s="394"/>
      <c r="F94" s="389">
        <v>33</v>
      </c>
      <c r="G94" s="391">
        <v>29</v>
      </c>
      <c r="H94" s="391">
        <v>0</v>
      </c>
      <c r="I94" s="391">
        <v>0</v>
      </c>
      <c r="J94" s="391">
        <v>0</v>
      </c>
      <c r="K94" s="391">
        <v>4</v>
      </c>
      <c r="L94" s="391">
        <v>0</v>
      </c>
      <c r="M94" s="391">
        <v>0</v>
      </c>
      <c r="N94" s="391">
        <v>0</v>
      </c>
      <c r="O94" s="391">
        <v>0</v>
      </c>
    </row>
    <row r="95" spans="2:15" ht="11.4" customHeight="1">
      <c r="B95" s="386" t="s">
        <v>225</v>
      </c>
      <c r="C95" s="386"/>
      <c r="D95" s="387"/>
      <c r="F95" s="389">
        <v>40</v>
      </c>
      <c r="G95" s="391">
        <v>29</v>
      </c>
      <c r="H95" s="391">
        <v>2</v>
      </c>
      <c r="I95" s="391">
        <v>0</v>
      </c>
      <c r="J95" s="391">
        <v>0</v>
      </c>
      <c r="K95" s="391">
        <v>7</v>
      </c>
      <c r="L95" s="391">
        <v>0</v>
      </c>
      <c r="M95" s="391">
        <v>2</v>
      </c>
      <c r="N95" s="391">
        <v>0</v>
      </c>
      <c r="O95" s="391">
        <v>0</v>
      </c>
    </row>
    <row r="96" spans="2:15" ht="11.4" customHeight="1">
      <c r="B96" s="386" t="s">
        <v>226</v>
      </c>
      <c r="C96" s="386"/>
      <c r="D96" s="387"/>
      <c r="F96" s="389">
        <v>0</v>
      </c>
      <c r="G96" s="391">
        <v>0</v>
      </c>
      <c r="H96" s="391">
        <v>0</v>
      </c>
      <c r="I96" s="391">
        <v>0</v>
      </c>
      <c r="J96" s="391">
        <v>0</v>
      </c>
      <c r="K96" s="391">
        <v>0</v>
      </c>
      <c r="L96" s="391">
        <v>0</v>
      </c>
      <c r="M96" s="391">
        <v>0</v>
      </c>
      <c r="N96" s="391">
        <v>0</v>
      </c>
      <c r="O96" s="391">
        <v>0</v>
      </c>
    </row>
    <row r="97" spans="2:15" ht="11.4" customHeight="1">
      <c r="B97" s="386" t="s">
        <v>227</v>
      </c>
      <c r="C97" s="386"/>
      <c r="D97" s="387"/>
      <c r="F97" s="389">
        <v>25</v>
      </c>
      <c r="G97" s="391">
        <v>18</v>
      </c>
      <c r="H97" s="391">
        <v>0</v>
      </c>
      <c r="I97" s="391">
        <v>2</v>
      </c>
      <c r="J97" s="391">
        <v>0</v>
      </c>
      <c r="K97" s="391">
        <v>0</v>
      </c>
      <c r="L97" s="391">
        <v>1</v>
      </c>
      <c r="M97" s="391">
        <v>4</v>
      </c>
      <c r="N97" s="391">
        <v>0</v>
      </c>
      <c r="O97" s="391">
        <v>0</v>
      </c>
    </row>
    <row r="98" spans="2:15" ht="11.4" customHeight="1">
      <c r="B98" s="386" t="s">
        <v>228</v>
      </c>
      <c r="C98" s="386"/>
      <c r="D98" s="387"/>
      <c r="F98" s="389">
        <v>36</v>
      </c>
      <c r="G98" s="391">
        <v>32</v>
      </c>
      <c r="H98" s="391">
        <v>0</v>
      </c>
      <c r="I98" s="391">
        <v>1</v>
      </c>
      <c r="J98" s="391">
        <v>0</v>
      </c>
      <c r="K98" s="391">
        <v>1</v>
      </c>
      <c r="L98" s="391">
        <v>0</v>
      </c>
      <c r="M98" s="391">
        <v>1</v>
      </c>
      <c r="N98" s="391">
        <v>0</v>
      </c>
      <c r="O98" s="391">
        <v>1</v>
      </c>
    </row>
    <row r="99" spans="2:15" ht="11.4" customHeight="1">
      <c r="B99" s="386" t="s">
        <v>541</v>
      </c>
      <c r="C99" s="386"/>
      <c r="D99" s="387"/>
      <c r="F99" s="389">
        <v>9</v>
      </c>
      <c r="G99" s="391">
        <v>5</v>
      </c>
      <c r="H99" s="391">
        <v>0</v>
      </c>
      <c r="I99" s="391">
        <v>0</v>
      </c>
      <c r="J99" s="391">
        <v>0</v>
      </c>
      <c r="K99" s="391">
        <v>2</v>
      </c>
      <c r="L99" s="391">
        <v>1</v>
      </c>
      <c r="M99" s="391">
        <v>1</v>
      </c>
      <c r="N99" s="391">
        <v>0</v>
      </c>
      <c r="O99" s="391">
        <v>0</v>
      </c>
    </row>
    <row r="100" spans="2:15" ht="11.4" customHeight="1">
      <c r="B100" s="386" t="s">
        <v>229</v>
      </c>
      <c r="C100" s="386"/>
      <c r="D100" s="387"/>
      <c r="F100" s="389">
        <v>286</v>
      </c>
      <c r="G100" s="391">
        <v>204</v>
      </c>
      <c r="H100" s="391">
        <v>37</v>
      </c>
      <c r="I100" s="391">
        <v>10</v>
      </c>
      <c r="J100" s="391">
        <v>3</v>
      </c>
      <c r="K100" s="391">
        <v>20</v>
      </c>
      <c r="L100" s="391">
        <v>1</v>
      </c>
      <c r="M100" s="391">
        <v>10</v>
      </c>
      <c r="N100" s="391">
        <v>1</v>
      </c>
      <c r="O100" s="391">
        <v>0</v>
      </c>
    </row>
    <row r="101" spans="2:15" ht="11.4" customHeight="1">
      <c r="B101" s="386" t="s">
        <v>230</v>
      </c>
      <c r="C101" s="386"/>
      <c r="D101" s="387"/>
      <c r="F101" s="389">
        <v>47</v>
      </c>
      <c r="G101" s="391">
        <v>25</v>
      </c>
      <c r="H101" s="391">
        <v>5</v>
      </c>
      <c r="I101" s="391">
        <v>2</v>
      </c>
      <c r="J101" s="391">
        <v>3</v>
      </c>
      <c r="K101" s="391">
        <v>5</v>
      </c>
      <c r="L101" s="391">
        <v>1</v>
      </c>
      <c r="M101" s="391">
        <v>6</v>
      </c>
      <c r="N101" s="391">
        <v>0</v>
      </c>
      <c r="O101" s="391">
        <v>0</v>
      </c>
    </row>
    <row r="102" spans="2:15" ht="11.4" customHeight="1">
      <c r="B102" s="386" t="s">
        <v>231</v>
      </c>
      <c r="C102" s="386"/>
      <c r="D102" s="387"/>
      <c r="F102" s="389">
        <v>31</v>
      </c>
      <c r="G102" s="391">
        <v>25</v>
      </c>
      <c r="H102" s="391">
        <v>0</v>
      </c>
      <c r="I102" s="391">
        <v>1</v>
      </c>
      <c r="J102" s="391">
        <v>0</v>
      </c>
      <c r="K102" s="391">
        <v>0</v>
      </c>
      <c r="L102" s="391">
        <v>0</v>
      </c>
      <c r="M102" s="391">
        <v>5</v>
      </c>
      <c r="N102" s="391">
        <v>0</v>
      </c>
      <c r="O102" s="391">
        <v>0</v>
      </c>
    </row>
    <row r="103" spans="2:15" ht="11.4" customHeight="1">
      <c r="B103" s="386" t="s">
        <v>232</v>
      </c>
      <c r="C103" s="386"/>
      <c r="D103" s="387"/>
      <c r="F103" s="389">
        <v>4581</v>
      </c>
      <c r="G103" s="391">
        <v>3474</v>
      </c>
      <c r="H103" s="391">
        <v>214</v>
      </c>
      <c r="I103" s="391">
        <v>178</v>
      </c>
      <c r="J103" s="391">
        <v>141</v>
      </c>
      <c r="K103" s="391">
        <v>275</v>
      </c>
      <c r="L103" s="391">
        <v>25</v>
      </c>
      <c r="M103" s="391">
        <v>257</v>
      </c>
      <c r="N103" s="391">
        <v>12</v>
      </c>
      <c r="O103" s="391">
        <v>5</v>
      </c>
    </row>
    <row r="104" spans="2:15" ht="11.4" customHeight="1">
      <c r="B104" s="386" t="s">
        <v>542</v>
      </c>
      <c r="C104" s="386"/>
      <c r="D104" s="387"/>
      <c r="F104" s="389">
        <v>186</v>
      </c>
      <c r="G104" s="391">
        <v>156</v>
      </c>
      <c r="H104" s="391">
        <v>0</v>
      </c>
      <c r="I104" s="391">
        <v>2</v>
      </c>
      <c r="J104" s="391">
        <v>0</v>
      </c>
      <c r="K104" s="391">
        <v>26</v>
      </c>
      <c r="L104" s="391">
        <v>1</v>
      </c>
      <c r="M104" s="391">
        <v>1</v>
      </c>
      <c r="N104" s="391">
        <v>0</v>
      </c>
      <c r="O104" s="391">
        <v>0</v>
      </c>
    </row>
    <row r="105" spans="2:15" ht="11.4" customHeight="1">
      <c r="B105" s="386" t="s">
        <v>233</v>
      </c>
      <c r="C105" s="386"/>
      <c r="D105" s="387"/>
      <c r="F105" s="389">
        <v>106</v>
      </c>
      <c r="G105" s="391">
        <v>71</v>
      </c>
      <c r="H105" s="391">
        <v>10</v>
      </c>
      <c r="I105" s="391">
        <v>4</v>
      </c>
      <c r="J105" s="391">
        <v>2</v>
      </c>
      <c r="K105" s="391">
        <v>4</v>
      </c>
      <c r="L105" s="391">
        <v>9</v>
      </c>
      <c r="M105" s="391">
        <v>3</v>
      </c>
      <c r="N105" s="391">
        <v>3</v>
      </c>
      <c r="O105" s="391">
        <v>0</v>
      </c>
    </row>
    <row r="106" spans="2:15" ht="11.4" customHeight="1">
      <c r="B106" s="386" t="s">
        <v>234</v>
      </c>
      <c r="C106" s="386"/>
      <c r="D106" s="387"/>
      <c r="F106" s="389">
        <v>315</v>
      </c>
      <c r="G106" s="391">
        <v>196</v>
      </c>
      <c r="H106" s="391">
        <v>4</v>
      </c>
      <c r="I106" s="391">
        <v>2</v>
      </c>
      <c r="J106" s="391">
        <v>6</v>
      </c>
      <c r="K106" s="391">
        <v>76</v>
      </c>
      <c r="L106" s="391">
        <v>1</v>
      </c>
      <c r="M106" s="391">
        <v>28</v>
      </c>
      <c r="N106" s="391">
        <v>2</v>
      </c>
      <c r="O106" s="391">
        <v>0</v>
      </c>
    </row>
    <row r="107" spans="2:15" ht="12" customHeight="1">
      <c r="B107" s="986" t="s">
        <v>546</v>
      </c>
      <c r="C107" s="386"/>
      <c r="D107" s="387"/>
      <c r="E107" s="365" t="s">
        <v>37</v>
      </c>
      <c r="F107" s="389">
        <v>402</v>
      </c>
      <c r="G107" s="391">
        <v>314</v>
      </c>
      <c r="H107" s="391">
        <v>11</v>
      </c>
      <c r="I107" s="391">
        <v>8</v>
      </c>
      <c r="J107" s="391">
        <v>10</v>
      </c>
      <c r="K107" s="391">
        <v>36</v>
      </c>
      <c r="L107" s="391">
        <v>6</v>
      </c>
      <c r="M107" s="391">
        <v>12</v>
      </c>
      <c r="N107" s="391">
        <v>1</v>
      </c>
      <c r="O107" s="391">
        <v>4</v>
      </c>
    </row>
    <row r="108" spans="1:15" s="328" customFormat="1" ht="15" customHeight="1">
      <c r="A108" s="380" t="s">
        <v>235</v>
      </c>
      <c r="B108" s="381"/>
      <c r="C108" s="381"/>
      <c r="D108" s="381"/>
      <c r="F108" s="383">
        <v>27</v>
      </c>
      <c r="G108" s="384">
        <v>18</v>
      </c>
      <c r="H108" s="384">
        <v>0</v>
      </c>
      <c r="I108" s="384">
        <v>1</v>
      </c>
      <c r="J108" s="384">
        <v>1</v>
      </c>
      <c r="K108" s="384">
        <v>1</v>
      </c>
      <c r="L108" s="384">
        <v>0</v>
      </c>
      <c r="M108" s="384">
        <v>2</v>
      </c>
      <c r="N108" s="384">
        <v>1</v>
      </c>
      <c r="O108" s="384">
        <v>3</v>
      </c>
    </row>
    <row r="109" spans="2:15" ht="11.4" customHeight="1">
      <c r="B109" s="386" t="s">
        <v>236</v>
      </c>
      <c r="C109" s="386"/>
      <c r="D109" s="387"/>
      <c r="E109" s="394"/>
      <c r="F109" s="389">
        <v>21</v>
      </c>
      <c r="G109" s="391">
        <v>15</v>
      </c>
      <c r="H109" s="391">
        <v>0</v>
      </c>
      <c r="I109" s="391">
        <v>0</v>
      </c>
      <c r="J109" s="391">
        <v>0</v>
      </c>
      <c r="K109" s="391">
        <v>1</v>
      </c>
      <c r="L109" s="391">
        <v>0</v>
      </c>
      <c r="M109" s="391">
        <v>1</v>
      </c>
      <c r="N109" s="391">
        <v>1</v>
      </c>
      <c r="O109" s="391">
        <v>3</v>
      </c>
    </row>
    <row r="110" spans="2:15" ht="11.4" customHeight="1">
      <c r="B110" s="386" t="s">
        <v>237</v>
      </c>
      <c r="C110" s="386"/>
      <c r="D110" s="387"/>
      <c r="E110" s="394"/>
      <c r="F110" s="389">
        <v>3</v>
      </c>
      <c r="G110" s="391">
        <v>2</v>
      </c>
      <c r="H110" s="391">
        <v>0</v>
      </c>
      <c r="I110" s="391">
        <v>1</v>
      </c>
      <c r="J110" s="391">
        <v>0</v>
      </c>
      <c r="K110" s="391">
        <v>0</v>
      </c>
      <c r="L110" s="391">
        <v>0</v>
      </c>
      <c r="M110" s="391">
        <v>0</v>
      </c>
      <c r="N110" s="391">
        <v>0</v>
      </c>
      <c r="O110" s="391">
        <v>0</v>
      </c>
    </row>
    <row r="111" spans="2:15" ht="11.4" customHeight="1">
      <c r="B111" s="365" t="s">
        <v>543</v>
      </c>
      <c r="D111" s="387"/>
      <c r="F111" s="389">
        <v>3</v>
      </c>
      <c r="G111" s="391">
        <v>1</v>
      </c>
      <c r="H111" s="391">
        <v>0</v>
      </c>
      <c r="I111" s="391">
        <v>0</v>
      </c>
      <c r="J111" s="391">
        <v>1</v>
      </c>
      <c r="K111" s="391">
        <v>0</v>
      </c>
      <c r="L111" s="391">
        <v>0</v>
      </c>
      <c r="M111" s="391">
        <v>1</v>
      </c>
      <c r="N111" s="391">
        <v>0</v>
      </c>
      <c r="O111" s="391">
        <v>0</v>
      </c>
    </row>
    <row r="112" spans="1:15" s="328" customFormat="1" ht="15" customHeight="1">
      <c r="A112" s="395" t="s">
        <v>238</v>
      </c>
      <c r="B112" s="396"/>
      <c r="C112" s="396"/>
      <c r="D112" s="397"/>
      <c r="F112" s="389">
        <v>45</v>
      </c>
      <c r="G112" s="391">
        <v>26</v>
      </c>
      <c r="H112" s="391">
        <v>1</v>
      </c>
      <c r="I112" s="391">
        <v>2</v>
      </c>
      <c r="J112" s="391">
        <v>2</v>
      </c>
      <c r="K112" s="391">
        <v>6</v>
      </c>
      <c r="L112" s="391">
        <v>3</v>
      </c>
      <c r="M112" s="391">
        <v>4</v>
      </c>
      <c r="N112" s="391">
        <v>0</v>
      </c>
      <c r="O112" s="391">
        <v>1</v>
      </c>
    </row>
    <row r="113" spans="1:15" ht="12.9" customHeight="1">
      <c r="A113" s="398" t="s">
        <v>239</v>
      </c>
      <c r="B113" s="386"/>
      <c r="C113" s="386"/>
      <c r="D113" s="387"/>
      <c r="E113" s="394"/>
      <c r="F113" s="389">
        <v>17</v>
      </c>
      <c r="G113" s="391">
        <v>9</v>
      </c>
      <c r="H113" s="391">
        <v>0</v>
      </c>
      <c r="I113" s="391">
        <v>0</v>
      </c>
      <c r="J113" s="391">
        <v>0</v>
      </c>
      <c r="K113" s="391">
        <v>2</v>
      </c>
      <c r="L113" s="391">
        <v>3</v>
      </c>
      <c r="M113" s="391">
        <v>1</v>
      </c>
      <c r="N113" s="391">
        <v>2</v>
      </c>
      <c r="O113" s="391">
        <v>0</v>
      </c>
    </row>
    <row r="114" spans="1:15" s="328" customFormat="1" ht="15" customHeight="1">
      <c r="A114" s="399"/>
      <c r="D114" s="400" t="s">
        <v>241</v>
      </c>
      <c r="E114" s="393"/>
      <c r="F114" s="383">
        <v>33697</v>
      </c>
      <c r="G114" s="384">
        <v>24539</v>
      </c>
      <c r="H114" s="384">
        <v>1796</v>
      </c>
      <c r="I114" s="384">
        <v>930</v>
      </c>
      <c r="J114" s="384">
        <v>1002</v>
      </c>
      <c r="K114" s="384">
        <v>2505</v>
      </c>
      <c r="L114" s="384">
        <v>361</v>
      </c>
      <c r="M114" s="384">
        <v>2199</v>
      </c>
      <c r="N114" s="384">
        <v>234</v>
      </c>
      <c r="O114" s="384">
        <v>131</v>
      </c>
    </row>
    <row r="115" spans="1:15" ht="5.1" customHeight="1">
      <c r="A115" s="328" t="s">
        <v>11</v>
      </c>
      <c r="B115" s="272"/>
      <c r="C115" s="272"/>
      <c r="D115" s="272"/>
      <c r="E115" s="272"/>
      <c r="F115" s="272"/>
      <c r="G115" s="272"/>
      <c r="H115" s="272"/>
      <c r="I115" s="272"/>
      <c r="J115" s="272"/>
      <c r="K115" s="272"/>
      <c r="L115" s="272"/>
      <c r="M115" s="272"/>
      <c r="N115" s="272"/>
      <c r="O115" s="272"/>
    </row>
    <row r="116" spans="1:15" s="392" customFormat="1" ht="21.75" customHeight="1">
      <c r="A116" s="2199" t="s">
        <v>545</v>
      </c>
      <c r="B116" s="2199"/>
      <c r="C116" s="2199"/>
      <c r="D116" s="2199"/>
      <c r="E116" s="2199"/>
      <c r="F116" s="2199"/>
      <c r="G116" s="2199"/>
      <c r="H116" s="2199"/>
      <c r="I116" s="2199"/>
      <c r="J116" s="2199"/>
      <c r="K116" s="2199"/>
      <c r="L116" s="2199"/>
      <c r="M116" s="2199"/>
      <c r="N116" s="2199"/>
      <c r="O116" s="2199"/>
    </row>
    <row r="117" spans="1:15" ht="11.25" customHeight="1">
      <c r="A117" s="985"/>
      <c r="B117" s="985"/>
      <c r="C117" s="985"/>
      <c r="D117" s="985"/>
      <c r="E117" s="985"/>
      <c r="F117" s="985"/>
      <c r="G117" s="985"/>
      <c r="H117" s="985"/>
      <c r="I117" s="985"/>
      <c r="J117" s="985"/>
      <c r="K117" s="985"/>
      <c r="L117" s="985"/>
      <c r="M117" s="985"/>
      <c r="N117" s="985"/>
      <c r="O117" s="985"/>
    </row>
  </sheetData>
  <mergeCells count="4">
    <mergeCell ref="A116:O116"/>
    <mergeCell ref="A1:B1"/>
    <mergeCell ref="F4:F5"/>
    <mergeCell ref="A4:E5"/>
  </mergeCells>
  <printOptions/>
  <pageMargins left="0.4724409448818898" right="0.4724409448818898" top="0.5905511811023623" bottom="0.7874015748031497" header="0.3937007874015748" footer="0.2755905511811024"/>
  <pageSetup firstPageNumber="29" useFirstPageNumber="1" horizontalDpi="600" verticalDpi="600" orientation="portrait" paperSize="9" scale="9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112"/>
  <sheetViews>
    <sheetView workbookViewId="0" topLeftCell="A1">
      <pane ySplit="5" topLeftCell="A6" activePane="bottomLeft" state="frozen"/>
      <selection pane="bottomLeft" activeCell="O1" sqref="O1"/>
    </sheetView>
  </sheetViews>
  <sheetFormatPr defaultColWidth="13.33203125" defaultRowHeight="11.25"/>
  <cols>
    <col min="1" max="2" width="2" style="242" customWidth="1"/>
    <col min="3" max="3" width="2" style="255" customWidth="1"/>
    <col min="4" max="4" width="32.83203125" style="242" customWidth="1"/>
    <col min="5" max="5" width="0.4921875" style="242" customWidth="1"/>
    <col min="6" max="6" width="9.33203125" style="242" customWidth="1"/>
    <col min="7" max="9" width="8.83203125" style="242" customWidth="1"/>
    <col min="10" max="10" width="8.83203125" style="255" customWidth="1"/>
    <col min="11" max="14" width="8.5" style="242" customWidth="1"/>
    <col min="15" max="16384" width="13.33203125" style="242" customWidth="1"/>
  </cols>
  <sheetData>
    <row r="1" spans="1:2" ht="10.5" customHeight="1">
      <c r="A1" s="2205"/>
      <c r="B1" s="2205"/>
    </row>
    <row r="2" spans="1:14" ht="10.5" customHeight="1">
      <c r="A2" s="244" t="str">
        <f>'1.9'!A2</f>
        <v>1. Gesamtübersichten: Berufliche Schulen in Bayern 2021/22 - Schüler</v>
      </c>
      <c r="B2" s="245"/>
      <c r="C2" s="245"/>
      <c r="D2" s="245"/>
      <c r="E2" s="245"/>
      <c r="F2" s="245"/>
      <c r="G2" s="245"/>
      <c r="H2" s="245"/>
      <c r="I2" s="245"/>
      <c r="J2" s="245"/>
      <c r="K2" s="245"/>
      <c r="L2" s="245"/>
      <c r="M2" s="245"/>
      <c r="N2" s="245"/>
    </row>
    <row r="3" spans="1:14" s="332" customFormat="1" ht="24.9" customHeight="1">
      <c r="A3" s="402" t="s">
        <v>601</v>
      </c>
      <c r="B3" s="403"/>
      <c r="C3" s="403"/>
      <c r="D3" s="403"/>
      <c r="E3" s="403"/>
      <c r="F3" s="403"/>
      <c r="G3" s="403"/>
      <c r="H3" s="403"/>
      <c r="I3" s="403"/>
      <c r="J3" s="403"/>
      <c r="K3" s="403"/>
      <c r="L3" s="403"/>
      <c r="M3" s="403"/>
      <c r="N3" s="403"/>
    </row>
    <row r="4" spans="1:14" ht="15" customHeight="1">
      <c r="A4" s="2165" t="s">
        <v>242</v>
      </c>
      <c r="B4" s="2165"/>
      <c r="C4" s="2165"/>
      <c r="D4" s="2165"/>
      <c r="E4" s="2209"/>
      <c r="F4" s="2208" t="s">
        <v>141</v>
      </c>
      <c r="G4" s="247" t="s">
        <v>110</v>
      </c>
      <c r="H4" s="248"/>
      <c r="I4" s="248"/>
      <c r="J4" s="248"/>
      <c r="K4" s="248"/>
      <c r="L4" s="248"/>
      <c r="M4" s="248"/>
      <c r="N4" s="248"/>
    </row>
    <row r="5" spans="1:14" ht="90" customHeight="1">
      <c r="A5" s="2210"/>
      <c r="B5" s="2210"/>
      <c r="C5" s="2210"/>
      <c r="D5" s="2210"/>
      <c r="E5" s="2211"/>
      <c r="F5" s="2170"/>
      <c r="G5" s="404" t="s">
        <v>111</v>
      </c>
      <c r="H5" s="374" t="s">
        <v>112</v>
      </c>
      <c r="I5" s="405" t="s">
        <v>267</v>
      </c>
      <c r="J5" s="405" t="s">
        <v>114</v>
      </c>
      <c r="K5" s="405" t="s">
        <v>115</v>
      </c>
      <c r="L5" s="405" t="s">
        <v>116</v>
      </c>
      <c r="M5" s="405" t="s">
        <v>117</v>
      </c>
      <c r="N5" s="406" t="s">
        <v>118</v>
      </c>
    </row>
    <row r="6" spans="1:14" s="276" customFormat="1" ht="20.1" customHeight="1">
      <c r="A6" s="407" t="s">
        <v>10</v>
      </c>
      <c r="B6" s="407"/>
      <c r="C6" s="407"/>
      <c r="D6" s="407"/>
      <c r="E6" s="407"/>
      <c r="F6" s="408"/>
      <c r="G6" s="409"/>
      <c r="H6" s="409"/>
      <c r="I6" s="410"/>
      <c r="J6" s="410"/>
      <c r="K6" s="410"/>
      <c r="L6" s="410"/>
      <c r="M6" s="410"/>
      <c r="N6" s="410"/>
    </row>
    <row r="7" spans="1:15" ht="11.25" customHeight="1">
      <c r="A7" s="411" t="s">
        <v>243</v>
      </c>
      <c r="B7" s="411"/>
      <c r="C7" s="411"/>
      <c r="D7" s="411"/>
      <c r="E7" s="412"/>
      <c r="F7" s="968">
        <v>7469</v>
      </c>
      <c r="G7" s="413">
        <v>5523</v>
      </c>
      <c r="H7" s="413">
        <v>1643</v>
      </c>
      <c r="I7" s="413">
        <v>256</v>
      </c>
      <c r="J7" s="413">
        <v>0</v>
      </c>
      <c r="K7" s="413">
        <v>1</v>
      </c>
      <c r="L7" s="413">
        <v>44</v>
      </c>
      <c r="M7" s="413">
        <v>2</v>
      </c>
      <c r="N7" s="413">
        <v>0</v>
      </c>
      <c r="O7" s="276"/>
    </row>
    <row r="8" spans="1:14" ht="17.4" customHeight="1">
      <c r="A8" s="962" t="s">
        <v>499</v>
      </c>
      <c r="B8" s="411"/>
      <c r="C8" s="411"/>
      <c r="D8" s="411"/>
      <c r="E8" s="412"/>
      <c r="F8" s="968"/>
      <c r="G8" s="413"/>
      <c r="H8" s="413"/>
      <c r="I8" s="413"/>
      <c r="J8" s="416"/>
      <c r="K8" s="413"/>
      <c r="L8" s="414"/>
      <c r="M8" s="413"/>
      <c r="N8" s="414"/>
    </row>
    <row r="9" spans="1:14" ht="11.25" customHeight="1">
      <c r="A9" s="411"/>
      <c r="B9" s="960" t="s">
        <v>498</v>
      </c>
      <c r="C9" s="411"/>
      <c r="D9" s="411"/>
      <c r="E9" s="412"/>
      <c r="F9" s="968">
        <v>5272</v>
      </c>
      <c r="G9" s="413">
        <v>593</v>
      </c>
      <c r="H9" s="413">
        <v>4601</v>
      </c>
      <c r="I9" s="413">
        <v>78</v>
      </c>
      <c r="J9" s="413">
        <v>0</v>
      </c>
      <c r="K9" s="413">
        <v>0</v>
      </c>
      <c r="L9" s="413">
        <v>0</v>
      </c>
      <c r="M9" s="413">
        <v>0</v>
      </c>
      <c r="N9" s="413">
        <v>0</v>
      </c>
    </row>
    <row r="10" spans="1:14" ht="17.4" customHeight="1" hidden="1">
      <c r="A10" s="417" t="s">
        <v>244</v>
      </c>
      <c r="B10" s="411"/>
      <c r="C10" s="411"/>
      <c r="D10" s="411"/>
      <c r="E10" s="418"/>
      <c r="F10" s="968"/>
      <c r="G10" s="413">
        <v>2378</v>
      </c>
      <c r="H10" s="413">
        <v>858</v>
      </c>
      <c r="I10" s="413">
        <v>0</v>
      </c>
      <c r="J10" s="413">
        <v>1514</v>
      </c>
      <c r="K10" s="413">
        <v>6</v>
      </c>
      <c r="L10" s="414">
        <v>0</v>
      </c>
      <c r="M10" s="413">
        <v>0</v>
      </c>
      <c r="N10" s="414">
        <v>0</v>
      </c>
    </row>
    <row r="11" spans="1:14" ht="11.25" customHeight="1" hidden="1">
      <c r="A11" s="411"/>
      <c r="B11" s="411" t="s">
        <v>245</v>
      </c>
      <c r="C11" s="411"/>
      <c r="D11" s="411"/>
      <c r="E11" s="418"/>
      <c r="F11" s="968">
        <v>34328</v>
      </c>
      <c r="G11" s="413">
        <v>17164</v>
      </c>
      <c r="H11" s="413">
        <v>0</v>
      </c>
      <c r="I11" s="413">
        <v>0</v>
      </c>
      <c r="J11" s="413">
        <v>15002</v>
      </c>
      <c r="K11" s="413">
        <v>2162</v>
      </c>
      <c r="L11" s="414">
        <v>0</v>
      </c>
      <c r="M11" s="413">
        <v>0</v>
      </c>
      <c r="N11" s="414">
        <v>0</v>
      </c>
    </row>
    <row r="12" spans="1:14" s="276" customFormat="1" ht="17.4" customHeight="1">
      <c r="A12" s="959" t="s">
        <v>493</v>
      </c>
      <c r="B12" s="419"/>
      <c r="C12" s="419"/>
      <c r="D12" s="419"/>
      <c r="E12" s="418"/>
      <c r="F12" s="968">
        <v>95002</v>
      </c>
      <c r="G12" s="413">
        <v>74064</v>
      </c>
      <c r="H12" s="413">
        <v>5017</v>
      </c>
      <c r="I12" s="413">
        <v>8452</v>
      </c>
      <c r="J12" s="413">
        <v>5388</v>
      </c>
      <c r="K12" s="413">
        <v>1835</v>
      </c>
      <c r="L12" s="413">
        <v>105</v>
      </c>
      <c r="M12" s="413">
        <v>141</v>
      </c>
      <c r="N12" s="413">
        <v>0</v>
      </c>
    </row>
    <row r="13" spans="1:14" ht="11.25">
      <c r="A13" s="421"/>
      <c r="B13" s="415" t="s">
        <v>645</v>
      </c>
      <c r="C13" s="411"/>
      <c r="D13" s="411"/>
      <c r="E13" s="412"/>
      <c r="F13" s="968">
        <v>40672</v>
      </c>
      <c r="G13" s="413">
        <v>28250</v>
      </c>
      <c r="H13" s="413">
        <v>4288</v>
      </c>
      <c r="I13" s="413">
        <v>4001</v>
      </c>
      <c r="J13" s="413">
        <v>3453</v>
      </c>
      <c r="K13" s="413">
        <v>582</v>
      </c>
      <c r="L13" s="413">
        <v>57</v>
      </c>
      <c r="M13" s="413">
        <v>41</v>
      </c>
      <c r="N13" s="413">
        <v>0</v>
      </c>
    </row>
    <row r="14" spans="1:14" ht="11.25" customHeight="1">
      <c r="A14" s="421"/>
      <c r="B14" s="960" t="s">
        <v>513</v>
      </c>
      <c r="C14" s="411"/>
      <c r="D14" s="411"/>
      <c r="E14" s="412"/>
      <c r="F14" s="968">
        <v>54330</v>
      </c>
      <c r="G14" s="413">
        <v>45814</v>
      </c>
      <c r="H14" s="413">
        <v>729</v>
      </c>
      <c r="I14" s="413">
        <v>4451</v>
      </c>
      <c r="J14" s="413">
        <v>1935</v>
      </c>
      <c r="K14" s="413">
        <v>1253</v>
      </c>
      <c r="L14" s="413">
        <v>48</v>
      </c>
      <c r="M14" s="413">
        <v>100</v>
      </c>
      <c r="N14" s="413">
        <v>0</v>
      </c>
    </row>
    <row r="15" spans="1:14" ht="17.4" customHeight="1">
      <c r="A15" s="419" t="s">
        <v>246</v>
      </c>
      <c r="B15" s="419"/>
      <c r="C15" s="419"/>
      <c r="D15" s="419"/>
      <c r="E15" s="412"/>
      <c r="F15" s="968">
        <v>206769</v>
      </c>
      <c r="G15" s="413">
        <v>111768</v>
      </c>
      <c r="H15" s="413">
        <v>522</v>
      </c>
      <c r="I15" s="413">
        <v>5811</v>
      </c>
      <c r="J15" s="413">
        <v>17307</v>
      </c>
      <c r="K15" s="413">
        <v>9543</v>
      </c>
      <c r="L15" s="413">
        <v>47829</v>
      </c>
      <c r="M15" s="413">
        <v>6785</v>
      </c>
      <c r="N15" s="413">
        <v>7204</v>
      </c>
    </row>
    <row r="16" spans="1:14" ht="11.25" customHeight="1">
      <c r="A16" s="422"/>
      <c r="B16" s="415" t="s">
        <v>247</v>
      </c>
      <c r="C16" s="415"/>
      <c r="D16" s="415"/>
      <c r="E16" s="412"/>
      <c r="F16" s="968"/>
      <c r="G16" s="413"/>
      <c r="H16" s="413"/>
      <c r="I16" s="413"/>
      <c r="J16" s="416"/>
      <c r="K16" s="413"/>
      <c r="L16" s="413"/>
      <c r="M16" s="413"/>
      <c r="N16" s="413"/>
    </row>
    <row r="17" spans="1:14" ht="11.25" customHeight="1">
      <c r="A17" s="422"/>
      <c r="B17" s="415"/>
      <c r="C17" s="415" t="s">
        <v>511</v>
      </c>
      <c r="D17" s="415"/>
      <c r="E17" s="412"/>
      <c r="F17" s="968"/>
      <c r="G17" s="413"/>
      <c r="H17" s="413"/>
      <c r="I17" s="413"/>
      <c r="J17" s="416"/>
      <c r="K17" s="413"/>
      <c r="L17" s="413"/>
      <c r="M17" s="413"/>
      <c r="N17" s="413"/>
    </row>
    <row r="18" spans="1:16" ht="11.25" customHeight="1">
      <c r="A18" s="422"/>
      <c r="B18" s="422"/>
      <c r="C18" s="960" t="s">
        <v>512</v>
      </c>
      <c r="D18" s="411"/>
      <c r="E18" s="423" t="s">
        <v>37</v>
      </c>
      <c r="F18" s="969">
        <v>53796</v>
      </c>
      <c r="G18" s="424" t="s">
        <v>42</v>
      </c>
      <c r="H18" s="424" t="s">
        <v>42</v>
      </c>
      <c r="I18" s="413">
        <v>2780</v>
      </c>
      <c r="J18" s="413">
        <v>7640</v>
      </c>
      <c r="K18" s="413">
        <v>4728</v>
      </c>
      <c r="L18" s="413">
        <v>31444</v>
      </c>
      <c r="M18" s="413">
        <v>3678</v>
      </c>
      <c r="N18" s="413">
        <v>3526</v>
      </c>
      <c r="O18" s="413"/>
      <c r="P18" s="413"/>
    </row>
    <row r="19" spans="1:16" ht="11.25" customHeight="1">
      <c r="A19" s="422"/>
      <c r="B19" s="422"/>
      <c r="C19" s="960" t="s">
        <v>494</v>
      </c>
      <c r="D19" s="411"/>
      <c r="E19" s="412"/>
      <c r="F19" s="969">
        <v>18393</v>
      </c>
      <c r="G19" s="424" t="s">
        <v>42</v>
      </c>
      <c r="H19" s="424" t="s">
        <v>42</v>
      </c>
      <c r="I19" s="413">
        <v>1359</v>
      </c>
      <c r="J19" s="413">
        <v>3067</v>
      </c>
      <c r="K19" s="413">
        <v>944</v>
      </c>
      <c r="L19" s="413">
        <v>10642</v>
      </c>
      <c r="M19" s="413">
        <v>1214</v>
      </c>
      <c r="N19" s="413">
        <v>1167</v>
      </c>
      <c r="P19" s="413"/>
    </row>
    <row r="20" spans="1:16" ht="11.25" customHeight="1">
      <c r="A20" s="422"/>
      <c r="B20" s="415" t="s">
        <v>248</v>
      </c>
      <c r="C20" s="415"/>
      <c r="D20" s="415"/>
      <c r="E20" s="412"/>
      <c r="F20" s="969"/>
      <c r="G20" s="413"/>
      <c r="H20" s="413"/>
      <c r="I20" s="413"/>
      <c r="J20" s="416"/>
      <c r="K20" s="413"/>
      <c r="L20" s="413"/>
      <c r="M20" s="413"/>
      <c r="N20" s="413"/>
      <c r="P20" s="413"/>
    </row>
    <row r="21" spans="1:16" ht="11.25">
      <c r="A21" s="425"/>
      <c r="B21" s="411"/>
      <c r="C21" s="439" t="s">
        <v>646</v>
      </c>
      <c r="D21" s="411"/>
      <c r="E21" s="412"/>
      <c r="F21" s="969">
        <v>3854</v>
      </c>
      <c r="G21" s="424" t="s">
        <v>42</v>
      </c>
      <c r="H21" s="424" t="s">
        <v>42</v>
      </c>
      <c r="I21" s="413">
        <v>223</v>
      </c>
      <c r="J21" s="413">
        <v>554</v>
      </c>
      <c r="K21" s="413">
        <v>194</v>
      </c>
      <c r="L21" s="413">
        <v>2531</v>
      </c>
      <c r="M21" s="413">
        <v>162</v>
      </c>
      <c r="N21" s="413">
        <v>190</v>
      </c>
      <c r="P21" s="413"/>
    </row>
    <row r="22" spans="1:16" ht="11.25" customHeight="1">
      <c r="A22" s="425"/>
      <c r="B22" s="411" t="s">
        <v>249</v>
      </c>
      <c r="C22" s="411"/>
      <c r="D22" s="411"/>
      <c r="E22" s="412"/>
      <c r="F22" s="969">
        <v>187</v>
      </c>
      <c r="G22" s="424" t="s">
        <v>42</v>
      </c>
      <c r="H22" s="424" t="s">
        <v>42</v>
      </c>
      <c r="I22" s="413">
        <v>3</v>
      </c>
      <c r="J22" s="413">
        <v>110</v>
      </c>
      <c r="K22" s="413">
        <v>20</v>
      </c>
      <c r="L22" s="413">
        <v>21</v>
      </c>
      <c r="M22" s="413">
        <v>8</v>
      </c>
      <c r="N22" s="413">
        <v>25</v>
      </c>
      <c r="P22" s="413"/>
    </row>
    <row r="23" spans="1:16" ht="11.25" customHeight="1">
      <c r="A23" s="425"/>
      <c r="B23" s="417" t="s">
        <v>250</v>
      </c>
      <c r="C23" s="411"/>
      <c r="D23" s="411"/>
      <c r="E23" s="412"/>
      <c r="F23" s="968"/>
      <c r="G23" s="413"/>
      <c r="H23" s="413"/>
      <c r="I23" s="413"/>
      <c r="J23" s="416"/>
      <c r="K23" s="413"/>
      <c r="L23" s="413"/>
      <c r="M23" s="413"/>
      <c r="N23" s="413"/>
      <c r="P23" s="413"/>
    </row>
    <row r="24" spans="1:16" ht="11.25" customHeight="1">
      <c r="A24" s="425"/>
      <c r="B24" s="411"/>
      <c r="C24" s="411" t="s">
        <v>251</v>
      </c>
      <c r="D24" s="411"/>
      <c r="E24" s="412"/>
      <c r="F24" s="969">
        <v>1695</v>
      </c>
      <c r="G24" s="424" t="s">
        <v>42</v>
      </c>
      <c r="H24" s="424" t="s">
        <v>42</v>
      </c>
      <c r="I24" s="414">
        <v>13</v>
      </c>
      <c r="J24" s="414">
        <v>233</v>
      </c>
      <c r="K24" s="414">
        <v>1278</v>
      </c>
      <c r="L24" s="414">
        <v>5</v>
      </c>
      <c r="M24" s="414">
        <v>35</v>
      </c>
      <c r="N24" s="414">
        <v>131</v>
      </c>
      <c r="P24" s="413"/>
    </row>
    <row r="25" spans="1:16" ht="11.25" customHeight="1">
      <c r="A25" s="422"/>
      <c r="B25" s="415" t="s">
        <v>247</v>
      </c>
      <c r="C25" s="415"/>
      <c r="D25" s="415"/>
      <c r="E25" s="412"/>
      <c r="F25" s="968"/>
      <c r="G25" s="413"/>
      <c r="H25" s="413"/>
      <c r="I25" s="413"/>
      <c r="J25" s="416"/>
      <c r="K25" s="413"/>
      <c r="L25" s="413"/>
      <c r="M25" s="413"/>
      <c r="N25" s="413"/>
      <c r="P25" s="413"/>
    </row>
    <row r="26" spans="1:16" ht="11.25" customHeight="1">
      <c r="A26" s="425"/>
      <c r="B26" s="425"/>
      <c r="C26" s="417" t="s">
        <v>252</v>
      </c>
      <c r="D26" s="411"/>
      <c r="E26" s="412"/>
      <c r="F26" s="968"/>
      <c r="G26" s="420"/>
      <c r="H26" s="420"/>
      <c r="I26" s="420"/>
      <c r="J26" s="420"/>
      <c r="K26" s="420"/>
      <c r="L26" s="420"/>
      <c r="M26" s="420"/>
      <c r="N26" s="420"/>
      <c r="P26" s="420"/>
    </row>
    <row r="27" spans="1:16" ht="11.25" customHeight="1">
      <c r="A27" s="425"/>
      <c r="B27" s="425"/>
      <c r="C27" s="415"/>
      <c r="D27" s="415" t="s">
        <v>253</v>
      </c>
      <c r="E27" s="412"/>
      <c r="F27" s="968"/>
      <c r="G27" s="413"/>
      <c r="H27" s="413"/>
      <c r="I27" s="413"/>
      <c r="J27" s="416"/>
      <c r="K27" s="413"/>
      <c r="L27" s="413"/>
      <c r="M27" s="413"/>
      <c r="N27" s="413"/>
      <c r="P27" s="413"/>
    </row>
    <row r="28" spans="1:16" ht="11.25" customHeight="1">
      <c r="A28" s="425"/>
      <c r="B28" s="425"/>
      <c r="C28" s="415"/>
      <c r="D28" s="415" t="s">
        <v>254</v>
      </c>
      <c r="E28" s="412"/>
      <c r="F28" s="968"/>
      <c r="G28" s="413"/>
      <c r="H28" s="413"/>
      <c r="I28" s="413"/>
      <c r="J28" s="416"/>
      <c r="K28" s="413"/>
      <c r="L28" s="413"/>
      <c r="M28" s="413"/>
      <c r="N28" s="413"/>
      <c r="P28" s="413"/>
    </row>
    <row r="29" spans="1:16" ht="11.25" customHeight="1">
      <c r="A29" s="425"/>
      <c r="B29" s="425"/>
      <c r="C29" s="411"/>
      <c r="D29" s="960" t="s">
        <v>495</v>
      </c>
      <c r="E29" s="412"/>
      <c r="F29" s="969">
        <v>2622</v>
      </c>
      <c r="G29" s="424" t="s">
        <v>42</v>
      </c>
      <c r="H29" s="424" t="s">
        <v>42</v>
      </c>
      <c r="I29" s="413">
        <v>104</v>
      </c>
      <c r="J29" s="413">
        <v>660</v>
      </c>
      <c r="K29" s="413">
        <v>1001</v>
      </c>
      <c r="L29" s="413">
        <v>16</v>
      </c>
      <c r="M29" s="413">
        <v>653</v>
      </c>
      <c r="N29" s="413">
        <v>188</v>
      </c>
      <c r="P29" s="413"/>
    </row>
    <row r="30" spans="1:16" ht="11.25" customHeight="1">
      <c r="A30" s="425"/>
      <c r="B30" s="425"/>
      <c r="C30" s="411"/>
      <c r="D30" s="411" t="s">
        <v>255</v>
      </c>
      <c r="E30" s="412"/>
      <c r="F30" s="969">
        <v>562</v>
      </c>
      <c r="G30" s="424" t="s">
        <v>42</v>
      </c>
      <c r="H30" s="424" t="s">
        <v>42</v>
      </c>
      <c r="I30" s="413">
        <v>37</v>
      </c>
      <c r="J30" s="413">
        <v>206</v>
      </c>
      <c r="K30" s="413">
        <v>101</v>
      </c>
      <c r="L30" s="413">
        <v>11</v>
      </c>
      <c r="M30" s="413">
        <v>161</v>
      </c>
      <c r="N30" s="413">
        <v>46</v>
      </c>
      <c r="P30" s="413"/>
    </row>
    <row r="31" spans="1:16" ht="11.25" customHeight="1">
      <c r="A31" s="425"/>
      <c r="B31" s="425"/>
      <c r="C31" s="417" t="s">
        <v>256</v>
      </c>
      <c r="D31" s="411"/>
      <c r="E31" s="412"/>
      <c r="F31" s="968"/>
      <c r="G31" s="420"/>
      <c r="H31" s="420"/>
      <c r="I31" s="420"/>
      <c r="J31" s="420"/>
      <c r="K31" s="420"/>
      <c r="L31" s="420"/>
      <c r="M31" s="420"/>
      <c r="N31" s="420"/>
      <c r="P31" s="420"/>
    </row>
    <row r="32" spans="1:16" ht="11.25" customHeight="1">
      <c r="A32" s="425"/>
      <c r="B32" s="425"/>
      <c r="C32" s="415"/>
      <c r="D32" s="415" t="s">
        <v>253</v>
      </c>
      <c r="E32" s="412"/>
      <c r="F32" s="968"/>
      <c r="G32" s="413"/>
      <c r="H32" s="413"/>
      <c r="I32" s="413"/>
      <c r="J32" s="416"/>
      <c r="K32" s="413"/>
      <c r="L32" s="413"/>
      <c r="M32" s="413"/>
      <c r="N32" s="413"/>
      <c r="P32" s="413"/>
    </row>
    <row r="33" spans="1:16" ht="11.25" customHeight="1">
      <c r="A33" s="425"/>
      <c r="B33" s="425"/>
      <c r="C33" s="415"/>
      <c r="D33" s="415" t="s">
        <v>254</v>
      </c>
      <c r="E33" s="412"/>
      <c r="F33" s="968"/>
      <c r="G33" s="413"/>
      <c r="H33" s="413"/>
      <c r="I33" s="413"/>
      <c r="J33" s="416"/>
      <c r="K33" s="413"/>
      <c r="L33" s="413"/>
      <c r="M33" s="413"/>
      <c r="N33" s="413"/>
      <c r="P33" s="413"/>
    </row>
    <row r="34" spans="1:16" ht="11.25" customHeight="1">
      <c r="A34" s="425"/>
      <c r="B34" s="425"/>
      <c r="C34" s="411"/>
      <c r="D34" s="960" t="s">
        <v>495</v>
      </c>
      <c r="E34" s="412"/>
      <c r="F34" s="969">
        <v>2817</v>
      </c>
      <c r="G34" s="424" t="s">
        <v>42</v>
      </c>
      <c r="H34" s="424" t="s">
        <v>42</v>
      </c>
      <c r="I34" s="413">
        <v>102</v>
      </c>
      <c r="J34" s="413">
        <v>926</v>
      </c>
      <c r="K34" s="413">
        <v>304</v>
      </c>
      <c r="L34" s="413">
        <v>29</v>
      </c>
      <c r="M34" s="413">
        <v>259</v>
      </c>
      <c r="N34" s="413">
        <v>1197</v>
      </c>
      <c r="P34" s="413"/>
    </row>
    <row r="35" spans="1:16" ht="11.25" customHeight="1">
      <c r="A35" s="425"/>
      <c r="B35" s="425"/>
      <c r="C35" s="411"/>
      <c r="D35" s="411" t="s">
        <v>255</v>
      </c>
      <c r="E35" s="412"/>
      <c r="F35" s="969">
        <v>726</v>
      </c>
      <c r="G35" s="424" t="s">
        <v>42</v>
      </c>
      <c r="H35" s="424" t="s">
        <v>42</v>
      </c>
      <c r="I35" s="413">
        <v>43</v>
      </c>
      <c r="J35" s="413">
        <v>275</v>
      </c>
      <c r="K35" s="413">
        <v>55</v>
      </c>
      <c r="L35" s="413">
        <v>15</v>
      </c>
      <c r="M35" s="413">
        <v>67</v>
      </c>
      <c r="N35" s="413">
        <v>271</v>
      </c>
      <c r="P35" s="413"/>
    </row>
    <row r="36" spans="1:16" s="428" customFormat="1" ht="11.25" customHeight="1">
      <c r="A36" s="426"/>
      <c r="B36" s="426"/>
      <c r="C36" s="411" t="s">
        <v>257</v>
      </c>
      <c r="D36" s="427"/>
      <c r="E36" s="412"/>
      <c r="F36" s="969">
        <v>5548</v>
      </c>
      <c r="G36" s="424" t="s">
        <v>42</v>
      </c>
      <c r="H36" s="424" t="s">
        <v>42</v>
      </c>
      <c r="I36" s="413">
        <v>563</v>
      </c>
      <c r="J36" s="413">
        <v>893</v>
      </c>
      <c r="K36" s="413">
        <v>251</v>
      </c>
      <c r="L36" s="413">
        <v>3028</v>
      </c>
      <c r="M36" s="413">
        <v>515</v>
      </c>
      <c r="N36" s="413">
        <v>298</v>
      </c>
      <c r="P36" s="420"/>
    </row>
    <row r="37" spans="1:16" s="256" customFormat="1" ht="11.25" customHeight="1" hidden="1">
      <c r="A37" s="425"/>
      <c r="B37" s="425" t="s">
        <v>258</v>
      </c>
      <c r="C37" s="411"/>
      <c r="D37" s="411"/>
      <c r="E37" s="429"/>
      <c r="F37" s="970"/>
      <c r="G37" s="413"/>
      <c r="H37" s="413"/>
      <c r="I37" s="413"/>
      <c r="J37" s="413"/>
      <c r="K37" s="413"/>
      <c r="L37" s="413"/>
      <c r="M37" s="413"/>
      <c r="N37" s="413"/>
      <c r="P37" s="413"/>
    </row>
    <row r="38" spans="1:16" s="256" customFormat="1" ht="11.25" customHeight="1" hidden="1">
      <c r="A38" s="425"/>
      <c r="B38" s="425"/>
      <c r="C38" s="430" t="s">
        <v>259</v>
      </c>
      <c r="D38" s="411"/>
      <c r="E38" s="429"/>
      <c r="F38" s="970">
        <v>0</v>
      </c>
      <c r="G38" s="413">
        <v>0</v>
      </c>
      <c r="H38" s="413">
        <v>0</v>
      </c>
      <c r="I38" s="414"/>
      <c r="J38" s="414"/>
      <c r="K38" s="413"/>
      <c r="L38" s="414"/>
      <c r="M38" s="414"/>
      <c r="N38" s="414"/>
      <c r="P38" s="414"/>
    </row>
    <row r="39" spans="1:16" s="256" customFormat="1" ht="11.25" customHeight="1">
      <c r="A39" s="422"/>
      <c r="B39" s="417" t="s">
        <v>260</v>
      </c>
      <c r="C39" s="411"/>
      <c r="D39" s="411"/>
      <c r="E39" s="429"/>
      <c r="F39" s="970"/>
      <c r="G39" s="413"/>
      <c r="H39" s="413"/>
      <c r="I39" s="413"/>
      <c r="J39" s="413"/>
      <c r="K39" s="413"/>
      <c r="L39" s="413"/>
      <c r="M39" s="413"/>
      <c r="N39" s="413"/>
      <c r="P39" s="413"/>
    </row>
    <row r="40" spans="1:16" s="256" customFormat="1" ht="11.25" customHeight="1">
      <c r="A40" s="425"/>
      <c r="B40" s="425"/>
      <c r="C40" s="415" t="s">
        <v>253</v>
      </c>
      <c r="D40" s="415"/>
      <c r="E40" s="429"/>
      <c r="F40" s="970"/>
      <c r="G40" s="413"/>
      <c r="H40" s="413"/>
      <c r="I40" s="413"/>
      <c r="J40" s="416"/>
      <c r="K40" s="413"/>
      <c r="L40" s="413"/>
      <c r="M40" s="413"/>
      <c r="N40" s="413"/>
      <c r="P40" s="413"/>
    </row>
    <row r="41" spans="1:16" ht="11.25" customHeight="1">
      <c r="A41" s="425"/>
      <c r="B41" s="425"/>
      <c r="C41" s="415" t="s">
        <v>254</v>
      </c>
      <c r="D41" s="415"/>
      <c r="E41" s="412"/>
      <c r="F41" s="968"/>
      <c r="G41" s="413"/>
      <c r="H41" s="413"/>
      <c r="I41" s="413"/>
      <c r="J41" s="416"/>
      <c r="K41" s="413"/>
      <c r="L41" s="413"/>
      <c r="M41" s="413"/>
      <c r="N41" s="413"/>
      <c r="P41" s="413"/>
    </row>
    <row r="42" spans="1:16" ht="11.25" customHeight="1">
      <c r="A42" s="425"/>
      <c r="B42" s="425"/>
      <c r="C42" s="960" t="s">
        <v>495</v>
      </c>
      <c r="D42" s="411"/>
      <c r="E42" s="412" t="s">
        <v>37</v>
      </c>
      <c r="F42" s="969">
        <v>333</v>
      </c>
      <c r="G42" s="424" t="s">
        <v>42</v>
      </c>
      <c r="H42" s="424" t="s">
        <v>42</v>
      </c>
      <c r="I42" s="413">
        <v>8</v>
      </c>
      <c r="J42" s="413">
        <v>110</v>
      </c>
      <c r="K42" s="413">
        <v>197</v>
      </c>
      <c r="L42" s="413">
        <v>0</v>
      </c>
      <c r="M42" s="413">
        <v>2</v>
      </c>
      <c r="N42" s="413">
        <v>16</v>
      </c>
      <c r="P42" s="413"/>
    </row>
    <row r="43" spans="1:16" ht="11.25" customHeight="1">
      <c r="A43" s="425"/>
      <c r="B43" s="425"/>
      <c r="C43" s="411" t="s">
        <v>255</v>
      </c>
      <c r="D43" s="411"/>
      <c r="E43" s="412"/>
      <c r="F43" s="969">
        <v>91</v>
      </c>
      <c r="G43" s="424" t="s">
        <v>42</v>
      </c>
      <c r="H43" s="424" t="s">
        <v>42</v>
      </c>
      <c r="I43" s="413">
        <v>6</v>
      </c>
      <c r="J43" s="413">
        <v>29</v>
      </c>
      <c r="K43" s="413">
        <v>44</v>
      </c>
      <c r="L43" s="413">
        <v>0</v>
      </c>
      <c r="M43" s="413">
        <v>4</v>
      </c>
      <c r="N43" s="413">
        <v>8</v>
      </c>
      <c r="P43" s="413"/>
    </row>
    <row r="44" spans="1:16" ht="11.25" customHeight="1">
      <c r="A44" s="425"/>
      <c r="B44" s="411" t="s">
        <v>628</v>
      </c>
      <c r="C44" s="411"/>
      <c r="D44" s="411"/>
      <c r="E44" s="412"/>
      <c r="F44" s="969">
        <v>9</v>
      </c>
      <c r="G44" s="424" t="s">
        <v>42</v>
      </c>
      <c r="H44" s="424" t="s">
        <v>42</v>
      </c>
      <c r="I44" s="431">
        <v>0</v>
      </c>
      <c r="J44" s="431">
        <v>0</v>
      </c>
      <c r="K44" s="431">
        <v>0</v>
      </c>
      <c r="L44" s="431">
        <v>0</v>
      </c>
      <c r="M44" s="431">
        <v>9</v>
      </c>
      <c r="N44" s="431">
        <v>0</v>
      </c>
      <c r="P44" s="413"/>
    </row>
    <row r="45" spans="1:16" ht="11.25" customHeight="1">
      <c r="A45" s="319"/>
      <c r="B45" s="411" t="s">
        <v>261</v>
      </c>
      <c r="C45" s="411"/>
      <c r="D45" s="411"/>
      <c r="E45" s="412"/>
      <c r="F45" s="969">
        <v>116136</v>
      </c>
      <c r="G45" s="431">
        <v>111768</v>
      </c>
      <c r="H45" s="431">
        <v>522</v>
      </c>
      <c r="I45" s="431">
        <v>570</v>
      </c>
      <c r="J45" s="431">
        <v>2604</v>
      </c>
      <c r="K45" s="431">
        <v>426</v>
      </c>
      <c r="L45" s="431">
        <v>87</v>
      </c>
      <c r="M45" s="431">
        <v>18</v>
      </c>
      <c r="N45" s="431">
        <v>141</v>
      </c>
      <c r="P45" s="413"/>
    </row>
    <row r="46" spans="1:16" ht="17.4" customHeight="1">
      <c r="A46" s="419" t="s">
        <v>262</v>
      </c>
      <c r="B46" s="419"/>
      <c r="C46" s="419"/>
      <c r="D46" s="419"/>
      <c r="E46" s="412"/>
      <c r="F46" s="968">
        <v>18679</v>
      </c>
      <c r="G46" s="420">
        <v>12683</v>
      </c>
      <c r="H46" s="420">
        <v>48</v>
      </c>
      <c r="I46" s="420">
        <v>481</v>
      </c>
      <c r="J46" s="420">
        <v>2616</v>
      </c>
      <c r="K46" s="420">
        <v>1040</v>
      </c>
      <c r="L46" s="420">
        <v>434</v>
      </c>
      <c r="M46" s="420">
        <v>155</v>
      </c>
      <c r="N46" s="420">
        <v>1222</v>
      </c>
      <c r="P46" s="413"/>
    </row>
    <row r="47" spans="1:16" ht="11.25" customHeight="1">
      <c r="A47" s="419"/>
      <c r="B47" s="419" t="s">
        <v>263</v>
      </c>
      <c r="C47" s="419"/>
      <c r="D47" s="419"/>
      <c r="E47" s="412"/>
      <c r="F47" s="968">
        <v>1127</v>
      </c>
      <c r="G47" s="413">
        <v>113</v>
      </c>
      <c r="H47" s="413">
        <v>0</v>
      </c>
      <c r="I47" s="413">
        <v>75</v>
      </c>
      <c r="J47" s="413">
        <v>651</v>
      </c>
      <c r="K47" s="413">
        <v>97</v>
      </c>
      <c r="L47" s="413">
        <v>0</v>
      </c>
      <c r="M47" s="413">
        <v>0</v>
      </c>
      <c r="N47" s="413">
        <v>191</v>
      </c>
      <c r="P47" s="413"/>
    </row>
    <row r="48" spans="1:14" ht="11.25" customHeight="1">
      <c r="A48" s="419"/>
      <c r="B48" s="419" t="s">
        <v>264</v>
      </c>
      <c r="C48" s="419"/>
      <c r="D48" s="419"/>
      <c r="E48" s="412"/>
      <c r="F48" s="968">
        <v>17552</v>
      </c>
      <c r="G48" s="413">
        <v>12570</v>
      </c>
      <c r="H48" s="413">
        <v>48</v>
      </c>
      <c r="I48" s="413">
        <v>406</v>
      </c>
      <c r="J48" s="413">
        <v>1965</v>
      </c>
      <c r="K48" s="413">
        <v>943</v>
      </c>
      <c r="L48" s="413">
        <v>434</v>
      </c>
      <c r="M48" s="413">
        <v>155</v>
      </c>
      <c r="N48" s="413">
        <v>1031</v>
      </c>
    </row>
    <row r="49" spans="1:16" ht="17.4" customHeight="1">
      <c r="A49" s="419" t="s">
        <v>265</v>
      </c>
      <c r="B49" s="419"/>
      <c r="C49" s="419"/>
      <c r="D49" s="419"/>
      <c r="E49" s="412"/>
      <c r="F49" s="968">
        <v>34593</v>
      </c>
      <c r="G49" s="420">
        <v>22393</v>
      </c>
      <c r="H49" s="420">
        <v>42</v>
      </c>
      <c r="I49" s="420">
        <v>1607</v>
      </c>
      <c r="J49" s="420">
        <v>7172</v>
      </c>
      <c r="K49" s="420">
        <v>1383</v>
      </c>
      <c r="L49" s="420">
        <v>0</v>
      </c>
      <c r="M49" s="420">
        <v>0</v>
      </c>
      <c r="N49" s="420">
        <v>1996</v>
      </c>
      <c r="P49" s="432"/>
    </row>
    <row r="50" spans="1:14" ht="11.25" customHeight="1">
      <c r="A50" s="419"/>
      <c r="B50" s="419" t="s">
        <v>263</v>
      </c>
      <c r="C50" s="419"/>
      <c r="D50" s="419"/>
      <c r="E50" s="412"/>
      <c r="F50" s="968">
        <v>3296</v>
      </c>
      <c r="G50" s="413">
        <v>1934</v>
      </c>
      <c r="H50" s="413">
        <v>4</v>
      </c>
      <c r="I50" s="413">
        <v>115</v>
      </c>
      <c r="J50" s="413">
        <v>825</v>
      </c>
      <c r="K50" s="413">
        <v>149</v>
      </c>
      <c r="L50" s="413">
        <v>0</v>
      </c>
      <c r="M50" s="413">
        <v>0</v>
      </c>
      <c r="N50" s="413">
        <v>269</v>
      </c>
    </row>
    <row r="51" spans="1:14" ht="11.25" customHeight="1">
      <c r="A51" s="419"/>
      <c r="B51" s="419" t="s">
        <v>264</v>
      </c>
      <c r="C51" s="419"/>
      <c r="D51" s="419"/>
      <c r="E51" s="412"/>
      <c r="F51" s="968">
        <v>31297</v>
      </c>
      <c r="G51" s="413">
        <v>20459</v>
      </c>
      <c r="H51" s="413">
        <v>38</v>
      </c>
      <c r="I51" s="413">
        <v>1492</v>
      </c>
      <c r="J51" s="413">
        <v>6347</v>
      </c>
      <c r="K51" s="413">
        <v>1234</v>
      </c>
      <c r="L51" s="413">
        <v>0</v>
      </c>
      <c r="M51" s="413">
        <v>0</v>
      </c>
      <c r="N51" s="413">
        <v>1727</v>
      </c>
    </row>
    <row r="52" spans="1:14" ht="17.4" customHeight="1">
      <c r="A52" s="419" t="s">
        <v>266</v>
      </c>
      <c r="B52" s="419"/>
      <c r="C52" s="419"/>
      <c r="D52" s="419"/>
      <c r="E52" s="412"/>
      <c r="F52" s="968">
        <v>12040</v>
      </c>
      <c r="G52" s="413">
        <v>9989</v>
      </c>
      <c r="H52" s="413">
        <v>303</v>
      </c>
      <c r="I52" s="413">
        <v>479</v>
      </c>
      <c r="J52" s="413">
        <v>995</v>
      </c>
      <c r="K52" s="413">
        <v>114</v>
      </c>
      <c r="L52" s="413">
        <v>39</v>
      </c>
      <c r="M52" s="413">
        <v>2</v>
      </c>
      <c r="N52" s="413">
        <v>119</v>
      </c>
    </row>
    <row r="53" spans="1:14" s="255" customFormat="1" ht="17.4" customHeight="1">
      <c r="A53" s="433"/>
      <c r="B53" s="433"/>
      <c r="C53" s="425"/>
      <c r="D53" s="263" t="s">
        <v>10</v>
      </c>
      <c r="E53" s="434"/>
      <c r="F53" s="435">
        <v>379824</v>
      </c>
      <c r="G53" s="436">
        <v>237013</v>
      </c>
      <c r="H53" s="436">
        <v>12176</v>
      </c>
      <c r="I53" s="436">
        <v>17164</v>
      </c>
      <c r="J53" s="436">
        <v>33478</v>
      </c>
      <c r="K53" s="436">
        <v>13916</v>
      </c>
      <c r="L53" s="436">
        <v>48451</v>
      </c>
      <c r="M53" s="436">
        <v>7085</v>
      </c>
      <c r="N53" s="436">
        <v>10541</v>
      </c>
    </row>
    <row r="54" spans="1:14" s="365" customFormat="1" ht="5.1" customHeight="1">
      <c r="A54" s="328" t="s">
        <v>11</v>
      </c>
      <c r="B54" s="272"/>
      <c r="C54" s="272"/>
      <c r="D54" s="272"/>
      <c r="E54" s="272"/>
      <c r="F54" s="272"/>
      <c r="G54" s="272"/>
      <c r="H54" s="272"/>
      <c r="I54" s="272"/>
      <c r="J54" s="272"/>
      <c r="K54" s="272"/>
      <c r="L54" s="272"/>
      <c r="M54" s="272"/>
      <c r="N54" s="272"/>
    </row>
    <row r="55" spans="1:14" ht="11.25">
      <c r="A55" s="2213" t="s">
        <v>648</v>
      </c>
      <c r="B55" s="2213"/>
      <c r="C55" s="2213"/>
      <c r="D55" s="2213"/>
      <c r="E55" s="2213"/>
      <c r="F55" s="2213"/>
      <c r="G55" s="2213"/>
      <c r="H55" s="2213"/>
      <c r="I55" s="2213"/>
      <c r="J55" s="2213"/>
      <c r="K55" s="2213"/>
      <c r="L55" s="2213"/>
      <c r="M55" s="2213"/>
      <c r="N55" s="2213"/>
    </row>
    <row r="56" spans="1:14" ht="25.5" customHeight="1">
      <c r="A56" s="2213"/>
      <c r="B56" s="2213"/>
      <c r="C56" s="2213"/>
      <c r="D56" s="2213"/>
      <c r="E56" s="2213"/>
      <c r="F56" s="2213"/>
      <c r="G56" s="2213"/>
      <c r="H56" s="2213"/>
      <c r="I56" s="2213"/>
      <c r="J56" s="2213"/>
      <c r="K56" s="2213"/>
      <c r="L56" s="2213"/>
      <c r="M56" s="2213"/>
      <c r="N56" s="2213"/>
    </row>
    <row r="57" spans="1:14" ht="10.5" customHeight="1">
      <c r="A57" s="437"/>
      <c r="B57" s="319"/>
      <c r="C57" s="319"/>
      <c r="D57" s="319"/>
      <c r="E57" s="319"/>
      <c r="F57" s="319"/>
      <c r="G57" s="319"/>
      <c r="H57" s="319"/>
      <c r="I57" s="319"/>
      <c r="J57" s="319"/>
      <c r="K57" s="319"/>
      <c r="L57" s="319"/>
      <c r="M57" s="319"/>
      <c r="N57" s="319"/>
    </row>
    <row r="58" spans="1:14" ht="10.5" customHeight="1">
      <c r="A58" s="244" t="s">
        <v>656</v>
      </c>
      <c r="B58" s="244"/>
      <c r="C58" s="244"/>
      <c r="D58" s="244"/>
      <c r="E58" s="244"/>
      <c r="F58" s="244"/>
      <c r="G58" s="244"/>
      <c r="H58" s="244"/>
      <c r="I58" s="244"/>
      <c r="J58" s="244"/>
      <c r="K58" s="244"/>
      <c r="L58" s="244"/>
      <c r="M58" s="244"/>
      <c r="N58" s="244"/>
    </row>
    <row r="59" spans="1:14" s="332" customFormat="1" ht="24.9" customHeight="1">
      <c r="A59" s="402" t="str">
        <f>"Noch: "&amp;A3</f>
        <v>Noch: 1.13 Schüler nach schulischer Vorbildung, Schulart und Geschlecht</v>
      </c>
      <c r="B59" s="403"/>
      <c r="C59" s="403"/>
      <c r="D59" s="403"/>
      <c r="E59" s="403"/>
      <c r="F59" s="403"/>
      <c r="G59" s="403"/>
      <c r="H59" s="403"/>
      <c r="I59" s="403"/>
      <c r="J59" s="403"/>
      <c r="K59" s="403"/>
      <c r="L59" s="403"/>
      <c r="M59" s="403"/>
      <c r="N59" s="403"/>
    </row>
    <row r="60" spans="1:14" ht="15" customHeight="1">
      <c r="A60" s="2165" t="str">
        <f>A4</f>
        <v>Schulische Vorbildung</v>
      </c>
      <c r="B60" s="2165"/>
      <c r="C60" s="2165"/>
      <c r="D60" s="2165"/>
      <c r="E60" s="2209"/>
      <c r="F60" s="2208" t="s">
        <v>141</v>
      </c>
      <c r="G60" s="247" t="str">
        <f>G4</f>
        <v>davon an</v>
      </c>
      <c r="H60" s="248"/>
      <c r="I60" s="248"/>
      <c r="J60" s="248"/>
      <c r="K60" s="248"/>
      <c r="L60" s="248"/>
      <c r="M60" s="248"/>
      <c r="N60" s="248"/>
    </row>
    <row r="61" spans="1:14" ht="90" customHeight="1">
      <c r="A61" s="2210"/>
      <c r="B61" s="2210"/>
      <c r="C61" s="2210"/>
      <c r="D61" s="2210"/>
      <c r="E61" s="2211"/>
      <c r="F61" s="2212"/>
      <c r="G61" s="404" t="str">
        <f aca="true" t="shared" si="0" ref="G61:N61">G5</f>
        <v>Berufs-
schulen</v>
      </c>
      <c r="H61" s="404" t="str">
        <f t="shared" si="0"/>
        <v>Berufs-
schulen
zur
sonder-
pädago-
gischen
Förder-
ung</v>
      </c>
      <c r="I61" s="405" t="s">
        <v>267</v>
      </c>
      <c r="J61" s="405" t="str">
        <f t="shared" si="0"/>
        <v>Berufs-
fach-
schulen
des
Gesund-
heits-
wesens</v>
      </c>
      <c r="K61" s="405" t="str">
        <f t="shared" si="0"/>
        <v>Fach-
schulen</v>
      </c>
      <c r="L61" s="405" t="str">
        <f t="shared" si="0"/>
        <v>Fach-
ober-
schulen</v>
      </c>
      <c r="M61" s="405" t="str">
        <f t="shared" si="0"/>
        <v>Berufs-
ober-
schulen</v>
      </c>
      <c r="N61" s="406" t="str">
        <f t="shared" si="0"/>
        <v>Fach-
aka-
demien</v>
      </c>
    </row>
    <row r="62" spans="1:14" s="276" customFormat="1" ht="20.1" customHeight="1">
      <c r="A62" s="407" t="s">
        <v>240</v>
      </c>
      <c r="B62" s="407"/>
      <c r="C62" s="407"/>
      <c r="D62" s="407"/>
      <c r="E62" s="407"/>
      <c r="F62" s="408"/>
      <c r="G62" s="407"/>
      <c r="H62" s="407"/>
      <c r="I62" s="376"/>
      <c r="J62" s="376"/>
      <c r="K62" s="376"/>
      <c r="L62" s="376"/>
      <c r="M62" s="376"/>
      <c r="N62" s="376"/>
    </row>
    <row r="63" spans="1:14" ht="11.25" customHeight="1">
      <c r="A63" s="411" t="s">
        <v>243</v>
      </c>
      <c r="B63" s="411"/>
      <c r="C63" s="411"/>
      <c r="D63" s="411"/>
      <c r="E63" s="412"/>
      <c r="F63" s="968">
        <v>5177</v>
      </c>
      <c r="G63" s="413">
        <v>3893</v>
      </c>
      <c r="H63" s="413">
        <v>1176</v>
      </c>
      <c r="I63" s="413">
        <v>83</v>
      </c>
      <c r="J63" s="413">
        <v>0</v>
      </c>
      <c r="K63" s="413">
        <v>1</v>
      </c>
      <c r="L63" s="413">
        <v>23</v>
      </c>
      <c r="M63" s="413">
        <v>1</v>
      </c>
      <c r="N63" s="413">
        <v>0</v>
      </c>
    </row>
    <row r="64" spans="1:14" ht="17.4" customHeight="1">
      <c r="A64" s="962" t="s">
        <v>499</v>
      </c>
      <c r="B64" s="411"/>
      <c r="C64" s="411"/>
      <c r="D64" s="438"/>
      <c r="E64" s="412"/>
      <c r="F64" s="968"/>
      <c r="G64" s="413"/>
      <c r="H64" s="413"/>
      <c r="I64" s="413"/>
      <c r="J64" s="416"/>
      <c r="K64" s="413"/>
      <c r="L64" s="413"/>
      <c r="M64" s="413"/>
      <c r="N64" s="413"/>
    </row>
    <row r="65" spans="1:14" ht="11.25" customHeight="1">
      <c r="A65" s="411"/>
      <c r="B65" s="960" t="s">
        <v>498</v>
      </c>
      <c r="C65" s="411"/>
      <c r="D65" s="411"/>
      <c r="E65" s="412"/>
      <c r="F65" s="968">
        <v>3392</v>
      </c>
      <c r="G65" s="413">
        <v>420</v>
      </c>
      <c r="H65" s="413">
        <v>2954</v>
      </c>
      <c r="I65" s="413">
        <v>18</v>
      </c>
      <c r="J65" s="413">
        <v>0</v>
      </c>
      <c r="K65" s="413">
        <v>0</v>
      </c>
      <c r="L65" s="413">
        <v>0</v>
      </c>
      <c r="M65" s="413">
        <v>0</v>
      </c>
      <c r="N65" s="413">
        <v>0</v>
      </c>
    </row>
    <row r="66" spans="1:14" ht="17.4" customHeight="1" hidden="1">
      <c r="A66" s="417" t="s">
        <v>244</v>
      </c>
      <c r="B66" s="411"/>
      <c r="C66" s="411"/>
      <c r="D66" s="411"/>
      <c r="E66" s="418"/>
      <c r="F66" s="968"/>
      <c r="G66" s="413"/>
      <c r="H66" s="413"/>
      <c r="I66" s="413"/>
      <c r="J66" s="416"/>
      <c r="K66" s="413"/>
      <c r="L66" s="413"/>
      <c r="M66" s="413"/>
      <c r="N66" s="413"/>
    </row>
    <row r="67" spans="1:14" ht="11.25" customHeight="1" hidden="1">
      <c r="A67" s="411"/>
      <c r="B67" s="411" t="s">
        <v>245</v>
      </c>
      <c r="C67" s="411"/>
      <c r="D67" s="411"/>
      <c r="E67" s="418"/>
      <c r="F67" s="968">
        <v>0</v>
      </c>
      <c r="G67" s="414">
        <v>0</v>
      </c>
      <c r="H67" s="414">
        <v>0</v>
      </c>
      <c r="I67" s="414">
        <v>0</v>
      </c>
      <c r="J67" s="414">
        <v>0</v>
      </c>
      <c r="K67" s="414">
        <v>0</v>
      </c>
      <c r="L67" s="414">
        <v>0</v>
      </c>
      <c r="M67" s="414">
        <v>0</v>
      </c>
      <c r="N67" s="414">
        <v>0</v>
      </c>
    </row>
    <row r="68" spans="1:14" s="276" customFormat="1" ht="17.4" customHeight="1">
      <c r="A68" s="959" t="s">
        <v>493</v>
      </c>
      <c r="B68" s="419"/>
      <c r="C68" s="419"/>
      <c r="D68" s="419"/>
      <c r="E68" s="418"/>
      <c r="F68" s="968">
        <v>60520</v>
      </c>
      <c r="G68" s="420">
        <v>52318</v>
      </c>
      <c r="H68" s="420">
        <v>3474</v>
      </c>
      <c r="I68" s="420">
        <v>1712</v>
      </c>
      <c r="J68" s="420">
        <v>1563</v>
      </c>
      <c r="K68" s="420">
        <v>1314</v>
      </c>
      <c r="L68" s="420">
        <v>48</v>
      </c>
      <c r="M68" s="420">
        <v>91</v>
      </c>
      <c r="N68" s="420">
        <v>0</v>
      </c>
    </row>
    <row r="69" spans="1:14" ht="11.25">
      <c r="A69" s="421"/>
      <c r="B69" s="415" t="s">
        <v>644</v>
      </c>
      <c r="C69" s="411"/>
      <c r="D69" s="411"/>
      <c r="E69" s="412"/>
      <c r="F69" s="968">
        <v>25218</v>
      </c>
      <c r="G69" s="413">
        <v>19887</v>
      </c>
      <c r="H69" s="413">
        <v>2978</v>
      </c>
      <c r="I69" s="413">
        <v>881</v>
      </c>
      <c r="J69" s="413">
        <v>1067</v>
      </c>
      <c r="K69" s="413">
        <v>351</v>
      </c>
      <c r="L69" s="413">
        <v>25</v>
      </c>
      <c r="M69" s="413">
        <v>29</v>
      </c>
      <c r="N69" s="413">
        <v>0</v>
      </c>
    </row>
    <row r="70" spans="1:14" ht="11.25" customHeight="1">
      <c r="A70" s="421"/>
      <c r="B70" s="960" t="s">
        <v>513</v>
      </c>
      <c r="C70" s="411"/>
      <c r="D70" s="411"/>
      <c r="E70" s="412"/>
      <c r="F70" s="968">
        <v>35302</v>
      </c>
      <c r="G70" s="413">
        <v>32431</v>
      </c>
      <c r="H70" s="413">
        <v>496</v>
      </c>
      <c r="I70" s="413">
        <v>831</v>
      </c>
      <c r="J70" s="413">
        <v>496</v>
      </c>
      <c r="K70" s="413">
        <v>963</v>
      </c>
      <c r="L70" s="413">
        <v>23</v>
      </c>
      <c r="M70" s="413">
        <v>62</v>
      </c>
      <c r="N70" s="413">
        <v>0</v>
      </c>
    </row>
    <row r="71" spans="1:15" ht="17.4" customHeight="1">
      <c r="A71" s="419" t="s">
        <v>246</v>
      </c>
      <c r="B71" s="419"/>
      <c r="C71" s="419"/>
      <c r="D71" s="419"/>
      <c r="E71" s="412"/>
      <c r="F71" s="968">
        <v>108550</v>
      </c>
      <c r="G71" s="413">
        <v>69185</v>
      </c>
      <c r="H71" s="413">
        <v>324</v>
      </c>
      <c r="I71" s="413">
        <v>2067</v>
      </c>
      <c r="J71" s="413">
        <v>3890</v>
      </c>
      <c r="K71" s="413">
        <v>6486</v>
      </c>
      <c r="L71" s="413">
        <v>21624</v>
      </c>
      <c r="M71" s="413">
        <v>3871</v>
      </c>
      <c r="N71" s="413">
        <v>1103</v>
      </c>
      <c r="O71" s="432"/>
    </row>
    <row r="72" spans="1:14" ht="11.25" customHeight="1">
      <c r="A72" s="422"/>
      <c r="B72" s="415" t="s">
        <v>247</v>
      </c>
      <c r="C72" s="415"/>
      <c r="D72" s="415"/>
      <c r="E72" s="412"/>
      <c r="F72" s="968"/>
      <c r="G72" s="413"/>
      <c r="H72" s="413"/>
      <c r="I72" s="413"/>
      <c r="J72" s="416"/>
      <c r="K72" s="413"/>
      <c r="L72" s="413"/>
      <c r="M72" s="413"/>
      <c r="N72" s="413"/>
    </row>
    <row r="73" spans="1:14" ht="11.25" customHeight="1">
      <c r="A73" s="422"/>
      <c r="B73" s="415"/>
      <c r="C73" s="415" t="s">
        <v>511</v>
      </c>
      <c r="D73" s="415"/>
      <c r="E73" s="412"/>
      <c r="F73" s="968"/>
      <c r="G73" s="413"/>
      <c r="H73" s="413"/>
      <c r="I73" s="413"/>
      <c r="J73" s="416"/>
      <c r="K73" s="413"/>
      <c r="L73" s="413"/>
      <c r="M73" s="413"/>
      <c r="N73" s="413"/>
    </row>
    <row r="74" spans="1:16" ht="11.25" customHeight="1">
      <c r="A74" s="422"/>
      <c r="B74" s="422"/>
      <c r="C74" s="960" t="s">
        <v>512</v>
      </c>
      <c r="D74" s="411"/>
      <c r="E74" s="423" t="s">
        <v>37</v>
      </c>
      <c r="F74" s="969">
        <v>22382</v>
      </c>
      <c r="G74" s="424" t="s">
        <v>42</v>
      </c>
      <c r="H74" s="424" t="s">
        <v>42</v>
      </c>
      <c r="I74" s="413">
        <v>944</v>
      </c>
      <c r="J74" s="413">
        <v>1506</v>
      </c>
      <c r="K74" s="413">
        <v>3544</v>
      </c>
      <c r="L74" s="413">
        <v>13718</v>
      </c>
      <c r="M74" s="413">
        <v>2154</v>
      </c>
      <c r="N74" s="413">
        <v>516</v>
      </c>
      <c r="P74" s="413"/>
    </row>
    <row r="75" spans="1:23" ht="11.25" customHeight="1">
      <c r="A75" s="422"/>
      <c r="B75" s="422"/>
      <c r="C75" s="960" t="s">
        <v>494</v>
      </c>
      <c r="D75" s="411"/>
      <c r="E75" s="412"/>
      <c r="F75" s="969">
        <v>7703</v>
      </c>
      <c r="G75" s="424" t="s">
        <v>42</v>
      </c>
      <c r="H75" s="424" t="s">
        <v>42</v>
      </c>
      <c r="I75" s="413">
        <v>519</v>
      </c>
      <c r="J75" s="413">
        <v>622</v>
      </c>
      <c r="K75" s="413">
        <v>662</v>
      </c>
      <c r="L75" s="413">
        <v>5031</v>
      </c>
      <c r="M75" s="413">
        <v>692</v>
      </c>
      <c r="N75" s="413">
        <v>177</v>
      </c>
      <c r="O75" s="413"/>
      <c r="P75" s="432"/>
      <c r="Q75" s="413"/>
      <c r="R75" s="413"/>
      <c r="S75" s="413"/>
      <c r="T75" s="413"/>
      <c r="U75" s="413"/>
      <c r="V75" s="413"/>
      <c r="W75" s="432">
        <f>SUM(O75:V75)</f>
        <v>0</v>
      </c>
    </row>
    <row r="76" spans="1:14" ht="11.25" customHeight="1">
      <c r="A76" s="422"/>
      <c r="B76" s="415" t="s">
        <v>248</v>
      </c>
      <c r="C76" s="415"/>
      <c r="D76" s="415"/>
      <c r="E76" s="412"/>
      <c r="F76" s="969"/>
      <c r="G76" s="413"/>
      <c r="H76" s="413"/>
      <c r="I76" s="413"/>
      <c r="J76" s="416"/>
      <c r="K76" s="413"/>
      <c r="L76" s="413"/>
      <c r="M76" s="413"/>
      <c r="N76" s="413"/>
    </row>
    <row r="77" spans="1:17" ht="11.25">
      <c r="A77" s="425"/>
      <c r="B77" s="411"/>
      <c r="C77" s="2214" t="s">
        <v>647</v>
      </c>
      <c r="D77" s="2215"/>
      <c r="E77" s="412"/>
      <c r="F77" s="969">
        <v>1713</v>
      </c>
      <c r="G77" s="424" t="s">
        <v>42</v>
      </c>
      <c r="H77" s="424" t="s">
        <v>42</v>
      </c>
      <c r="I77" s="413">
        <v>83</v>
      </c>
      <c r="J77" s="413">
        <v>161</v>
      </c>
      <c r="K77" s="413">
        <v>142</v>
      </c>
      <c r="L77" s="413">
        <v>1186</v>
      </c>
      <c r="M77" s="413">
        <v>95</v>
      </c>
      <c r="N77" s="413">
        <v>46</v>
      </c>
      <c r="Q77" s="413"/>
    </row>
    <row r="78" spans="1:14" ht="11.25" customHeight="1">
      <c r="A78" s="425"/>
      <c r="B78" s="411" t="s">
        <v>249</v>
      </c>
      <c r="C78" s="411"/>
      <c r="D78" s="411"/>
      <c r="E78" s="412"/>
      <c r="F78" s="969">
        <v>68</v>
      </c>
      <c r="G78" s="424" t="s">
        <v>42</v>
      </c>
      <c r="H78" s="424" t="s">
        <v>42</v>
      </c>
      <c r="I78" s="413">
        <v>2</v>
      </c>
      <c r="J78" s="413">
        <v>35</v>
      </c>
      <c r="K78" s="413">
        <v>9</v>
      </c>
      <c r="L78" s="413">
        <v>14</v>
      </c>
      <c r="M78" s="413">
        <v>4</v>
      </c>
      <c r="N78" s="413">
        <v>4</v>
      </c>
    </row>
    <row r="79" spans="1:14" ht="11.25" customHeight="1">
      <c r="A79" s="425"/>
      <c r="B79" s="439" t="s">
        <v>250</v>
      </c>
      <c r="C79" s="411"/>
      <c r="D79" s="411"/>
      <c r="E79" s="412"/>
      <c r="F79" s="969"/>
      <c r="G79" s="413"/>
      <c r="H79" s="413"/>
      <c r="I79" s="413"/>
      <c r="J79" s="416"/>
      <c r="K79" s="413"/>
      <c r="L79" s="413"/>
      <c r="M79" s="413"/>
      <c r="N79" s="413"/>
    </row>
    <row r="80" spans="1:14" ht="11.25" customHeight="1">
      <c r="A80" s="425"/>
      <c r="B80" s="411"/>
      <c r="C80" s="411" t="s">
        <v>251</v>
      </c>
      <c r="D80" s="411"/>
      <c r="E80" s="412"/>
      <c r="F80" s="969">
        <v>822</v>
      </c>
      <c r="G80" s="424" t="s">
        <v>42</v>
      </c>
      <c r="H80" s="424" t="s">
        <v>42</v>
      </c>
      <c r="I80" s="414">
        <v>4</v>
      </c>
      <c r="J80" s="414">
        <v>63</v>
      </c>
      <c r="K80" s="414">
        <v>694</v>
      </c>
      <c r="L80" s="414">
        <v>4</v>
      </c>
      <c r="M80" s="414">
        <v>26</v>
      </c>
      <c r="N80" s="414">
        <v>31</v>
      </c>
    </row>
    <row r="81" spans="1:17" ht="11.25" customHeight="1">
      <c r="A81" s="422"/>
      <c r="B81" s="415" t="s">
        <v>247</v>
      </c>
      <c r="C81" s="415"/>
      <c r="D81" s="415"/>
      <c r="E81" s="412"/>
      <c r="F81" s="969"/>
      <c r="G81" s="413"/>
      <c r="H81" s="413"/>
      <c r="I81" s="413"/>
      <c r="J81" s="416"/>
      <c r="K81" s="413"/>
      <c r="L81" s="413"/>
      <c r="M81" s="413"/>
      <c r="N81" s="413"/>
      <c r="Q81" s="414"/>
    </row>
    <row r="82" spans="1:17" ht="11.25" customHeight="1">
      <c r="A82" s="425"/>
      <c r="B82" s="425"/>
      <c r="C82" s="417" t="s">
        <v>252</v>
      </c>
      <c r="D82" s="411"/>
      <c r="E82" s="412"/>
      <c r="F82" s="969"/>
      <c r="G82" s="420"/>
      <c r="H82" s="420"/>
      <c r="I82" s="420"/>
      <c r="J82" s="420"/>
      <c r="K82" s="420"/>
      <c r="L82" s="420"/>
      <c r="M82" s="420"/>
      <c r="N82" s="420"/>
      <c r="Q82" s="440"/>
    </row>
    <row r="83" spans="1:17" ht="11.25" customHeight="1">
      <c r="A83" s="425"/>
      <c r="B83" s="425"/>
      <c r="C83" s="415"/>
      <c r="D83" s="415" t="s">
        <v>253</v>
      </c>
      <c r="E83" s="412"/>
      <c r="F83" s="969"/>
      <c r="G83" s="413"/>
      <c r="H83" s="413"/>
      <c r="I83" s="413"/>
      <c r="J83" s="416"/>
      <c r="K83" s="413"/>
      <c r="L83" s="413"/>
      <c r="M83" s="413"/>
      <c r="N83" s="413"/>
      <c r="Q83" s="441"/>
    </row>
    <row r="84" spans="1:17" ht="11.25" customHeight="1">
      <c r="A84" s="425"/>
      <c r="B84" s="425"/>
      <c r="C84" s="415"/>
      <c r="D84" s="415" t="s">
        <v>254</v>
      </c>
      <c r="E84" s="412"/>
      <c r="F84" s="969"/>
      <c r="G84" s="413"/>
      <c r="H84" s="413"/>
      <c r="I84" s="413"/>
      <c r="J84" s="416"/>
      <c r="K84" s="413"/>
      <c r="L84" s="413"/>
      <c r="M84" s="413"/>
      <c r="N84" s="413"/>
      <c r="Q84" s="440"/>
    </row>
    <row r="85" spans="1:14" ht="11.25" customHeight="1">
      <c r="A85" s="425"/>
      <c r="B85" s="425"/>
      <c r="C85" s="411"/>
      <c r="D85" s="960" t="s">
        <v>495</v>
      </c>
      <c r="E85" s="412"/>
      <c r="F85" s="969">
        <v>1482</v>
      </c>
      <c r="G85" s="424" t="s">
        <v>42</v>
      </c>
      <c r="H85" s="424" t="s">
        <v>42</v>
      </c>
      <c r="I85" s="413">
        <v>29</v>
      </c>
      <c r="J85" s="413">
        <v>167</v>
      </c>
      <c r="K85" s="413">
        <v>836</v>
      </c>
      <c r="L85" s="413">
        <v>5</v>
      </c>
      <c r="M85" s="413">
        <v>402</v>
      </c>
      <c r="N85" s="413">
        <v>43</v>
      </c>
    </row>
    <row r="86" spans="1:14" ht="11.25" customHeight="1">
      <c r="A86" s="425"/>
      <c r="B86" s="425"/>
      <c r="C86" s="411"/>
      <c r="D86" s="411" t="s">
        <v>255</v>
      </c>
      <c r="E86" s="412"/>
      <c r="F86" s="969">
        <v>253</v>
      </c>
      <c r="G86" s="424" t="s">
        <v>42</v>
      </c>
      <c r="H86" s="424" t="s">
        <v>42</v>
      </c>
      <c r="I86" s="413">
        <v>13</v>
      </c>
      <c r="J86" s="413">
        <v>69</v>
      </c>
      <c r="K86" s="413">
        <v>64</v>
      </c>
      <c r="L86" s="413">
        <v>6</v>
      </c>
      <c r="M86" s="413">
        <v>94</v>
      </c>
      <c r="N86" s="413">
        <v>7</v>
      </c>
    </row>
    <row r="87" spans="1:14" ht="11.25" customHeight="1">
      <c r="A87" s="425"/>
      <c r="B87" s="425"/>
      <c r="C87" s="417" t="s">
        <v>256</v>
      </c>
      <c r="D87" s="411"/>
      <c r="E87" s="412"/>
      <c r="F87" s="969"/>
      <c r="G87" s="420"/>
      <c r="H87" s="420"/>
      <c r="I87" s="420"/>
      <c r="J87" s="420"/>
      <c r="K87" s="420"/>
      <c r="L87" s="420"/>
      <c r="M87" s="420"/>
      <c r="N87" s="420"/>
    </row>
    <row r="88" spans="1:14" ht="11.25" customHeight="1">
      <c r="A88" s="425"/>
      <c r="B88" s="425"/>
      <c r="C88" s="415"/>
      <c r="D88" s="415" t="s">
        <v>253</v>
      </c>
      <c r="E88" s="412"/>
      <c r="F88" s="969"/>
      <c r="G88" s="413"/>
      <c r="H88" s="413"/>
      <c r="I88" s="413"/>
      <c r="J88" s="416"/>
      <c r="K88" s="413"/>
      <c r="L88" s="413"/>
      <c r="M88" s="413"/>
      <c r="N88" s="413"/>
    </row>
    <row r="89" spans="1:14" ht="11.25" customHeight="1">
      <c r="A89" s="425"/>
      <c r="B89" s="425"/>
      <c r="C89" s="415"/>
      <c r="D89" s="415" t="s">
        <v>254</v>
      </c>
      <c r="E89" s="412"/>
      <c r="F89" s="969"/>
      <c r="G89" s="413"/>
      <c r="H89" s="413"/>
      <c r="I89" s="413"/>
      <c r="J89" s="416"/>
      <c r="K89" s="413"/>
      <c r="L89" s="413"/>
      <c r="M89" s="413"/>
      <c r="N89" s="413"/>
    </row>
    <row r="90" spans="1:14" ht="11.25" customHeight="1">
      <c r="A90" s="425"/>
      <c r="B90" s="425"/>
      <c r="C90" s="411"/>
      <c r="D90" s="961" t="s">
        <v>495</v>
      </c>
      <c r="E90" s="412"/>
      <c r="F90" s="969">
        <v>496</v>
      </c>
      <c r="G90" s="424" t="s">
        <v>42</v>
      </c>
      <c r="H90" s="424" t="s">
        <v>42</v>
      </c>
      <c r="I90" s="413">
        <v>17</v>
      </c>
      <c r="J90" s="413">
        <v>211</v>
      </c>
      <c r="K90" s="413">
        <v>71</v>
      </c>
      <c r="L90" s="413">
        <v>10</v>
      </c>
      <c r="M90" s="413">
        <v>56</v>
      </c>
      <c r="N90" s="413">
        <v>131</v>
      </c>
    </row>
    <row r="91" spans="1:14" ht="11.25" customHeight="1">
      <c r="A91" s="425"/>
      <c r="B91" s="425"/>
      <c r="C91" s="411"/>
      <c r="D91" s="411" t="s">
        <v>255</v>
      </c>
      <c r="E91" s="412"/>
      <c r="F91" s="969">
        <v>185</v>
      </c>
      <c r="G91" s="424" t="s">
        <v>42</v>
      </c>
      <c r="H91" s="424" t="s">
        <v>42</v>
      </c>
      <c r="I91" s="413">
        <v>11</v>
      </c>
      <c r="J91" s="413">
        <v>74</v>
      </c>
      <c r="K91" s="413">
        <v>14</v>
      </c>
      <c r="L91" s="413">
        <v>6</v>
      </c>
      <c r="M91" s="413">
        <v>31</v>
      </c>
      <c r="N91" s="413">
        <v>49</v>
      </c>
    </row>
    <row r="92" spans="1:14" ht="11.25" customHeight="1">
      <c r="A92" s="425"/>
      <c r="B92" s="425"/>
      <c r="C92" s="411" t="s">
        <v>257</v>
      </c>
      <c r="D92" s="411"/>
      <c r="E92" s="412"/>
      <c r="F92" s="969">
        <v>2649</v>
      </c>
      <c r="G92" s="424" t="s">
        <v>42</v>
      </c>
      <c r="H92" s="424" t="s">
        <v>42</v>
      </c>
      <c r="I92" s="420">
        <v>275</v>
      </c>
      <c r="J92" s="420">
        <v>235</v>
      </c>
      <c r="K92" s="420">
        <v>161</v>
      </c>
      <c r="L92" s="420">
        <v>1601</v>
      </c>
      <c r="M92" s="420">
        <v>305</v>
      </c>
      <c r="N92" s="420">
        <v>72</v>
      </c>
    </row>
    <row r="93" spans="1:14" s="256" customFormat="1" ht="11.25" customHeight="1" hidden="1">
      <c r="A93" s="425"/>
      <c r="B93" s="425" t="s">
        <v>258</v>
      </c>
      <c r="C93" s="411"/>
      <c r="D93" s="411"/>
      <c r="E93" s="429"/>
      <c r="F93" s="969">
        <v>0</v>
      </c>
      <c r="G93" s="413"/>
      <c r="H93" s="413"/>
      <c r="I93" s="413"/>
      <c r="J93" s="413"/>
      <c r="K93" s="413"/>
      <c r="L93" s="413"/>
      <c r="M93" s="413"/>
      <c r="N93" s="413"/>
    </row>
    <row r="94" spans="1:15" s="256" customFormat="1" ht="11.25" customHeight="1" hidden="1">
      <c r="A94" s="425"/>
      <c r="B94" s="425"/>
      <c r="C94" s="411" t="s">
        <v>259</v>
      </c>
      <c r="D94" s="411"/>
      <c r="E94" s="429"/>
      <c r="F94" s="969">
        <v>0</v>
      </c>
      <c r="G94" s="413">
        <v>0</v>
      </c>
      <c r="H94" s="413">
        <v>0</v>
      </c>
      <c r="I94" s="414"/>
      <c r="J94" s="414"/>
      <c r="K94" s="413"/>
      <c r="L94" s="414"/>
      <c r="M94" s="414"/>
      <c r="N94" s="414"/>
      <c r="O94" s="442"/>
    </row>
    <row r="95" spans="1:14" ht="11.25" customHeight="1">
      <c r="A95" s="422"/>
      <c r="B95" s="417" t="s">
        <v>260</v>
      </c>
      <c r="C95" s="411"/>
      <c r="D95" s="411"/>
      <c r="E95" s="412"/>
      <c r="F95" s="969"/>
      <c r="G95" s="413"/>
      <c r="H95" s="413"/>
      <c r="I95" s="420"/>
      <c r="J95" s="420"/>
      <c r="K95" s="420"/>
      <c r="L95" s="420"/>
      <c r="M95" s="420"/>
      <c r="N95" s="420"/>
    </row>
    <row r="96" spans="1:14" ht="11.25" customHeight="1">
      <c r="A96" s="425"/>
      <c r="B96" s="425"/>
      <c r="C96" s="415" t="s">
        <v>253</v>
      </c>
      <c r="D96" s="415"/>
      <c r="E96" s="412"/>
      <c r="F96" s="969"/>
      <c r="G96" s="413"/>
      <c r="H96" s="413"/>
      <c r="I96" s="413"/>
      <c r="J96" s="416"/>
      <c r="K96" s="413"/>
      <c r="L96" s="413"/>
      <c r="M96" s="413"/>
      <c r="N96" s="413"/>
    </row>
    <row r="97" spans="1:14" ht="11.25" customHeight="1">
      <c r="A97" s="425"/>
      <c r="B97" s="425"/>
      <c r="C97" s="415" t="s">
        <v>254</v>
      </c>
      <c r="D97" s="415"/>
      <c r="E97" s="412"/>
      <c r="F97" s="969"/>
      <c r="G97" s="413"/>
      <c r="H97" s="413"/>
      <c r="I97" s="413"/>
      <c r="J97" s="416"/>
      <c r="K97" s="413"/>
      <c r="L97" s="413"/>
      <c r="M97" s="413"/>
      <c r="N97" s="413"/>
    </row>
    <row r="98" spans="1:14" ht="11.25" customHeight="1">
      <c r="A98" s="425"/>
      <c r="B98" s="425"/>
      <c r="C98" s="960" t="s">
        <v>495</v>
      </c>
      <c r="D98" s="411"/>
      <c r="E98" s="412" t="s">
        <v>37</v>
      </c>
      <c r="F98" s="969">
        <v>102</v>
      </c>
      <c r="G98" s="424" t="s">
        <v>42</v>
      </c>
      <c r="H98" s="424" t="s">
        <v>42</v>
      </c>
      <c r="I98" s="413">
        <v>1</v>
      </c>
      <c r="J98" s="413">
        <v>24</v>
      </c>
      <c r="K98" s="413">
        <v>71</v>
      </c>
      <c r="L98" s="413">
        <v>0</v>
      </c>
      <c r="M98" s="413">
        <v>0</v>
      </c>
      <c r="N98" s="413">
        <v>6</v>
      </c>
    </row>
    <row r="99" spans="1:14" ht="11.25" customHeight="1">
      <c r="A99" s="425"/>
      <c r="B99" s="425"/>
      <c r="C99" s="411" t="s">
        <v>255</v>
      </c>
      <c r="D99" s="411"/>
      <c r="E99" s="412"/>
      <c r="F99" s="969">
        <v>28</v>
      </c>
      <c r="G99" s="424" t="s">
        <v>42</v>
      </c>
      <c r="H99" s="424" t="s">
        <v>42</v>
      </c>
      <c r="I99" s="413">
        <v>4</v>
      </c>
      <c r="J99" s="413">
        <v>7</v>
      </c>
      <c r="K99" s="413">
        <v>17</v>
      </c>
      <c r="L99" s="413">
        <v>0</v>
      </c>
      <c r="M99" s="413">
        <v>0</v>
      </c>
      <c r="N99" s="413">
        <v>0</v>
      </c>
    </row>
    <row r="100" spans="1:14" ht="11.25" customHeight="1">
      <c r="A100" s="425"/>
      <c r="B100" s="411" t="s">
        <v>628</v>
      </c>
      <c r="C100" s="411"/>
      <c r="D100" s="411"/>
      <c r="E100" s="412"/>
      <c r="F100" s="969">
        <v>5</v>
      </c>
      <c r="G100" s="424" t="s">
        <v>42</v>
      </c>
      <c r="H100" s="424" t="s">
        <v>42</v>
      </c>
      <c r="I100" s="413">
        <v>0</v>
      </c>
      <c r="J100" s="413">
        <v>0</v>
      </c>
      <c r="K100" s="413">
        <v>0</v>
      </c>
      <c r="L100" s="413">
        <v>0</v>
      </c>
      <c r="M100" s="413">
        <v>5</v>
      </c>
      <c r="N100" s="413">
        <v>0</v>
      </c>
    </row>
    <row r="101" spans="1:14" ht="11.25" customHeight="1">
      <c r="A101" s="319"/>
      <c r="B101" s="411" t="s">
        <v>261</v>
      </c>
      <c r="C101" s="411"/>
      <c r="D101" s="411"/>
      <c r="E101" s="412"/>
      <c r="F101" s="969">
        <v>70662</v>
      </c>
      <c r="G101" s="431">
        <v>69185</v>
      </c>
      <c r="H101" s="431">
        <v>324</v>
      </c>
      <c r="I101" s="431">
        <v>165</v>
      </c>
      <c r="J101" s="431">
        <v>716</v>
      </c>
      <c r="K101" s="431">
        <v>201</v>
      </c>
      <c r="L101" s="431">
        <v>43</v>
      </c>
      <c r="M101" s="431">
        <v>7</v>
      </c>
      <c r="N101" s="431">
        <v>21</v>
      </c>
    </row>
    <row r="102" spans="1:14" ht="17.4" customHeight="1">
      <c r="A102" s="419" t="s">
        <v>262</v>
      </c>
      <c r="B102" s="419"/>
      <c r="C102" s="419"/>
      <c r="D102" s="419"/>
      <c r="E102" s="412"/>
      <c r="F102" s="968">
        <v>9071</v>
      </c>
      <c r="G102" s="420">
        <v>7053</v>
      </c>
      <c r="H102" s="420">
        <v>34</v>
      </c>
      <c r="I102" s="420">
        <v>197</v>
      </c>
      <c r="J102" s="420">
        <v>649</v>
      </c>
      <c r="K102" s="420">
        <v>628</v>
      </c>
      <c r="L102" s="420">
        <v>188</v>
      </c>
      <c r="M102" s="420">
        <v>77</v>
      </c>
      <c r="N102" s="420">
        <v>245</v>
      </c>
    </row>
    <row r="103" spans="1:14" ht="11.25" customHeight="1">
      <c r="A103" s="419"/>
      <c r="B103" s="419" t="s">
        <v>263</v>
      </c>
      <c r="C103" s="419"/>
      <c r="D103" s="419"/>
      <c r="E103" s="412"/>
      <c r="F103" s="968">
        <v>357</v>
      </c>
      <c r="G103" s="413">
        <v>51</v>
      </c>
      <c r="H103" s="413">
        <v>0</v>
      </c>
      <c r="I103" s="413">
        <v>37</v>
      </c>
      <c r="J103" s="413">
        <v>172</v>
      </c>
      <c r="K103" s="413">
        <v>67</v>
      </c>
      <c r="L103" s="413">
        <v>0</v>
      </c>
      <c r="M103" s="413">
        <v>0</v>
      </c>
      <c r="N103" s="413">
        <v>30</v>
      </c>
    </row>
    <row r="104" spans="1:14" ht="11.25" customHeight="1">
      <c r="A104" s="419"/>
      <c r="B104" s="419" t="s">
        <v>264</v>
      </c>
      <c r="C104" s="419"/>
      <c r="D104" s="419"/>
      <c r="E104" s="412"/>
      <c r="F104" s="968">
        <v>8714</v>
      </c>
      <c r="G104" s="413">
        <v>7002</v>
      </c>
      <c r="H104" s="413">
        <v>34</v>
      </c>
      <c r="I104" s="413">
        <v>160</v>
      </c>
      <c r="J104" s="413">
        <v>477</v>
      </c>
      <c r="K104" s="413">
        <v>561</v>
      </c>
      <c r="L104" s="413">
        <v>188</v>
      </c>
      <c r="M104" s="413">
        <v>77</v>
      </c>
      <c r="N104" s="413">
        <v>215</v>
      </c>
    </row>
    <row r="105" spans="1:14" ht="17.4" customHeight="1">
      <c r="A105" s="419" t="s">
        <v>265</v>
      </c>
      <c r="B105" s="419"/>
      <c r="C105" s="419"/>
      <c r="D105" s="419"/>
      <c r="E105" s="412"/>
      <c r="F105" s="968">
        <v>16792</v>
      </c>
      <c r="G105" s="420">
        <v>13220</v>
      </c>
      <c r="H105" s="420">
        <v>30</v>
      </c>
      <c r="I105" s="420">
        <v>520</v>
      </c>
      <c r="J105" s="420">
        <v>1828</v>
      </c>
      <c r="K105" s="420">
        <v>766</v>
      </c>
      <c r="L105" s="420">
        <v>0</v>
      </c>
      <c r="M105" s="420">
        <v>0</v>
      </c>
      <c r="N105" s="420">
        <v>428</v>
      </c>
    </row>
    <row r="106" spans="1:14" ht="11.25" customHeight="1">
      <c r="A106" s="419"/>
      <c r="B106" s="419" t="s">
        <v>263</v>
      </c>
      <c r="C106" s="419"/>
      <c r="D106" s="419"/>
      <c r="E106" s="412"/>
      <c r="F106" s="968">
        <v>1542</v>
      </c>
      <c r="G106" s="413">
        <v>1144</v>
      </c>
      <c r="H106" s="413">
        <v>4</v>
      </c>
      <c r="I106" s="413">
        <v>29</v>
      </c>
      <c r="J106" s="413">
        <v>226</v>
      </c>
      <c r="K106" s="413">
        <v>74</v>
      </c>
      <c r="L106" s="413">
        <v>0</v>
      </c>
      <c r="M106" s="413">
        <v>0</v>
      </c>
      <c r="N106" s="413">
        <v>65</v>
      </c>
    </row>
    <row r="107" spans="1:14" ht="11.25" customHeight="1">
      <c r="A107" s="419"/>
      <c r="B107" s="419" t="s">
        <v>264</v>
      </c>
      <c r="C107" s="419"/>
      <c r="D107" s="419"/>
      <c r="E107" s="412"/>
      <c r="F107" s="968">
        <v>15250</v>
      </c>
      <c r="G107" s="413">
        <v>12076</v>
      </c>
      <c r="H107" s="413">
        <v>26</v>
      </c>
      <c r="I107" s="413">
        <v>491</v>
      </c>
      <c r="J107" s="413">
        <v>1602</v>
      </c>
      <c r="K107" s="413">
        <v>692</v>
      </c>
      <c r="L107" s="413">
        <v>0</v>
      </c>
      <c r="M107" s="413">
        <v>0</v>
      </c>
      <c r="N107" s="413">
        <v>363</v>
      </c>
    </row>
    <row r="108" spans="1:14" ht="17.4" customHeight="1">
      <c r="A108" s="419" t="s">
        <v>266</v>
      </c>
      <c r="B108" s="419"/>
      <c r="C108" s="419"/>
      <c r="D108" s="419"/>
      <c r="E108" s="412"/>
      <c r="F108" s="968">
        <v>7176</v>
      </c>
      <c r="G108" s="413">
        <v>6405</v>
      </c>
      <c r="H108" s="413">
        <v>260</v>
      </c>
      <c r="I108" s="413">
        <v>148</v>
      </c>
      <c r="J108" s="413">
        <v>270</v>
      </c>
      <c r="K108" s="413">
        <v>47</v>
      </c>
      <c r="L108" s="413">
        <v>20</v>
      </c>
      <c r="M108" s="413">
        <v>2</v>
      </c>
      <c r="N108" s="413">
        <v>24</v>
      </c>
    </row>
    <row r="109" spans="1:14" s="255" customFormat="1" ht="17.4" customHeight="1">
      <c r="A109" s="433"/>
      <c r="B109" s="433"/>
      <c r="C109" s="425"/>
      <c r="D109" s="263" t="s">
        <v>241</v>
      </c>
      <c r="E109" s="434"/>
      <c r="F109" s="435">
        <v>210678</v>
      </c>
      <c r="G109" s="436">
        <v>152494</v>
      </c>
      <c r="H109" s="436">
        <v>8252</v>
      </c>
      <c r="I109" s="436">
        <v>4745</v>
      </c>
      <c r="J109" s="436">
        <v>8200</v>
      </c>
      <c r="K109" s="436">
        <v>9242</v>
      </c>
      <c r="L109" s="436">
        <v>21903</v>
      </c>
      <c r="M109" s="436">
        <v>4042</v>
      </c>
      <c r="N109" s="436">
        <v>1800</v>
      </c>
    </row>
    <row r="110" spans="1:14" s="365" customFormat="1" ht="5.1" customHeight="1">
      <c r="A110" s="328" t="s">
        <v>11</v>
      </c>
      <c r="B110" s="272"/>
      <c r="C110" s="272"/>
      <c r="D110" s="272"/>
      <c r="E110" s="272"/>
      <c r="F110" s="272"/>
      <c r="G110" s="272"/>
      <c r="H110" s="272"/>
      <c r="I110" s="272"/>
      <c r="J110" s="272"/>
      <c r="K110" s="272"/>
      <c r="L110" s="272"/>
      <c r="M110" s="272"/>
      <c r="N110" s="272"/>
    </row>
    <row r="111" spans="1:14" ht="12.75" customHeight="1">
      <c r="A111" s="2206" t="s">
        <v>648</v>
      </c>
      <c r="B111" s="2207"/>
      <c r="C111" s="2207"/>
      <c r="D111" s="2207"/>
      <c r="E111" s="2207"/>
      <c r="F111" s="2207"/>
      <c r="G111" s="2207"/>
      <c r="H111" s="2207"/>
      <c r="I111" s="2207"/>
      <c r="J111" s="2207"/>
      <c r="K111" s="2207"/>
      <c r="L111" s="2207"/>
      <c r="M111" s="2207"/>
      <c r="N111" s="2207"/>
    </row>
    <row r="112" spans="1:14" ht="25.5" customHeight="1">
      <c r="A112" s="2207"/>
      <c r="B112" s="2207"/>
      <c r="C112" s="2207"/>
      <c r="D112" s="2207"/>
      <c r="E112" s="2207"/>
      <c r="F112" s="2207"/>
      <c r="G112" s="2207"/>
      <c r="H112" s="2207"/>
      <c r="I112" s="2207"/>
      <c r="J112" s="2207"/>
      <c r="K112" s="2207"/>
      <c r="L112" s="2207"/>
      <c r="M112" s="2207"/>
      <c r="N112" s="2207"/>
    </row>
  </sheetData>
  <mergeCells count="8">
    <mergeCell ref="A1:B1"/>
    <mergeCell ref="A111:N112"/>
    <mergeCell ref="F4:F5"/>
    <mergeCell ref="A4:E5"/>
    <mergeCell ref="A60:E61"/>
    <mergeCell ref="F60:F61"/>
    <mergeCell ref="A55:N56"/>
    <mergeCell ref="C77:D77"/>
  </mergeCells>
  <printOptions/>
  <pageMargins left="0.4724409448818898" right="0.4724409448818898" top="0.5905511811023623" bottom="0.7874015748031497" header="0.3937007874015748" footer="0.2755905511811024"/>
  <pageSetup firstPageNumber="31" useFirstPageNumber="1" horizontalDpi="600" verticalDpi="600" orientation="portrait" paperSize="9" r:id="rId1"/>
  <headerFooter alignWithMargins="0">
    <oddFooter>&amp;C&amp;P</oddFooter>
  </headerFooter>
  <rowBreaks count="1" manualBreakCount="1">
    <brk id="56" max="16383" man="1"/>
  </rowBreaks>
  <colBreaks count="1" manualBreakCount="1">
    <brk id="14"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180"/>
  <sheetViews>
    <sheetView workbookViewId="0" topLeftCell="A1">
      <pane ySplit="7" topLeftCell="A8" activePane="bottomLeft" state="frozen"/>
      <selection pane="bottomLeft" activeCell="M1" sqref="M1"/>
    </sheetView>
  </sheetViews>
  <sheetFormatPr defaultColWidth="13.33203125" defaultRowHeight="11.25"/>
  <cols>
    <col min="1" max="1" width="1.3359375" style="473" customWidth="1"/>
    <col min="2" max="2" width="25.5" style="473" customWidth="1"/>
    <col min="3" max="4" width="0.4921875" style="473" customWidth="1"/>
    <col min="5" max="5" width="13.16015625" style="473" customWidth="1"/>
    <col min="6" max="6" width="11.66015625" style="473" customWidth="1"/>
    <col min="7" max="12" width="11.5" style="473" customWidth="1"/>
    <col min="13" max="16384" width="13.33203125" style="255" customWidth="1"/>
  </cols>
  <sheetData>
    <row r="1" spans="1:12" ht="10.5" customHeight="1">
      <c r="A1" s="2205"/>
      <c r="B1" s="2205"/>
      <c r="C1" s="2"/>
      <c r="D1" s="2"/>
      <c r="E1" s="2"/>
      <c r="F1" s="2"/>
      <c r="G1" s="2"/>
      <c r="H1" s="2"/>
      <c r="I1" s="2"/>
      <c r="J1" s="2"/>
      <c r="K1" s="2"/>
      <c r="L1" s="2"/>
    </row>
    <row r="2" spans="1:12" ht="12.75" customHeight="1">
      <c r="A2" s="244" t="str">
        <f>'1.9'!A2</f>
        <v>1. Gesamtübersichten: Berufliche Schulen in Bayern 2021/22 - Schüler</v>
      </c>
      <c r="B2" s="443"/>
      <c r="C2" s="443"/>
      <c r="D2" s="443"/>
      <c r="E2" s="443"/>
      <c r="F2" s="443"/>
      <c r="G2" s="443"/>
      <c r="H2" s="443"/>
      <c r="I2" s="443"/>
      <c r="J2" s="443"/>
      <c r="K2" s="443"/>
      <c r="L2" s="443"/>
    </row>
    <row r="3" spans="1:12" s="332" customFormat="1" ht="24.9" customHeight="1">
      <c r="A3" s="1042" t="s">
        <v>669</v>
      </c>
      <c r="B3" s="444"/>
      <c r="C3" s="444"/>
      <c r="D3" s="444"/>
      <c r="E3" s="444"/>
      <c r="F3" s="444"/>
      <c r="G3" s="444"/>
      <c r="H3" s="444"/>
      <c r="I3" s="444"/>
      <c r="J3" s="444"/>
      <c r="K3" s="444"/>
      <c r="L3" s="444"/>
    </row>
    <row r="4" spans="1:12" ht="15" customHeight="1">
      <c r="A4" s="2218" t="s">
        <v>0</v>
      </c>
      <c r="B4" s="2218"/>
      <c r="C4" s="2219"/>
      <c r="D4" s="2229" t="s">
        <v>268</v>
      </c>
      <c r="E4" s="2166"/>
      <c r="F4" s="2224" t="s">
        <v>109</v>
      </c>
      <c r="G4" s="248" t="s">
        <v>272</v>
      </c>
      <c r="H4" s="337"/>
      <c r="I4" s="337"/>
      <c r="J4" s="337"/>
      <c r="K4" s="337"/>
      <c r="L4" s="337"/>
    </row>
    <row r="5" spans="1:12" ht="57" customHeight="1">
      <c r="A5" s="2220"/>
      <c r="B5" s="2220"/>
      <c r="C5" s="2221"/>
      <c r="D5" s="2178"/>
      <c r="E5" s="2179"/>
      <c r="F5" s="2225"/>
      <c r="G5" s="2224" t="s">
        <v>103</v>
      </c>
      <c r="H5" s="2227" t="s">
        <v>104</v>
      </c>
      <c r="I5" s="2228"/>
      <c r="J5" s="2224" t="s">
        <v>105</v>
      </c>
      <c r="K5" s="2231" t="s">
        <v>507</v>
      </c>
      <c r="L5" s="2231" t="s">
        <v>503</v>
      </c>
    </row>
    <row r="6" spans="1:12" ht="34.5" customHeight="1">
      <c r="A6" s="2220"/>
      <c r="B6" s="2220"/>
      <c r="C6" s="2221"/>
      <c r="D6" s="2178"/>
      <c r="E6" s="2179"/>
      <c r="F6" s="2225"/>
      <c r="G6" s="2226"/>
      <c r="H6" s="445" t="s">
        <v>106</v>
      </c>
      <c r="I6" s="445" t="s">
        <v>107</v>
      </c>
      <c r="J6" s="2226"/>
      <c r="K6" s="2232"/>
      <c r="L6" s="2232"/>
    </row>
    <row r="7" spans="1:12" ht="15" customHeight="1">
      <c r="A7" s="2222"/>
      <c r="B7" s="2222"/>
      <c r="C7" s="2223"/>
      <c r="D7" s="2180"/>
      <c r="E7" s="2168"/>
      <c r="F7" s="2226"/>
      <c r="G7" s="446" t="s">
        <v>108</v>
      </c>
      <c r="H7" s="447" t="s">
        <v>501</v>
      </c>
      <c r="I7" s="447" t="s">
        <v>501</v>
      </c>
      <c r="J7" s="447" t="s">
        <v>502</v>
      </c>
      <c r="K7" s="447" t="s">
        <v>508</v>
      </c>
      <c r="L7" s="448" t="s">
        <v>504</v>
      </c>
    </row>
    <row r="8" spans="1:12" ht="20.1" customHeight="1">
      <c r="A8" s="449" t="s">
        <v>2</v>
      </c>
      <c r="B8" s="450"/>
      <c r="C8" s="451"/>
      <c r="D8" s="452"/>
      <c r="E8" s="453" t="s">
        <v>13</v>
      </c>
      <c r="F8" s="454">
        <v>237013</v>
      </c>
      <c r="G8" s="455">
        <v>13460</v>
      </c>
      <c r="H8" s="455">
        <v>5</v>
      </c>
      <c r="I8" s="455">
        <v>185313</v>
      </c>
      <c r="J8" s="455">
        <v>38235</v>
      </c>
      <c r="K8" s="455">
        <v>0</v>
      </c>
      <c r="L8" s="455">
        <v>0</v>
      </c>
    </row>
    <row r="9" spans="1:12" ht="14.1" customHeight="1">
      <c r="A9" s="456"/>
      <c r="B9" s="433"/>
      <c r="C9" s="451"/>
      <c r="D9" s="457"/>
      <c r="E9" s="458" t="s">
        <v>63</v>
      </c>
      <c r="F9" s="454">
        <v>152494</v>
      </c>
      <c r="G9" s="455">
        <v>8418</v>
      </c>
      <c r="H9" s="455">
        <v>1</v>
      </c>
      <c r="I9" s="455">
        <v>121747</v>
      </c>
      <c r="J9" s="455">
        <v>22328</v>
      </c>
      <c r="K9" s="455">
        <v>0</v>
      </c>
      <c r="L9" s="455">
        <v>0</v>
      </c>
    </row>
    <row r="10" spans="1:13" ht="14.1" customHeight="1">
      <c r="A10" s="459"/>
      <c r="B10" s="460"/>
      <c r="C10" s="461"/>
      <c r="D10" s="462"/>
      <c r="E10" s="458" t="s">
        <v>64</v>
      </c>
      <c r="F10" s="454">
        <v>38555</v>
      </c>
      <c r="G10" s="455">
        <v>8548</v>
      </c>
      <c r="H10" s="455">
        <v>3</v>
      </c>
      <c r="I10" s="455">
        <v>26385</v>
      </c>
      <c r="J10" s="455">
        <v>3619</v>
      </c>
      <c r="K10" s="455">
        <v>0</v>
      </c>
      <c r="L10" s="455">
        <v>0</v>
      </c>
      <c r="M10" s="455"/>
    </row>
    <row r="11" spans="1:12" ht="20.1" customHeight="1">
      <c r="A11" s="463" t="s">
        <v>269</v>
      </c>
      <c r="B11" s="464"/>
      <c r="C11" s="465"/>
      <c r="D11" s="466"/>
      <c r="E11" s="467"/>
      <c r="F11" s="454"/>
      <c r="G11" s="455"/>
      <c r="H11" s="455"/>
      <c r="I11" s="455"/>
      <c r="J11" s="455"/>
      <c r="K11" s="455"/>
      <c r="L11" s="455"/>
    </row>
    <row r="12" spans="1:12" ht="14.1" customHeight="1">
      <c r="A12" s="463"/>
      <c r="B12" s="468" t="s">
        <v>270</v>
      </c>
      <c r="C12" s="465"/>
      <c r="D12" s="466"/>
      <c r="E12" s="467"/>
      <c r="F12" s="454"/>
      <c r="G12" s="455"/>
      <c r="H12" s="455"/>
      <c r="I12" s="455"/>
      <c r="J12" s="455"/>
      <c r="K12" s="455"/>
      <c r="L12" s="455"/>
    </row>
    <row r="13" spans="1:12" ht="14.1" customHeight="1">
      <c r="A13" s="255"/>
      <c r="B13" s="469" t="s">
        <v>139</v>
      </c>
      <c r="C13" s="465"/>
      <c r="D13" s="470"/>
      <c r="E13" s="453" t="s">
        <v>13</v>
      </c>
      <c r="F13" s="454">
        <v>12176</v>
      </c>
      <c r="G13" s="455">
        <v>4341</v>
      </c>
      <c r="H13" s="455">
        <v>8</v>
      </c>
      <c r="I13" s="455">
        <v>7744</v>
      </c>
      <c r="J13" s="455">
        <v>83</v>
      </c>
      <c r="K13" s="455">
        <v>0</v>
      </c>
      <c r="L13" s="455">
        <v>0</v>
      </c>
    </row>
    <row r="14" spans="1:12" ht="14.1" customHeight="1">
      <c r="A14" s="459"/>
      <c r="B14" s="255"/>
      <c r="C14" s="471"/>
      <c r="D14" s="472"/>
      <c r="E14" s="458" t="s">
        <v>63</v>
      </c>
      <c r="F14" s="454">
        <v>8252</v>
      </c>
      <c r="G14" s="455">
        <v>2711</v>
      </c>
      <c r="H14" s="455">
        <v>5</v>
      </c>
      <c r="I14" s="455">
        <v>5476</v>
      </c>
      <c r="J14" s="455">
        <v>60</v>
      </c>
      <c r="K14" s="455">
        <v>0</v>
      </c>
      <c r="L14" s="455">
        <v>0</v>
      </c>
    </row>
    <row r="15" spans="1:12" ht="14.1" customHeight="1">
      <c r="A15" s="459"/>
      <c r="B15" s="460"/>
      <c r="D15" s="462"/>
      <c r="E15" s="458" t="s">
        <v>64</v>
      </c>
      <c r="F15" s="454">
        <v>2378</v>
      </c>
      <c r="G15" s="455">
        <v>858</v>
      </c>
      <c r="H15" s="455">
        <v>0</v>
      </c>
      <c r="I15" s="455">
        <v>1514</v>
      </c>
      <c r="J15" s="455">
        <v>6</v>
      </c>
      <c r="K15" s="455">
        <v>0</v>
      </c>
      <c r="L15" s="455">
        <v>0</v>
      </c>
    </row>
    <row r="16" spans="1:12" ht="20.1" customHeight="1">
      <c r="A16" s="2230" t="s">
        <v>457</v>
      </c>
      <c r="B16" s="2230"/>
      <c r="C16" s="461"/>
      <c r="D16" s="470"/>
      <c r="E16" s="453" t="s">
        <v>13</v>
      </c>
      <c r="F16" s="454">
        <v>17164</v>
      </c>
      <c r="G16" s="455">
        <v>0</v>
      </c>
      <c r="H16" s="455">
        <v>0</v>
      </c>
      <c r="I16" s="455">
        <v>15002</v>
      </c>
      <c r="J16" s="455">
        <v>2162</v>
      </c>
      <c r="K16" s="455">
        <v>0</v>
      </c>
      <c r="L16" s="455">
        <v>0</v>
      </c>
    </row>
    <row r="17" spans="1:12" ht="14.1" customHeight="1">
      <c r="A17" s="456"/>
      <c r="B17" s="433"/>
      <c r="C17" s="451"/>
      <c r="D17" s="457"/>
      <c r="E17" s="458" t="s">
        <v>63</v>
      </c>
      <c r="F17" s="454">
        <v>4745</v>
      </c>
      <c r="G17" s="455">
        <v>0</v>
      </c>
      <c r="H17" s="455">
        <v>0</v>
      </c>
      <c r="I17" s="455">
        <v>3989</v>
      </c>
      <c r="J17" s="455">
        <v>756</v>
      </c>
      <c r="K17" s="455">
        <v>0</v>
      </c>
      <c r="L17" s="455">
        <v>0</v>
      </c>
    </row>
    <row r="18" spans="1:12" ht="14.1" customHeight="1">
      <c r="A18" s="459"/>
      <c r="B18" s="460"/>
      <c r="C18" s="461"/>
      <c r="D18" s="462"/>
      <c r="E18" s="458" t="s">
        <v>64</v>
      </c>
      <c r="F18" s="454">
        <v>3292</v>
      </c>
      <c r="G18" s="455">
        <v>0</v>
      </c>
      <c r="H18" s="455">
        <v>0</v>
      </c>
      <c r="I18" s="455">
        <v>3053</v>
      </c>
      <c r="J18" s="455">
        <v>239</v>
      </c>
      <c r="K18" s="455">
        <v>0</v>
      </c>
      <c r="L18" s="455">
        <v>0</v>
      </c>
    </row>
    <row r="19" spans="1:12" ht="20.1" customHeight="1">
      <c r="A19" s="449" t="s">
        <v>14</v>
      </c>
      <c r="B19" s="474"/>
      <c r="C19" s="461"/>
      <c r="D19" s="470"/>
      <c r="E19" s="453" t="s">
        <v>13</v>
      </c>
      <c r="F19" s="454">
        <v>15811</v>
      </c>
      <c r="G19" s="455">
        <v>15811</v>
      </c>
      <c r="H19" s="455">
        <v>0</v>
      </c>
      <c r="I19" s="455">
        <v>0</v>
      </c>
      <c r="J19" s="455">
        <v>0</v>
      </c>
      <c r="K19" s="455">
        <v>0</v>
      </c>
      <c r="L19" s="455">
        <v>0</v>
      </c>
    </row>
    <row r="20" spans="1:12" ht="14.1" customHeight="1">
      <c r="A20" s="456"/>
      <c r="B20" s="433"/>
      <c r="C20" s="451"/>
      <c r="D20" s="457"/>
      <c r="E20" s="458" t="s">
        <v>63</v>
      </c>
      <c r="F20" s="454">
        <v>8480</v>
      </c>
      <c r="G20" s="455">
        <v>8480</v>
      </c>
      <c r="H20" s="455">
        <v>0</v>
      </c>
      <c r="I20" s="455">
        <v>0</v>
      </c>
      <c r="J20" s="455">
        <v>0</v>
      </c>
      <c r="K20" s="455">
        <v>0</v>
      </c>
      <c r="L20" s="455">
        <v>0</v>
      </c>
    </row>
    <row r="21" spans="1:12" ht="14.1" customHeight="1">
      <c r="A21" s="459"/>
      <c r="B21" s="460"/>
      <c r="C21" s="461"/>
      <c r="D21" s="462"/>
      <c r="E21" s="458" t="s">
        <v>64</v>
      </c>
      <c r="F21" s="454">
        <v>1922</v>
      </c>
      <c r="G21" s="455">
        <v>1922</v>
      </c>
      <c r="H21" s="455">
        <v>0</v>
      </c>
      <c r="I21" s="455">
        <v>0</v>
      </c>
      <c r="J21" s="455">
        <v>0</v>
      </c>
      <c r="K21" s="455">
        <v>0</v>
      </c>
      <c r="L21" s="455">
        <v>0</v>
      </c>
    </row>
    <row r="22" spans="1:12" ht="20.1" customHeight="1">
      <c r="A22" s="463" t="s">
        <v>15</v>
      </c>
      <c r="B22" s="433"/>
      <c r="C22" s="451"/>
      <c r="D22" s="457"/>
      <c r="E22" s="467"/>
      <c r="F22" s="454"/>
      <c r="G22" s="455"/>
      <c r="H22" s="455"/>
      <c r="I22" s="455"/>
      <c r="J22" s="455"/>
      <c r="K22" s="455"/>
      <c r="L22" s="455"/>
    </row>
    <row r="23" spans="1:12" ht="14.1" customHeight="1">
      <c r="A23" s="459"/>
      <c r="B23" s="475" t="s">
        <v>66</v>
      </c>
      <c r="C23" s="451"/>
      <c r="D23" s="470"/>
      <c r="E23" s="453" t="s">
        <v>13</v>
      </c>
      <c r="F23" s="454">
        <v>33478</v>
      </c>
      <c r="G23" s="455">
        <v>72</v>
      </c>
      <c r="H23" s="455">
        <v>4</v>
      </c>
      <c r="I23" s="455">
        <v>2517</v>
      </c>
      <c r="J23" s="455">
        <v>30885</v>
      </c>
      <c r="K23" s="455">
        <v>0</v>
      </c>
      <c r="L23" s="455">
        <v>0</v>
      </c>
    </row>
    <row r="24" spans="1:12" ht="14.1" customHeight="1">
      <c r="A24" s="456"/>
      <c r="B24" s="433"/>
      <c r="C24" s="451"/>
      <c r="D24" s="457"/>
      <c r="E24" s="458" t="s">
        <v>63</v>
      </c>
      <c r="F24" s="454">
        <v>8200</v>
      </c>
      <c r="G24" s="455">
        <v>29</v>
      </c>
      <c r="H24" s="455">
        <v>0</v>
      </c>
      <c r="I24" s="455">
        <v>750</v>
      </c>
      <c r="J24" s="455">
        <v>7421</v>
      </c>
      <c r="K24" s="455">
        <v>0</v>
      </c>
      <c r="L24" s="455">
        <v>0</v>
      </c>
    </row>
    <row r="25" spans="1:12" ht="14.1" customHeight="1">
      <c r="A25" s="459"/>
      <c r="B25" s="460"/>
      <c r="C25" s="461"/>
      <c r="D25" s="462"/>
      <c r="E25" s="458" t="s">
        <v>64</v>
      </c>
      <c r="F25" s="454">
        <v>8095</v>
      </c>
      <c r="G25" s="455">
        <v>72</v>
      </c>
      <c r="H25" s="455">
        <v>4</v>
      </c>
      <c r="I25" s="455">
        <v>1071</v>
      </c>
      <c r="J25" s="455">
        <v>6948</v>
      </c>
      <c r="K25" s="455">
        <v>0</v>
      </c>
      <c r="L25" s="455">
        <v>0</v>
      </c>
    </row>
    <row r="26" spans="1:12" ht="20.1" customHeight="1">
      <c r="A26" s="449" t="s">
        <v>6</v>
      </c>
      <c r="B26" s="450"/>
      <c r="C26" s="461"/>
      <c r="D26" s="470"/>
      <c r="E26" s="453" t="s">
        <v>13</v>
      </c>
      <c r="F26" s="454">
        <v>13916</v>
      </c>
      <c r="G26" s="455">
        <v>10</v>
      </c>
      <c r="H26" s="455">
        <v>1</v>
      </c>
      <c r="I26" s="455">
        <v>0</v>
      </c>
      <c r="J26" s="455">
        <v>3256</v>
      </c>
      <c r="K26" s="455">
        <v>64</v>
      </c>
      <c r="L26" s="455">
        <v>10585</v>
      </c>
    </row>
    <row r="27" spans="1:12" ht="14.1" customHeight="1">
      <c r="A27" s="459"/>
      <c r="B27" s="460"/>
      <c r="C27" s="461"/>
      <c r="D27" s="462"/>
      <c r="E27" s="458" t="s">
        <v>63</v>
      </c>
      <c r="F27" s="454">
        <v>9242</v>
      </c>
      <c r="G27" s="455">
        <v>9</v>
      </c>
      <c r="H27" s="455">
        <v>1</v>
      </c>
      <c r="I27" s="455">
        <v>0</v>
      </c>
      <c r="J27" s="455">
        <v>986</v>
      </c>
      <c r="K27" s="455">
        <v>53</v>
      </c>
      <c r="L27" s="455">
        <v>8193</v>
      </c>
    </row>
    <row r="28" spans="1:12" ht="14.1" customHeight="1">
      <c r="A28" s="459"/>
      <c r="B28" s="460"/>
      <c r="C28" s="461"/>
      <c r="D28" s="462"/>
      <c r="E28" s="458" t="s">
        <v>64</v>
      </c>
      <c r="F28" s="454">
        <v>723</v>
      </c>
      <c r="G28" s="455">
        <v>10</v>
      </c>
      <c r="H28" s="455">
        <v>1</v>
      </c>
      <c r="I28" s="455">
        <v>0</v>
      </c>
      <c r="J28" s="455">
        <v>356</v>
      </c>
      <c r="K28" s="455">
        <v>6</v>
      </c>
      <c r="L28" s="455">
        <v>350</v>
      </c>
    </row>
    <row r="29" spans="1:12" ht="20.1" customHeight="1">
      <c r="A29" s="449" t="s">
        <v>7</v>
      </c>
      <c r="B29" s="450"/>
      <c r="C29" s="461"/>
      <c r="D29" s="470"/>
      <c r="E29" s="453" t="s">
        <v>13</v>
      </c>
      <c r="F29" s="454">
        <v>48451</v>
      </c>
      <c r="G29" s="455">
        <v>201</v>
      </c>
      <c r="H29" s="455">
        <v>48250</v>
      </c>
      <c r="I29" s="455">
        <v>0</v>
      </c>
      <c r="J29" s="455">
        <v>0</v>
      </c>
      <c r="K29" s="455">
        <v>0</v>
      </c>
      <c r="L29" s="455">
        <v>0</v>
      </c>
    </row>
    <row r="30" spans="1:12" ht="14.1" customHeight="1">
      <c r="A30" s="459"/>
      <c r="B30" s="460"/>
      <c r="C30" s="461"/>
      <c r="D30" s="462"/>
      <c r="E30" s="458" t="s">
        <v>63</v>
      </c>
      <c r="F30" s="454">
        <v>21903</v>
      </c>
      <c r="G30" s="455">
        <v>100</v>
      </c>
      <c r="H30" s="455">
        <v>21803</v>
      </c>
      <c r="I30" s="455">
        <v>0</v>
      </c>
      <c r="J30" s="455">
        <v>0</v>
      </c>
      <c r="K30" s="455">
        <v>0</v>
      </c>
      <c r="L30" s="455">
        <v>0</v>
      </c>
    </row>
    <row r="31" spans="1:12" ht="14.1" customHeight="1">
      <c r="A31" s="459"/>
      <c r="B31" s="460"/>
      <c r="C31" s="461"/>
      <c r="D31" s="462"/>
      <c r="E31" s="458" t="s">
        <v>64</v>
      </c>
      <c r="F31" s="454">
        <v>4736</v>
      </c>
      <c r="G31" s="455">
        <v>186</v>
      </c>
      <c r="H31" s="455">
        <v>4550</v>
      </c>
      <c r="I31" s="455">
        <v>0</v>
      </c>
      <c r="J31" s="455">
        <v>0</v>
      </c>
      <c r="K31" s="455">
        <v>0</v>
      </c>
      <c r="L31" s="455">
        <v>0</v>
      </c>
    </row>
    <row r="32" spans="1:12" ht="20.1" customHeight="1">
      <c r="A32" s="449" t="s">
        <v>8</v>
      </c>
      <c r="B32" s="450"/>
      <c r="C32" s="461"/>
      <c r="D32" s="470"/>
      <c r="E32" s="453" t="s">
        <v>13</v>
      </c>
      <c r="F32" s="454">
        <v>7085</v>
      </c>
      <c r="G32" s="455">
        <v>19</v>
      </c>
      <c r="H32" s="455">
        <v>0</v>
      </c>
      <c r="I32" s="455">
        <v>0</v>
      </c>
      <c r="J32" s="455">
        <v>7066</v>
      </c>
      <c r="K32" s="455">
        <v>0</v>
      </c>
      <c r="L32" s="455">
        <v>0</v>
      </c>
    </row>
    <row r="33" spans="1:12" ht="14.1" customHeight="1">
      <c r="A33" s="459"/>
      <c r="B33" s="460"/>
      <c r="C33" s="461"/>
      <c r="D33" s="462"/>
      <c r="E33" s="458" t="s">
        <v>63</v>
      </c>
      <c r="F33" s="454">
        <v>4042</v>
      </c>
      <c r="G33" s="455">
        <v>7</v>
      </c>
      <c r="H33" s="455">
        <v>0</v>
      </c>
      <c r="I33" s="455">
        <v>0</v>
      </c>
      <c r="J33" s="455">
        <v>4035</v>
      </c>
      <c r="K33" s="455">
        <v>0</v>
      </c>
      <c r="L33" s="455">
        <v>0</v>
      </c>
    </row>
    <row r="34" spans="1:12" ht="14.1" customHeight="1">
      <c r="A34" s="459"/>
      <c r="B34" s="460"/>
      <c r="C34" s="461"/>
      <c r="D34" s="462"/>
      <c r="E34" s="458" t="s">
        <v>64</v>
      </c>
      <c r="F34" s="454">
        <v>538</v>
      </c>
      <c r="G34" s="455">
        <v>19</v>
      </c>
      <c r="H34" s="455">
        <v>0</v>
      </c>
      <c r="I34" s="455">
        <v>0</v>
      </c>
      <c r="J34" s="455">
        <v>519</v>
      </c>
      <c r="K34" s="455">
        <v>0</v>
      </c>
      <c r="L34" s="455">
        <v>0</v>
      </c>
    </row>
    <row r="35" spans="1:12" ht="20.1" customHeight="1">
      <c r="A35" s="449" t="s">
        <v>9</v>
      </c>
      <c r="B35" s="476"/>
      <c r="C35" s="461"/>
      <c r="D35" s="470"/>
      <c r="E35" s="453" t="s">
        <v>13</v>
      </c>
      <c r="F35" s="454">
        <v>10541</v>
      </c>
      <c r="G35" s="455">
        <v>0</v>
      </c>
      <c r="H35" s="455">
        <v>0</v>
      </c>
      <c r="I35" s="455">
        <v>0</v>
      </c>
      <c r="J35" s="455">
        <v>0</v>
      </c>
      <c r="K35" s="455">
        <v>0</v>
      </c>
      <c r="L35" s="455">
        <v>10541</v>
      </c>
    </row>
    <row r="36" spans="1:12" ht="14.1" customHeight="1">
      <c r="A36" s="459"/>
      <c r="B36" s="460"/>
      <c r="C36" s="461"/>
      <c r="D36" s="462"/>
      <c r="E36" s="458" t="s">
        <v>63</v>
      </c>
      <c r="F36" s="454">
        <v>1800</v>
      </c>
      <c r="G36" s="455">
        <v>0</v>
      </c>
      <c r="H36" s="455">
        <v>0</v>
      </c>
      <c r="I36" s="455">
        <v>0</v>
      </c>
      <c r="J36" s="455">
        <v>0</v>
      </c>
      <c r="K36" s="455">
        <v>0</v>
      </c>
      <c r="L36" s="455">
        <v>1800</v>
      </c>
    </row>
    <row r="37" spans="1:12" ht="14.1" customHeight="1">
      <c r="A37" s="459"/>
      <c r="B37" s="460"/>
      <c r="C37" s="461"/>
      <c r="D37" s="462"/>
      <c r="E37" s="458" t="s">
        <v>64</v>
      </c>
      <c r="F37" s="454">
        <v>827</v>
      </c>
      <c r="G37" s="455">
        <v>0</v>
      </c>
      <c r="H37" s="455">
        <v>0</v>
      </c>
      <c r="I37" s="455">
        <v>0</v>
      </c>
      <c r="J37" s="455">
        <v>0</v>
      </c>
      <c r="K37" s="455">
        <v>0</v>
      </c>
      <c r="L37" s="455">
        <v>827</v>
      </c>
    </row>
    <row r="38" spans="1:12" ht="20.1" customHeight="1">
      <c r="A38" s="456"/>
      <c r="B38" s="263" t="s">
        <v>10</v>
      </c>
      <c r="C38" s="461"/>
      <c r="D38" s="470"/>
      <c r="E38" s="477" t="s">
        <v>1</v>
      </c>
      <c r="F38" s="478">
        <v>395635</v>
      </c>
      <c r="G38" s="479">
        <v>33914</v>
      </c>
      <c r="H38" s="479">
        <v>48268</v>
      </c>
      <c r="I38" s="479">
        <v>210576</v>
      </c>
      <c r="J38" s="479">
        <v>81687</v>
      </c>
      <c r="K38" s="479">
        <v>64</v>
      </c>
      <c r="L38" s="479">
        <v>21126</v>
      </c>
    </row>
    <row r="39" spans="1:12" ht="15" customHeight="1">
      <c r="A39" s="480"/>
      <c r="B39" s="481"/>
      <c r="C39" s="482"/>
      <c r="D39" s="483"/>
      <c r="E39" s="477" t="s">
        <v>63</v>
      </c>
      <c r="F39" s="478">
        <v>219158</v>
      </c>
      <c r="G39" s="479">
        <v>19754</v>
      </c>
      <c r="H39" s="479">
        <v>21810</v>
      </c>
      <c r="I39" s="479">
        <v>131962</v>
      </c>
      <c r="J39" s="479">
        <v>35586</v>
      </c>
      <c r="K39" s="479">
        <v>53</v>
      </c>
      <c r="L39" s="479">
        <v>9993</v>
      </c>
    </row>
    <row r="40" spans="1:12" ht="15" customHeight="1">
      <c r="A40" s="480"/>
      <c r="B40" s="481"/>
      <c r="C40" s="482"/>
      <c r="D40" s="483"/>
      <c r="E40" s="477" t="s">
        <v>64</v>
      </c>
      <c r="F40" s="478">
        <v>61066</v>
      </c>
      <c r="G40" s="479">
        <v>11615</v>
      </c>
      <c r="H40" s="479">
        <v>4558</v>
      </c>
      <c r="I40" s="479">
        <v>32023</v>
      </c>
      <c r="J40" s="479">
        <v>11687</v>
      </c>
      <c r="K40" s="479">
        <v>6</v>
      </c>
      <c r="L40" s="479">
        <v>1177</v>
      </c>
    </row>
    <row r="41" spans="1:12" ht="5.1" customHeight="1">
      <c r="A41" s="362" t="s">
        <v>11</v>
      </c>
      <c r="B41" s="433"/>
      <c r="C41" s="425"/>
      <c r="D41" s="425"/>
      <c r="E41" s="484"/>
      <c r="F41" s="434"/>
      <c r="G41" s="485"/>
      <c r="H41" s="485"/>
      <c r="I41" s="485"/>
      <c r="J41" s="485"/>
      <c r="K41" s="485"/>
      <c r="L41" s="485"/>
    </row>
    <row r="42" spans="1:12" ht="24.75" customHeight="1">
      <c r="A42" s="2216" t="s">
        <v>271</v>
      </c>
      <c r="B42" s="2217"/>
      <c r="C42" s="2217"/>
      <c r="D42" s="2217"/>
      <c r="E42" s="2217"/>
      <c r="F42" s="2217"/>
      <c r="G42" s="2217"/>
      <c r="H42" s="2217"/>
      <c r="I42" s="2217"/>
      <c r="J42" s="2217"/>
      <c r="K42" s="2217"/>
      <c r="L42" s="2217"/>
    </row>
    <row r="43" spans="1:12" ht="7.5" customHeight="1">
      <c r="A43" s="426"/>
      <c r="B43" s="426"/>
      <c r="C43" s="426"/>
      <c r="D43" s="426"/>
      <c r="E43" s="426"/>
      <c r="F43" s="426"/>
      <c r="G43" s="426"/>
      <c r="H43" s="426"/>
      <c r="I43" s="426"/>
      <c r="J43" s="426"/>
      <c r="K43" s="426"/>
      <c r="L43" s="426"/>
    </row>
    <row r="44" spans="1:12" ht="12.6" customHeight="1">
      <c r="A44" s="456"/>
      <c r="B44" s="486"/>
      <c r="C44" s="486"/>
      <c r="D44" s="486"/>
      <c r="E44" s="456"/>
      <c r="F44" s="456"/>
      <c r="G44" s="456"/>
      <c r="H44" s="456"/>
      <c r="I44" s="456"/>
      <c r="J44" s="456"/>
      <c r="K44" s="456"/>
      <c r="L44" s="456"/>
    </row>
    <row r="45" spans="1:12" ht="12.6" customHeight="1">
      <c r="A45" s="456"/>
      <c r="B45" s="486"/>
      <c r="C45" s="486"/>
      <c r="D45" s="486"/>
      <c r="E45" s="456"/>
      <c r="F45" s="456"/>
      <c r="G45" s="456"/>
      <c r="H45" s="456"/>
      <c r="I45" s="456"/>
      <c r="J45" s="456"/>
      <c r="K45" s="456"/>
      <c r="L45" s="456"/>
    </row>
    <row r="46" spans="1:12" ht="4.5" customHeight="1">
      <c r="A46" s="456"/>
      <c r="B46" s="456"/>
      <c r="C46" s="456"/>
      <c r="D46" s="456"/>
      <c r="E46" s="456"/>
      <c r="F46" s="456"/>
      <c r="G46" s="456"/>
      <c r="H46" s="456"/>
      <c r="I46" s="456"/>
      <c r="J46" s="456"/>
      <c r="K46" s="456"/>
      <c r="L46" s="456"/>
    </row>
    <row r="47" spans="1:12" ht="11.25">
      <c r="A47" s="456"/>
      <c r="B47" s="456"/>
      <c r="C47" s="456"/>
      <c r="D47" s="456"/>
      <c r="E47" s="456"/>
      <c r="F47" s="456"/>
      <c r="G47" s="456"/>
      <c r="H47" s="456"/>
      <c r="I47" s="456"/>
      <c r="J47" s="456"/>
      <c r="K47" s="456"/>
      <c r="L47" s="456"/>
    </row>
    <row r="48" spans="1:12" ht="11.25">
      <c r="A48" s="456"/>
      <c r="B48" s="456"/>
      <c r="C48" s="456"/>
      <c r="D48" s="456"/>
      <c r="E48" s="456"/>
      <c r="F48" s="456"/>
      <c r="G48" s="456"/>
      <c r="H48" s="456"/>
      <c r="I48" s="456"/>
      <c r="J48" s="456"/>
      <c r="K48" s="456"/>
      <c r="L48" s="456"/>
    </row>
    <row r="49" spans="1:12" ht="11.4" customHeight="1">
      <c r="A49" s="456"/>
      <c r="B49" s="456"/>
      <c r="C49" s="456"/>
      <c r="D49" s="456"/>
      <c r="E49" s="456"/>
      <c r="F49" s="456"/>
      <c r="G49" s="456"/>
      <c r="H49" s="456"/>
      <c r="I49" s="456"/>
      <c r="J49" s="456"/>
      <c r="K49" s="456"/>
      <c r="L49" s="456"/>
    </row>
    <row r="50" spans="1:12" ht="11.4" customHeight="1">
      <c r="A50" s="456"/>
      <c r="B50" s="456"/>
      <c r="C50" s="456"/>
      <c r="D50" s="456"/>
      <c r="E50" s="456"/>
      <c r="F50" s="456"/>
      <c r="G50" s="456"/>
      <c r="H50" s="456"/>
      <c r="I50" s="456"/>
      <c r="J50" s="456"/>
      <c r="K50" s="456"/>
      <c r="L50" s="456"/>
    </row>
    <row r="51" spans="1:12" ht="11.4" customHeight="1">
      <c r="A51" s="456"/>
      <c r="B51" s="456"/>
      <c r="C51" s="456"/>
      <c r="D51" s="456"/>
      <c r="E51" s="456"/>
      <c r="F51" s="456"/>
      <c r="G51" s="456"/>
      <c r="H51" s="456"/>
      <c r="I51" s="456"/>
      <c r="J51" s="456"/>
      <c r="K51" s="456"/>
      <c r="L51" s="456"/>
    </row>
    <row r="52" spans="1:12" ht="11.4" customHeight="1">
      <c r="A52" s="456"/>
      <c r="B52" s="456"/>
      <c r="C52" s="456"/>
      <c r="D52" s="456"/>
      <c r="E52" s="456"/>
      <c r="F52" s="456"/>
      <c r="G52" s="456"/>
      <c r="H52" s="456"/>
      <c r="I52" s="456"/>
      <c r="J52" s="456"/>
      <c r="K52" s="456"/>
      <c r="L52" s="456"/>
    </row>
    <row r="53" spans="1:12" ht="4.5" customHeight="1">
      <c r="A53" s="456"/>
      <c r="B53" s="456"/>
      <c r="C53" s="456"/>
      <c r="D53" s="456"/>
      <c r="E53" s="456"/>
      <c r="F53" s="456"/>
      <c r="G53" s="456"/>
      <c r="H53" s="456"/>
      <c r="I53" s="456"/>
      <c r="J53" s="456"/>
      <c r="K53" s="456"/>
      <c r="L53" s="456"/>
    </row>
    <row r="54" spans="1:12" ht="12.6" customHeight="1">
      <c r="A54" s="456"/>
      <c r="B54" s="456"/>
      <c r="C54" s="456"/>
      <c r="D54" s="456"/>
      <c r="E54" s="456"/>
      <c r="F54" s="456"/>
      <c r="G54" s="456"/>
      <c r="H54" s="456"/>
      <c r="I54" s="456"/>
      <c r="J54" s="456"/>
      <c r="K54" s="456"/>
      <c r="L54" s="456"/>
    </row>
    <row r="55" spans="1:12" ht="4.5" customHeight="1">
      <c r="A55" s="456"/>
      <c r="B55" s="456"/>
      <c r="C55" s="456"/>
      <c r="D55" s="456"/>
      <c r="E55" s="456"/>
      <c r="F55" s="456"/>
      <c r="G55" s="456"/>
      <c r="H55" s="456"/>
      <c r="I55" s="456"/>
      <c r="J55" s="456"/>
      <c r="K55" s="456"/>
      <c r="L55" s="456"/>
    </row>
    <row r="56" spans="1:12" ht="12.6" customHeight="1">
      <c r="A56" s="456"/>
      <c r="B56" s="456"/>
      <c r="C56" s="456"/>
      <c r="D56" s="456"/>
      <c r="E56" s="456"/>
      <c r="F56" s="456"/>
      <c r="G56" s="456"/>
      <c r="H56" s="456"/>
      <c r="I56" s="456"/>
      <c r="J56" s="456"/>
      <c r="K56" s="456"/>
      <c r="L56" s="456"/>
    </row>
    <row r="57" spans="1:12" ht="4.5" customHeight="1">
      <c r="A57" s="456"/>
      <c r="B57" s="456"/>
      <c r="C57" s="456"/>
      <c r="D57" s="456"/>
      <c r="E57" s="456"/>
      <c r="F57" s="456"/>
      <c r="G57" s="456"/>
      <c r="H57" s="456"/>
      <c r="I57" s="456"/>
      <c r="J57" s="456"/>
      <c r="K57" s="456"/>
      <c r="L57" s="456"/>
    </row>
    <row r="58" spans="1:12" ht="11.25">
      <c r="A58" s="456"/>
      <c r="B58" s="456"/>
      <c r="C58" s="456"/>
      <c r="D58" s="456"/>
      <c r="E58" s="456"/>
      <c r="F58" s="456"/>
      <c r="G58" s="456"/>
      <c r="H58" s="456"/>
      <c r="I58" s="456"/>
      <c r="J58" s="456"/>
      <c r="K58" s="456"/>
      <c r="L58" s="456"/>
    </row>
    <row r="59" spans="1:12" ht="6" customHeight="1">
      <c r="A59" s="426"/>
      <c r="B59" s="426"/>
      <c r="C59" s="426"/>
      <c r="D59" s="426"/>
      <c r="E59" s="426"/>
      <c r="F59" s="426"/>
      <c r="G59" s="426"/>
      <c r="H59" s="426"/>
      <c r="I59" s="426"/>
      <c r="J59" s="426"/>
      <c r="K59" s="426"/>
      <c r="L59" s="426"/>
    </row>
    <row r="60" spans="1:12" ht="11.25">
      <c r="A60" s="426"/>
      <c r="B60" s="426"/>
      <c r="C60" s="426"/>
      <c r="D60" s="426"/>
      <c r="E60" s="426"/>
      <c r="F60" s="426"/>
      <c r="G60" s="426"/>
      <c r="H60" s="426"/>
      <c r="I60" s="426"/>
      <c r="J60" s="426"/>
      <c r="K60" s="426"/>
      <c r="L60" s="426"/>
    </row>
    <row r="61" spans="1:12" s="456" customFormat="1" ht="11.25">
      <c r="A61" s="426"/>
      <c r="B61" s="426"/>
      <c r="C61" s="426"/>
      <c r="D61" s="426"/>
      <c r="E61" s="426"/>
      <c r="F61" s="426"/>
      <c r="G61" s="426"/>
      <c r="H61" s="426"/>
      <c r="I61" s="426"/>
      <c r="J61" s="426"/>
      <c r="K61" s="426"/>
      <c r="L61" s="426"/>
    </row>
    <row r="62" spans="1:12" s="456" customFormat="1" ht="11.25">
      <c r="A62" s="426"/>
      <c r="B62" s="426"/>
      <c r="C62" s="426"/>
      <c r="D62" s="426"/>
      <c r="E62" s="426"/>
      <c r="F62" s="426"/>
      <c r="G62" s="426"/>
      <c r="H62" s="426"/>
      <c r="I62" s="426"/>
      <c r="J62" s="426"/>
      <c r="K62" s="426"/>
      <c r="L62" s="426"/>
    </row>
    <row r="63" spans="1:12" s="456" customFormat="1" ht="11.25">
      <c r="A63" s="426"/>
      <c r="B63" s="426"/>
      <c r="C63" s="426"/>
      <c r="D63" s="426"/>
      <c r="E63" s="426"/>
      <c r="F63" s="426"/>
      <c r="G63" s="426"/>
      <c r="H63" s="426"/>
      <c r="I63" s="426"/>
      <c r="J63" s="426"/>
      <c r="K63" s="426"/>
      <c r="L63" s="426"/>
    </row>
    <row r="64" spans="1:12" s="456" customFormat="1" ht="11.25">
      <c r="A64" s="426"/>
      <c r="B64" s="426"/>
      <c r="C64" s="426"/>
      <c r="D64" s="426"/>
      <c r="E64" s="426"/>
      <c r="F64" s="426"/>
      <c r="G64" s="426"/>
      <c r="H64" s="426"/>
      <c r="I64" s="426"/>
      <c r="J64" s="426"/>
      <c r="K64" s="426"/>
      <c r="L64" s="426"/>
    </row>
    <row r="65" spans="1:12" s="456" customFormat="1" ht="11.25">
      <c r="A65" s="426"/>
      <c r="B65" s="426"/>
      <c r="C65" s="426"/>
      <c r="D65" s="426"/>
      <c r="E65" s="426"/>
      <c r="F65" s="426"/>
      <c r="G65" s="426"/>
      <c r="H65" s="426"/>
      <c r="I65" s="426"/>
      <c r="J65" s="426"/>
      <c r="K65" s="426"/>
      <c r="L65" s="426"/>
    </row>
    <row r="66" spans="1:12" s="456" customFormat="1" ht="11.25">
      <c r="A66" s="426"/>
      <c r="B66" s="426"/>
      <c r="C66" s="426"/>
      <c r="D66" s="426"/>
      <c r="E66" s="426"/>
      <c r="F66" s="426"/>
      <c r="G66" s="426"/>
      <c r="H66" s="426"/>
      <c r="I66" s="426"/>
      <c r="J66" s="426"/>
      <c r="K66" s="426"/>
      <c r="L66" s="426"/>
    </row>
    <row r="67" spans="1:12" s="456" customFormat="1" ht="11.25">
      <c r="A67" s="426"/>
      <c r="B67" s="426"/>
      <c r="C67" s="426"/>
      <c r="D67" s="426"/>
      <c r="E67" s="426"/>
      <c r="F67" s="426"/>
      <c r="G67" s="426"/>
      <c r="H67" s="426"/>
      <c r="I67" s="426"/>
      <c r="J67" s="426"/>
      <c r="K67" s="426"/>
      <c r="L67" s="426"/>
    </row>
    <row r="68" spans="1:12" s="456" customFormat="1" ht="11.25">
      <c r="A68" s="426"/>
      <c r="B68" s="426"/>
      <c r="C68" s="426"/>
      <c r="D68" s="426"/>
      <c r="E68" s="426"/>
      <c r="F68" s="426"/>
      <c r="G68" s="426"/>
      <c r="H68" s="426"/>
      <c r="I68" s="426"/>
      <c r="J68" s="426"/>
      <c r="K68" s="426"/>
      <c r="L68" s="426"/>
    </row>
    <row r="69" spans="1:12" s="456" customFormat="1" ht="11.25">
      <c r="A69" s="426"/>
      <c r="B69" s="426"/>
      <c r="C69" s="426"/>
      <c r="D69" s="426"/>
      <c r="E69" s="426"/>
      <c r="F69" s="426"/>
      <c r="G69" s="426"/>
      <c r="H69" s="426"/>
      <c r="I69" s="426"/>
      <c r="J69" s="426"/>
      <c r="K69" s="426"/>
      <c r="L69" s="426"/>
    </row>
    <row r="70" spans="1:12" s="456" customFormat="1" ht="11.25">
      <c r="A70" s="426"/>
      <c r="B70" s="426"/>
      <c r="C70" s="426"/>
      <c r="D70" s="426"/>
      <c r="E70" s="426"/>
      <c r="F70" s="426"/>
      <c r="G70" s="426"/>
      <c r="H70" s="426"/>
      <c r="I70" s="426"/>
      <c r="J70" s="426"/>
      <c r="K70" s="426"/>
      <c r="L70" s="426"/>
    </row>
    <row r="71" spans="1:12" s="456" customFormat="1" ht="11.25">
      <c r="A71" s="426"/>
      <c r="B71" s="426"/>
      <c r="C71" s="426"/>
      <c r="D71" s="426"/>
      <c r="E71" s="426"/>
      <c r="F71" s="426"/>
      <c r="G71" s="426"/>
      <c r="H71" s="426"/>
      <c r="I71" s="426"/>
      <c r="J71" s="426"/>
      <c r="K71" s="426"/>
      <c r="L71" s="426"/>
    </row>
    <row r="72" spans="1:12" s="456" customFormat="1" ht="11.25">
      <c r="A72" s="426"/>
      <c r="B72" s="426"/>
      <c r="C72" s="426"/>
      <c r="D72" s="426"/>
      <c r="E72" s="426"/>
      <c r="F72" s="426"/>
      <c r="G72" s="426"/>
      <c r="H72" s="426"/>
      <c r="I72" s="426"/>
      <c r="J72" s="426"/>
      <c r="K72" s="426"/>
      <c r="L72" s="426"/>
    </row>
    <row r="73" spans="1:12" s="456" customFormat="1" ht="11.25">
      <c r="A73" s="426"/>
      <c r="B73" s="426"/>
      <c r="C73" s="426"/>
      <c r="D73" s="426"/>
      <c r="E73" s="426"/>
      <c r="F73" s="426"/>
      <c r="G73" s="426"/>
      <c r="H73" s="426"/>
      <c r="I73" s="426"/>
      <c r="J73" s="426"/>
      <c r="K73" s="426"/>
      <c r="L73" s="426"/>
    </row>
    <row r="74" spans="1:12" s="456" customFormat="1" ht="11.25">
      <c r="A74" s="426"/>
      <c r="B74" s="426"/>
      <c r="C74" s="426"/>
      <c r="D74" s="426"/>
      <c r="E74" s="426"/>
      <c r="F74" s="426"/>
      <c r="G74" s="426"/>
      <c r="H74" s="426"/>
      <c r="I74" s="426"/>
      <c r="J74" s="426"/>
      <c r="K74" s="426"/>
      <c r="L74" s="426"/>
    </row>
    <row r="75" spans="1:12" s="456" customFormat="1" ht="11.25">
      <c r="A75" s="426"/>
      <c r="B75" s="426"/>
      <c r="C75" s="426"/>
      <c r="D75" s="426"/>
      <c r="E75" s="426"/>
      <c r="F75" s="426"/>
      <c r="G75" s="426"/>
      <c r="H75" s="426"/>
      <c r="I75" s="426"/>
      <c r="J75" s="426"/>
      <c r="K75" s="426"/>
      <c r="L75" s="426"/>
    </row>
    <row r="76" spans="1:12" s="456" customFormat="1" ht="11.25">
      <c r="A76" s="426"/>
      <c r="B76" s="426"/>
      <c r="C76" s="426"/>
      <c r="D76" s="426"/>
      <c r="E76" s="426"/>
      <c r="F76" s="426"/>
      <c r="G76" s="426"/>
      <c r="H76" s="426"/>
      <c r="I76" s="426"/>
      <c r="J76" s="426"/>
      <c r="K76" s="426"/>
      <c r="L76" s="426"/>
    </row>
    <row r="77" spans="1:12" s="456" customFormat="1" ht="11.25">
      <c r="A77" s="426"/>
      <c r="B77" s="426"/>
      <c r="C77" s="426"/>
      <c r="D77" s="426"/>
      <c r="E77" s="426"/>
      <c r="F77" s="426"/>
      <c r="G77" s="426"/>
      <c r="H77" s="426"/>
      <c r="I77" s="426"/>
      <c r="J77" s="426"/>
      <c r="K77" s="426"/>
      <c r="L77" s="426"/>
    </row>
    <row r="78" spans="1:12" s="456" customFormat="1" ht="11.25">
      <c r="A78" s="426"/>
      <c r="B78" s="426"/>
      <c r="C78" s="426"/>
      <c r="D78" s="426"/>
      <c r="E78" s="426"/>
      <c r="F78" s="426"/>
      <c r="G78" s="426"/>
      <c r="H78" s="426"/>
      <c r="I78" s="426"/>
      <c r="J78" s="426"/>
      <c r="K78" s="426"/>
      <c r="L78" s="426"/>
    </row>
    <row r="79" spans="1:12" s="456" customFormat="1" ht="11.25">
      <c r="A79" s="426"/>
      <c r="B79" s="426"/>
      <c r="C79" s="426"/>
      <c r="D79" s="426"/>
      <c r="E79" s="426"/>
      <c r="F79" s="426"/>
      <c r="G79" s="426"/>
      <c r="H79" s="426"/>
      <c r="I79" s="426"/>
      <c r="J79" s="426"/>
      <c r="K79" s="426"/>
      <c r="L79" s="426"/>
    </row>
    <row r="80" spans="1:12" s="456" customFormat="1" ht="11.25">
      <c r="A80" s="426"/>
      <c r="B80" s="426"/>
      <c r="C80" s="426"/>
      <c r="D80" s="426"/>
      <c r="E80" s="426"/>
      <c r="F80" s="426"/>
      <c r="G80" s="426"/>
      <c r="H80" s="426"/>
      <c r="I80" s="426"/>
      <c r="J80" s="426"/>
      <c r="K80" s="426"/>
      <c r="L80" s="426"/>
    </row>
    <row r="81" spans="1:12" s="456" customFormat="1" ht="11.25">
      <c r="A81" s="426"/>
      <c r="B81" s="426"/>
      <c r="C81" s="426"/>
      <c r="D81" s="426"/>
      <c r="E81" s="426"/>
      <c r="F81" s="426"/>
      <c r="G81" s="426"/>
      <c r="H81" s="426"/>
      <c r="I81" s="426"/>
      <c r="J81" s="426"/>
      <c r="K81" s="426"/>
      <c r="L81" s="426"/>
    </row>
    <row r="82" spans="1:12" s="456" customFormat="1" ht="11.25">
      <c r="A82" s="426"/>
      <c r="B82" s="426"/>
      <c r="C82" s="426"/>
      <c r="D82" s="426"/>
      <c r="E82" s="426"/>
      <c r="F82" s="426"/>
      <c r="G82" s="426"/>
      <c r="H82" s="426"/>
      <c r="I82" s="426"/>
      <c r="J82" s="426"/>
      <c r="K82" s="426"/>
      <c r="L82" s="426"/>
    </row>
    <row r="83" spans="1:12" s="456" customFormat="1" ht="11.25">
      <c r="A83" s="426"/>
      <c r="B83" s="426"/>
      <c r="C83" s="426"/>
      <c r="D83" s="426"/>
      <c r="E83" s="426"/>
      <c r="F83" s="426"/>
      <c r="G83" s="426"/>
      <c r="H83" s="426"/>
      <c r="I83" s="426"/>
      <c r="J83" s="426"/>
      <c r="K83" s="426"/>
      <c r="L83" s="426"/>
    </row>
    <row r="84" spans="1:12" s="456" customFormat="1" ht="11.25">
      <c r="A84" s="426"/>
      <c r="B84" s="426"/>
      <c r="C84" s="426"/>
      <c r="D84" s="426"/>
      <c r="E84" s="426"/>
      <c r="F84" s="426"/>
      <c r="G84" s="426"/>
      <c r="H84" s="426"/>
      <c r="I84" s="426"/>
      <c r="J84" s="426"/>
      <c r="K84" s="426"/>
      <c r="L84" s="426"/>
    </row>
    <row r="85" spans="1:12" s="456" customFormat="1" ht="11.25">
      <c r="A85" s="426"/>
      <c r="B85" s="426"/>
      <c r="C85" s="426"/>
      <c r="D85" s="426"/>
      <c r="E85" s="426"/>
      <c r="F85" s="426"/>
      <c r="G85" s="426"/>
      <c r="H85" s="426"/>
      <c r="I85" s="426"/>
      <c r="J85" s="426"/>
      <c r="K85" s="426"/>
      <c r="L85" s="426"/>
    </row>
    <row r="86" spans="1:12" s="456" customFormat="1" ht="11.25">
      <c r="A86" s="426"/>
      <c r="B86" s="426"/>
      <c r="C86" s="426"/>
      <c r="D86" s="426"/>
      <c r="E86" s="426"/>
      <c r="F86" s="426"/>
      <c r="G86" s="426"/>
      <c r="H86" s="426"/>
      <c r="I86" s="426"/>
      <c r="J86" s="426"/>
      <c r="K86" s="426"/>
      <c r="L86" s="426"/>
    </row>
    <row r="87" spans="1:12" s="456" customFormat="1" ht="11.25">
      <c r="A87" s="426"/>
      <c r="B87" s="426"/>
      <c r="C87" s="426"/>
      <c r="D87" s="426"/>
      <c r="E87" s="426"/>
      <c r="F87" s="426"/>
      <c r="G87" s="426"/>
      <c r="H87" s="426"/>
      <c r="I87" s="426"/>
      <c r="J87" s="426"/>
      <c r="K87" s="426"/>
      <c r="L87" s="426"/>
    </row>
    <row r="88" spans="1:12" s="456" customFormat="1" ht="11.25">
      <c r="A88" s="426"/>
      <c r="B88" s="426"/>
      <c r="C88" s="426"/>
      <c r="D88" s="426"/>
      <c r="E88" s="426"/>
      <c r="F88" s="426"/>
      <c r="G88" s="426"/>
      <c r="H88" s="426"/>
      <c r="I88" s="426"/>
      <c r="J88" s="426"/>
      <c r="K88" s="426"/>
      <c r="L88" s="426"/>
    </row>
    <row r="89" spans="1:12" s="456" customFormat="1" ht="11.25">
      <c r="A89" s="426"/>
      <c r="B89" s="426"/>
      <c r="C89" s="426"/>
      <c r="D89" s="426"/>
      <c r="E89" s="426"/>
      <c r="F89" s="426"/>
      <c r="G89" s="426"/>
      <c r="H89" s="426"/>
      <c r="I89" s="426"/>
      <c r="J89" s="426"/>
      <c r="K89" s="426"/>
      <c r="L89" s="426"/>
    </row>
    <row r="90" spans="1:12" s="456" customFormat="1" ht="11.25">
      <c r="A90" s="426"/>
      <c r="B90" s="426"/>
      <c r="C90" s="426"/>
      <c r="D90" s="426"/>
      <c r="E90" s="426"/>
      <c r="F90" s="426"/>
      <c r="G90" s="426"/>
      <c r="H90" s="426"/>
      <c r="I90" s="426"/>
      <c r="J90" s="426"/>
      <c r="K90" s="426"/>
      <c r="L90" s="426"/>
    </row>
    <row r="91" spans="1:12" s="456" customFormat="1" ht="11.25">
      <c r="A91" s="426"/>
      <c r="B91" s="426"/>
      <c r="C91" s="426"/>
      <c r="D91" s="426"/>
      <c r="E91" s="426"/>
      <c r="F91" s="426"/>
      <c r="G91" s="426"/>
      <c r="H91" s="426"/>
      <c r="I91" s="426"/>
      <c r="J91" s="426"/>
      <c r="K91" s="426"/>
      <c r="L91" s="426"/>
    </row>
    <row r="92" spans="1:12" s="456" customFormat="1" ht="11.25">
      <c r="A92" s="426"/>
      <c r="B92" s="426"/>
      <c r="C92" s="426"/>
      <c r="D92" s="426"/>
      <c r="E92" s="426"/>
      <c r="F92" s="426"/>
      <c r="G92" s="426"/>
      <c r="H92" s="426"/>
      <c r="I92" s="426"/>
      <c r="J92" s="426"/>
      <c r="K92" s="426"/>
      <c r="L92" s="426"/>
    </row>
    <row r="93" spans="1:12" s="456" customFormat="1" ht="11.25">
      <c r="A93" s="426"/>
      <c r="B93" s="426"/>
      <c r="C93" s="426"/>
      <c r="D93" s="426"/>
      <c r="E93" s="426"/>
      <c r="F93" s="426"/>
      <c r="G93" s="426"/>
      <c r="H93" s="426"/>
      <c r="I93" s="426"/>
      <c r="J93" s="426"/>
      <c r="K93" s="426"/>
      <c r="L93" s="426"/>
    </row>
    <row r="94" spans="1:12" s="456" customFormat="1" ht="11.25">
      <c r="A94" s="426"/>
      <c r="B94" s="426"/>
      <c r="C94" s="426"/>
      <c r="D94" s="426"/>
      <c r="E94" s="426"/>
      <c r="F94" s="426"/>
      <c r="G94" s="426"/>
      <c r="H94" s="426"/>
      <c r="I94" s="426"/>
      <c r="J94" s="426"/>
      <c r="K94" s="426"/>
      <c r="L94" s="426"/>
    </row>
    <row r="95" spans="1:12" s="456" customFormat="1" ht="11.25">
      <c r="A95" s="426"/>
      <c r="B95" s="426"/>
      <c r="C95" s="426"/>
      <c r="D95" s="426"/>
      <c r="E95" s="426"/>
      <c r="F95" s="426"/>
      <c r="G95" s="426"/>
      <c r="H95" s="426"/>
      <c r="I95" s="426"/>
      <c r="J95" s="426"/>
      <c r="K95" s="426"/>
      <c r="L95" s="426"/>
    </row>
    <row r="96" spans="1:12" s="456" customFormat="1" ht="11.25">
      <c r="A96" s="426"/>
      <c r="B96" s="426"/>
      <c r="C96" s="426"/>
      <c r="D96" s="426"/>
      <c r="E96" s="426"/>
      <c r="F96" s="426"/>
      <c r="G96" s="426"/>
      <c r="H96" s="426"/>
      <c r="I96" s="426"/>
      <c r="J96" s="426"/>
      <c r="K96" s="426"/>
      <c r="L96" s="426"/>
    </row>
    <row r="97" spans="1:12" s="456" customFormat="1" ht="11.25">
      <c r="A97" s="426"/>
      <c r="B97" s="426"/>
      <c r="C97" s="426"/>
      <c r="D97" s="426"/>
      <c r="E97" s="426"/>
      <c r="F97" s="426"/>
      <c r="G97" s="426"/>
      <c r="H97" s="426"/>
      <c r="I97" s="426"/>
      <c r="J97" s="426"/>
      <c r="K97" s="426"/>
      <c r="L97" s="426"/>
    </row>
    <row r="98" spans="1:12" s="456" customFormat="1" ht="11.25">
      <c r="A98" s="426"/>
      <c r="B98" s="426"/>
      <c r="C98" s="426"/>
      <c r="D98" s="426"/>
      <c r="E98" s="426"/>
      <c r="F98" s="426"/>
      <c r="G98" s="426"/>
      <c r="H98" s="426"/>
      <c r="I98" s="426"/>
      <c r="J98" s="426"/>
      <c r="K98" s="426"/>
      <c r="L98" s="426"/>
    </row>
    <row r="99" spans="1:12" s="456" customFormat="1" ht="11.25">
      <c r="A99" s="426"/>
      <c r="B99" s="426"/>
      <c r="C99" s="426"/>
      <c r="D99" s="426"/>
      <c r="E99" s="426"/>
      <c r="F99" s="426"/>
      <c r="G99" s="426"/>
      <c r="H99" s="426"/>
      <c r="I99" s="426"/>
      <c r="J99" s="426"/>
      <c r="K99" s="426"/>
      <c r="L99" s="426"/>
    </row>
    <row r="100" spans="1:12" s="456" customFormat="1" ht="11.25">
      <c r="A100" s="426"/>
      <c r="B100" s="426"/>
      <c r="C100" s="426"/>
      <c r="D100" s="426"/>
      <c r="E100" s="426"/>
      <c r="F100" s="426"/>
      <c r="G100" s="426"/>
      <c r="H100" s="426"/>
      <c r="I100" s="426"/>
      <c r="J100" s="426"/>
      <c r="K100" s="426"/>
      <c r="L100" s="426"/>
    </row>
    <row r="101" spans="1:12" s="456" customFormat="1" ht="11.25">
      <c r="A101" s="426"/>
      <c r="B101" s="426"/>
      <c r="C101" s="426"/>
      <c r="D101" s="426"/>
      <c r="E101" s="426"/>
      <c r="F101" s="426"/>
      <c r="G101" s="426"/>
      <c r="H101" s="426"/>
      <c r="I101" s="426"/>
      <c r="J101" s="426"/>
      <c r="K101" s="426"/>
      <c r="L101" s="426"/>
    </row>
    <row r="102" spans="1:12" s="456" customFormat="1" ht="11.25">
      <c r="A102" s="426"/>
      <c r="B102" s="426"/>
      <c r="C102" s="426"/>
      <c r="D102" s="426"/>
      <c r="E102" s="426"/>
      <c r="F102" s="426"/>
      <c r="G102" s="426"/>
      <c r="H102" s="426"/>
      <c r="I102" s="426"/>
      <c r="J102" s="426"/>
      <c r="K102" s="426"/>
      <c r="L102" s="426"/>
    </row>
    <row r="103" spans="1:12" s="456" customFormat="1" ht="11.25">
      <c r="A103" s="426"/>
      <c r="B103" s="426"/>
      <c r="C103" s="426"/>
      <c r="D103" s="426"/>
      <c r="E103" s="426"/>
      <c r="F103" s="426"/>
      <c r="G103" s="426"/>
      <c r="H103" s="426"/>
      <c r="I103" s="426"/>
      <c r="J103" s="426"/>
      <c r="K103" s="426"/>
      <c r="L103" s="426"/>
    </row>
    <row r="104" spans="1:12" s="456" customFormat="1" ht="11.25">
      <c r="A104" s="426"/>
      <c r="B104" s="426"/>
      <c r="C104" s="426"/>
      <c r="D104" s="426"/>
      <c r="E104" s="426"/>
      <c r="F104" s="426"/>
      <c r="G104" s="426"/>
      <c r="H104" s="426"/>
      <c r="I104" s="426"/>
      <c r="J104" s="426"/>
      <c r="K104" s="426"/>
      <c r="L104" s="426"/>
    </row>
    <row r="105" spans="1:12" s="456" customFormat="1" ht="11.25">
      <c r="A105" s="426"/>
      <c r="B105" s="426"/>
      <c r="C105" s="426"/>
      <c r="D105" s="426"/>
      <c r="E105" s="426"/>
      <c r="F105" s="426"/>
      <c r="G105" s="426"/>
      <c r="H105" s="426"/>
      <c r="I105" s="426"/>
      <c r="J105" s="426"/>
      <c r="K105" s="426"/>
      <c r="L105" s="426"/>
    </row>
    <row r="106" spans="1:12" s="456" customFormat="1" ht="11.25">
      <c r="A106" s="426"/>
      <c r="B106" s="426"/>
      <c r="C106" s="426"/>
      <c r="D106" s="426"/>
      <c r="E106" s="426"/>
      <c r="F106" s="426"/>
      <c r="G106" s="426"/>
      <c r="H106" s="426"/>
      <c r="I106" s="426"/>
      <c r="J106" s="426"/>
      <c r="K106" s="426"/>
      <c r="L106" s="426"/>
    </row>
    <row r="107" spans="1:12" s="456" customFormat="1" ht="11.25">
      <c r="A107" s="426"/>
      <c r="B107" s="426"/>
      <c r="C107" s="426"/>
      <c r="D107" s="426"/>
      <c r="E107" s="426"/>
      <c r="F107" s="426"/>
      <c r="G107" s="426"/>
      <c r="H107" s="426"/>
      <c r="I107" s="426"/>
      <c r="J107" s="426"/>
      <c r="K107" s="426"/>
      <c r="L107" s="426"/>
    </row>
    <row r="108" spans="1:12" s="456" customFormat="1" ht="11.25">
      <c r="A108" s="426"/>
      <c r="B108" s="426"/>
      <c r="C108" s="426"/>
      <c r="D108" s="426"/>
      <c r="E108" s="426"/>
      <c r="F108" s="426"/>
      <c r="G108" s="426"/>
      <c r="H108" s="426"/>
      <c r="I108" s="426"/>
      <c r="J108" s="426"/>
      <c r="K108" s="426"/>
      <c r="L108" s="426"/>
    </row>
    <row r="109" spans="1:12" s="456" customFormat="1" ht="11.25">
      <c r="A109" s="426"/>
      <c r="B109" s="426"/>
      <c r="C109" s="426"/>
      <c r="D109" s="426"/>
      <c r="E109" s="426"/>
      <c r="F109" s="426"/>
      <c r="G109" s="426"/>
      <c r="H109" s="426"/>
      <c r="I109" s="426"/>
      <c r="J109" s="426"/>
      <c r="K109" s="426"/>
      <c r="L109" s="426"/>
    </row>
    <row r="110" spans="1:12" s="456" customFormat="1" ht="11.25">
      <c r="A110" s="426"/>
      <c r="B110" s="426"/>
      <c r="C110" s="426"/>
      <c r="D110" s="426"/>
      <c r="E110" s="426"/>
      <c r="F110" s="426"/>
      <c r="G110" s="426"/>
      <c r="H110" s="426"/>
      <c r="I110" s="426"/>
      <c r="J110" s="426"/>
      <c r="K110" s="426"/>
      <c r="L110" s="426"/>
    </row>
    <row r="111" spans="1:12" s="456" customFormat="1" ht="11.25">
      <c r="A111" s="426"/>
      <c r="B111" s="426"/>
      <c r="C111" s="426"/>
      <c r="D111" s="426"/>
      <c r="E111" s="426"/>
      <c r="F111" s="426"/>
      <c r="G111" s="426"/>
      <c r="H111" s="426"/>
      <c r="I111" s="426"/>
      <c r="J111" s="426"/>
      <c r="K111" s="426"/>
      <c r="L111" s="426"/>
    </row>
    <row r="112" spans="1:12" s="456" customFormat="1" ht="11.25">
      <c r="A112" s="426"/>
      <c r="B112" s="426"/>
      <c r="C112" s="426"/>
      <c r="D112" s="426"/>
      <c r="E112" s="426"/>
      <c r="F112" s="426"/>
      <c r="G112" s="426"/>
      <c r="H112" s="426"/>
      <c r="I112" s="426"/>
      <c r="J112" s="426"/>
      <c r="K112" s="426"/>
      <c r="L112" s="426"/>
    </row>
    <row r="113" spans="1:12" s="456" customFormat="1" ht="11.25">
      <c r="A113" s="426"/>
      <c r="B113" s="426"/>
      <c r="C113" s="426"/>
      <c r="D113" s="426"/>
      <c r="E113" s="426"/>
      <c r="F113" s="426"/>
      <c r="G113" s="426"/>
      <c r="H113" s="426"/>
      <c r="I113" s="426"/>
      <c r="J113" s="426"/>
      <c r="K113" s="426"/>
      <c r="L113" s="426"/>
    </row>
    <row r="114" spans="1:12" s="456" customFormat="1" ht="11.25">
      <c r="A114" s="426"/>
      <c r="B114" s="426"/>
      <c r="C114" s="426"/>
      <c r="D114" s="426"/>
      <c r="E114" s="426"/>
      <c r="F114" s="426"/>
      <c r="G114" s="426"/>
      <c r="H114" s="426"/>
      <c r="I114" s="426"/>
      <c r="J114" s="426"/>
      <c r="K114" s="426"/>
      <c r="L114" s="426"/>
    </row>
    <row r="115" spans="1:12" s="456" customFormat="1" ht="11.25">
      <c r="A115" s="426"/>
      <c r="B115" s="426"/>
      <c r="C115" s="426"/>
      <c r="D115" s="426"/>
      <c r="E115" s="426"/>
      <c r="F115" s="426"/>
      <c r="G115" s="426"/>
      <c r="H115" s="426"/>
      <c r="I115" s="426"/>
      <c r="J115" s="426"/>
      <c r="K115" s="426"/>
      <c r="L115" s="426"/>
    </row>
    <row r="116" spans="1:12" s="456" customFormat="1" ht="11.25">
      <c r="A116" s="426"/>
      <c r="B116" s="426"/>
      <c r="C116" s="426"/>
      <c r="D116" s="426"/>
      <c r="E116" s="426"/>
      <c r="F116" s="426"/>
      <c r="G116" s="426"/>
      <c r="H116" s="426"/>
      <c r="I116" s="426"/>
      <c r="J116" s="426"/>
      <c r="K116" s="426"/>
      <c r="L116" s="426"/>
    </row>
    <row r="117" spans="1:12" s="456" customFormat="1" ht="11.25">
      <c r="A117" s="426"/>
      <c r="B117" s="426"/>
      <c r="C117" s="426"/>
      <c r="D117" s="426"/>
      <c r="E117" s="426"/>
      <c r="F117" s="426"/>
      <c r="G117" s="426"/>
      <c r="H117" s="426"/>
      <c r="I117" s="426"/>
      <c r="J117" s="426"/>
      <c r="K117" s="426"/>
      <c r="L117" s="426"/>
    </row>
    <row r="118" spans="1:12" s="456" customFormat="1" ht="11.25">
      <c r="A118" s="426"/>
      <c r="B118" s="426"/>
      <c r="C118" s="426"/>
      <c r="D118" s="426"/>
      <c r="E118" s="426"/>
      <c r="F118" s="426"/>
      <c r="G118" s="426"/>
      <c r="H118" s="426"/>
      <c r="I118" s="426"/>
      <c r="J118" s="426"/>
      <c r="K118" s="426"/>
      <c r="L118" s="426"/>
    </row>
    <row r="119" spans="1:12" s="456" customFormat="1" ht="11.25">
      <c r="A119" s="426"/>
      <c r="B119" s="426"/>
      <c r="C119" s="426"/>
      <c r="D119" s="426"/>
      <c r="E119" s="426"/>
      <c r="F119" s="426"/>
      <c r="G119" s="426"/>
      <c r="H119" s="426"/>
      <c r="I119" s="426"/>
      <c r="J119" s="426"/>
      <c r="K119" s="426"/>
      <c r="L119" s="426"/>
    </row>
    <row r="120" spans="1:12" s="456" customFormat="1" ht="11.25">
      <c r="A120" s="426"/>
      <c r="B120" s="426"/>
      <c r="C120" s="426"/>
      <c r="D120" s="426"/>
      <c r="E120" s="426"/>
      <c r="F120" s="426"/>
      <c r="G120" s="426"/>
      <c r="H120" s="426"/>
      <c r="I120" s="426"/>
      <c r="J120" s="426"/>
      <c r="K120" s="426"/>
      <c r="L120" s="426"/>
    </row>
    <row r="121" spans="1:12" s="456" customFormat="1" ht="11.25">
      <c r="A121" s="426"/>
      <c r="B121" s="426"/>
      <c r="C121" s="426"/>
      <c r="D121" s="426"/>
      <c r="E121" s="426"/>
      <c r="F121" s="426"/>
      <c r="G121" s="426"/>
      <c r="H121" s="426"/>
      <c r="I121" s="426"/>
      <c r="J121" s="426"/>
      <c r="K121" s="426"/>
      <c r="L121" s="426"/>
    </row>
    <row r="122" spans="1:12" s="456" customFormat="1" ht="11.25">
      <c r="A122" s="426"/>
      <c r="B122" s="426"/>
      <c r="C122" s="426"/>
      <c r="D122" s="426"/>
      <c r="E122" s="426"/>
      <c r="F122" s="426"/>
      <c r="G122" s="426"/>
      <c r="H122" s="426"/>
      <c r="I122" s="426"/>
      <c r="J122" s="426"/>
      <c r="K122" s="426"/>
      <c r="L122" s="426"/>
    </row>
    <row r="123" spans="1:12" s="456" customFormat="1" ht="11.25">
      <c r="A123" s="426"/>
      <c r="B123" s="426"/>
      <c r="C123" s="426"/>
      <c r="D123" s="426"/>
      <c r="E123" s="426"/>
      <c r="F123" s="426"/>
      <c r="G123" s="426"/>
      <c r="H123" s="426"/>
      <c r="I123" s="426"/>
      <c r="J123" s="426"/>
      <c r="K123" s="426"/>
      <c r="L123" s="426"/>
    </row>
    <row r="124" spans="1:12" s="456" customFormat="1" ht="11.25">
      <c r="A124" s="426"/>
      <c r="B124" s="426"/>
      <c r="C124" s="426"/>
      <c r="D124" s="426"/>
      <c r="E124" s="426"/>
      <c r="F124" s="426"/>
      <c r="G124" s="426"/>
      <c r="H124" s="426"/>
      <c r="I124" s="426"/>
      <c r="J124" s="426"/>
      <c r="K124" s="426"/>
      <c r="L124" s="426"/>
    </row>
    <row r="125" spans="1:12" s="456" customFormat="1" ht="11.25">
      <c r="A125" s="426"/>
      <c r="B125" s="426"/>
      <c r="C125" s="426"/>
      <c r="D125" s="426"/>
      <c r="E125" s="426"/>
      <c r="F125" s="426"/>
      <c r="G125" s="426"/>
      <c r="H125" s="426"/>
      <c r="I125" s="426"/>
      <c r="J125" s="426"/>
      <c r="K125" s="426"/>
      <c r="L125" s="426"/>
    </row>
    <row r="126" spans="1:12" s="456" customFormat="1" ht="11.25">
      <c r="A126" s="426"/>
      <c r="B126" s="426"/>
      <c r="C126" s="426"/>
      <c r="D126" s="426"/>
      <c r="E126" s="426"/>
      <c r="F126" s="426"/>
      <c r="G126" s="426"/>
      <c r="H126" s="426"/>
      <c r="I126" s="426"/>
      <c r="J126" s="426"/>
      <c r="K126" s="426"/>
      <c r="L126" s="426"/>
    </row>
    <row r="127" spans="1:12" s="456" customFormat="1" ht="11.25">
      <c r="A127" s="426"/>
      <c r="B127" s="426"/>
      <c r="C127" s="426"/>
      <c r="D127" s="426"/>
      <c r="E127" s="426"/>
      <c r="F127" s="426"/>
      <c r="G127" s="426"/>
      <c r="H127" s="426"/>
      <c r="I127" s="426"/>
      <c r="J127" s="426"/>
      <c r="K127" s="426"/>
      <c r="L127" s="426"/>
    </row>
    <row r="128" spans="1:12" s="456" customFormat="1" ht="11.25">
      <c r="A128" s="426"/>
      <c r="B128" s="426"/>
      <c r="C128" s="426"/>
      <c r="D128" s="426"/>
      <c r="E128" s="426"/>
      <c r="F128" s="426"/>
      <c r="G128" s="426"/>
      <c r="H128" s="426"/>
      <c r="I128" s="426"/>
      <c r="J128" s="426"/>
      <c r="K128" s="426"/>
      <c r="L128" s="426"/>
    </row>
    <row r="129" spans="1:12" s="456" customFormat="1" ht="11.25">
      <c r="A129" s="426"/>
      <c r="B129" s="426"/>
      <c r="C129" s="426"/>
      <c r="D129" s="426"/>
      <c r="E129" s="426"/>
      <c r="F129" s="426"/>
      <c r="G129" s="426"/>
      <c r="H129" s="426"/>
      <c r="I129" s="426"/>
      <c r="J129" s="426"/>
      <c r="K129" s="426"/>
      <c r="L129" s="426"/>
    </row>
    <row r="130" spans="1:12" s="456" customFormat="1" ht="11.25">
      <c r="A130" s="426"/>
      <c r="B130" s="426"/>
      <c r="C130" s="426"/>
      <c r="D130" s="426"/>
      <c r="E130" s="426"/>
      <c r="F130" s="426"/>
      <c r="G130" s="426"/>
      <c r="H130" s="426"/>
      <c r="I130" s="426"/>
      <c r="J130" s="426"/>
      <c r="K130" s="426"/>
      <c r="L130" s="426"/>
    </row>
    <row r="131" spans="1:12" s="456" customFormat="1" ht="11.25">
      <c r="A131" s="426"/>
      <c r="B131" s="426"/>
      <c r="C131" s="426"/>
      <c r="D131" s="426"/>
      <c r="E131" s="426"/>
      <c r="F131" s="426"/>
      <c r="G131" s="426"/>
      <c r="H131" s="426"/>
      <c r="I131" s="426"/>
      <c r="J131" s="426"/>
      <c r="K131" s="426"/>
      <c r="L131" s="426"/>
    </row>
    <row r="132" spans="1:12" s="456" customFormat="1" ht="11.25">
      <c r="A132" s="426"/>
      <c r="B132" s="426"/>
      <c r="C132" s="426"/>
      <c r="D132" s="426"/>
      <c r="E132" s="426"/>
      <c r="F132" s="426"/>
      <c r="G132" s="426"/>
      <c r="H132" s="426"/>
      <c r="I132" s="426"/>
      <c r="J132" s="426"/>
      <c r="K132" s="426"/>
      <c r="L132" s="426"/>
    </row>
    <row r="133" spans="1:12" s="456" customFormat="1" ht="11.25">
      <c r="A133" s="426"/>
      <c r="B133" s="426"/>
      <c r="C133" s="426"/>
      <c r="D133" s="426"/>
      <c r="E133" s="426"/>
      <c r="F133" s="426"/>
      <c r="G133" s="426"/>
      <c r="H133" s="426"/>
      <c r="I133" s="426"/>
      <c r="J133" s="426"/>
      <c r="K133" s="426"/>
      <c r="L133" s="426"/>
    </row>
    <row r="134" spans="1:12" s="456" customFormat="1" ht="11.25">
      <c r="A134" s="426"/>
      <c r="B134" s="426"/>
      <c r="C134" s="426"/>
      <c r="D134" s="426"/>
      <c r="E134" s="426"/>
      <c r="F134" s="426"/>
      <c r="G134" s="426"/>
      <c r="H134" s="426"/>
      <c r="I134" s="426"/>
      <c r="J134" s="426"/>
      <c r="K134" s="426"/>
      <c r="L134" s="426"/>
    </row>
    <row r="135" spans="1:12" s="456" customFormat="1" ht="11.25">
      <c r="A135" s="426"/>
      <c r="B135" s="426"/>
      <c r="C135" s="426"/>
      <c r="D135" s="426"/>
      <c r="E135" s="426"/>
      <c r="F135" s="426"/>
      <c r="G135" s="426"/>
      <c r="H135" s="426"/>
      <c r="I135" s="426"/>
      <c r="J135" s="426"/>
      <c r="K135" s="426"/>
      <c r="L135" s="426"/>
    </row>
    <row r="136" spans="1:12" s="456" customFormat="1" ht="11.25">
      <c r="A136" s="426"/>
      <c r="B136" s="426"/>
      <c r="C136" s="426"/>
      <c r="D136" s="426"/>
      <c r="E136" s="426"/>
      <c r="F136" s="426"/>
      <c r="G136" s="426"/>
      <c r="H136" s="426"/>
      <c r="I136" s="426"/>
      <c r="J136" s="426"/>
      <c r="K136" s="426"/>
      <c r="L136" s="426"/>
    </row>
    <row r="137" spans="1:12" s="456" customFormat="1" ht="11.25">
      <c r="A137" s="426"/>
      <c r="B137" s="426"/>
      <c r="C137" s="426"/>
      <c r="D137" s="426"/>
      <c r="E137" s="426"/>
      <c r="F137" s="426"/>
      <c r="G137" s="426"/>
      <c r="H137" s="426"/>
      <c r="I137" s="426"/>
      <c r="J137" s="426"/>
      <c r="K137" s="426"/>
      <c r="L137" s="426"/>
    </row>
    <row r="138" spans="1:12" s="456" customFormat="1" ht="11.25">
      <c r="A138" s="426"/>
      <c r="B138" s="426"/>
      <c r="C138" s="426"/>
      <c r="D138" s="426"/>
      <c r="E138" s="426"/>
      <c r="F138" s="426"/>
      <c r="G138" s="426"/>
      <c r="H138" s="426"/>
      <c r="I138" s="426"/>
      <c r="J138" s="426"/>
      <c r="K138" s="426"/>
      <c r="L138" s="426"/>
    </row>
    <row r="139" spans="1:12" s="456" customFormat="1" ht="11.25">
      <c r="A139" s="426"/>
      <c r="B139" s="426"/>
      <c r="C139" s="426"/>
      <c r="D139" s="426"/>
      <c r="E139" s="426"/>
      <c r="F139" s="426"/>
      <c r="G139" s="426"/>
      <c r="H139" s="426"/>
      <c r="I139" s="426"/>
      <c r="J139" s="426"/>
      <c r="K139" s="426"/>
      <c r="L139" s="426"/>
    </row>
    <row r="140" spans="1:12" s="456" customFormat="1" ht="11.25">
      <c r="A140" s="426"/>
      <c r="B140" s="426"/>
      <c r="C140" s="426"/>
      <c r="D140" s="426"/>
      <c r="E140" s="426"/>
      <c r="F140" s="426"/>
      <c r="G140" s="426"/>
      <c r="H140" s="426"/>
      <c r="I140" s="426"/>
      <c r="J140" s="426"/>
      <c r="K140" s="426"/>
      <c r="L140" s="426"/>
    </row>
    <row r="141" spans="1:12" s="456" customFormat="1" ht="11.25">
      <c r="A141" s="426"/>
      <c r="B141" s="426"/>
      <c r="C141" s="426"/>
      <c r="D141" s="426"/>
      <c r="E141" s="426"/>
      <c r="F141" s="426"/>
      <c r="G141" s="426"/>
      <c r="H141" s="426"/>
      <c r="I141" s="426"/>
      <c r="J141" s="426"/>
      <c r="K141" s="426"/>
      <c r="L141" s="426"/>
    </row>
    <row r="142" spans="1:12" s="456" customFormat="1" ht="11.25">
      <c r="A142" s="426"/>
      <c r="B142" s="426"/>
      <c r="C142" s="426"/>
      <c r="D142" s="426"/>
      <c r="E142" s="426"/>
      <c r="F142" s="426"/>
      <c r="G142" s="426"/>
      <c r="H142" s="426"/>
      <c r="I142" s="426"/>
      <c r="J142" s="426"/>
      <c r="K142" s="426"/>
      <c r="L142" s="426"/>
    </row>
    <row r="143" spans="1:12" s="456" customFormat="1" ht="11.25">
      <c r="A143" s="426"/>
      <c r="B143" s="426"/>
      <c r="C143" s="426"/>
      <c r="D143" s="426"/>
      <c r="E143" s="426"/>
      <c r="F143" s="426"/>
      <c r="G143" s="426"/>
      <c r="H143" s="426"/>
      <c r="I143" s="426"/>
      <c r="J143" s="426"/>
      <c r="K143" s="426"/>
      <c r="L143" s="426"/>
    </row>
    <row r="144" spans="1:12" s="456" customFormat="1" ht="11.25">
      <c r="A144" s="426"/>
      <c r="B144" s="426"/>
      <c r="C144" s="426"/>
      <c r="D144" s="426"/>
      <c r="E144" s="426"/>
      <c r="F144" s="426"/>
      <c r="G144" s="426"/>
      <c r="H144" s="426"/>
      <c r="I144" s="426"/>
      <c r="J144" s="426"/>
      <c r="K144" s="426"/>
      <c r="L144" s="426"/>
    </row>
    <row r="145" spans="1:12" s="456" customFormat="1" ht="11.25">
      <c r="A145" s="426"/>
      <c r="B145" s="426"/>
      <c r="C145" s="426"/>
      <c r="D145" s="426"/>
      <c r="E145" s="426"/>
      <c r="F145" s="426"/>
      <c r="G145" s="426"/>
      <c r="H145" s="426"/>
      <c r="I145" s="426"/>
      <c r="J145" s="426"/>
      <c r="K145" s="426"/>
      <c r="L145" s="426"/>
    </row>
    <row r="146" spans="1:12" s="456" customFormat="1" ht="11.25">
      <c r="A146" s="426"/>
      <c r="B146" s="426"/>
      <c r="C146" s="426"/>
      <c r="D146" s="426"/>
      <c r="E146" s="426"/>
      <c r="F146" s="426"/>
      <c r="G146" s="426"/>
      <c r="H146" s="426"/>
      <c r="I146" s="426"/>
      <c r="J146" s="426"/>
      <c r="K146" s="426"/>
      <c r="L146" s="426"/>
    </row>
    <row r="147" spans="1:12" s="456" customFormat="1" ht="11.25">
      <c r="A147" s="426"/>
      <c r="B147" s="426"/>
      <c r="C147" s="426"/>
      <c r="D147" s="426"/>
      <c r="E147" s="426"/>
      <c r="F147" s="426"/>
      <c r="G147" s="426"/>
      <c r="H147" s="426"/>
      <c r="I147" s="426"/>
      <c r="J147" s="426"/>
      <c r="K147" s="426"/>
      <c r="L147" s="426"/>
    </row>
    <row r="148" spans="1:12" s="456" customFormat="1" ht="11.25">
      <c r="A148" s="426"/>
      <c r="B148" s="426"/>
      <c r="C148" s="426"/>
      <c r="D148" s="426"/>
      <c r="E148" s="426"/>
      <c r="F148" s="426"/>
      <c r="G148" s="426"/>
      <c r="H148" s="426"/>
      <c r="I148" s="426"/>
      <c r="J148" s="426"/>
      <c r="K148" s="426"/>
      <c r="L148" s="426"/>
    </row>
    <row r="149" spans="1:12" s="456" customFormat="1" ht="11.25">
      <c r="A149" s="426"/>
      <c r="B149" s="426"/>
      <c r="C149" s="426"/>
      <c r="D149" s="426"/>
      <c r="E149" s="426"/>
      <c r="F149" s="426"/>
      <c r="G149" s="426"/>
      <c r="H149" s="426"/>
      <c r="I149" s="426"/>
      <c r="J149" s="426"/>
      <c r="K149" s="426"/>
      <c r="L149" s="426"/>
    </row>
    <row r="150" spans="1:12" s="456" customFormat="1" ht="11.25">
      <c r="A150" s="426"/>
      <c r="B150" s="426"/>
      <c r="C150" s="426"/>
      <c r="D150" s="426"/>
      <c r="E150" s="426"/>
      <c r="F150" s="426"/>
      <c r="G150" s="426"/>
      <c r="H150" s="426"/>
      <c r="I150" s="426"/>
      <c r="J150" s="426"/>
      <c r="K150" s="426"/>
      <c r="L150" s="426"/>
    </row>
    <row r="151" spans="1:12" s="456" customFormat="1" ht="11.25">
      <c r="A151" s="426"/>
      <c r="B151" s="426"/>
      <c r="C151" s="426"/>
      <c r="D151" s="426"/>
      <c r="E151" s="426"/>
      <c r="F151" s="426"/>
      <c r="G151" s="426"/>
      <c r="H151" s="426"/>
      <c r="I151" s="426"/>
      <c r="J151" s="426"/>
      <c r="K151" s="426"/>
      <c r="L151" s="426"/>
    </row>
    <row r="152" spans="1:12" s="456" customFormat="1" ht="11.25">
      <c r="A152" s="426"/>
      <c r="B152" s="426"/>
      <c r="C152" s="426"/>
      <c r="D152" s="426"/>
      <c r="E152" s="426"/>
      <c r="F152" s="426"/>
      <c r="G152" s="426"/>
      <c r="H152" s="426"/>
      <c r="I152" s="426"/>
      <c r="J152" s="426"/>
      <c r="K152" s="426"/>
      <c r="L152" s="426"/>
    </row>
    <row r="153" spans="1:12" s="456" customFormat="1" ht="11.25">
      <c r="A153" s="426"/>
      <c r="B153" s="426"/>
      <c r="C153" s="426"/>
      <c r="D153" s="426"/>
      <c r="E153" s="426"/>
      <c r="F153" s="426"/>
      <c r="G153" s="426"/>
      <c r="H153" s="426"/>
      <c r="I153" s="426"/>
      <c r="J153" s="426"/>
      <c r="K153" s="426"/>
      <c r="L153" s="426"/>
    </row>
    <row r="154" spans="1:12" s="456" customFormat="1" ht="11.25">
      <c r="A154" s="426"/>
      <c r="B154" s="426"/>
      <c r="C154" s="426"/>
      <c r="D154" s="426"/>
      <c r="E154" s="426"/>
      <c r="F154" s="426"/>
      <c r="G154" s="426"/>
      <c r="H154" s="426"/>
      <c r="I154" s="426"/>
      <c r="J154" s="426"/>
      <c r="K154" s="426"/>
      <c r="L154" s="426"/>
    </row>
    <row r="155" spans="1:12" s="456" customFormat="1" ht="11.25">
      <c r="A155" s="426"/>
      <c r="B155" s="426"/>
      <c r="C155" s="426"/>
      <c r="D155" s="426"/>
      <c r="E155" s="426"/>
      <c r="F155" s="426"/>
      <c r="G155" s="426"/>
      <c r="H155" s="426"/>
      <c r="I155" s="426"/>
      <c r="J155" s="426"/>
      <c r="K155" s="426"/>
      <c r="L155" s="426"/>
    </row>
    <row r="156" spans="1:12" s="456" customFormat="1" ht="11.25">
      <c r="A156" s="426"/>
      <c r="B156" s="426"/>
      <c r="C156" s="426"/>
      <c r="D156" s="426"/>
      <c r="E156" s="426"/>
      <c r="F156" s="426"/>
      <c r="G156" s="426"/>
      <c r="H156" s="426"/>
      <c r="I156" s="426"/>
      <c r="J156" s="426"/>
      <c r="K156" s="426"/>
      <c r="L156" s="426"/>
    </row>
    <row r="157" spans="1:12" s="456" customFormat="1" ht="11.25">
      <c r="A157" s="426"/>
      <c r="B157" s="426"/>
      <c r="C157" s="426"/>
      <c r="D157" s="426"/>
      <c r="E157" s="426"/>
      <c r="F157" s="426"/>
      <c r="G157" s="426"/>
      <c r="H157" s="426"/>
      <c r="I157" s="426"/>
      <c r="J157" s="426"/>
      <c r="K157" s="426"/>
      <c r="L157" s="426"/>
    </row>
    <row r="158" spans="1:12" s="456" customFormat="1" ht="11.25">
      <c r="A158" s="426"/>
      <c r="B158" s="426"/>
      <c r="C158" s="426"/>
      <c r="D158" s="426"/>
      <c r="E158" s="426"/>
      <c r="F158" s="426"/>
      <c r="G158" s="426"/>
      <c r="H158" s="426"/>
      <c r="I158" s="426"/>
      <c r="J158" s="426"/>
      <c r="K158" s="426"/>
      <c r="L158" s="426"/>
    </row>
    <row r="159" spans="1:12" s="456" customFormat="1" ht="11.25">
      <c r="A159" s="426"/>
      <c r="B159" s="426"/>
      <c r="C159" s="426"/>
      <c r="D159" s="426"/>
      <c r="E159" s="426"/>
      <c r="F159" s="426"/>
      <c r="G159" s="426"/>
      <c r="H159" s="426"/>
      <c r="I159" s="426"/>
      <c r="J159" s="426"/>
      <c r="K159" s="426"/>
      <c r="L159" s="426"/>
    </row>
    <row r="160" spans="1:12" s="456" customFormat="1" ht="11.25">
      <c r="A160" s="426"/>
      <c r="B160" s="426"/>
      <c r="C160" s="426"/>
      <c r="D160" s="426"/>
      <c r="E160" s="426"/>
      <c r="F160" s="426"/>
      <c r="G160" s="426"/>
      <c r="H160" s="426"/>
      <c r="I160" s="426"/>
      <c r="J160" s="426"/>
      <c r="K160" s="426"/>
      <c r="L160" s="426"/>
    </row>
    <row r="161" spans="1:12" s="456" customFormat="1" ht="11.25">
      <c r="A161" s="426"/>
      <c r="B161" s="426"/>
      <c r="C161" s="426"/>
      <c r="D161" s="426"/>
      <c r="E161" s="426"/>
      <c r="F161" s="426"/>
      <c r="G161" s="426"/>
      <c r="H161" s="426"/>
      <c r="I161" s="426"/>
      <c r="J161" s="426"/>
      <c r="K161" s="426"/>
      <c r="L161" s="426"/>
    </row>
    <row r="162" spans="1:12" s="456" customFormat="1" ht="11.25">
      <c r="A162" s="426"/>
      <c r="B162" s="426"/>
      <c r="C162" s="426"/>
      <c r="D162" s="426"/>
      <c r="E162" s="426"/>
      <c r="F162" s="426"/>
      <c r="G162" s="426"/>
      <c r="H162" s="426"/>
      <c r="I162" s="426"/>
      <c r="J162" s="426"/>
      <c r="K162" s="426"/>
      <c r="L162" s="426"/>
    </row>
    <row r="163" spans="1:12" s="456" customFormat="1" ht="11.25">
      <c r="A163" s="426"/>
      <c r="B163" s="426"/>
      <c r="C163" s="426"/>
      <c r="D163" s="426"/>
      <c r="E163" s="426"/>
      <c r="F163" s="426"/>
      <c r="G163" s="426"/>
      <c r="H163" s="426"/>
      <c r="I163" s="426"/>
      <c r="J163" s="426"/>
      <c r="K163" s="426"/>
      <c r="L163" s="426"/>
    </row>
    <row r="164" spans="1:12" s="456" customFormat="1" ht="11.25">
      <c r="A164" s="426"/>
      <c r="B164" s="426"/>
      <c r="C164" s="426"/>
      <c r="D164" s="426"/>
      <c r="E164" s="426"/>
      <c r="F164" s="426"/>
      <c r="G164" s="426"/>
      <c r="H164" s="426"/>
      <c r="I164" s="426"/>
      <c r="J164" s="426"/>
      <c r="K164" s="426"/>
      <c r="L164" s="426"/>
    </row>
    <row r="165" spans="1:12" s="456" customFormat="1" ht="11.25">
      <c r="A165" s="426"/>
      <c r="B165" s="426"/>
      <c r="C165" s="426"/>
      <c r="D165" s="426"/>
      <c r="E165" s="426"/>
      <c r="F165" s="426"/>
      <c r="G165" s="426"/>
      <c r="H165" s="426"/>
      <c r="I165" s="426"/>
      <c r="J165" s="426"/>
      <c r="K165" s="426"/>
      <c r="L165" s="426"/>
    </row>
    <row r="166" spans="1:12" s="456" customFormat="1" ht="11.25">
      <c r="A166" s="426"/>
      <c r="B166" s="426"/>
      <c r="C166" s="426"/>
      <c r="D166" s="426"/>
      <c r="E166" s="426"/>
      <c r="F166" s="426"/>
      <c r="G166" s="426"/>
      <c r="H166" s="426"/>
      <c r="I166" s="426"/>
      <c r="J166" s="426"/>
      <c r="K166" s="426"/>
      <c r="L166" s="426"/>
    </row>
    <row r="167" spans="1:12" s="456" customFormat="1" ht="11.25">
      <c r="A167" s="426"/>
      <c r="B167" s="426"/>
      <c r="C167" s="426"/>
      <c r="D167" s="426"/>
      <c r="E167" s="426"/>
      <c r="F167" s="426"/>
      <c r="G167" s="426"/>
      <c r="H167" s="426"/>
      <c r="I167" s="426"/>
      <c r="J167" s="426"/>
      <c r="K167" s="426"/>
      <c r="L167" s="426"/>
    </row>
    <row r="168" spans="1:12" s="456" customFormat="1" ht="11.25">
      <c r="A168" s="426"/>
      <c r="B168" s="426"/>
      <c r="C168" s="426"/>
      <c r="D168" s="426"/>
      <c r="E168" s="426"/>
      <c r="F168" s="426"/>
      <c r="G168" s="426"/>
      <c r="H168" s="426"/>
      <c r="I168" s="426"/>
      <c r="J168" s="426"/>
      <c r="K168" s="426"/>
      <c r="L168" s="426"/>
    </row>
    <row r="169" spans="1:12" s="456" customFormat="1" ht="11.25">
      <c r="A169" s="426"/>
      <c r="B169" s="426"/>
      <c r="C169" s="426"/>
      <c r="D169" s="426"/>
      <c r="E169" s="426"/>
      <c r="F169" s="426"/>
      <c r="G169" s="426"/>
      <c r="H169" s="426"/>
      <c r="I169" s="426"/>
      <c r="J169" s="426"/>
      <c r="K169" s="426"/>
      <c r="L169" s="426"/>
    </row>
    <row r="170" spans="1:12" s="456" customFormat="1" ht="11.25">
      <c r="A170" s="426"/>
      <c r="B170" s="426"/>
      <c r="C170" s="426"/>
      <c r="D170" s="426"/>
      <c r="E170" s="426"/>
      <c r="F170" s="426"/>
      <c r="G170" s="426"/>
      <c r="H170" s="426"/>
      <c r="I170" s="426"/>
      <c r="J170" s="426"/>
      <c r="K170" s="426"/>
      <c r="L170" s="426"/>
    </row>
    <row r="171" spans="1:12" s="456" customFormat="1" ht="11.25">
      <c r="A171" s="426"/>
      <c r="B171" s="426"/>
      <c r="C171" s="426"/>
      <c r="D171" s="426"/>
      <c r="E171" s="426"/>
      <c r="F171" s="426"/>
      <c r="G171" s="426"/>
      <c r="H171" s="426"/>
      <c r="I171" s="426"/>
      <c r="J171" s="426"/>
      <c r="K171" s="426"/>
      <c r="L171" s="426"/>
    </row>
    <row r="172" spans="1:12" s="456" customFormat="1" ht="11.25">
      <c r="A172" s="426"/>
      <c r="B172" s="426"/>
      <c r="C172" s="426"/>
      <c r="D172" s="426"/>
      <c r="E172" s="426"/>
      <c r="F172" s="426"/>
      <c r="G172" s="426"/>
      <c r="H172" s="426"/>
      <c r="I172" s="426"/>
      <c r="J172" s="426"/>
      <c r="K172" s="426"/>
      <c r="L172" s="426"/>
    </row>
    <row r="173" spans="1:12" s="456" customFormat="1" ht="11.25">
      <c r="A173" s="426"/>
      <c r="B173" s="426"/>
      <c r="C173" s="426"/>
      <c r="D173" s="426"/>
      <c r="E173" s="426"/>
      <c r="F173" s="426"/>
      <c r="G173" s="426"/>
      <c r="H173" s="426"/>
      <c r="I173" s="426"/>
      <c r="J173" s="426"/>
      <c r="K173" s="426"/>
      <c r="L173" s="426"/>
    </row>
    <row r="174" spans="1:12" s="456" customFormat="1" ht="11.25">
      <c r="A174" s="426"/>
      <c r="B174" s="426"/>
      <c r="C174" s="426"/>
      <c r="D174" s="426"/>
      <c r="E174" s="426"/>
      <c r="F174" s="426"/>
      <c r="G174" s="426"/>
      <c r="H174" s="426"/>
      <c r="I174" s="426"/>
      <c r="J174" s="426"/>
      <c r="K174" s="426"/>
      <c r="L174" s="426"/>
    </row>
    <row r="175" spans="1:12" s="456" customFormat="1" ht="11.25">
      <c r="A175" s="426"/>
      <c r="B175" s="426"/>
      <c r="C175" s="426"/>
      <c r="D175" s="426"/>
      <c r="E175" s="426"/>
      <c r="F175" s="426"/>
      <c r="G175" s="426"/>
      <c r="H175" s="426"/>
      <c r="I175" s="426"/>
      <c r="J175" s="426"/>
      <c r="K175" s="426"/>
      <c r="L175" s="426"/>
    </row>
    <row r="176" spans="1:12" s="456" customFormat="1" ht="11.25">
      <c r="A176" s="426"/>
      <c r="B176" s="426"/>
      <c r="C176" s="426"/>
      <c r="D176" s="426"/>
      <c r="E176" s="426"/>
      <c r="F176" s="426"/>
      <c r="G176" s="426"/>
      <c r="H176" s="426"/>
      <c r="I176" s="426"/>
      <c r="J176" s="426"/>
      <c r="K176" s="426"/>
      <c r="L176" s="426"/>
    </row>
    <row r="177" spans="1:12" s="456" customFormat="1" ht="11.25">
      <c r="A177" s="426"/>
      <c r="B177" s="426"/>
      <c r="C177" s="426"/>
      <c r="D177" s="426"/>
      <c r="E177" s="426"/>
      <c r="F177" s="426"/>
      <c r="G177" s="426"/>
      <c r="H177" s="426"/>
      <c r="I177" s="426"/>
      <c r="J177" s="426"/>
      <c r="K177" s="426"/>
      <c r="L177" s="426"/>
    </row>
    <row r="178" spans="1:12" s="456" customFormat="1" ht="11.25">
      <c r="A178" s="426"/>
      <c r="B178" s="426"/>
      <c r="C178" s="426"/>
      <c r="D178" s="426"/>
      <c r="E178" s="426"/>
      <c r="F178" s="426"/>
      <c r="G178" s="426"/>
      <c r="H178" s="426"/>
      <c r="I178" s="426"/>
      <c r="J178" s="426"/>
      <c r="K178" s="426"/>
      <c r="L178" s="426"/>
    </row>
    <row r="179" spans="1:12" s="456" customFormat="1" ht="11.25">
      <c r="A179" s="426"/>
      <c r="B179" s="426"/>
      <c r="C179" s="426"/>
      <c r="D179" s="426"/>
      <c r="E179" s="426"/>
      <c r="F179" s="426"/>
      <c r="G179" s="426"/>
      <c r="H179" s="426"/>
      <c r="I179" s="426"/>
      <c r="J179" s="426"/>
      <c r="K179" s="426"/>
      <c r="L179" s="426"/>
    </row>
    <row r="180" spans="1:12" s="456" customFormat="1" ht="11.25">
      <c r="A180" s="426"/>
      <c r="B180" s="426"/>
      <c r="C180" s="426"/>
      <c r="D180" s="426"/>
      <c r="E180" s="426"/>
      <c r="F180" s="426"/>
      <c r="G180" s="426"/>
      <c r="H180" s="426"/>
      <c r="I180" s="426"/>
      <c r="J180" s="426"/>
      <c r="K180" s="426"/>
      <c r="L180" s="426"/>
    </row>
    <row r="181" spans="1:12" s="456" customFormat="1" ht="11.25">
      <c r="A181" s="426"/>
      <c r="B181" s="426"/>
      <c r="C181" s="426"/>
      <c r="D181" s="426"/>
      <c r="E181" s="426"/>
      <c r="F181" s="426"/>
      <c r="G181" s="426"/>
      <c r="H181" s="426"/>
      <c r="I181" s="426"/>
      <c r="J181" s="426"/>
      <c r="K181" s="426"/>
      <c r="L181" s="426"/>
    </row>
    <row r="182" spans="1:12" s="456" customFormat="1" ht="11.25">
      <c r="A182" s="426"/>
      <c r="B182" s="426"/>
      <c r="C182" s="426"/>
      <c r="D182" s="426"/>
      <c r="E182" s="426"/>
      <c r="F182" s="426"/>
      <c r="G182" s="426"/>
      <c r="H182" s="426"/>
      <c r="I182" s="426"/>
      <c r="J182" s="426"/>
      <c r="K182" s="426"/>
      <c r="L182" s="426"/>
    </row>
    <row r="183" spans="1:12" s="456" customFormat="1" ht="11.25">
      <c r="A183" s="426"/>
      <c r="B183" s="426"/>
      <c r="C183" s="426"/>
      <c r="D183" s="426"/>
      <c r="E183" s="426"/>
      <c r="F183" s="426"/>
      <c r="G183" s="426"/>
      <c r="H183" s="426"/>
      <c r="I183" s="426"/>
      <c r="J183" s="426"/>
      <c r="K183" s="426"/>
      <c r="L183" s="426"/>
    </row>
    <row r="184" spans="1:12" s="456" customFormat="1" ht="11.25">
      <c r="A184" s="426"/>
      <c r="B184" s="426"/>
      <c r="C184" s="426"/>
      <c r="D184" s="426"/>
      <c r="E184" s="426"/>
      <c r="F184" s="426"/>
      <c r="G184" s="426"/>
      <c r="H184" s="426"/>
      <c r="I184" s="426"/>
      <c r="J184" s="426"/>
      <c r="K184" s="426"/>
      <c r="L184" s="426"/>
    </row>
    <row r="185" spans="1:12" s="456" customFormat="1" ht="11.25">
      <c r="A185" s="426"/>
      <c r="B185" s="426"/>
      <c r="C185" s="426"/>
      <c r="D185" s="426"/>
      <c r="E185" s="426"/>
      <c r="F185" s="426"/>
      <c r="G185" s="426"/>
      <c r="H185" s="426"/>
      <c r="I185" s="426"/>
      <c r="J185" s="426"/>
      <c r="K185" s="426"/>
      <c r="L185" s="426"/>
    </row>
    <row r="186" spans="1:12" s="456" customFormat="1" ht="11.25">
      <c r="A186" s="426"/>
      <c r="B186" s="426"/>
      <c r="C186" s="426"/>
      <c r="D186" s="426"/>
      <c r="E186" s="426"/>
      <c r="F186" s="426"/>
      <c r="G186" s="426"/>
      <c r="H186" s="426"/>
      <c r="I186" s="426"/>
      <c r="J186" s="426"/>
      <c r="K186" s="426"/>
      <c r="L186" s="426"/>
    </row>
    <row r="187" spans="1:12" s="456" customFormat="1" ht="11.25">
      <c r="A187" s="426"/>
      <c r="B187" s="426"/>
      <c r="C187" s="426"/>
      <c r="D187" s="426"/>
      <c r="E187" s="426"/>
      <c r="F187" s="426"/>
      <c r="G187" s="426"/>
      <c r="H187" s="426"/>
      <c r="I187" s="426"/>
      <c r="J187" s="426"/>
      <c r="K187" s="426"/>
      <c r="L187" s="426"/>
    </row>
    <row r="188" spans="1:12" s="456" customFormat="1" ht="11.25">
      <c r="A188" s="426"/>
      <c r="B188" s="426"/>
      <c r="C188" s="426"/>
      <c r="D188" s="426"/>
      <c r="E188" s="426"/>
      <c r="F188" s="426"/>
      <c r="G188" s="426"/>
      <c r="H188" s="426"/>
      <c r="I188" s="426"/>
      <c r="J188" s="426"/>
      <c r="K188" s="426"/>
      <c r="L188" s="426"/>
    </row>
    <row r="189" spans="1:12" s="456" customFormat="1" ht="11.25">
      <c r="A189" s="426"/>
      <c r="B189" s="426"/>
      <c r="C189" s="426"/>
      <c r="D189" s="426"/>
      <c r="E189" s="426"/>
      <c r="F189" s="426"/>
      <c r="G189" s="426"/>
      <c r="H189" s="426"/>
      <c r="I189" s="426"/>
      <c r="J189" s="426"/>
      <c r="K189" s="426"/>
      <c r="L189" s="426"/>
    </row>
    <row r="190" spans="1:12" s="456" customFormat="1" ht="11.25">
      <c r="A190" s="426"/>
      <c r="B190" s="426"/>
      <c r="C190" s="426"/>
      <c r="D190" s="426"/>
      <c r="E190" s="426"/>
      <c r="F190" s="426"/>
      <c r="G190" s="426"/>
      <c r="H190" s="426"/>
      <c r="I190" s="426"/>
      <c r="J190" s="426"/>
      <c r="K190" s="426"/>
      <c r="L190" s="426"/>
    </row>
    <row r="191" spans="1:12" s="456" customFormat="1" ht="11.25">
      <c r="A191" s="426"/>
      <c r="B191" s="426"/>
      <c r="C191" s="426"/>
      <c r="D191" s="426"/>
      <c r="E191" s="426"/>
      <c r="F191" s="426"/>
      <c r="G191" s="426"/>
      <c r="H191" s="426"/>
      <c r="I191" s="426"/>
      <c r="J191" s="426"/>
      <c r="K191" s="426"/>
      <c r="L191" s="426"/>
    </row>
    <row r="192" spans="1:12" s="456" customFormat="1" ht="11.25">
      <c r="A192" s="426"/>
      <c r="B192" s="426"/>
      <c r="C192" s="426"/>
      <c r="D192" s="426"/>
      <c r="E192" s="426"/>
      <c r="F192" s="426"/>
      <c r="G192" s="426"/>
      <c r="H192" s="426"/>
      <c r="I192" s="426"/>
      <c r="J192" s="426"/>
      <c r="K192" s="426"/>
      <c r="L192" s="426"/>
    </row>
    <row r="193" spans="1:12" s="456" customFormat="1" ht="11.25">
      <c r="A193" s="426"/>
      <c r="B193" s="426"/>
      <c r="C193" s="426"/>
      <c r="D193" s="426"/>
      <c r="E193" s="426"/>
      <c r="F193" s="426"/>
      <c r="G193" s="426"/>
      <c r="H193" s="426"/>
      <c r="I193" s="426"/>
      <c r="J193" s="426"/>
      <c r="K193" s="426"/>
      <c r="L193" s="426"/>
    </row>
    <row r="194" spans="1:12" s="456" customFormat="1" ht="11.25">
      <c r="A194" s="426"/>
      <c r="B194" s="426"/>
      <c r="C194" s="426"/>
      <c r="D194" s="426"/>
      <c r="E194" s="426"/>
      <c r="F194" s="426"/>
      <c r="G194" s="426"/>
      <c r="H194" s="426"/>
      <c r="I194" s="426"/>
      <c r="J194" s="426"/>
      <c r="K194" s="426"/>
      <c r="L194" s="426"/>
    </row>
    <row r="195" spans="1:12" s="456" customFormat="1" ht="11.25">
      <c r="A195" s="426"/>
      <c r="B195" s="426"/>
      <c r="C195" s="426"/>
      <c r="D195" s="426"/>
      <c r="E195" s="426"/>
      <c r="F195" s="426"/>
      <c r="G195" s="426"/>
      <c r="H195" s="426"/>
      <c r="I195" s="426"/>
      <c r="J195" s="426"/>
      <c r="K195" s="426"/>
      <c r="L195" s="426"/>
    </row>
    <row r="196" spans="1:12" s="456" customFormat="1" ht="11.25">
      <c r="A196" s="426"/>
      <c r="B196" s="426"/>
      <c r="C196" s="426"/>
      <c r="D196" s="426"/>
      <c r="E196" s="426"/>
      <c r="F196" s="426"/>
      <c r="G196" s="426"/>
      <c r="H196" s="426"/>
      <c r="I196" s="426"/>
      <c r="J196" s="426"/>
      <c r="K196" s="426"/>
      <c r="L196" s="426"/>
    </row>
    <row r="197" spans="1:12" s="456" customFormat="1" ht="11.25">
      <c r="A197" s="426"/>
      <c r="B197" s="426"/>
      <c r="C197" s="426"/>
      <c r="D197" s="426"/>
      <c r="E197" s="426"/>
      <c r="F197" s="426"/>
      <c r="G197" s="426"/>
      <c r="H197" s="426"/>
      <c r="I197" s="426"/>
      <c r="J197" s="426"/>
      <c r="K197" s="426"/>
      <c r="L197" s="426"/>
    </row>
    <row r="198" spans="1:12" s="456" customFormat="1" ht="11.25">
      <c r="A198" s="426"/>
      <c r="B198" s="426"/>
      <c r="C198" s="426"/>
      <c r="D198" s="426"/>
      <c r="E198" s="426"/>
      <c r="F198" s="426"/>
      <c r="G198" s="426"/>
      <c r="H198" s="426"/>
      <c r="I198" s="426"/>
      <c r="J198" s="426"/>
      <c r="K198" s="426"/>
      <c r="L198" s="426"/>
    </row>
    <row r="199" spans="1:12" s="456" customFormat="1" ht="11.25">
      <c r="A199" s="426"/>
      <c r="B199" s="426"/>
      <c r="C199" s="426"/>
      <c r="D199" s="426"/>
      <c r="E199" s="426"/>
      <c r="F199" s="426"/>
      <c r="G199" s="426"/>
      <c r="H199" s="426"/>
      <c r="I199" s="426"/>
      <c r="J199" s="426"/>
      <c r="K199" s="426"/>
      <c r="L199" s="426"/>
    </row>
    <row r="200" spans="1:12" s="456" customFormat="1" ht="11.25">
      <c r="A200" s="426"/>
      <c r="B200" s="426"/>
      <c r="C200" s="426"/>
      <c r="D200" s="426"/>
      <c r="E200" s="426"/>
      <c r="F200" s="426"/>
      <c r="G200" s="426"/>
      <c r="H200" s="426"/>
      <c r="I200" s="426"/>
      <c r="J200" s="426"/>
      <c r="K200" s="426"/>
      <c r="L200" s="426"/>
    </row>
    <row r="201" spans="1:12" s="456" customFormat="1" ht="11.25">
      <c r="A201" s="426"/>
      <c r="B201" s="426"/>
      <c r="C201" s="426"/>
      <c r="D201" s="426"/>
      <c r="E201" s="426"/>
      <c r="F201" s="426"/>
      <c r="G201" s="426"/>
      <c r="H201" s="426"/>
      <c r="I201" s="426"/>
      <c r="J201" s="426"/>
      <c r="K201" s="426"/>
      <c r="L201" s="426"/>
    </row>
    <row r="202" spans="1:12" s="456" customFormat="1" ht="11.25">
      <c r="A202" s="426"/>
      <c r="B202" s="426"/>
      <c r="C202" s="426"/>
      <c r="D202" s="426"/>
      <c r="E202" s="426"/>
      <c r="F202" s="426"/>
      <c r="G202" s="426"/>
      <c r="H202" s="426"/>
      <c r="I202" s="426"/>
      <c r="J202" s="426"/>
      <c r="K202" s="426"/>
      <c r="L202" s="426"/>
    </row>
    <row r="203" spans="1:12" s="456" customFormat="1" ht="11.25">
      <c r="A203" s="426"/>
      <c r="B203" s="426"/>
      <c r="C203" s="426"/>
      <c r="D203" s="426"/>
      <c r="E203" s="426"/>
      <c r="F203" s="426"/>
      <c r="G203" s="426"/>
      <c r="H203" s="426"/>
      <c r="I203" s="426"/>
      <c r="J203" s="426"/>
      <c r="K203" s="426"/>
      <c r="L203" s="426"/>
    </row>
    <row r="204" spans="1:12" s="456" customFormat="1" ht="11.25">
      <c r="A204" s="426"/>
      <c r="B204" s="426"/>
      <c r="C204" s="426"/>
      <c r="D204" s="426"/>
      <c r="E204" s="426"/>
      <c r="F204" s="426"/>
      <c r="G204" s="426"/>
      <c r="H204" s="426"/>
      <c r="I204" s="426"/>
      <c r="J204" s="426"/>
      <c r="K204" s="426"/>
      <c r="L204" s="426"/>
    </row>
    <row r="205" spans="1:12" s="456" customFormat="1" ht="11.25">
      <c r="A205" s="426"/>
      <c r="B205" s="426"/>
      <c r="C205" s="426"/>
      <c r="D205" s="426"/>
      <c r="E205" s="426"/>
      <c r="F205" s="426"/>
      <c r="G205" s="426"/>
      <c r="H205" s="426"/>
      <c r="I205" s="426"/>
      <c r="J205" s="426"/>
      <c r="K205" s="426"/>
      <c r="L205" s="426"/>
    </row>
    <row r="206" spans="1:12" s="456" customFormat="1" ht="11.25">
      <c r="A206" s="426"/>
      <c r="B206" s="426"/>
      <c r="C206" s="426"/>
      <c r="D206" s="426"/>
      <c r="E206" s="426"/>
      <c r="F206" s="426"/>
      <c r="G206" s="426"/>
      <c r="H206" s="426"/>
      <c r="I206" s="426"/>
      <c r="J206" s="426"/>
      <c r="K206" s="426"/>
      <c r="L206" s="426"/>
    </row>
    <row r="207" spans="1:12" s="456" customFormat="1" ht="11.25">
      <c r="A207" s="426"/>
      <c r="B207" s="426"/>
      <c r="C207" s="426"/>
      <c r="D207" s="426"/>
      <c r="E207" s="426"/>
      <c r="F207" s="426"/>
      <c r="G207" s="426"/>
      <c r="H207" s="426"/>
      <c r="I207" s="426"/>
      <c r="J207" s="426"/>
      <c r="K207" s="426"/>
      <c r="L207" s="426"/>
    </row>
    <row r="208" spans="1:12" s="456" customFormat="1" ht="11.25">
      <c r="A208" s="426"/>
      <c r="B208" s="426"/>
      <c r="C208" s="426"/>
      <c r="D208" s="426"/>
      <c r="E208" s="426"/>
      <c r="F208" s="426"/>
      <c r="G208" s="426"/>
      <c r="H208" s="426"/>
      <c r="I208" s="426"/>
      <c r="J208" s="426"/>
      <c r="K208" s="426"/>
      <c r="L208" s="426"/>
    </row>
    <row r="209" spans="1:12" s="456" customFormat="1" ht="11.25">
      <c r="A209" s="426"/>
      <c r="B209" s="426"/>
      <c r="C209" s="426"/>
      <c r="D209" s="426"/>
      <c r="E209" s="426"/>
      <c r="F209" s="426"/>
      <c r="G209" s="426"/>
      <c r="H209" s="426"/>
      <c r="I209" s="426"/>
      <c r="J209" s="426"/>
      <c r="K209" s="426"/>
      <c r="L209" s="426"/>
    </row>
    <row r="210" spans="1:12" s="456" customFormat="1" ht="11.25">
      <c r="A210" s="426"/>
      <c r="B210" s="426"/>
      <c r="C210" s="426"/>
      <c r="D210" s="426"/>
      <c r="E210" s="426"/>
      <c r="F210" s="426"/>
      <c r="G210" s="426"/>
      <c r="H210" s="426"/>
      <c r="I210" s="426"/>
      <c r="J210" s="426"/>
      <c r="K210" s="426"/>
      <c r="L210" s="426"/>
    </row>
    <row r="211" spans="1:12" s="456" customFormat="1" ht="11.25">
      <c r="A211" s="426"/>
      <c r="B211" s="426"/>
      <c r="C211" s="426"/>
      <c r="D211" s="426"/>
      <c r="E211" s="426"/>
      <c r="F211" s="426"/>
      <c r="G211" s="426"/>
      <c r="H211" s="426"/>
      <c r="I211" s="426"/>
      <c r="J211" s="426"/>
      <c r="K211" s="426"/>
      <c r="L211" s="426"/>
    </row>
    <row r="212" spans="1:12" s="456" customFormat="1" ht="11.25">
      <c r="A212" s="426"/>
      <c r="B212" s="426"/>
      <c r="C212" s="426"/>
      <c r="D212" s="426"/>
      <c r="E212" s="426"/>
      <c r="F212" s="426"/>
      <c r="G212" s="426"/>
      <c r="H212" s="426"/>
      <c r="I212" s="426"/>
      <c r="J212" s="426"/>
      <c r="K212" s="426"/>
      <c r="L212" s="426"/>
    </row>
    <row r="213" spans="1:12" s="456" customFormat="1" ht="11.25">
      <c r="A213" s="426"/>
      <c r="B213" s="426"/>
      <c r="C213" s="426"/>
      <c r="D213" s="426"/>
      <c r="E213" s="426"/>
      <c r="F213" s="426"/>
      <c r="G213" s="426"/>
      <c r="H213" s="426"/>
      <c r="I213" s="426"/>
      <c r="J213" s="426"/>
      <c r="K213" s="426"/>
      <c r="L213" s="426"/>
    </row>
    <row r="214" spans="1:12" s="456" customFormat="1" ht="11.25">
      <c r="A214" s="426"/>
      <c r="B214" s="426"/>
      <c r="C214" s="426"/>
      <c r="D214" s="426"/>
      <c r="E214" s="426"/>
      <c r="F214" s="426"/>
      <c r="G214" s="426"/>
      <c r="H214" s="426"/>
      <c r="I214" s="426"/>
      <c r="J214" s="426"/>
      <c r="K214" s="426"/>
      <c r="L214" s="426"/>
    </row>
    <row r="215" spans="1:12" s="456" customFormat="1" ht="11.25">
      <c r="A215" s="426"/>
      <c r="B215" s="426"/>
      <c r="C215" s="426"/>
      <c r="D215" s="426"/>
      <c r="E215" s="426"/>
      <c r="F215" s="426"/>
      <c r="G215" s="426"/>
      <c r="H215" s="426"/>
      <c r="I215" s="426"/>
      <c r="J215" s="426"/>
      <c r="K215" s="426"/>
      <c r="L215" s="426"/>
    </row>
    <row r="216" spans="1:12" s="456" customFormat="1" ht="11.25">
      <c r="A216" s="426"/>
      <c r="B216" s="426"/>
      <c r="C216" s="426"/>
      <c r="D216" s="426"/>
      <c r="E216" s="426"/>
      <c r="F216" s="426"/>
      <c r="G216" s="426"/>
      <c r="H216" s="426"/>
      <c r="I216" s="426"/>
      <c r="J216" s="426"/>
      <c r="K216" s="426"/>
      <c r="L216" s="426"/>
    </row>
    <row r="217" spans="1:12" s="456" customFormat="1" ht="11.25">
      <c r="A217" s="426"/>
      <c r="B217" s="426"/>
      <c r="C217" s="426"/>
      <c r="D217" s="426"/>
      <c r="E217" s="426"/>
      <c r="F217" s="426"/>
      <c r="G217" s="426"/>
      <c r="H217" s="426"/>
      <c r="I217" s="426"/>
      <c r="J217" s="426"/>
      <c r="K217" s="426"/>
      <c r="L217" s="426"/>
    </row>
    <row r="218" spans="1:12" s="456" customFormat="1" ht="11.25">
      <c r="A218" s="426"/>
      <c r="B218" s="426"/>
      <c r="C218" s="426"/>
      <c r="D218" s="426"/>
      <c r="E218" s="426"/>
      <c r="F218" s="426"/>
      <c r="G218" s="426"/>
      <c r="H218" s="426"/>
      <c r="I218" s="426"/>
      <c r="J218" s="426"/>
      <c r="K218" s="426"/>
      <c r="L218" s="426"/>
    </row>
    <row r="219" spans="1:12" s="456" customFormat="1" ht="11.25">
      <c r="A219" s="426"/>
      <c r="B219" s="426"/>
      <c r="C219" s="426"/>
      <c r="D219" s="426"/>
      <c r="E219" s="426"/>
      <c r="F219" s="426"/>
      <c r="G219" s="426"/>
      <c r="H219" s="426"/>
      <c r="I219" s="426"/>
      <c r="J219" s="426"/>
      <c r="K219" s="426"/>
      <c r="L219" s="426"/>
    </row>
    <row r="220" spans="1:12" s="456" customFormat="1" ht="11.25">
      <c r="A220" s="426"/>
      <c r="B220" s="426"/>
      <c r="C220" s="426"/>
      <c r="D220" s="426"/>
      <c r="E220" s="426"/>
      <c r="F220" s="426"/>
      <c r="G220" s="426"/>
      <c r="H220" s="426"/>
      <c r="I220" s="426"/>
      <c r="J220" s="426"/>
      <c r="K220" s="426"/>
      <c r="L220" s="426"/>
    </row>
    <row r="221" spans="1:12" s="456" customFormat="1" ht="11.25">
      <c r="A221" s="426"/>
      <c r="B221" s="426"/>
      <c r="C221" s="426"/>
      <c r="D221" s="426"/>
      <c r="E221" s="426"/>
      <c r="F221" s="426"/>
      <c r="G221" s="426"/>
      <c r="H221" s="426"/>
      <c r="I221" s="426"/>
      <c r="J221" s="426"/>
      <c r="K221" s="426"/>
      <c r="L221" s="426"/>
    </row>
    <row r="222" spans="1:12" s="456" customFormat="1" ht="11.25">
      <c r="A222" s="426"/>
      <c r="B222" s="426"/>
      <c r="C222" s="426"/>
      <c r="D222" s="426"/>
      <c r="E222" s="426"/>
      <c r="F222" s="426"/>
      <c r="G222" s="426"/>
      <c r="H222" s="426"/>
      <c r="I222" s="426"/>
      <c r="J222" s="426"/>
      <c r="K222" s="426"/>
      <c r="L222" s="426"/>
    </row>
    <row r="223" spans="1:12" s="456" customFormat="1" ht="11.25">
      <c r="A223" s="426"/>
      <c r="B223" s="426"/>
      <c r="C223" s="426"/>
      <c r="D223" s="426"/>
      <c r="E223" s="426"/>
      <c r="F223" s="426"/>
      <c r="G223" s="426"/>
      <c r="H223" s="426"/>
      <c r="I223" s="426"/>
      <c r="J223" s="426"/>
      <c r="K223" s="426"/>
      <c r="L223" s="426"/>
    </row>
    <row r="224" spans="1:12" s="456" customFormat="1" ht="11.25">
      <c r="A224" s="426"/>
      <c r="B224" s="426"/>
      <c r="C224" s="426"/>
      <c r="D224" s="426"/>
      <c r="E224" s="426"/>
      <c r="F224" s="426"/>
      <c r="G224" s="426"/>
      <c r="H224" s="426"/>
      <c r="I224" s="426"/>
      <c r="J224" s="426"/>
      <c r="K224" s="426"/>
      <c r="L224" s="426"/>
    </row>
    <row r="225" spans="1:12" s="456" customFormat="1" ht="11.25">
      <c r="A225" s="426"/>
      <c r="B225" s="426"/>
      <c r="C225" s="426"/>
      <c r="D225" s="426"/>
      <c r="E225" s="426"/>
      <c r="F225" s="426"/>
      <c r="G225" s="426"/>
      <c r="H225" s="426"/>
      <c r="I225" s="426"/>
      <c r="J225" s="426"/>
      <c r="K225" s="426"/>
      <c r="L225" s="426"/>
    </row>
    <row r="226" spans="1:12" s="456" customFormat="1" ht="11.25">
      <c r="A226" s="426"/>
      <c r="B226" s="426"/>
      <c r="C226" s="426"/>
      <c r="D226" s="426"/>
      <c r="E226" s="426"/>
      <c r="F226" s="426"/>
      <c r="G226" s="426"/>
      <c r="H226" s="426"/>
      <c r="I226" s="426"/>
      <c r="J226" s="426"/>
      <c r="K226" s="426"/>
      <c r="L226" s="426"/>
    </row>
    <row r="227" spans="1:12" s="456" customFormat="1" ht="11.25">
      <c r="A227" s="426"/>
      <c r="B227" s="426"/>
      <c r="C227" s="426"/>
      <c r="D227" s="426"/>
      <c r="E227" s="426"/>
      <c r="F227" s="426"/>
      <c r="G227" s="426"/>
      <c r="H227" s="426"/>
      <c r="I227" s="426"/>
      <c r="J227" s="426"/>
      <c r="K227" s="426"/>
      <c r="L227" s="426"/>
    </row>
    <row r="228" spans="1:12" s="456" customFormat="1" ht="11.25">
      <c r="A228" s="426"/>
      <c r="B228" s="426"/>
      <c r="C228" s="426"/>
      <c r="D228" s="426"/>
      <c r="E228" s="426"/>
      <c r="F228" s="426"/>
      <c r="G228" s="426"/>
      <c r="H228" s="426"/>
      <c r="I228" s="426"/>
      <c r="J228" s="426"/>
      <c r="K228" s="426"/>
      <c r="L228" s="426"/>
    </row>
    <row r="229" spans="1:12" s="456" customFormat="1" ht="11.25">
      <c r="A229" s="426"/>
      <c r="B229" s="426"/>
      <c r="C229" s="426"/>
      <c r="D229" s="426"/>
      <c r="E229" s="426"/>
      <c r="F229" s="426"/>
      <c r="G229" s="426"/>
      <c r="H229" s="426"/>
      <c r="I229" s="426"/>
      <c r="J229" s="426"/>
      <c r="K229" s="426"/>
      <c r="L229" s="426"/>
    </row>
    <row r="230" spans="1:12" s="456" customFormat="1" ht="11.25">
      <c r="A230" s="426"/>
      <c r="B230" s="426"/>
      <c r="C230" s="426"/>
      <c r="D230" s="426"/>
      <c r="E230" s="426"/>
      <c r="F230" s="426"/>
      <c r="G230" s="426"/>
      <c r="H230" s="426"/>
      <c r="I230" s="426"/>
      <c r="J230" s="426"/>
      <c r="K230" s="426"/>
      <c r="L230" s="426"/>
    </row>
    <row r="231" spans="1:12" s="456" customFormat="1" ht="11.25">
      <c r="A231" s="426"/>
      <c r="B231" s="426"/>
      <c r="C231" s="426"/>
      <c r="D231" s="426"/>
      <c r="E231" s="426"/>
      <c r="F231" s="426"/>
      <c r="G231" s="426"/>
      <c r="H231" s="426"/>
      <c r="I231" s="426"/>
      <c r="J231" s="426"/>
      <c r="K231" s="426"/>
      <c r="L231" s="426"/>
    </row>
    <row r="232" spans="1:12" s="456" customFormat="1" ht="11.25">
      <c r="A232" s="426"/>
      <c r="B232" s="426"/>
      <c r="C232" s="426"/>
      <c r="D232" s="426"/>
      <c r="E232" s="426"/>
      <c r="F232" s="426"/>
      <c r="G232" s="426"/>
      <c r="H232" s="426"/>
      <c r="I232" s="426"/>
      <c r="J232" s="426"/>
      <c r="K232" s="426"/>
      <c r="L232" s="426"/>
    </row>
    <row r="233" spans="1:12" s="456" customFormat="1" ht="11.25">
      <c r="A233" s="426"/>
      <c r="B233" s="426"/>
      <c r="C233" s="426"/>
      <c r="D233" s="426"/>
      <c r="E233" s="426"/>
      <c r="F233" s="426"/>
      <c r="G233" s="426"/>
      <c r="H233" s="426"/>
      <c r="I233" s="426"/>
      <c r="J233" s="426"/>
      <c r="K233" s="426"/>
      <c r="L233" s="426"/>
    </row>
    <row r="234" spans="1:12" s="456" customFormat="1" ht="11.25">
      <c r="A234" s="426"/>
      <c r="B234" s="426"/>
      <c r="C234" s="426"/>
      <c r="D234" s="426"/>
      <c r="E234" s="426"/>
      <c r="F234" s="426"/>
      <c r="G234" s="426"/>
      <c r="H234" s="426"/>
      <c r="I234" s="426"/>
      <c r="J234" s="426"/>
      <c r="K234" s="426"/>
      <c r="L234" s="426"/>
    </row>
    <row r="235" spans="1:12" s="456" customFormat="1" ht="11.25">
      <c r="A235" s="426"/>
      <c r="B235" s="426"/>
      <c r="C235" s="426"/>
      <c r="D235" s="426"/>
      <c r="E235" s="426"/>
      <c r="F235" s="426"/>
      <c r="G235" s="426"/>
      <c r="H235" s="426"/>
      <c r="I235" s="426"/>
      <c r="J235" s="426"/>
      <c r="K235" s="426"/>
      <c r="L235" s="426"/>
    </row>
    <row r="236" spans="1:12" s="456" customFormat="1" ht="11.25">
      <c r="A236" s="426"/>
      <c r="B236" s="426"/>
      <c r="C236" s="426"/>
      <c r="D236" s="426"/>
      <c r="E236" s="426"/>
      <c r="F236" s="426"/>
      <c r="G236" s="426"/>
      <c r="H236" s="426"/>
      <c r="I236" s="426"/>
      <c r="J236" s="426"/>
      <c r="K236" s="426"/>
      <c r="L236" s="426"/>
    </row>
    <row r="237" spans="1:12" s="456" customFormat="1" ht="11.25">
      <c r="A237" s="426"/>
      <c r="B237" s="426"/>
      <c r="C237" s="426"/>
      <c r="D237" s="426"/>
      <c r="E237" s="426"/>
      <c r="F237" s="426"/>
      <c r="G237" s="426"/>
      <c r="H237" s="426"/>
      <c r="I237" s="426"/>
      <c r="J237" s="426"/>
      <c r="K237" s="426"/>
      <c r="L237" s="426"/>
    </row>
    <row r="238" spans="1:12" s="456" customFormat="1" ht="11.25">
      <c r="A238" s="426"/>
      <c r="B238" s="426"/>
      <c r="C238" s="426"/>
      <c r="D238" s="426"/>
      <c r="E238" s="426"/>
      <c r="F238" s="426"/>
      <c r="G238" s="426"/>
      <c r="H238" s="426"/>
      <c r="I238" s="426"/>
      <c r="J238" s="426"/>
      <c r="K238" s="426"/>
      <c r="L238" s="426"/>
    </row>
    <row r="239" spans="1:12" s="456" customFormat="1" ht="11.25">
      <c r="A239" s="426"/>
      <c r="B239" s="426"/>
      <c r="C239" s="426"/>
      <c r="D239" s="426"/>
      <c r="E239" s="426"/>
      <c r="F239" s="426"/>
      <c r="G239" s="426"/>
      <c r="H239" s="426"/>
      <c r="I239" s="426"/>
      <c r="J239" s="426"/>
      <c r="K239" s="426"/>
      <c r="L239" s="426"/>
    </row>
    <row r="240" spans="1:12" s="456" customFormat="1" ht="11.25">
      <c r="A240" s="426"/>
      <c r="B240" s="426"/>
      <c r="C240" s="426"/>
      <c r="D240" s="426"/>
      <c r="E240" s="426"/>
      <c r="F240" s="426"/>
      <c r="G240" s="426"/>
      <c r="H240" s="426"/>
      <c r="I240" s="426"/>
      <c r="J240" s="426"/>
      <c r="K240" s="426"/>
      <c r="L240" s="426"/>
    </row>
    <row r="241" spans="1:12" s="456" customFormat="1" ht="11.25">
      <c r="A241" s="426"/>
      <c r="B241" s="426"/>
      <c r="C241" s="426"/>
      <c r="D241" s="426"/>
      <c r="E241" s="426"/>
      <c r="F241" s="426"/>
      <c r="G241" s="426"/>
      <c r="H241" s="426"/>
      <c r="I241" s="426"/>
      <c r="J241" s="426"/>
      <c r="K241" s="426"/>
      <c r="L241" s="426"/>
    </row>
    <row r="242" spans="1:12" s="456" customFormat="1" ht="11.25">
      <c r="A242" s="426"/>
      <c r="B242" s="426"/>
      <c r="C242" s="426"/>
      <c r="D242" s="426"/>
      <c r="E242" s="426"/>
      <c r="F242" s="426"/>
      <c r="G242" s="426"/>
      <c r="H242" s="426"/>
      <c r="I242" s="426"/>
      <c r="J242" s="426"/>
      <c r="K242" s="426"/>
      <c r="L242" s="426"/>
    </row>
    <row r="243" spans="1:12" s="456" customFormat="1" ht="11.25">
      <c r="A243" s="426"/>
      <c r="B243" s="426"/>
      <c r="C243" s="426"/>
      <c r="D243" s="426"/>
      <c r="E243" s="426"/>
      <c r="F243" s="426"/>
      <c r="G243" s="426"/>
      <c r="H243" s="426"/>
      <c r="I243" s="426"/>
      <c r="J243" s="426"/>
      <c r="K243" s="426"/>
      <c r="L243" s="426"/>
    </row>
    <row r="244" spans="1:12" s="456" customFormat="1" ht="11.25">
      <c r="A244" s="426"/>
      <c r="B244" s="426"/>
      <c r="C244" s="426"/>
      <c r="D244" s="426"/>
      <c r="E244" s="426"/>
      <c r="F244" s="426"/>
      <c r="G244" s="426"/>
      <c r="H244" s="426"/>
      <c r="I244" s="426"/>
      <c r="J244" s="426"/>
      <c r="K244" s="426"/>
      <c r="L244" s="426"/>
    </row>
    <row r="245" spans="1:12" s="456" customFormat="1" ht="11.25">
      <c r="A245" s="426"/>
      <c r="B245" s="426"/>
      <c r="C245" s="426"/>
      <c r="D245" s="426"/>
      <c r="E245" s="426"/>
      <c r="F245" s="426"/>
      <c r="G245" s="426"/>
      <c r="H245" s="426"/>
      <c r="I245" s="426"/>
      <c r="J245" s="426"/>
      <c r="K245" s="426"/>
      <c r="L245" s="426"/>
    </row>
    <row r="246" spans="1:12" s="456" customFormat="1" ht="11.25">
      <c r="A246" s="426"/>
      <c r="B246" s="426"/>
      <c r="C246" s="426"/>
      <c r="D246" s="426"/>
      <c r="E246" s="426"/>
      <c r="F246" s="426"/>
      <c r="G246" s="426"/>
      <c r="H246" s="426"/>
      <c r="I246" s="426"/>
      <c r="J246" s="426"/>
      <c r="K246" s="426"/>
      <c r="L246" s="426"/>
    </row>
    <row r="247" spans="1:12" s="456" customFormat="1" ht="11.25">
      <c r="A247" s="426"/>
      <c r="B247" s="426"/>
      <c r="C247" s="426"/>
      <c r="D247" s="426"/>
      <c r="E247" s="426"/>
      <c r="F247" s="426"/>
      <c r="G247" s="426"/>
      <c r="H247" s="426"/>
      <c r="I247" s="426"/>
      <c r="J247" s="426"/>
      <c r="K247" s="426"/>
      <c r="L247" s="426"/>
    </row>
    <row r="248" spans="1:12" s="456" customFormat="1" ht="11.25">
      <c r="A248" s="426"/>
      <c r="B248" s="426"/>
      <c r="C248" s="426"/>
      <c r="D248" s="426"/>
      <c r="E248" s="426"/>
      <c r="F248" s="426"/>
      <c r="G248" s="426"/>
      <c r="H248" s="426"/>
      <c r="I248" s="426"/>
      <c r="J248" s="426"/>
      <c r="K248" s="426"/>
      <c r="L248" s="426"/>
    </row>
    <row r="249" spans="1:12" s="456" customFormat="1" ht="11.25">
      <c r="A249" s="426"/>
      <c r="B249" s="426"/>
      <c r="C249" s="426"/>
      <c r="D249" s="426"/>
      <c r="E249" s="426"/>
      <c r="F249" s="426"/>
      <c r="G249" s="426"/>
      <c r="H249" s="426"/>
      <c r="I249" s="426"/>
      <c r="J249" s="426"/>
      <c r="K249" s="426"/>
      <c r="L249" s="426"/>
    </row>
    <row r="250" spans="1:12" s="456" customFormat="1" ht="11.25">
      <c r="A250" s="426"/>
      <c r="B250" s="426"/>
      <c r="C250" s="426"/>
      <c r="D250" s="426"/>
      <c r="E250" s="426"/>
      <c r="F250" s="426"/>
      <c r="G250" s="426"/>
      <c r="H250" s="426"/>
      <c r="I250" s="426"/>
      <c r="J250" s="426"/>
      <c r="K250" s="426"/>
      <c r="L250" s="426"/>
    </row>
    <row r="251" spans="1:12" s="456" customFormat="1" ht="11.25">
      <c r="A251" s="426"/>
      <c r="B251" s="426"/>
      <c r="C251" s="426"/>
      <c r="D251" s="426"/>
      <c r="E251" s="426"/>
      <c r="F251" s="426"/>
      <c r="G251" s="426"/>
      <c r="H251" s="426"/>
      <c r="I251" s="426"/>
      <c r="J251" s="426"/>
      <c r="K251" s="426"/>
      <c r="L251" s="426"/>
    </row>
    <row r="252" spans="1:12" s="456" customFormat="1" ht="11.25">
      <c r="A252" s="426"/>
      <c r="B252" s="426"/>
      <c r="C252" s="426"/>
      <c r="D252" s="426"/>
      <c r="E252" s="426"/>
      <c r="F252" s="426"/>
      <c r="G252" s="426"/>
      <c r="H252" s="426"/>
      <c r="I252" s="426"/>
      <c r="J252" s="426"/>
      <c r="K252" s="426"/>
      <c r="L252" s="426"/>
    </row>
    <row r="253" spans="1:12" s="456" customFormat="1" ht="11.25">
      <c r="A253" s="426"/>
      <c r="B253" s="426"/>
      <c r="C253" s="426"/>
      <c r="D253" s="426"/>
      <c r="E253" s="426"/>
      <c r="F253" s="426"/>
      <c r="G253" s="426"/>
      <c r="H253" s="426"/>
      <c r="I253" s="426"/>
      <c r="J253" s="426"/>
      <c r="K253" s="426"/>
      <c r="L253" s="426"/>
    </row>
    <row r="254" spans="1:12" s="456" customFormat="1" ht="11.25">
      <c r="A254" s="426"/>
      <c r="B254" s="426"/>
      <c r="C254" s="426"/>
      <c r="D254" s="426"/>
      <c r="E254" s="426"/>
      <c r="F254" s="426"/>
      <c r="G254" s="426"/>
      <c r="H254" s="426"/>
      <c r="I254" s="426"/>
      <c r="J254" s="426"/>
      <c r="K254" s="426"/>
      <c r="L254" s="426"/>
    </row>
    <row r="255" spans="1:12" s="456" customFormat="1" ht="11.25">
      <c r="A255" s="426"/>
      <c r="B255" s="426"/>
      <c r="C255" s="426"/>
      <c r="D255" s="426"/>
      <c r="E255" s="426"/>
      <c r="F255" s="426"/>
      <c r="G255" s="426"/>
      <c r="H255" s="426"/>
      <c r="I255" s="426"/>
      <c r="J255" s="426"/>
      <c r="K255" s="426"/>
      <c r="L255" s="426"/>
    </row>
    <row r="256" spans="1:12" s="456" customFormat="1" ht="11.25">
      <c r="A256" s="426"/>
      <c r="B256" s="426"/>
      <c r="C256" s="426"/>
      <c r="D256" s="426"/>
      <c r="E256" s="426"/>
      <c r="F256" s="426"/>
      <c r="G256" s="426"/>
      <c r="H256" s="426"/>
      <c r="I256" s="426"/>
      <c r="J256" s="426"/>
      <c r="K256" s="426"/>
      <c r="L256" s="426"/>
    </row>
    <row r="257" spans="1:12" s="456" customFormat="1" ht="11.25">
      <c r="A257" s="426"/>
      <c r="B257" s="426"/>
      <c r="C257" s="426"/>
      <c r="D257" s="426"/>
      <c r="E257" s="426"/>
      <c r="F257" s="426"/>
      <c r="G257" s="426"/>
      <c r="H257" s="426"/>
      <c r="I257" s="426"/>
      <c r="J257" s="426"/>
      <c r="K257" s="426"/>
      <c r="L257" s="426"/>
    </row>
    <row r="258" spans="1:12" s="456" customFormat="1" ht="11.25">
      <c r="A258" s="426"/>
      <c r="B258" s="426"/>
      <c r="C258" s="426"/>
      <c r="D258" s="426"/>
      <c r="E258" s="426"/>
      <c r="F258" s="426"/>
      <c r="G258" s="426"/>
      <c r="H258" s="426"/>
      <c r="I258" s="426"/>
      <c r="J258" s="426"/>
      <c r="K258" s="426"/>
      <c r="L258" s="426"/>
    </row>
    <row r="259" spans="1:12" s="456" customFormat="1" ht="11.25">
      <c r="A259" s="426"/>
      <c r="B259" s="426"/>
      <c r="C259" s="426"/>
      <c r="D259" s="426"/>
      <c r="E259" s="426"/>
      <c r="F259" s="426"/>
      <c r="G259" s="426"/>
      <c r="H259" s="426"/>
      <c r="I259" s="426"/>
      <c r="J259" s="426"/>
      <c r="K259" s="426"/>
      <c r="L259" s="426"/>
    </row>
    <row r="260" spans="1:12" s="456" customFormat="1" ht="11.25">
      <c r="A260" s="426"/>
      <c r="B260" s="426"/>
      <c r="C260" s="426"/>
      <c r="D260" s="426"/>
      <c r="E260" s="426"/>
      <c r="F260" s="426"/>
      <c r="G260" s="426"/>
      <c r="H260" s="426"/>
      <c r="I260" s="426"/>
      <c r="J260" s="426"/>
      <c r="K260" s="426"/>
      <c r="L260" s="426"/>
    </row>
    <row r="261" spans="1:12" s="456" customFormat="1" ht="11.25">
      <c r="A261" s="426"/>
      <c r="B261" s="426"/>
      <c r="C261" s="426"/>
      <c r="D261" s="426"/>
      <c r="E261" s="426"/>
      <c r="F261" s="426"/>
      <c r="G261" s="426"/>
      <c r="H261" s="426"/>
      <c r="I261" s="426"/>
      <c r="J261" s="426"/>
      <c r="K261" s="426"/>
      <c r="L261" s="426"/>
    </row>
    <row r="262" spans="1:12" s="456" customFormat="1" ht="11.25">
      <c r="A262" s="426"/>
      <c r="B262" s="426"/>
      <c r="C262" s="426"/>
      <c r="D262" s="426"/>
      <c r="E262" s="426"/>
      <c r="F262" s="426"/>
      <c r="G262" s="426"/>
      <c r="H262" s="426"/>
      <c r="I262" s="426"/>
      <c r="J262" s="426"/>
      <c r="K262" s="426"/>
      <c r="L262" s="426"/>
    </row>
    <row r="263" spans="1:12" s="456" customFormat="1" ht="11.25">
      <c r="A263" s="426"/>
      <c r="B263" s="426"/>
      <c r="C263" s="426"/>
      <c r="D263" s="426"/>
      <c r="E263" s="426"/>
      <c r="F263" s="426"/>
      <c r="G263" s="426"/>
      <c r="H263" s="426"/>
      <c r="I263" s="426"/>
      <c r="J263" s="426"/>
      <c r="K263" s="426"/>
      <c r="L263" s="426"/>
    </row>
    <row r="264" spans="1:12" s="456" customFormat="1" ht="11.25">
      <c r="A264" s="426"/>
      <c r="B264" s="426"/>
      <c r="C264" s="426"/>
      <c r="D264" s="426"/>
      <c r="E264" s="426"/>
      <c r="F264" s="426"/>
      <c r="G264" s="426"/>
      <c r="H264" s="426"/>
      <c r="I264" s="426"/>
      <c r="J264" s="426"/>
      <c r="K264" s="426"/>
      <c r="L264" s="426"/>
    </row>
    <row r="265" spans="1:12" s="456" customFormat="1" ht="11.25">
      <c r="A265" s="426"/>
      <c r="B265" s="426"/>
      <c r="C265" s="426"/>
      <c r="D265" s="426"/>
      <c r="E265" s="426"/>
      <c r="F265" s="426"/>
      <c r="G265" s="426"/>
      <c r="H265" s="426"/>
      <c r="I265" s="426"/>
      <c r="J265" s="426"/>
      <c r="K265" s="426"/>
      <c r="L265" s="426"/>
    </row>
    <row r="266" spans="1:12" s="456" customFormat="1" ht="11.25">
      <c r="A266" s="426"/>
      <c r="B266" s="426"/>
      <c r="C266" s="426"/>
      <c r="D266" s="426"/>
      <c r="E266" s="426"/>
      <c r="F266" s="426"/>
      <c r="G266" s="426"/>
      <c r="H266" s="426"/>
      <c r="I266" s="426"/>
      <c r="J266" s="426"/>
      <c r="K266" s="426"/>
      <c r="L266" s="426"/>
    </row>
    <row r="267" spans="1:12" s="456" customFormat="1" ht="11.25">
      <c r="A267" s="426"/>
      <c r="B267" s="426"/>
      <c r="C267" s="426"/>
      <c r="D267" s="426"/>
      <c r="E267" s="426"/>
      <c r="F267" s="426"/>
      <c r="G267" s="426"/>
      <c r="H267" s="426"/>
      <c r="I267" s="426"/>
      <c r="J267" s="426"/>
      <c r="K267" s="426"/>
      <c r="L267" s="426"/>
    </row>
    <row r="268" spans="1:12" s="456" customFormat="1" ht="11.25">
      <c r="A268" s="426"/>
      <c r="B268" s="426"/>
      <c r="C268" s="426"/>
      <c r="D268" s="426"/>
      <c r="E268" s="426"/>
      <c r="F268" s="426"/>
      <c r="G268" s="426"/>
      <c r="H268" s="426"/>
      <c r="I268" s="426"/>
      <c r="J268" s="426"/>
      <c r="K268" s="426"/>
      <c r="L268" s="426"/>
    </row>
    <row r="269" spans="1:12" s="456" customFormat="1" ht="11.25">
      <c r="A269" s="426"/>
      <c r="B269" s="426"/>
      <c r="C269" s="426"/>
      <c r="D269" s="426"/>
      <c r="E269" s="426"/>
      <c r="F269" s="426"/>
      <c r="G269" s="426"/>
      <c r="H269" s="426"/>
      <c r="I269" s="426"/>
      <c r="J269" s="426"/>
      <c r="K269" s="426"/>
      <c r="L269" s="426"/>
    </row>
    <row r="270" spans="1:12" s="456" customFormat="1" ht="11.25">
      <c r="A270" s="426"/>
      <c r="B270" s="426"/>
      <c r="C270" s="426"/>
      <c r="D270" s="426"/>
      <c r="E270" s="426"/>
      <c r="F270" s="426"/>
      <c r="G270" s="426"/>
      <c r="H270" s="426"/>
      <c r="I270" s="426"/>
      <c r="J270" s="426"/>
      <c r="K270" s="426"/>
      <c r="L270" s="426"/>
    </row>
    <row r="271" spans="1:12" s="456" customFormat="1" ht="11.25">
      <c r="A271" s="426"/>
      <c r="B271" s="426"/>
      <c r="C271" s="426"/>
      <c r="D271" s="426"/>
      <c r="E271" s="426"/>
      <c r="F271" s="426"/>
      <c r="G271" s="426"/>
      <c r="H271" s="426"/>
      <c r="I271" s="426"/>
      <c r="J271" s="426"/>
      <c r="K271" s="426"/>
      <c r="L271" s="426"/>
    </row>
    <row r="272" spans="1:12" s="456" customFormat="1" ht="11.25">
      <c r="A272" s="426"/>
      <c r="B272" s="426"/>
      <c r="C272" s="426"/>
      <c r="D272" s="426"/>
      <c r="E272" s="426"/>
      <c r="F272" s="426"/>
      <c r="G272" s="426"/>
      <c r="H272" s="426"/>
      <c r="I272" s="426"/>
      <c r="J272" s="426"/>
      <c r="K272" s="426"/>
      <c r="L272" s="426"/>
    </row>
    <row r="273" spans="1:12" s="456" customFormat="1" ht="11.25">
      <c r="A273" s="426"/>
      <c r="B273" s="426"/>
      <c r="C273" s="426"/>
      <c r="D273" s="426"/>
      <c r="E273" s="426"/>
      <c r="F273" s="426"/>
      <c r="G273" s="426"/>
      <c r="H273" s="426"/>
      <c r="I273" s="426"/>
      <c r="J273" s="426"/>
      <c r="K273" s="426"/>
      <c r="L273" s="426"/>
    </row>
    <row r="274" spans="1:12" s="456" customFormat="1" ht="11.25">
      <c r="A274" s="426"/>
      <c r="B274" s="426"/>
      <c r="C274" s="426"/>
      <c r="D274" s="426"/>
      <c r="E274" s="426"/>
      <c r="F274" s="426"/>
      <c r="G274" s="426"/>
      <c r="H274" s="426"/>
      <c r="I274" s="426"/>
      <c r="J274" s="426"/>
      <c r="K274" s="426"/>
      <c r="L274" s="426"/>
    </row>
    <row r="275" spans="1:12" s="456" customFormat="1" ht="11.25">
      <c r="A275" s="426"/>
      <c r="B275" s="426"/>
      <c r="C275" s="426"/>
      <c r="D275" s="426"/>
      <c r="E275" s="426"/>
      <c r="F275" s="426"/>
      <c r="G275" s="426"/>
      <c r="H275" s="426"/>
      <c r="I275" s="426"/>
      <c r="J275" s="426"/>
      <c r="K275" s="426"/>
      <c r="L275" s="426"/>
    </row>
    <row r="276" spans="1:12" s="456" customFormat="1" ht="11.25">
      <c r="A276" s="426"/>
      <c r="B276" s="426"/>
      <c r="C276" s="426"/>
      <c r="D276" s="426"/>
      <c r="E276" s="426"/>
      <c r="F276" s="426"/>
      <c r="G276" s="426"/>
      <c r="H276" s="426"/>
      <c r="I276" s="426"/>
      <c r="J276" s="426"/>
      <c r="K276" s="426"/>
      <c r="L276" s="426"/>
    </row>
    <row r="277" spans="1:12" s="456" customFormat="1" ht="11.25">
      <c r="A277" s="426"/>
      <c r="B277" s="426"/>
      <c r="C277" s="426"/>
      <c r="D277" s="426"/>
      <c r="E277" s="426"/>
      <c r="F277" s="426"/>
      <c r="G277" s="426"/>
      <c r="H277" s="426"/>
      <c r="I277" s="426"/>
      <c r="J277" s="426"/>
      <c r="K277" s="426"/>
      <c r="L277" s="426"/>
    </row>
    <row r="278" spans="1:12" s="456" customFormat="1" ht="11.25">
      <c r="A278" s="426"/>
      <c r="B278" s="426"/>
      <c r="C278" s="426"/>
      <c r="D278" s="426"/>
      <c r="E278" s="426"/>
      <c r="F278" s="426"/>
      <c r="G278" s="426"/>
      <c r="H278" s="426"/>
      <c r="I278" s="426"/>
      <c r="J278" s="426"/>
      <c r="K278" s="426"/>
      <c r="L278" s="426"/>
    </row>
    <row r="279" spans="1:12" s="456" customFormat="1" ht="11.25">
      <c r="A279" s="426"/>
      <c r="B279" s="426"/>
      <c r="C279" s="426"/>
      <c r="D279" s="426"/>
      <c r="E279" s="426"/>
      <c r="F279" s="426"/>
      <c r="G279" s="426"/>
      <c r="H279" s="426"/>
      <c r="I279" s="426"/>
      <c r="J279" s="426"/>
      <c r="K279" s="426"/>
      <c r="L279" s="426"/>
    </row>
    <row r="280" spans="1:12" s="456" customFormat="1" ht="11.25">
      <c r="A280" s="426"/>
      <c r="B280" s="426"/>
      <c r="C280" s="426"/>
      <c r="D280" s="426"/>
      <c r="E280" s="426"/>
      <c r="F280" s="426"/>
      <c r="G280" s="426"/>
      <c r="H280" s="426"/>
      <c r="I280" s="426"/>
      <c r="J280" s="426"/>
      <c r="K280" s="426"/>
      <c r="L280" s="426"/>
    </row>
    <row r="281" spans="1:12" s="456" customFormat="1" ht="11.25">
      <c r="A281" s="426"/>
      <c r="B281" s="426"/>
      <c r="C281" s="426"/>
      <c r="D281" s="426"/>
      <c r="E281" s="426"/>
      <c r="F281" s="426"/>
      <c r="G281" s="426"/>
      <c r="H281" s="426"/>
      <c r="I281" s="426"/>
      <c r="J281" s="426"/>
      <c r="K281" s="426"/>
      <c r="L281" s="426"/>
    </row>
    <row r="282" spans="1:12" s="456" customFormat="1" ht="11.25">
      <c r="A282" s="426"/>
      <c r="B282" s="426"/>
      <c r="C282" s="426"/>
      <c r="D282" s="426"/>
      <c r="E282" s="426"/>
      <c r="F282" s="426"/>
      <c r="G282" s="426"/>
      <c r="H282" s="426"/>
      <c r="I282" s="426"/>
      <c r="J282" s="426"/>
      <c r="K282" s="426"/>
      <c r="L282" s="426"/>
    </row>
    <row r="283" spans="1:12" s="456" customFormat="1" ht="11.25">
      <c r="A283" s="426"/>
      <c r="B283" s="426"/>
      <c r="C283" s="426"/>
      <c r="D283" s="426"/>
      <c r="E283" s="426"/>
      <c r="F283" s="426"/>
      <c r="G283" s="426"/>
      <c r="H283" s="426"/>
      <c r="I283" s="426"/>
      <c r="J283" s="426"/>
      <c r="K283" s="426"/>
      <c r="L283" s="426"/>
    </row>
    <row r="284" spans="1:12" s="456" customFormat="1" ht="11.25">
      <c r="A284" s="426"/>
      <c r="B284" s="426"/>
      <c r="C284" s="426"/>
      <c r="D284" s="426"/>
      <c r="E284" s="426"/>
      <c r="F284" s="426"/>
      <c r="G284" s="426"/>
      <c r="H284" s="426"/>
      <c r="I284" s="426"/>
      <c r="J284" s="426"/>
      <c r="K284" s="426"/>
      <c r="L284" s="426"/>
    </row>
    <row r="285" spans="1:12" s="456" customFormat="1" ht="11.25">
      <c r="A285" s="426"/>
      <c r="B285" s="426"/>
      <c r="C285" s="426"/>
      <c r="D285" s="426"/>
      <c r="E285" s="426"/>
      <c r="F285" s="426"/>
      <c r="G285" s="426"/>
      <c r="H285" s="426"/>
      <c r="I285" s="426"/>
      <c r="J285" s="426"/>
      <c r="K285" s="426"/>
      <c r="L285" s="426"/>
    </row>
    <row r="286" spans="1:12" s="456" customFormat="1" ht="11.25">
      <c r="A286" s="426"/>
      <c r="B286" s="426"/>
      <c r="C286" s="426"/>
      <c r="D286" s="426"/>
      <c r="E286" s="426"/>
      <c r="F286" s="426"/>
      <c r="G286" s="426"/>
      <c r="H286" s="426"/>
      <c r="I286" s="426"/>
      <c r="J286" s="426"/>
      <c r="K286" s="426"/>
      <c r="L286" s="426"/>
    </row>
    <row r="287" spans="1:12" s="456" customFormat="1" ht="11.25">
      <c r="A287" s="426"/>
      <c r="B287" s="426"/>
      <c r="C287" s="426"/>
      <c r="D287" s="426"/>
      <c r="E287" s="426"/>
      <c r="F287" s="426"/>
      <c r="G287" s="426"/>
      <c r="H287" s="426"/>
      <c r="I287" s="426"/>
      <c r="J287" s="426"/>
      <c r="K287" s="426"/>
      <c r="L287" s="426"/>
    </row>
    <row r="288" spans="1:12" s="456" customFormat="1" ht="11.25">
      <c r="A288" s="426"/>
      <c r="B288" s="426"/>
      <c r="C288" s="426"/>
      <c r="D288" s="426"/>
      <c r="E288" s="426"/>
      <c r="F288" s="426"/>
      <c r="G288" s="426"/>
      <c r="H288" s="426"/>
      <c r="I288" s="426"/>
      <c r="J288" s="426"/>
      <c r="K288" s="426"/>
      <c r="L288" s="426"/>
    </row>
    <row r="289" spans="1:12" s="456" customFormat="1" ht="11.25">
      <c r="A289" s="426"/>
      <c r="B289" s="426"/>
      <c r="C289" s="426"/>
      <c r="D289" s="426"/>
      <c r="E289" s="426"/>
      <c r="F289" s="426"/>
      <c r="G289" s="426"/>
      <c r="H289" s="426"/>
      <c r="I289" s="426"/>
      <c r="J289" s="426"/>
      <c r="K289" s="426"/>
      <c r="L289" s="426"/>
    </row>
    <row r="290" spans="1:12" s="456" customFormat="1" ht="11.25">
      <c r="A290" s="426"/>
      <c r="B290" s="426"/>
      <c r="C290" s="426"/>
      <c r="D290" s="426"/>
      <c r="E290" s="426"/>
      <c r="F290" s="426"/>
      <c r="G290" s="426"/>
      <c r="H290" s="426"/>
      <c r="I290" s="426"/>
      <c r="J290" s="426"/>
      <c r="K290" s="426"/>
      <c r="L290" s="426"/>
    </row>
    <row r="291" spans="1:12" s="456" customFormat="1" ht="11.25">
      <c r="A291" s="426"/>
      <c r="B291" s="426"/>
      <c r="C291" s="426"/>
      <c r="D291" s="426"/>
      <c r="E291" s="426"/>
      <c r="F291" s="426"/>
      <c r="G291" s="426"/>
      <c r="H291" s="426"/>
      <c r="I291" s="426"/>
      <c r="J291" s="426"/>
      <c r="K291" s="426"/>
      <c r="L291" s="426"/>
    </row>
    <row r="292" spans="1:12" s="456" customFormat="1" ht="11.25">
      <c r="A292" s="426"/>
      <c r="B292" s="426"/>
      <c r="C292" s="426"/>
      <c r="D292" s="426"/>
      <c r="E292" s="426"/>
      <c r="F292" s="426"/>
      <c r="G292" s="426"/>
      <c r="H292" s="426"/>
      <c r="I292" s="426"/>
      <c r="J292" s="426"/>
      <c r="K292" s="426"/>
      <c r="L292" s="426"/>
    </row>
    <row r="293" spans="1:12" s="456" customFormat="1" ht="11.25">
      <c r="A293" s="426"/>
      <c r="B293" s="426"/>
      <c r="C293" s="426"/>
      <c r="D293" s="426"/>
      <c r="E293" s="426"/>
      <c r="F293" s="426"/>
      <c r="G293" s="426"/>
      <c r="H293" s="426"/>
      <c r="I293" s="426"/>
      <c r="J293" s="426"/>
      <c r="K293" s="426"/>
      <c r="L293" s="426"/>
    </row>
    <row r="294" spans="1:12" s="456" customFormat="1" ht="11.25">
      <c r="A294" s="426"/>
      <c r="B294" s="426"/>
      <c r="C294" s="426"/>
      <c r="D294" s="426"/>
      <c r="E294" s="426"/>
      <c r="F294" s="426"/>
      <c r="G294" s="426"/>
      <c r="H294" s="426"/>
      <c r="I294" s="426"/>
      <c r="J294" s="426"/>
      <c r="K294" s="426"/>
      <c r="L294" s="426"/>
    </row>
    <row r="295" spans="1:12" s="456" customFormat="1" ht="11.25">
      <c r="A295" s="426"/>
      <c r="B295" s="426"/>
      <c r="C295" s="426"/>
      <c r="D295" s="426"/>
      <c r="E295" s="426"/>
      <c r="F295" s="426"/>
      <c r="G295" s="426"/>
      <c r="H295" s="426"/>
      <c r="I295" s="426"/>
      <c r="J295" s="426"/>
      <c r="K295" s="426"/>
      <c r="L295" s="426"/>
    </row>
    <row r="296" spans="1:12" s="456" customFormat="1" ht="11.25">
      <c r="A296" s="426"/>
      <c r="B296" s="426"/>
      <c r="C296" s="426"/>
      <c r="D296" s="426"/>
      <c r="E296" s="426"/>
      <c r="F296" s="426"/>
      <c r="G296" s="426"/>
      <c r="H296" s="426"/>
      <c r="I296" s="426"/>
      <c r="J296" s="426"/>
      <c r="K296" s="426"/>
      <c r="L296" s="426"/>
    </row>
    <row r="297" spans="1:12" s="456" customFormat="1" ht="11.25">
      <c r="A297" s="426"/>
      <c r="B297" s="426"/>
      <c r="C297" s="426"/>
      <c r="D297" s="426"/>
      <c r="E297" s="426"/>
      <c r="F297" s="426"/>
      <c r="G297" s="426"/>
      <c r="H297" s="426"/>
      <c r="I297" s="426"/>
      <c r="J297" s="426"/>
      <c r="K297" s="426"/>
      <c r="L297" s="426"/>
    </row>
    <row r="298" spans="1:12" s="456" customFormat="1" ht="11.25">
      <c r="A298" s="426"/>
      <c r="B298" s="426"/>
      <c r="C298" s="426"/>
      <c r="D298" s="426"/>
      <c r="E298" s="426"/>
      <c r="F298" s="426"/>
      <c r="G298" s="426"/>
      <c r="H298" s="426"/>
      <c r="I298" s="426"/>
      <c r="J298" s="426"/>
      <c r="K298" s="426"/>
      <c r="L298" s="426"/>
    </row>
    <row r="299" spans="1:12" s="456" customFormat="1" ht="11.25">
      <c r="A299" s="426"/>
      <c r="B299" s="426"/>
      <c r="C299" s="426"/>
      <c r="D299" s="426"/>
      <c r="E299" s="426"/>
      <c r="F299" s="426"/>
      <c r="G299" s="426"/>
      <c r="H299" s="426"/>
      <c r="I299" s="426"/>
      <c r="J299" s="426"/>
      <c r="K299" s="426"/>
      <c r="L299" s="426"/>
    </row>
    <row r="300" spans="1:12" s="456" customFormat="1" ht="11.25">
      <c r="A300" s="426"/>
      <c r="B300" s="426"/>
      <c r="C300" s="426"/>
      <c r="D300" s="426"/>
      <c r="E300" s="426"/>
      <c r="F300" s="426"/>
      <c r="G300" s="426"/>
      <c r="H300" s="426"/>
      <c r="I300" s="426"/>
      <c r="J300" s="426"/>
      <c r="K300" s="426"/>
      <c r="L300" s="426"/>
    </row>
    <row r="301" spans="1:12" s="456" customFormat="1" ht="11.25">
      <c r="A301" s="426"/>
      <c r="B301" s="426"/>
      <c r="C301" s="426"/>
      <c r="D301" s="426"/>
      <c r="E301" s="426"/>
      <c r="F301" s="426"/>
      <c r="G301" s="426"/>
      <c r="H301" s="426"/>
      <c r="I301" s="426"/>
      <c r="J301" s="426"/>
      <c r="K301" s="426"/>
      <c r="L301" s="426"/>
    </row>
    <row r="302" spans="1:12" s="456" customFormat="1" ht="11.25">
      <c r="A302" s="426"/>
      <c r="B302" s="426"/>
      <c r="C302" s="426"/>
      <c r="D302" s="426"/>
      <c r="E302" s="426"/>
      <c r="F302" s="426"/>
      <c r="G302" s="426"/>
      <c r="H302" s="426"/>
      <c r="I302" s="426"/>
      <c r="J302" s="426"/>
      <c r="K302" s="426"/>
      <c r="L302" s="426"/>
    </row>
    <row r="303" spans="1:12" s="456" customFormat="1" ht="11.25">
      <c r="A303" s="426"/>
      <c r="B303" s="426"/>
      <c r="C303" s="426"/>
      <c r="D303" s="426"/>
      <c r="E303" s="426"/>
      <c r="F303" s="426"/>
      <c r="G303" s="426"/>
      <c r="H303" s="426"/>
      <c r="I303" s="426"/>
      <c r="J303" s="426"/>
      <c r="K303" s="426"/>
      <c r="L303" s="426"/>
    </row>
    <row r="304" spans="1:12" s="456" customFormat="1" ht="11.25">
      <c r="A304" s="426"/>
      <c r="B304" s="426"/>
      <c r="C304" s="426"/>
      <c r="D304" s="426"/>
      <c r="E304" s="426"/>
      <c r="F304" s="426"/>
      <c r="G304" s="426"/>
      <c r="H304" s="426"/>
      <c r="I304" s="426"/>
      <c r="J304" s="426"/>
      <c r="K304" s="426"/>
      <c r="L304" s="426"/>
    </row>
    <row r="305" spans="1:12" s="456" customFormat="1" ht="11.25">
      <c r="A305" s="426"/>
      <c r="B305" s="426"/>
      <c r="C305" s="426"/>
      <c r="D305" s="426"/>
      <c r="E305" s="426"/>
      <c r="F305" s="426"/>
      <c r="G305" s="426"/>
      <c r="H305" s="426"/>
      <c r="I305" s="426"/>
      <c r="J305" s="426"/>
      <c r="K305" s="426"/>
      <c r="L305" s="426"/>
    </row>
    <row r="306" spans="1:12" s="456" customFormat="1" ht="11.25">
      <c r="A306" s="426"/>
      <c r="B306" s="426"/>
      <c r="C306" s="426"/>
      <c r="D306" s="426"/>
      <c r="E306" s="426"/>
      <c r="F306" s="426"/>
      <c r="G306" s="426"/>
      <c r="H306" s="426"/>
      <c r="I306" s="426"/>
      <c r="J306" s="426"/>
      <c r="K306" s="426"/>
      <c r="L306" s="426"/>
    </row>
    <row r="307" spans="1:12" s="456" customFormat="1" ht="11.25">
      <c r="A307" s="426"/>
      <c r="B307" s="426"/>
      <c r="C307" s="426"/>
      <c r="D307" s="426"/>
      <c r="E307" s="426"/>
      <c r="F307" s="426"/>
      <c r="G307" s="426"/>
      <c r="H307" s="426"/>
      <c r="I307" s="426"/>
      <c r="J307" s="426"/>
      <c r="K307" s="426"/>
      <c r="L307" s="426"/>
    </row>
    <row r="308" spans="1:12" s="456" customFormat="1" ht="11.25">
      <c r="A308" s="426"/>
      <c r="B308" s="426"/>
      <c r="C308" s="426"/>
      <c r="D308" s="426"/>
      <c r="E308" s="426"/>
      <c r="F308" s="426"/>
      <c r="G308" s="426"/>
      <c r="H308" s="426"/>
      <c r="I308" s="426"/>
      <c r="J308" s="426"/>
      <c r="K308" s="426"/>
      <c r="L308" s="426"/>
    </row>
    <row r="309" spans="1:12" s="456" customFormat="1" ht="11.25">
      <c r="A309" s="426"/>
      <c r="B309" s="426"/>
      <c r="C309" s="426"/>
      <c r="D309" s="426"/>
      <c r="E309" s="426"/>
      <c r="F309" s="426"/>
      <c r="G309" s="426"/>
      <c r="H309" s="426"/>
      <c r="I309" s="426"/>
      <c r="J309" s="426"/>
      <c r="K309" s="426"/>
      <c r="L309" s="426"/>
    </row>
    <row r="310" spans="1:12" s="456" customFormat="1" ht="11.25">
      <c r="A310" s="426"/>
      <c r="B310" s="426"/>
      <c r="C310" s="426"/>
      <c r="D310" s="426"/>
      <c r="E310" s="426"/>
      <c r="F310" s="426"/>
      <c r="G310" s="426"/>
      <c r="H310" s="426"/>
      <c r="I310" s="426"/>
      <c r="J310" s="426"/>
      <c r="K310" s="426"/>
      <c r="L310" s="426"/>
    </row>
    <row r="311" spans="1:12" s="456" customFormat="1" ht="11.25">
      <c r="A311" s="426"/>
      <c r="B311" s="426"/>
      <c r="C311" s="426"/>
      <c r="D311" s="426"/>
      <c r="E311" s="426"/>
      <c r="F311" s="426"/>
      <c r="G311" s="426"/>
      <c r="H311" s="426"/>
      <c r="I311" s="426"/>
      <c r="J311" s="426"/>
      <c r="K311" s="426"/>
      <c r="L311" s="426"/>
    </row>
    <row r="312" spans="1:12" s="456" customFormat="1" ht="11.25">
      <c r="A312" s="426"/>
      <c r="B312" s="426"/>
      <c r="C312" s="426"/>
      <c r="D312" s="426"/>
      <c r="E312" s="426"/>
      <c r="F312" s="426"/>
      <c r="G312" s="426"/>
      <c r="H312" s="426"/>
      <c r="I312" s="426"/>
      <c r="J312" s="426"/>
      <c r="K312" s="426"/>
      <c r="L312" s="426"/>
    </row>
    <row r="313" spans="1:12" s="456" customFormat="1" ht="11.25">
      <c r="A313" s="426"/>
      <c r="B313" s="426"/>
      <c r="C313" s="426"/>
      <c r="D313" s="426"/>
      <c r="E313" s="426"/>
      <c r="F313" s="426"/>
      <c r="G313" s="426"/>
      <c r="H313" s="426"/>
      <c r="I313" s="426"/>
      <c r="J313" s="426"/>
      <c r="K313" s="426"/>
      <c r="L313" s="426"/>
    </row>
    <row r="314" spans="1:12" s="456" customFormat="1" ht="11.25">
      <c r="A314" s="426"/>
      <c r="B314" s="426"/>
      <c r="C314" s="426"/>
      <c r="D314" s="426"/>
      <c r="E314" s="426"/>
      <c r="F314" s="426"/>
      <c r="G314" s="426"/>
      <c r="H314" s="426"/>
      <c r="I314" s="426"/>
      <c r="J314" s="426"/>
      <c r="K314" s="426"/>
      <c r="L314" s="426"/>
    </row>
    <row r="315" spans="1:12" s="456" customFormat="1" ht="11.25">
      <c r="A315" s="426"/>
      <c r="B315" s="426"/>
      <c r="C315" s="426"/>
      <c r="D315" s="426"/>
      <c r="E315" s="426"/>
      <c r="F315" s="426"/>
      <c r="G315" s="426"/>
      <c r="H315" s="426"/>
      <c r="I315" s="426"/>
      <c r="J315" s="426"/>
      <c r="K315" s="426"/>
      <c r="L315" s="426"/>
    </row>
    <row r="316" spans="1:12" s="456" customFormat="1" ht="11.25">
      <c r="A316" s="426"/>
      <c r="B316" s="426"/>
      <c r="C316" s="426"/>
      <c r="D316" s="426"/>
      <c r="E316" s="426"/>
      <c r="F316" s="426"/>
      <c r="G316" s="426"/>
      <c r="H316" s="426"/>
      <c r="I316" s="426"/>
      <c r="J316" s="426"/>
      <c r="K316" s="426"/>
      <c r="L316" s="426"/>
    </row>
    <row r="317" spans="1:12" s="456" customFormat="1" ht="11.25">
      <c r="A317" s="426"/>
      <c r="B317" s="426"/>
      <c r="C317" s="426"/>
      <c r="D317" s="426"/>
      <c r="E317" s="426"/>
      <c r="F317" s="426"/>
      <c r="G317" s="426"/>
      <c r="H317" s="426"/>
      <c r="I317" s="426"/>
      <c r="J317" s="426"/>
      <c r="K317" s="426"/>
      <c r="L317" s="426"/>
    </row>
    <row r="318" spans="1:12" s="456" customFormat="1" ht="11.25">
      <c r="A318" s="426"/>
      <c r="B318" s="426"/>
      <c r="C318" s="426"/>
      <c r="D318" s="426"/>
      <c r="E318" s="426"/>
      <c r="F318" s="426"/>
      <c r="G318" s="426"/>
      <c r="H318" s="426"/>
      <c r="I318" s="426"/>
      <c r="J318" s="426"/>
      <c r="K318" s="426"/>
      <c r="L318" s="426"/>
    </row>
    <row r="319" spans="1:12" s="456" customFormat="1" ht="11.25">
      <c r="A319" s="426"/>
      <c r="B319" s="426"/>
      <c r="C319" s="426"/>
      <c r="D319" s="426"/>
      <c r="E319" s="426"/>
      <c r="F319" s="426"/>
      <c r="G319" s="426"/>
      <c r="H319" s="426"/>
      <c r="I319" s="426"/>
      <c r="J319" s="426"/>
      <c r="K319" s="426"/>
      <c r="L319" s="426"/>
    </row>
    <row r="320" spans="1:12" s="456" customFormat="1" ht="11.25">
      <c r="A320" s="426"/>
      <c r="B320" s="426"/>
      <c r="C320" s="426"/>
      <c r="D320" s="426"/>
      <c r="E320" s="426"/>
      <c r="F320" s="426"/>
      <c r="G320" s="426"/>
      <c r="H320" s="426"/>
      <c r="I320" s="426"/>
      <c r="J320" s="426"/>
      <c r="K320" s="426"/>
      <c r="L320" s="426"/>
    </row>
    <row r="321" spans="1:12" s="456" customFormat="1" ht="11.25">
      <c r="A321" s="426"/>
      <c r="B321" s="426"/>
      <c r="C321" s="426"/>
      <c r="D321" s="426"/>
      <c r="E321" s="426"/>
      <c r="F321" s="426"/>
      <c r="G321" s="426"/>
      <c r="H321" s="426"/>
      <c r="I321" s="426"/>
      <c r="J321" s="426"/>
      <c r="K321" s="426"/>
      <c r="L321" s="426"/>
    </row>
    <row r="322" spans="1:12" s="456" customFormat="1" ht="11.25">
      <c r="A322" s="426"/>
      <c r="B322" s="426"/>
      <c r="C322" s="426"/>
      <c r="D322" s="426"/>
      <c r="E322" s="426"/>
      <c r="F322" s="426"/>
      <c r="G322" s="426"/>
      <c r="H322" s="426"/>
      <c r="I322" s="426"/>
      <c r="J322" s="426"/>
      <c r="K322" s="426"/>
      <c r="L322" s="426"/>
    </row>
    <row r="323" spans="1:12" s="456" customFormat="1" ht="11.25">
      <c r="A323" s="426"/>
      <c r="B323" s="426"/>
      <c r="C323" s="426"/>
      <c r="D323" s="426"/>
      <c r="E323" s="426"/>
      <c r="F323" s="426"/>
      <c r="G323" s="426"/>
      <c r="H323" s="426"/>
      <c r="I323" s="426"/>
      <c r="J323" s="426"/>
      <c r="K323" s="426"/>
      <c r="L323" s="426"/>
    </row>
    <row r="324" spans="1:12" s="456" customFormat="1" ht="11.25">
      <c r="A324" s="426"/>
      <c r="B324" s="426"/>
      <c r="C324" s="426"/>
      <c r="D324" s="426"/>
      <c r="E324" s="426"/>
      <c r="F324" s="426"/>
      <c r="G324" s="426"/>
      <c r="H324" s="426"/>
      <c r="I324" s="426"/>
      <c r="J324" s="426"/>
      <c r="K324" s="426"/>
      <c r="L324" s="426"/>
    </row>
    <row r="325" spans="1:12" s="456" customFormat="1" ht="11.25">
      <c r="A325" s="426"/>
      <c r="B325" s="426"/>
      <c r="C325" s="426"/>
      <c r="D325" s="426"/>
      <c r="E325" s="426"/>
      <c r="F325" s="426"/>
      <c r="G325" s="426"/>
      <c r="H325" s="426"/>
      <c r="I325" s="426"/>
      <c r="J325" s="426"/>
      <c r="K325" s="426"/>
      <c r="L325" s="426"/>
    </row>
    <row r="326" spans="1:12" s="456" customFormat="1" ht="11.25">
      <c r="A326" s="426"/>
      <c r="B326" s="426"/>
      <c r="C326" s="426"/>
      <c r="D326" s="426"/>
      <c r="E326" s="426"/>
      <c r="F326" s="426"/>
      <c r="G326" s="426"/>
      <c r="H326" s="426"/>
      <c r="I326" s="426"/>
      <c r="J326" s="426"/>
      <c r="K326" s="426"/>
      <c r="L326" s="426"/>
    </row>
    <row r="327" spans="1:12" s="456" customFormat="1" ht="11.25">
      <c r="A327" s="426"/>
      <c r="B327" s="426"/>
      <c r="C327" s="426"/>
      <c r="D327" s="426"/>
      <c r="E327" s="426"/>
      <c r="F327" s="426"/>
      <c r="G327" s="426"/>
      <c r="H327" s="426"/>
      <c r="I327" s="426"/>
      <c r="J327" s="426"/>
      <c r="K327" s="426"/>
      <c r="L327" s="426"/>
    </row>
    <row r="328" spans="1:12" s="456" customFormat="1" ht="11.25">
      <c r="A328" s="426"/>
      <c r="B328" s="426"/>
      <c r="C328" s="426"/>
      <c r="D328" s="426"/>
      <c r="E328" s="426"/>
      <c r="F328" s="426"/>
      <c r="G328" s="426"/>
      <c r="H328" s="426"/>
      <c r="I328" s="426"/>
      <c r="J328" s="426"/>
      <c r="K328" s="426"/>
      <c r="L328" s="426"/>
    </row>
    <row r="329" spans="1:12" s="456" customFormat="1" ht="11.25">
      <c r="A329" s="426"/>
      <c r="B329" s="426"/>
      <c r="C329" s="426"/>
      <c r="D329" s="426"/>
      <c r="E329" s="426"/>
      <c r="F329" s="426"/>
      <c r="G329" s="426"/>
      <c r="H329" s="426"/>
      <c r="I329" s="426"/>
      <c r="J329" s="426"/>
      <c r="K329" s="426"/>
      <c r="L329" s="426"/>
    </row>
    <row r="330" spans="1:12" s="456" customFormat="1" ht="11.25">
      <c r="A330" s="426"/>
      <c r="B330" s="426"/>
      <c r="C330" s="426"/>
      <c r="D330" s="426"/>
      <c r="E330" s="426"/>
      <c r="F330" s="426"/>
      <c r="G330" s="426"/>
      <c r="H330" s="426"/>
      <c r="I330" s="426"/>
      <c r="J330" s="426"/>
      <c r="K330" s="426"/>
      <c r="L330" s="426"/>
    </row>
    <row r="331" spans="1:12" s="456" customFormat="1" ht="11.25">
      <c r="A331" s="426"/>
      <c r="B331" s="426"/>
      <c r="C331" s="426"/>
      <c r="D331" s="426"/>
      <c r="E331" s="426"/>
      <c r="F331" s="426"/>
      <c r="G331" s="426"/>
      <c r="H331" s="426"/>
      <c r="I331" s="426"/>
      <c r="J331" s="426"/>
      <c r="K331" s="426"/>
      <c r="L331" s="426"/>
    </row>
    <row r="332" spans="1:12" s="456" customFormat="1" ht="11.25">
      <c r="A332" s="426"/>
      <c r="B332" s="426"/>
      <c r="C332" s="426"/>
      <c r="D332" s="426"/>
      <c r="E332" s="426"/>
      <c r="F332" s="426"/>
      <c r="G332" s="426"/>
      <c r="H332" s="426"/>
      <c r="I332" s="426"/>
      <c r="J332" s="426"/>
      <c r="K332" s="426"/>
      <c r="L332" s="426"/>
    </row>
    <row r="333" spans="1:12" s="456" customFormat="1" ht="11.25">
      <c r="A333" s="426"/>
      <c r="B333" s="426"/>
      <c r="C333" s="426"/>
      <c r="D333" s="426"/>
      <c r="E333" s="426"/>
      <c r="F333" s="426"/>
      <c r="G333" s="426"/>
      <c r="H333" s="426"/>
      <c r="I333" s="426"/>
      <c r="J333" s="426"/>
      <c r="K333" s="426"/>
      <c r="L333" s="426"/>
    </row>
    <row r="334" spans="1:12" s="456" customFormat="1" ht="11.25">
      <c r="A334" s="426"/>
      <c r="B334" s="426"/>
      <c r="C334" s="426"/>
      <c r="D334" s="426"/>
      <c r="E334" s="426"/>
      <c r="F334" s="426"/>
      <c r="G334" s="426"/>
      <c r="H334" s="426"/>
      <c r="I334" s="426"/>
      <c r="J334" s="426"/>
      <c r="K334" s="426"/>
      <c r="L334" s="426"/>
    </row>
    <row r="335" spans="1:12" s="456" customFormat="1" ht="11.25">
      <c r="A335" s="426"/>
      <c r="B335" s="426"/>
      <c r="C335" s="426"/>
      <c r="D335" s="426"/>
      <c r="E335" s="426"/>
      <c r="F335" s="426"/>
      <c r="G335" s="426"/>
      <c r="H335" s="426"/>
      <c r="I335" s="426"/>
      <c r="J335" s="426"/>
      <c r="K335" s="426"/>
      <c r="L335" s="426"/>
    </row>
    <row r="336" spans="1:12" s="456" customFormat="1" ht="11.25">
      <c r="A336" s="426"/>
      <c r="B336" s="426"/>
      <c r="C336" s="426"/>
      <c r="D336" s="426"/>
      <c r="E336" s="426"/>
      <c r="F336" s="426"/>
      <c r="G336" s="426"/>
      <c r="H336" s="426"/>
      <c r="I336" s="426"/>
      <c r="J336" s="426"/>
      <c r="K336" s="426"/>
      <c r="L336" s="426"/>
    </row>
    <row r="337" spans="1:12" s="456" customFormat="1" ht="11.25">
      <c r="A337" s="426"/>
      <c r="B337" s="426"/>
      <c r="C337" s="426"/>
      <c r="D337" s="426"/>
      <c r="E337" s="426"/>
      <c r="F337" s="426"/>
      <c r="G337" s="426"/>
      <c r="H337" s="426"/>
      <c r="I337" s="426"/>
      <c r="J337" s="426"/>
      <c r="K337" s="426"/>
      <c r="L337" s="426"/>
    </row>
    <row r="338" spans="1:12" s="456" customFormat="1" ht="11.25">
      <c r="A338" s="426"/>
      <c r="B338" s="426"/>
      <c r="C338" s="426"/>
      <c r="D338" s="426"/>
      <c r="E338" s="426"/>
      <c r="F338" s="426"/>
      <c r="G338" s="426"/>
      <c r="H338" s="426"/>
      <c r="I338" s="426"/>
      <c r="J338" s="426"/>
      <c r="K338" s="426"/>
      <c r="L338" s="426"/>
    </row>
    <row r="339" spans="1:12" s="456" customFormat="1" ht="11.25">
      <c r="A339" s="426"/>
      <c r="B339" s="426"/>
      <c r="C339" s="426"/>
      <c r="D339" s="426"/>
      <c r="E339" s="426"/>
      <c r="F339" s="426"/>
      <c r="G339" s="426"/>
      <c r="H339" s="426"/>
      <c r="I339" s="426"/>
      <c r="J339" s="426"/>
      <c r="K339" s="426"/>
      <c r="L339" s="426"/>
    </row>
    <row r="340" spans="1:12" s="456" customFormat="1" ht="11.25">
      <c r="A340" s="426"/>
      <c r="B340" s="426"/>
      <c r="C340" s="426"/>
      <c r="D340" s="426"/>
      <c r="E340" s="426"/>
      <c r="F340" s="426"/>
      <c r="G340" s="426"/>
      <c r="H340" s="426"/>
      <c r="I340" s="426"/>
      <c r="J340" s="426"/>
      <c r="K340" s="426"/>
      <c r="L340" s="426"/>
    </row>
    <row r="341" spans="1:12" s="456" customFormat="1" ht="11.25">
      <c r="A341" s="426"/>
      <c r="B341" s="426"/>
      <c r="C341" s="426"/>
      <c r="D341" s="426"/>
      <c r="E341" s="426"/>
      <c r="F341" s="426"/>
      <c r="G341" s="426"/>
      <c r="H341" s="426"/>
      <c r="I341" s="426"/>
      <c r="J341" s="426"/>
      <c r="K341" s="426"/>
      <c r="L341" s="426"/>
    </row>
    <row r="342" spans="1:12" s="456" customFormat="1" ht="11.25">
      <c r="A342" s="426"/>
      <c r="B342" s="426"/>
      <c r="C342" s="426"/>
      <c r="D342" s="426"/>
      <c r="E342" s="426"/>
      <c r="F342" s="426"/>
      <c r="G342" s="426"/>
      <c r="H342" s="426"/>
      <c r="I342" s="426"/>
      <c r="J342" s="426"/>
      <c r="K342" s="426"/>
      <c r="L342" s="426"/>
    </row>
    <row r="343" spans="1:12" s="456" customFormat="1" ht="11.25">
      <c r="A343" s="426"/>
      <c r="B343" s="426"/>
      <c r="C343" s="426"/>
      <c r="D343" s="426"/>
      <c r="E343" s="426"/>
      <c r="F343" s="426"/>
      <c r="G343" s="426"/>
      <c r="H343" s="426"/>
      <c r="I343" s="426"/>
      <c r="J343" s="426"/>
      <c r="K343" s="426"/>
      <c r="L343" s="426"/>
    </row>
    <row r="344" spans="1:12" s="456" customFormat="1" ht="11.25">
      <c r="A344" s="426"/>
      <c r="B344" s="426"/>
      <c r="C344" s="426"/>
      <c r="D344" s="426"/>
      <c r="E344" s="426"/>
      <c r="F344" s="426"/>
      <c r="G344" s="426"/>
      <c r="H344" s="426"/>
      <c r="I344" s="426"/>
      <c r="J344" s="426"/>
      <c r="K344" s="426"/>
      <c r="L344" s="426"/>
    </row>
    <row r="345" spans="1:12" s="456" customFormat="1" ht="11.25">
      <c r="A345" s="426"/>
      <c r="B345" s="426"/>
      <c r="C345" s="426"/>
      <c r="D345" s="426"/>
      <c r="E345" s="426"/>
      <c r="F345" s="426"/>
      <c r="G345" s="426"/>
      <c r="H345" s="426"/>
      <c r="I345" s="426"/>
      <c r="J345" s="426"/>
      <c r="K345" s="426"/>
      <c r="L345" s="426"/>
    </row>
    <row r="346" spans="1:12" s="456" customFormat="1" ht="11.25">
      <c r="A346" s="426"/>
      <c r="B346" s="426"/>
      <c r="C346" s="426"/>
      <c r="D346" s="426"/>
      <c r="E346" s="426"/>
      <c r="F346" s="426"/>
      <c r="G346" s="426"/>
      <c r="H346" s="426"/>
      <c r="I346" s="426"/>
      <c r="J346" s="426"/>
      <c r="K346" s="426"/>
      <c r="L346" s="426"/>
    </row>
    <row r="347" spans="1:12" s="456" customFormat="1" ht="11.25">
      <c r="A347" s="426"/>
      <c r="B347" s="426"/>
      <c r="C347" s="426"/>
      <c r="D347" s="426"/>
      <c r="E347" s="426"/>
      <c r="F347" s="426"/>
      <c r="G347" s="426"/>
      <c r="H347" s="426"/>
      <c r="I347" s="426"/>
      <c r="J347" s="426"/>
      <c r="K347" s="426"/>
      <c r="L347" s="426"/>
    </row>
    <row r="348" spans="1:12" s="456" customFormat="1" ht="11.25">
      <c r="A348" s="426"/>
      <c r="B348" s="426"/>
      <c r="C348" s="426"/>
      <c r="D348" s="426"/>
      <c r="E348" s="426"/>
      <c r="F348" s="426"/>
      <c r="G348" s="426"/>
      <c r="H348" s="426"/>
      <c r="I348" s="426"/>
      <c r="J348" s="426"/>
      <c r="K348" s="426"/>
      <c r="L348" s="426"/>
    </row>
    <row r="349" spans="1:12" s="456" customFormat="1" ht="11.25">
      <c r="A349" s="426"/>
      <c r="B349" s="426"/>
      <c r="C349" s="426"/>
      <c r="D349" s="426"/>
      <c r="E349" s="426"/>
      <c r="F349" s="426"/>
      <c r="G349" s="426"/>
      <c r="H349" s="426"/>
      <c r="I349" s="426"/>
      <c r="J349" s="426"/>
      <c r="K349" s="426"/>
      <c r="L349" s="426"/>
    </row>
    <row r="350" spans="1:12" s="456" customFormat="1" ht="11.25">
      <c r="A350" s="426"/>
      <c r="B350" s="426"/>
      <c r="C350" s="426"/>
      <c r="D350" s="426"/>
      <c r="E350" s="426"/>
      <c r="F350" s="426"/>
      <c r="G350" s="426"/>
      <c r="H350" s="426"/>
      <c r="I350" s="426"/>
      <c r="J350" s="426"/>
      <c r="K350" s="426"/>
      <c r="L350" s="426"/>
    </row>
    <row r="351" spans="1:12" s="456" customFormat="1" ht="11.25">
      <c r="A351" s="426"/>
      <c r="B351" s="426"/>
      <c r="C351" s="426"/>
      <c r="D351" s="426"/>
      <c r="E351" s="426"/>
      <c r="F351" s="426"/>
      <c r="G351" s="426"/>
      <c r="H351" s="426"/>
      <c r="I351" s="426"/>
      <c r="J351" s="426"/>
      <c r="K351" s="426"/>
      <c r="L351" s="426"/>
    </row>
    <row r="352" spans="1:12" s="456" customFormat="1" ht="11.25">
      <c r="A352" s="426"/>
      <c r="B352" s="426"/>
      <c r="C352" s="426"/>
      <c r="D352" s="426"/>
      <c r="E352" s="426"/>
      <c r="F352" s="426"/>
      <c r="G352" s="426"/>
      <c r="H352" s="426"/>
      <c r="I352" s="426"/>
      <c r="J352" s="426"/>
      <c r="K352" s="426"/>
      <c r="L352" s="426"/>
    </row>
    <row r="353" spans="1:12" s="456" customFormat="1" ht="11.25">
      <c r="A353" s="426"/>
      <c r="B353" s="426"/>
      <c r="C353" s="426"/>
      <c r="D353" s="426"/>
      <c r="E353" s="426"/>
      <c r="F353" s="426"/>
      <c r="G353" s="426"/>
      <c r="H353" s="426"/>
      <c r="I353" s="426"/>
      <c r="J353" s="426"/>
      <c r="K353" s="426"/>
      <c r="L353" s="426"/>
    </row>
    <row r="354" spans="1:12" s="456" customFormat="1" ht="11.25">
      <c r="A354" s="426"/>
      <c r="B354" s="426"/>
      <c r="C354" s="426"/>
      <c r="D354" s="426"/>
      <c r="E354" s="426"/>
      <c r="F354" s="426"/>
      <c r="G354" s="426"/>
      <c r="H354" s="426"/>
      <c r="I354" s="426"/>
      <c r="J354" s="426"/>
      <c r="K354" s="426"/>
      <c r="L354" s="426"/>
    </row>
    <row r="355" spans="1:12" s="456" customFormat="1" ht="11.25">
      <c r="A355" s="426"/>
      <c r="B355" s="426"/>
      <c r="C355" s="426"/>
      <c r="D355" s="426"/>
      <c r="E355" s="426"/>
      <c r="F355" s="426"/>
      <c r="G355" s="426"/>
      <c r="H355" s="426"/>
      <c r="I355" s="426"/>
      <c r="J355" s="426"/>
      <c r="K355" s="426"/>
      <c r="L355" s="426"/>
    </row>
    <row r="356" spans="1:12" s="456" customFormat="1" ht="11.25">
      <c r="A356" s="426"/>
      <c r="B356" s="426"/>
      <c r="C356" s="426"/>
      <c r="D356" s="426"/>
      <c r="E356" s="426"/>
      <c r="F356" s="426"/>
      <c r="G356" s="426"/>
      <c r="H356" s="426"/>
      <c r="I356" s="426"/>
      <c r="J356" s="426"/>
      <c r="K356" s="426"/>
      <c r="L356" s="426"/>
    </row>
    <row r="357" spans="1:12" s="456" customFormat="1" ht="11.25">
      <c r="A357" s="426"/>
      <c r="B357" s="426"/>
      <c r="C357" s="426"/>
      <c r="D357" s="426"/>
      <c r="E357" s="426"/>
      <c r="F357" s="426"/>
      <c r="G357" s="426"/>
      <c r="H357" s="426"/>
      <c r="I357" s="426"/>
      <c r="J357" s="426"/>
      <c r="K357" s="426"/>
      <c r="L357" s="426"/>
    </row>
    <row r="358" spans="1:12" s="456" customFormat="1" ht="11.25">
      <c r="A358" s="426"/>
      <c r="B358" s="426"/>
      <c r="C358" s="426"/>
      <c r="D358" s="426"/>
      <c r="E358" s="426"/>
      <c r="F358" s="426"/>
      <c r="G358" s="426"/>
      <c r="H358" s="426"/>
      <c r="I358" s="426"/>
      <c r="J358" s="426"/>
      <c r="K358" s="426"/>
      <c r="L358" s="426"/>
    </row>
    <row r="359" spans="1:12" s="456" customFormat="1" ht="11.25">
      <c r="A359" s="426"/>
      <c r="B359" s="426"/>
      <c r="C359" s="426"/>
      <c r="D359" s="426"/>
      <c r="E359" s="426"/>
      <c r="F359" s="426"/>
      <c r="G359" s="426"/>
      <c r="H359" s="426"/>
      <c r="I359" s="426"/>
      <c r="J359" s="426"/>
      <c r="K359" s="426"/>
      <c r="L359" s="426"/>
    </row>
    <row r="360" spans="1:12" s="456" customFormat="1" ht="11.25">
      <c r="A360" s="426"/>
      <c r="B360" s="426"/>
      <c r="C360" s="426"/>
      <c r="D360" s="426"/>
      <c r="E360" s="426"/>
      <c r="F360" s="426"/>
      <c r="G360" s="426"/>
      <c r="H360" s="426"/>
      <c r="I360" s="426"/>
      <c r="J360" s="426"/>
      <c r="K360" s="426"/>
      <c r="L360" s="426"/>
    </row>
    <row r="361" spans="1:12" s="456" customFormat="1" ht="11.25">
      <c r="A361" s="426"/>
      <c r="B361" s="426"/>
      <c r="C361" s="426"/>
      <c r="D361" s="426"/>
      <c r="E361" s="426"/>
      <c r="F361" s="426"/>
      <c r="G361" s="426"/>
      <c r="H361" s="426"/>
      <c r="I361" s="426"/>
      <c r="J361" s="426"/>
      <c r="K361" s="426"/>
      <c r="L361" s="426"/>
    </row>
    <row r="362" spans="1:12" s="456" customFormat="1" ht="11.25">
      <c r="A362" s="426"/>
      <c r="B362" s="426"/>
      <c r="C362" s="426"/>
      <c r="D362" s="426"/>
      <c r="E362" s="426"/>
      <c r="F362" s="426"/>
      <c r="G362" s="426"/>
      <c r="H362" s="426"/>
      <c r="I362" s="426"/>
      <c r="J362" s="426"/>
      <c r="K362" s="426"/>
      <c r="L362" s="426"/>
    </row>
    <row r="363" spans="1:12" s="456" customFormat="1" ht="11.25">
      <c r="A363" s="426"/>
      <c r="B363" s="426"/>
      <c r="C363" s="426"/>
      <c r="D363" s="426"/>
      <c r="E363" s="426"/>
      <c r="F363" s="426"/>
      <c r="G363" s="426"/>
      <c r="H363" s="426"/>
      <c r="I363" s="426"/>
      <c r="J363" s="426"/>
      <c r="K363" s="426"/>
      <c r="L363" s="426"/>
    </row>
    <row r="364" spans="1:12" s="456" customFormat="1" ht="11.25">
      <c r="A364" s="426"/>
      <c r="B364" s="426"/>
      <c r="C364" s="426"/>
      <c r="D364" s="426"/>
      <c r="E364" s="426"/>
      <c r="F364" s="426"/>
      <c r="G364" s="426"/>
      <c r="H364" s="426"/>
      <c r="I364" s="426"/>
      <c r="J364" s="426"/>
      <c r="K364" s="426"/>
      <c r="L364" s="426"/>
    </row>
    <row r="365" spans="1:12" s="456" customFormat="1" ht="11.25">
      <c r="A365" s="426"/>
      <c r="B365" s="426"/>
      <c r="C365" s="426"/>
      <c r="D365" s="426"/>
      <c r="E365" s="426"/>
      <c r="F365" s="426"/>
      <c r="G365" s="426"/>
      <c r="H365" s="426"/>
      <c r="I365" s="426"/>
      <c r="J365" s="426"/>
      <c r="K365" s="426"/>
      <c r="L365" s="426"/>
    </row>
    <row r="366" spans="1:12" s="456" customFormat="1" ht="11.25">
      <c r="A366" s="426"/>
      <c r="B366" s="426"/>
      <c r="C366" s="426"/>
      <c r="D366" s="426"/>
      <c r="E366" s="426"/>
      <c r="F366" s="426"/>
      <c r="G366" s="426"/>
      <c r="H366" s="426"/>
      <c r="I366" s="426"/>
      <c r="J366" s="426"/>
      <c r="K366" s="426"/>
      <c r="L366" s="426"/>
    </row>
    <row r="367" spans="1:12" s="456" customFormat="1" ht="11.25">
      <c r="A367" s="426"/>
      <c r="B367" s="426"/>
      <c r="C367" s="426"/>
      <c r="D367" s="426"/>
      <c r="E367" s="426"/>
      <c r="F367" s="426"/>
      <c r="G367" s="426"/>
      <c r="H367" s="426"/>
      <c r="I367" s="426"/>
      <c r="J367" s="426"/>
      <c r="K367" s="426"/>
      <c r="L367" s="426"/>
    </row>
    <row r="368" spans="1:12" s="456" customFormat="1" ht="11.25">
      <c r="A368" s="426"/>
      <c r="B368" s="426"/>
      <c r="C368" s="426"/>
      <c r="D368" s="426"/>
      <c r="E368" s="426"/>
      <c r="F368" s="426"/>
      <c r="G368" s="426"/>
      <c r="H368" s="426"/>
      <c r="I368" s="426"/>
      <c r="J368" s="426"/>
      <c r="K368" s="426"/>
      <c r="L368" s="426"/>
    </row>
    <row r="369" spans="1:12" s="456" customFormat="1" ht="11.25">
      <c r="A369" s="426"/>
      <c r="B369" s="426"/>
      <c r="C369" s="426"/>
      <c r="D369" s="426"/>
      <c r="E369" s="426"/>
      <c r="F369" s="426"/>
      <c r="G369" s="426"/>
      <c r="H369" s="426"/>
      <c r="I369" s="426"/>
      <c r="J369" s="426"/>
      <c r="K369" s="426"/>
      <c r="L369" s="426"/>
    </row>
    <row r="370" spans="1:12" s="456" customFormat="1" ht="11.25">
      <c r="A370" s="426"/>
      <c r="B370" s="426"/>
      <c r="C370" s="426"/>
      <c r="D370" s="426"/>
      <c r="E370" s="426"/>
      <c r="F370" s="426"/>
      <c r="G370" s="426"/>
      <c r="H370" s="426"/>
      <c r="I370" s="426"/>
      <c r="J370" s="426"/>
      <c r="K370" s="426"/>
      <c r="L370" s="426"/>
    </row>
    <row r="371" spans="1:12" s="456" customFormat="1" ht="11.25">
      <c r="A371" s="426"/>
      <c r="B371" s="426"/>
      <c r="C371" s="426"/>
      <c r="D371" s="426"/>
      <c r="E371" s="426"/>
      <c r="F371" s="426"/>
      <c r="G371" s="426"/>
      <c r="H371" s="426"/>
      <c r="I371" s="426"/>
      <c r="J371" s="426"/>
      <c r="K371" s="426"/>
      <c r="L371" s="426"/>
    </row>
    <row r="372" spans="1:12" s="456" customFormat="1" ht="11.25">
      <c r="A372" s="426"/>
      <c r="B372" s="426"/>
      <c r="C372" s="426"/>
      <c r="D372" s="426"/>
      <c r="E372" s="426"/>
      <c r="F372" s="426"/>
      <c r="G372" s="426"/>
      <c r="H372" s="426"/>
      <c r="I372" s="426"/>
      <c r="J372" s="426"/>
      <c r="K372" s="426"/>
      <c r="L372" s="426"/>
    </row>
    <row r="373" spans="1:12" s="456" customFormat="1" ht="11.25">
      <c r="A373" s="426"/>
      <c r="B373" s="426"/>
      <c r="C373" s="426"/>
      <c r="D373" s="426"/>
      <c r="E373" s="426"/>
      <c r="F373" s="426"/>
      <c r="G373" s="426"/>
      <c r="H373" s="426"/>
      <c r="I373" s="426"/>
      <c r="J373" s="426"/>
      <c r="K373" s="426"/>
      <c r="L373" s="426"/>
    </row>
    <row r="374" spans="1:12" s="456" customFormat="1" ht="11.25">
      <c r="A374" s="426"/>
      <c r="B374" s="426"/>
      <c r="C374" s="426"/>
      <c r="D374" s="426"/>
      <c r="E374" s="426"/>
      <c r="F374" s="426"/>
      <c r="G374" s="426"/>
      <c r="H374" s="426"/>
      <c r="I374" s="426"/>
      <c r="J374" s="426"/>
      <c r="K374" s="426"/>
      <c r="L374" s="426"/>
    </row>
    <row r="375" spans="1:12" s="456" customFormat="1" ht="11.25">
      <c r="A375" s="426"/>
      <c r="B375" s="426"/>
      <c r="C375" s="426"/>
      <c r="D375" s="426"/>
      <c r="E375" s="426"/>
      <c r="F375" s="426"/>
      <c r="G375" s="426"/>
      <c r="H375" s="426"/>
      <c r="I375" s="426"/>
      <c r="J375" s="426"/>
      <c r="K375" s="426"/>
      <c r="L375" s="426"/>
    </row>
    <row r="376" spans="1:12" s="456" customFormat="1" ht="11.25">
      <c r="A376" s="426"/>
      <c r="B376" s="426"/>
      <c r="C376" s="426"/>
      <c r="D376" s="426"/>
      <c r="E376" s="426"/>
      <c r="F376" s="426"/>
      <c r="G376" s="426"/>
      <c r="H376" s="426"/>
      <c r="I376" s="426"/>
      <c r="J376" s="426"/>
      <c r="K376" s="426"/>
      <c r="L376" s="426"/>
    </row>
    <row r="377" spans="1:12" s="456" customFormat="1" ht="11.25">
      <c r="A377" s="426"/>
      <c r="B377" s="426"/>
      <c r="C377" s="426"/>
      <c r="D377" s="426"/>
      <c r="E377" s="426"/>
      <c r="F377" s="426"/>
      <c r="G377" s="426"/>
      <c r="H377" s="426"/>
      <c r="I377" s="426"/>
      <c r="J377" s="426"/>
      <c r="K377" s="426"/>
      <c r="L377" s="426"/>
    </row>
    <row r="378" spans="1:12" s="456" customFormat="1" ht="11.25">
      <c r="A378" s="426"/>
      <c r="B378" s="426"/>
      <c r="C378" s="426"/>
      <c r="D378" s="426"/>
      <c r="E378" s="426"/>
      <c r="F378" s="426"/>
      <c r="G378" s="426"/>
      <c r="H378" s="426"/>
      <c r="I378" s="426"/>
      <c r="J378" s="426"/>
      <c r="K378" s="426"/>
      <c r="L378" s="426"/>
    </row>
    <row r="379" spans="1:12" s="456" customFormat="1" ht="11.25">
      <c r="A379" s="426"/>
      <c r="B379" s="426"/>
      <c r="C379" s="426"/>
      <c r="D379" s="426"/>
      <c r="E379" s="426"/>
      <c r="F379" s="426"/>
      <c r="G379" s="426"/>
      <c r="H379" s="426"/>
      <c r="I379" s="426"/>
      <c r="J379" s="426"/>
      <c r="K379" s="426"/>
      <c r="L379" s="426"/>
    </row>
    <row r="380" spans="1:12" s="456" customFormat="1" ht="11.25">
      <c r="A380" s="426"/>
      <c r="B380" s="426"/>
      <c r="C380" s="426"/>
      <c r="D380" s="426"/>
      <c r="E380" s="426"/>
      <c r="F380" s="426"/>
      <c r="G380" s="426"/>
      <c r="H380" s="426"/>
      <c r="I380" s="426"/>
      <c r="J380" s="426"/>
      <c r="K380" s="426"/>
      <c r="L380" s="426"/>
    </row>
    <row r="381" spans="1:12" s="456" customFormat="1" ht="11.25">
      <c r="A381" s="426"/>
      <c r="B381" s="426"/>
      <c r="C381" s="426"/>
      <c r="D381" s="426"/>
      <c r="E381" s="426"/>
      <c r="F381" s="426"/>
      <c r="G381" s="426"/>
      <c r="H381" s="426"/>
      <c r="I381" s="426"/>
      <c r="J381" s="426"/>
      <c r="K381" s="426"/>
      <c r="L381" s="426"/>
    </row>
    <row r="382" spans="1:12" s="456" customFormat="1" ht="11.25">
      <c r="A382" s="426"/>
      <c r="B382" s="426"/>
      <c r="C382" s="426"/>
      <c r="D382" s="426"/>
      <c r="E382" s="426"/>
      <c r="F382" s="426"/>
      <c r="G382" s="426"/>
      <c r="H382" s="426"/>
      <c r="I382" s="426"/>
      <c r="J382" s="426"/>
      <c r="K382" s="426"/>
      <c r="L382" s="426"/>
    </row>
    <row r="383" spans="1:12" s="456" customFormat="1" ht="11.25">
      <c r="A383" s="426"/>
      <c r="B383" s="426"/>
      <c r="C383" s="426"/>
      <c r="D383" s="426"/>
      <c r="E383" s="426"/>
      <c r="F383" s="426"/>
      <c r="G383" s="426"/>
      <c r="H383" s="426"/>
      <c r="I383" s="426"/>
      <c r="J383" s="426"/>
      <c r="K383" s="426"/>
      <c r="L383" s="426"/>
    </row>
    <row r="384" spans="1:12" s="456" customFormat="1" ht="11.25">
      <c r="A384" s="426"/>
      <c r="B384" s="426"/>
      <c r="C384" s="426"/>
      <c r="D384" s="426"/>
      <c r="E384" s="426"/>
      <c r="F384" s="426"/>
      <c r="G384" s="426"/>
      <c r="H384" s="426"/>
      <c r="I384" s="426"/>
      <c r="J384" s="426"/>
      <c r="K384" s="426"/>
      <c r="L384" s="426"/>
    </row>
    <row r="385" spans="1:12" s="456" customFormat="1" ht="11.25">
      <c r="A385" s="426"/>
      <c r="B385" s="426"/>
      <c r="C385" s="426"/>
      <c r="D385" s="426"/>
      <c r="E385" s="426"/>
      <c r="F385" s="426"/>
      <c r="G385" s="426"/>
      <c r="H385" s="426"/>
      <c r="I385" s="426"/>
      <c r="J385" s="426"/>
      <c r="K385" s="426"/>
      <c r="L385" s="426"/>
    </row>
    <row r="386" spans="1:12" s="456" customFormat="1" ht="11.25">
      <c r="A386" s="426"/>
      <c r="B386" s="426"/>
      <c r="C386" s="426"/>
      <c r="D386" s="426"/>
      <c r="E386" s="426"/>
      <c r="F386" s="426"/>
      <c r="G386" s="426"/>
      <c r="H386" s="426"/>
      <c r="I386" s="426"/>
      <c r="J386" s="426"/>
      <c r="K386" s="426"/>
      <c r="L386" s="426"/>
    </row>
    <row r="387" spans="1:12" s="456" customFormat="1" ht="11.25">
      <c r="A387" s="426"/>
      <c r="B387" s="426"/>
      <c r="C387" s="426"/>
      <c r="D387" s="426"/>
      <c r="E387" s="426"/>
      <c r="F387" s="426"/>
      <c r="G387" s="426"/>
      <c r="H387" s="426"/>
      <c r="I387" s="426"/>
      <c r="J387" s="426"/>
      <c r="K387" s="426"/>
      <c r="L387" s="426"/>
    </row>
    <row r="388" spans="1:12" s="456" customFormat="1" ht="11.25">
      <c r="A388" s="426"/>
      <c r="B388" s="426"/>
      <c r="C388" s="426"/>
      <c r="D388" s="426"/>
      <c r="E388" s="426"/>
      <c r="F388" s="426"/>
      <c r="G388" s="426"/>
      <c r="H388" s="426"/>
      <c r="I388" s="426"/>
      <c r="J388" s="426"/>
      <c r="K388" s="426"/>
      <c r="L388" s="426"/>
    </row>
    <row r="389" spans="1:12" s="456" customFormat="1" ht="11.25">
      <c r="A389" s="426"/>
      <c r="B389" s="426"/>
      <c r="C389" s="426"/>
      <c r="D389" s="426"/>
      <c r="E389" s="426"/>
      <c r="F389" s="426"/>
      <c r="G389" s="426"/>
      <c r="H389" s="426"/>
      <c r="I389" s="426"/>
      <c r="J389" s="426"/>
      <c r="K389" s="426"/>
      <c r="L389" s="426"/>
    </row>
    <row r="390" spans="1:12" s="456" customFormat="1" ht="11.25">
      <c r="A390" s="426"/>
      <c r="B390" s="426"/>
      <c r="C390" s="426"/>
      <c r="D390" s="426"/>
      <c r="E390" s="426"/>
      <c r="F390" s="426"/>
      <c r="G390" s="426"/>
      <c r="H390" s="426"/>
      <c r="I390" s="426"/>
      <c r="J390" s="426"/>
      <c r="K390" s="426"/>
      <c r="L390" s="426"/>
    </row>
    <row r="391" spans="1:12" s="456" customFormat="1" ht="11.25">
      <c r="A391" s="426"/>
      <c r="B391" s="426"/>
      <c r="C391" s="426"/>
      <c r="D391" s="426"/>
      <c r="E391" s="426"/>
      <c r="F391" s="426"/>
      <c r="G391" s="426"/>
      <c r="H391" s="426"/>
      <c r="I391" s="426"/>
      <c r="J391" s="426"/>
      <c r="K391" s="426"/>
      <c r="L391" s="426"/>
    </row>
    <row r="392" spans="1:12" s="456" customFormat="1" ht="11.25">
      <c r="A392" s="426"/>
      <c r="B392" s="426"/>
      <c r="C392" s="426"/>
      <c r="D392" s="426"/>
      <c r="E392" s="426"/>
      <c r="F392" s="426"/>
      <c r="G392" s="426"/>
      <c r="H392" s="426"/>
      <c r="I392" s="426"/>
      <c r="J392" s="426"/>
      <c r="K392" s="426"/>
      <c r="L392" s="426"/>
    </row>
    <row r="393" spans="1:12" s="456" customFormat="1" ht="11.25">
      <c r="A393" s="426"/>
      <c r="B393" s="426"/>
      <c r="C393" s="426"/>
      <c r="D393" s="426"/>
      <c r="E393" s="426"/>
      <c r="F393" s="426"/>
      <c r="G393" s="426"/>
      <c r="H393" s="426"/>
      <c r="I393" s="426"/>
      <c r="J393" s="426"/>
      <c r="K393" s="426"/>
      <c r="L393" s="426"/>
    </row>
    <row r="394" spans="1:12" s="456" customFormat="1" ht="11.25">
      <c r="A394" s="426"/>
      <c r="B394" s="426"/>
      <c r="C394" s="426"/>
      <c r="D394" s="426"/>
      <c r="E394" s="426"/>
      <c r="F394" s="426"/>
      <c r="G394" s="426"/>
      <c r="H394" s="426"/>
      <c r="I394" s="426"/>
      <c r="J394" s="426"/>
      <c r="K394" s="426"/>
      <c r="L394" s="426"/>
    </row>
    <row r="395" spans="1:12" s="456" customFormat="1" ht="11.25">
      <c r="A395" s="426"/>
      <c r="B395" s="426"/>
      <c r="C395" s="426"/>
      <c r="D395" s="426"/>
      <c r="E395" s="426"/>
      <c r="F395" s="426"/>
      <c r="G395" s="426"/>
      <c r="H395" s="426"/>
      <c r="I395" s="426"/>
      <c r="J395" s="426"/>
      <c r="K395" s="426"/>
      <c r="L395" s="426"/>
    </row>
    <row r="396" spans="1:12" s="456" customFormat="1" ht="11.25">
      <c r="A396" s="426"/>
      <c r="B396" s="426"/>
      <c r="C396" s="426"/>
      <c r="D396" s="426"/>
      <c r="E396" s="426"/>
      <c r="F396" s="426"/>
      <c r="G396" s="426"/>
      <c r="H396" s="426"/>
      <c r="I396" s="426"/>
      <c r="J396" s="426"/>
      <c r="K396" s="426"/>
      <c r="L396" s="426"/>
    </row>
    <row r="397" spans="1:12" s="456" customFormat="1" ht="11.25">
      <c r="A397" s="426"/>
      <c r="B397" s="426"/>
      <c r="C397" s="426"/>
      <c r="D397" s="426"/>
      <c r="E397" s="426"/>
      <c r="F397" s="426"/>
      <c r="G397" s="426"/>
      <c r="H397" s="426"/>
      <c r="I397" s="426"/>
      <c r="J397" s="426"/>
      <c r="K397" s="426"/>
      <c r="L397" s="426"/>
    </row>
    <row r="398" spans="1:12" s="456" customFormat="1" ht="11.25">
      <c r="A398" s="426"/>
      <c r="B398" s="426"/>
      <c r="C398" s="426"/>
      <c r="D398" s="426"/>
      <c r="E398" s="426"/>
      <c r="F398" s="426"/>
      <c r="G398" s="426"/>
      <c r="H398" s="426"/>
      <c r="I398" s="426"/>
      <c r="J398" s="426"/>
      <c r="K398" s="426"/>
      <c r="L398" s="426"/>
    </row>
    <row r="399" spans="1:12" s="456" customFormat="1" ht="11.25">
      <c r="A399" s="426"/>
      <c r="B399" s="426"/>
      <c r="C399" s="426"/>
      <c r="D399" s="426"/>
      <c r="E399" s="426"/>
      <c r="F399" s="426"/>
      <c r="G399" s="426"/>
      <c r="H399" s="426"/>
      <c r="I399" s="426"/>
      <c r="J399" s="426"/>
      <c r="K399" s="426"/>
      <c r="L399" s="426"/>
    </row>
    <row r="400" spans="1:12" s="456" customFormat="1" ht="11.25">
      <c r="A400" s="426"/>
      <c r="B400" s="426"/>
      <c r="C400" s="426"/>
      <c r="D400" s="426"/>
      <c r="E400" s="426"/>
      <c r="F400" s="426"/>
      <c r="G400" s="426"/>
      <c r="H400" s="426"/>
      <c r="I400" s="426"/>
      <c r="J400" s="426"/>
      <c r="K400" s="426"/>
      <c r="L400" s="426"/>
    </row>
    <row r="401" spans="1:12" s="456" customFormat="1" ht="11.25">
      <c r="A401" s="426"/>
      <c r="B401" s="426"/>
      <c r="C401" s="426"/>
      <c r="D401" s="426"/>
      <c r="E401" s="426"/>
      <c r="F401" s="426"/>
      <c r="G401" s="426"/>
      <c r="H401" s="426"/>
      <c r="I401" s="426"/>
      <c r="J401" s="426"/>
      <c r="K401" s="426"/>
      <c r="L401" s="426"/>
    </row>
    <row r="402" spans="1:12" s="456" customFormat="1" ht="11.25">
      <c r="A402" s="426"/>
      <c r="B402" s="426"/>
      <c r="C402" s="426"/>
      <c r="D402" s="426"/>
      <c r="E402" s="426"/>
      <c r="F402" s="426"/>
      <c r="G402" s="426"/>
      <c r="H402" s="426"/>
      <c r="I402" s="426"/>
      <c r="J402" s="426"/>
      <c r="K402" s="426"/>
      <c r="L402" s="426"/>
    </row>
    <row r="403" spans="1:12" s="456" customFormat="1" ht="11.25">
      <c r="A403" s="426"/>
      <c r="B403" s="426"/>
      <c r="C403" s="426"/>
      <c r="D403" s="426"/>
      <c r="E403" s="426"/>
      <c r="F403" s="426"/>
      <c r="G403" s="426"/>
      <c r="H403" s="426"/>
      <c r="I403" s="426"/>
      <c r="J403" s="426"/>
      <c r="K403" s="426"/>
      <c r="L403" s="426"/>
    </row>
    <row r="404" spans="1:12" s="456" customFormat="1" ht="11.25">
      <c r="A404" s="426"/>
      <c r="B404" s="426"/>
      <c r="C404" s="426"/>
      <c r="D404" s="426"/>
      <c r="E404" s="426"/>
      <c r="F404" s="426"/>
      <c r="G404" s="426"/>
      <c r="H404" s="426"/>
      <c r="I404" s="426"/>
      <c r="J404" s="426"/>
      <c r="K404" s="426"/>
      <c r="L404" s="426"/>
    </row>
    <row r="405" spans="1:12" s="456" customFormat="1" ht="11.25">
      <c r="A405" s="426"/>
      <c r="B405" s="426"/>
      <c r="C405" s="426"/>
      <c r="D405" s="426"/>
      <c r="E405" s="426"/>
      <c r="F405" s="426"/>
      <c r="G405" s="426"/>
      <c r="H405" s="426"/>
      <c r="I405" s="426"/>
      <c r="J405" s="426"/>
      <c r="K405" s="426"/>
      <c r="L405" s="426"/>
    </row>
    <row r="406" spans="1:12" s="456" customFormat="1" ht="11.25">
      <c r="A406" s="426"/>
      <c r="B406" s="426"/>
      <c r="C406" s="426"/>
      <c r="D406" s="426"/>
      <c r="E406" s="426"/>
      <c r="F406" s="426"/>
      <c r="G406" s="426"/>
      <c r="H406" s="426"/>
      <c r="I406" s="426"/>
      <c r="J406" s="426"/>
      <c r="K406" s="426"/>
      <c r="L406" s="426"/>
    </row>
    <row r="407" spans="1:12" s="456" customFormat="1" ht="11.25">
      <c r="A407" s="426"/>
      <c r="B407" s="426"/>
      <c r="C407" s="426"/>
      <c r="D407" s="426"/>
      <c r="E407" s="426"/>
      <c r="F407" s="426"/>
      <c r="G407" s="426"/>
      <c r="H407" s="426"/>
      <c r="I407" s="426"/>
      <c r="J407" s="426"/>
      <c r="K407" s="426"/>
      <c r="L407" s="426"/>
    </row>
    <row r="408" spans="1:12" s="456" customFormat="1" ht="11.25">
      <c r="A408" s="426"/>
      <c r="B408" s="426"/>
      <c r="C408" s="426"/>
      <c r="D408" s="426"/>
      <c r="E408" s="426"/>
      <c r="F408" s="426"/>
      <c r="G408" s="426"/>
      <c r="H408" s="426"/>
      <c r="I408" s="426"/>
      <c r="J408" s="426"/>
      <c r="K408" s="426"/>
      <c r="L408" s="426"/>
    </row>
    <row r="409" spans="1:12" s="456" customFormat="1" ht="11.25">
      <c r="A409" s="426"/>
      <c r="B409" s="426"/>
      <c r="C409" s="426"/>
      <c r="D409" s="426"/>
      <c r="E409" s="426"/>
      <c r="F409" s="426"/>
      <c r="G409" s="426"/>
      <c r="H409" s="426"/>
      <c r="I409" s="426"/>
      <c r="J409" s="426"/>
      <c r="K409" s="426"/>
      <c r="L409" s="426"/>
    </row>
    <row r="410" spans="1:12" s="456" customFormat="1" ht="11.25">
      <c r="A410" s="426"/>
      <c r="B410" s="426"/>
      <c r="C410" s="426"/>
      <c r="D410" s="426"/>
      <c r="E410" s="426"/>
      <c r="F410" s="426"/>
      <c r="G410" s="426"/>
      <c r="H410" s="426"/>
      <c r="I410" s="426"/>
      <c r="J410" s="426"/>
      <c r="K410" s="426"/>
      <c r="L410" s="426"/>
    </row>
    <row r="411" spans="1:12" s="456" customFormat="1" ht="11.25">
      <c r="A411" s="426"/>
      <c r="B411" s="426"/>
      <c r="C411" s="426"/>
      <c r="D411" s="426"/>
      <c r="E411" s="426"/>
      <c r="F411" s="426"/>
      <c r="G411" s="426"/>
      <c r="H411" s="426"/>
      <c r="I411" s="426"/>
      <c r="J411" s="426"/>
      <c r="K411" s="426"/>
      <c r="L411" s="426"/>
    </row>
    <row r="412" spans="1:12" s="456" customFormat="1" ht="11.25">
      <c r="A412" s="426"/>
      <c r="B412" s="426"/>
      <c r="C412" s="426"/>
      <c r="D412" s="426"/>
      <c r="E412" s="426"/>
      <c r="F412" s="426"/>
      <c r="G412" s="426"/>
      <c r="H412" s="426"/>
      <c r="I412" s="426"/>
      <c r="J412" s="426"/>
      <c r="K412" s="426"/>
      <c r="L412" s="426"/>
    </row>
    <row r="413" spans="1:12" s="456" customFormat="1" ht="11.25">
      <c r="A413" s="426"/>
      <c r="B413" s="426"/>
      <c r="C413" s="426"/>
      <c r="D413" s="426"/>
      <c r="E413" s="426"/>
      <c r="F413" s="426"/>
      <c r="G413" s="426"/>
      <c r="H413" s="426"/>
      <c r="I413" s="426"/>
      <c r="J413" s="426"/>
      <c r="K413" s="426"/>
      <c r="L413" s="426"/>
    </row>
    <row r="414" spans="1:12" s="456" customFormat="1" ht="11.25">
      <c r="A414" s="426"/>
      <c r="B414" s="426"/>
      <c r="C414" s="426"/>
      <c r="D414" s="426"/>
      <c r="E414" s="426"/>
      <c r="F414" s="426"/>
      <c r="G414" s="426"/>
      <c r="H414" s="426"/>
      <c r="I414" s="426"/>
      <c r="J414" s="426"/>
      <c r="K414" s="426"/>
      <c r="L414" s="426"/>
    </row>
    <row r="415" spans="1:12" s="456" customFormat="1" ht="11.25">
      <c r="A415" s="426"/>
      <c r="B415" s="426"/>
      <c r="C415" s="426"/>
      <c r="D415" s="426"/>
      <c r="E415" s="426"/>
      <c r="F415" s="426"/>
      <c r="G415" s="426"/>
      <c r="H415" s="426"/>
      <c r="I415" s="426"/>
      <c r="J415" s="426"/>
      <c r="K415" s="426"/>
      <c r="L415" s="426"/>
    </row>
    <row r="416" spans="1:12" s="456" customFormat="1" ht="11.25">
      <c r="A416" s="426"/>
      <c r="B416" s="426"/>
      <c r="C416" s="426"/>
      <c r="D416" s="426"/>
      <c r="E416" s="426"/>
      <c r="F416" s="426"/>
      <c r="G416" s="426"/>
      <c r="H416" s="426"/>
      <c r="I416" s="426"/>
      <c r="J416" s="426"/>
      <c r="K416" s="426"/>
      <c r="L416" s="426"/>
    </row>
    <row r="417" spans="1:12" s="456" customFormat="1" ht="11.25">
      <c r="A417" s="426"/>
      <c r="B417" s="426"/>
      <c r="C417" s="426"/>
      <c r="D417" s="426"/>
      <c r="E417" s="426"/>
      <c r="F417" s="426"/>
      <c r="G417" s="426"/>
      <c r="H417" s="426"/>
      <c r="I417" s="426"/>
      <c r="J417" s="426"/>
      <c r="K417" s="426"/>
      <c r="L417" s="426"/>
    </row>
    <row r="418" spans="1:12" s="456" customFormat="1" ht="11.25">
      <c r="A418" s="426"/>
      <c r="B418" s="426"/>
      <c r="C418" s="426"/>
      <c r="D418" s="426"/>
      <c r="E418" s="426"/>
      <c r="F418" s="426"/>
      <c r="G418" s="426"/>
      <c r="H418" s="426"/>
      <c r="I418" s="426"/>
      <c r="J418" s="426"/>
      <c r="K418" s="426"/>
      <c r="L418" s="426"/>
    </row>
    <row r="419" spans="1:12" s="456" customFormat="1" ht="11.25">
      <c r="A419" s="426"/>
      <c r="B419" s="426"/>
      <c r="C419" s="426"/>
      <c r="D419" s="426"/>
      <c r="E419" s="426"/>
      <c r="F419" s="426"/>
      <c r="G419" s="426"/>
      <c r="H419" s="426"/>
      <c r="I419" s="426"/>
      <c r="J419" s="426"/>
      <c r="K419" s="426"/>
      <c r="L419" s="426"/>
    </row>
    <row r="420" spans="1:12" s="456" customFormat="1" ht="11.25">
      <c r="A420" s="426"/>
      <c r="B420" s="426"/>
      <c r="C420" s="426"/>
      <c r="D420" s="426"/>
      <c r="E420" s="426"/>
      <c r="F420" s="426"/>
      <c r="G420" s="426"/>
      <c r="H420" s="426"/>
      <c r="I420" s="426"/>
      <c r="J420" s="426"/>
      <c r="K420" s="426"/>
      <c r="L420" s="426"/>
    </row>
    <row r="421" spans="1:12" s="456" customFormat="1" ht="11.25">
      <c r="A421" s="426"/>
      <c r="B421" s="426"/>
      <c r="C421" s="426"/>
      <c r="D421" s="426"/>
      <c r="E421" s="426"/>
      <c r="F421" s="426"/>
      <c r="G421" s="426"/>
      <c r="H421" s="426"/>
      <c r="I421" s="426"/>
      <c r="J421" s="426"/>
      <c r="K421" s="426"/>
      <c r="L421" s="426"/>
    </row>
    <row r="422" spans="1:12" s="456" customFormat="1" ht="11.25">
      <c r="A422" s="426"/>
      <c r="B422" s="426"/>
      <c r="C422" s="426"/>
      <c r="D422" s="426"/>
      <c r="E422" s="426"/>
      <c r="F422" s="426"/>
      <c r="G422" s="426"/>
      <c r="H422" s="426"/>
      <c r="I422" s="426"/>
      <c r="J422" s="426"/>
      <c r="K422" s="426"/>
      <c r="L422" s="426"/>
    </row>
    <row r="423" spans="1:12" s="456" customFormat="1" ht="11.25">
      <c r="A423" s="426"/>
      <c r="B423" s="426"/>
      <c r="C423" s="426"/>
      <c r="D423" s="426"/>
      <c r="E423" s="426"/>
      <c r="F423" s="426"/>
      <c r="G423" s="426"/>
      <c r="H423" s="426"/>
      <c r="I423" s="426"/>
      <c r="J423" s="426"/>
      <c r="K423" s="426"/>
      <c r="L423" s="426"/>
    </row>
    <row r="424" spans="1:12" s="456" customFormat="1" ht="11.25">
      <c r="A424" s="426"/>
      <c r="B424" s="426"/>
      <c r="C424" s="426"/>
      <c r="D424" s="426"/>
      <c r="E424" s="426"/>
      <c r="F424" s="426"/>
      <c r="G424" s="426"/>
      <c r="H424" s="426"/>
      <c r="I424" s="426"/>
      <c r="J424" s="426"/>
      <c r="K424" s="426"/>
      <c r="L424" s="426"/>
    </row>
    <row r="425" spans="1:12" s="456" customFormat="1" ht="11.25">
      <c r="A425" s="426"/>
      <c r="B425" s="426"/>
      <c r="C425" s="426"/>
      <c r="D425" s="426"/>
      <c r="E425" s="426"/>
      <c r="F425" s="426"/>
      <c r="G425" s="426"/>
      <c r="H425" s="426"/>
      <c r="I425" s="426"/>
      <c r="J425" s="426"/>
      <c r="K425" s="426"/>
      <c r="L425" s="426"/>
    </row>
    <row r="426" spans="1:12" s="456" customFormat="1" ht="11.25">
      <c r="A426" s="426"/>
      <c r="B426" s="426"/>
      <c r="C426" s="426"/>
      <c r="D426" s="426"/>
      <c r="E426" s="426"/>
      <c r="F426" s="426"/>
      <c r="G426" s="426"/>
      <c r="H426" s="426"/>
      <c r="I426" s="426"/>
      <c r="J426" s="426"/>
      <c r="K426" s="426"/>
      <c r="L426" s="426"/>
    </row>
    <row r="427" spans="1:12" s="456" customFormat="1" ht="11.25">
      <c r="A427" s="426"/>
      <c r="B427" s="426"/>
      <c r="C427" s="426"/>
      <c r="D427" s="426"/>
      <c r="E427" s="426"/>
      <c r="F427" s="426"/>
      <c r="G427" s="426"/>
      <c r="H427" s="426"/>
      <c r="I427" s="426"/>
      <c r="J427" s="426"/>
      <c r="K427" s="426"/>
      <c r="L427" s="426"/>
    </row>
    <row r="428" spans="1:12" s="456" customFormat="1" ht="11.25">
      <c r="A428" s="426"/>
      <c r="B428" s="426"/>
      <c r="C428" s="426"/>
      <c r="D428" s="426"/>
      <c r="E428" s="426"/>
      <c r="F428" s="426"/>
      <c r="G428" s="426"/>
      <c r="H428" s="426"/>
      <c r="I428" s="426"/>
      <c r="J428" s="426"/>
      <c r="K428" s="426"/>
      <c r="L428" s="426"/>
    </row>
    <row r="429" spans="1:12" s="456" customFormat="1" ht="11.25">
      <c r="A429" s="426"/>
      <c r="B429" s="426"/>
      <c r="C429" s="426"/>
      <c r="D429" s="426"/>
      <c r="E429" s="426"/>
      <c r="F429" s="426"/>
      <c r="G429" s="426"/>
      <c r="H429" s="426"/>
      <c r="I429" s="426"/>
      <c r="J429" s="426"/>
      <c r="K429" s="426"/>
      <c r="L429" s="426"/>
    </row>
    <row r="430" spans="1:12" s="456" customFormat="1" ht="11.25">
      <c r="A430" s="426"/>
      <c r="B430" s="426"/>
      <c r="C430" s="426"/>
      <c r="D430" s="426"/>
      <c r="E430" s="426"/>
      <c r="F430" s="426"/>
      <c r="G430" s="426"/>
      <c r="H430" s="426"/>
      <c r="I430" s="426"/>
      <c r="J430" s="426"/>
      <c r="K430" s="426"/>
      <c r="L430" s="426"/>
    </row>
    <row r="431" spans="1:12" s="456" customFormat="1" ht="11.25">
      <c r="A431" s="426"/>
      <c r="B431" s="426"/>
      <c r="C431" s="426"/>
      <c r="D431" s="426"/>
      <c r="E431" s="426"/>
      <c r="F431" s="426"/>
      <c r="G431" s="426"/>
      <c r="H431" s="426"/>
      <c r="I431" s="426"/>
      <c r="J431" s="426"/>
      <c r="K431" s="426"/>
      <c r="L431" s="426"/>
    </row>
    <row r="432" spans="1:12" s="456" customFormat="1" ht="11.25">
      <c r="A432" s="426"/>
      <c r="B432" s="426"/>
      <c r="C432" s="426"/>
      <c r="D432" s="426"/>
      <c r="E432" s="426"/>
      <c r="F432" s="426"/>
      <c r="G432" s="426"/>
      <c r="H432" s="426"/>
      <c r="I432" s="426"/>
      <c r="J432" s="426"/>
      <c r="K432" s="426"/>
      <c r="L432" s="426"/>
    </row>
    <row r="433" spans="1:12" s="456" customFormat="1" ht="11.25">
      <c r="A433" s="426"/>
      <c r="B433" s="426"/>
      <c r="C433" s="426"/>
      <c r="D433" s="426"/>
      <c r="E433" s="426"/>
      <c r="F433" s="426"/>
      <c r="G433" s="426"/>
      <c r="H433" s="426"/>
      <c r="I433" s="426"/>
      <c r="J433" s="426"/>
      <c r="K433" s="426"/>
      <c r="L433" s="426"/>
    </row>
    <row r="434" spans="1:12" s="456" customFormat="1" ht="11.25">
      <c r="A434" s="426"/>
      <c r="B434" s="426"/>
      <c r="C434" s="426"/>
      <c r="D434" s="426"/>
      <c r="E434" s="426"/>
      <c r="F434" s="426"/>
      <c r="G434" s="426"/>
      <c r="H434" s="426"/>
      <c r="I434" s="426"/>
      <c r="J434" s="426"/>
      <c r="K434" s="426"/>
      <c r="L434" s="426"/>
    </row>
    <row r="435" spans="1:12" s="456" customFormat="1" ht="11.25">
      <c r="A435" s="426"/>
      <c r="B435" s="426"/>
      <c r="C435" s="426"/>
      <c r="D435" s="426"/>
      <c r="E435" s="426"/>
      <c r="F435" s="426"/>
      <c r="G435" s="426"/>
      <c r="H435" s="426"/>
      <c r="I435" s="426"/>
      <c r="J435" s="426"/>
      <c r="K435" s="426"/>
      <c r="L435" s="426"/>
    </row>
    <row r="436" spans="1:12" s="456" customFormat="1" ht="11.25">
      <c r="A436" s="426"/>
      <c r="B436" s="426"/>
      <c r="C436" s="426"/>
      <c r="D436" s="426"/>
      <c r="E436" s="426"/>
      <c r="F436" s="426"/>
      <c r="G436" s="426"/>
      <c r="H436" s="426"/>
      <c r="I436" s="426"/>
      <c r="J436" s="426"/>
      <c r="K436" s="426"/>
      <c r="L436" s="426"/>
    </row>
    <row r="437" spans="1:12" s="456" customFormat="1" ht="11.25">
      <c r="A437" s="426"/>
      <c r="B437" s="426"/>
      <c r="C437" s="426"/>
      <c r="D437" s="426"/>
      <c r="E437" s="426"/>
      <c r="F437" s="426"/>
      <c r="G437" s="426"/>
      <c r="H437" s="426"/>
      <c r="I437" s="426"/>
      <c r="J437" s="426"/>
      <c r="K437" s="426"/>
      <c r="L437" s="426"/>
    </row>
    <row r="438" spans="1:12" s="456" customFormat="1" ht="11.25">
      <c r="A438" s="426"/>
      <c r="B438" s="426"/>
      <c r="C438" s="426"/>
      <c r="D438" s="426"/>
      <c r="E438" s="426"/>
      <c r="F438" s="426"/>
      <c r="G438" s="426"/>
      <c r="H438" s="426"/>
      <c r="I438" s="426"/>
      <c r="J438" s="426"/>
      <c r="K438" s="426"/>
      <c r="L438" s="426"/>
    </row>
    <row r="439" spans="1:12" s="456" customFormat="1" ht="11.25">
      <c r="A439" s="426"/>
      <c r="B439" s="426"/>
      <c r="C439" s="426"/>
      <c r="D439" s="426"/>
      <c r="E439" s="426"/>
      <c r="F439" s="426"/>
      <c r="G439" s="426"/>
      <c r="H439" s="426"/>
      <c r="I439" s="426"/>
      <c r="J439" s="426"/>
      <c r="K439" s="426"/>
      <c r="L439" s="426"/>
    </row>
    <row r="440" spans="1:12" s="456" customFormat="1" ht="11.25">
      <c r="A440" s="426"/>
      <c r="B440" s="426"/>
      <c r="C440" s="426"/>
      <c r="D440" s="426"/>
      <c r="E440" s="426"/>
      <c r="F440" s="426"/>
      <c r="G440" s="426"/>
      <c r="H440" s="426"/>
      <c r="I440" s="426"/>
      <c r="J440" s="426"/>
      <c r="K440" s="426"/>
      <c r="L440" s="426"/>
    </row>
    <row r="441" spans="1:12" s="456" customFormat="1" ht="11.25">
      <c r="A441" s="426"/>
      <c r="B441" s="426"/>
      <c r="C441" s="426"/>
      <c r="D441" s="426"/>
      <c r="E441" s="426"/>
      <c r="F441" s="426"/>
      <c r="G441" s="426"/>
      <c r="H441" s="426"/>
      <c r="I441" s="426"/>
      <c r="J441" s="426"/>
      <c r="K441" s="426"/>
      <c r="L441" s="426"/>
    </row>
    <row r="442" spans="1:12" s="456" customFormat="1" ht="11.25">
      <c r="A442" s="426"/>
      <c r="B442" s="426"/>
      <c r="C442" s="426"/>
      <c r="D442" s="426"/>
      <c r="E442" s="426"/>
      <c r="F442" s="426"/>
      <c r="G442" s="426"/>
      <c r="H442" s="426"/>
      <c r="I442" s="426"/>
      <c r="J442" s="426"/>
      <c r="K442" s="426"/>
      <c r="L442" s="426"/>
    </row>
    <row r="443" spans="1:12" s="456" customFormat="1" ht="11.25">
      <c r="A443" s="426"/>
      <c r="B443" s="426"/>
      <c r="C443" s="426"/>
      <c r="D443" s="426"/>
      <c r="E443" s="426"/>
      <c r="F443" s="426"/>
      <c r="G443" s="426"/>
      <c r="H443" s="426"/>
      <c r="I443" s="426"/>
      <c r="J443" s="426"/>
      <c r="K443" s="426"/>
      <c r="L443" s="426"/>
    </row>
    <row r="444" spans="1:12" s="456" customFormat="1" ht="11.25">
      <c r="A444" s="426"/>
      <c r="B444" s="426"/>
      <c r="C444" s="426"/>
      <c r="D444" s="426"/>
      <c r="E444" s="426"/>
      <c r="F444" s="426"/>
      <c r="G444" s="426"/>
      <c r="H444" s="426"/>
      <c r="I444" s="426"/>
      <c r="J444" s="426"/>
      <c r="K444" s="426"/>
      <c r="L444" s="426"/>
    </row>
    <row r="445" spans="1:12" s="456" customFormat="1" ht="11.25">
      <c r="A445" s="426"/>
      <c r="B445" s="426"/>
      <c r="C445" s="426"/>
      <c r="D445" s="426"/>
      <c r="E445" s="426"/>
      <c r="F445" s="426"/>
      <c r="G445" s="426"/>
      <c r="H445" s="426"/>
      <c r="I445" s="426"/>
      <c r="J445" s="426"/>
      <c r="K445" s="426"/>
      <c r="L445" s="426"/>
    </row>
    <row r="446" spans="1:12" s="456" customFormat="1" ht="11.25">
      <c r="A446" s="426"/>
      <c r="B446" s="426"/>
      <c r="C446" s="426"/>
      <c r="D446" s="426"/>
      <c r="E446" s="426"/>
      <c r="F446" s="426"/>
      <c r="G446" s="426"/>
      <c r="H446" s="426"/>
      <c r="I446" s="426"/>
      <c r="J446" s="426"/>
      <c r="K446" s="426"/>
      <c r="L446" s="426"/>
    </row>
    <row r="447" spans="1:12" s="456" customFormat="1" ht="11.25">
      <c r="A447" s="426"/>
      <c r="B447" s="426"/>
      <c r="C447" s="426"/>
      <c r="D447" s="426"/>
      <c r="E447" s="426"/>
      <c r="F447" s="426"/>
      <c r="G447" s="426"/>
      <c r="H447" s="426"/>
      <c r="I447" s="426"/>
      <c r="J447" s="426"/>
      <c r="K447" s="426"/>
      <c r="L447" s="426"/>
    </row>
    <row r="448" spans="1:12" s="456" customFormat="1" ht="11.25">
      <c r="A448" s="426"/>
      <c r="B448" s="426"/>
      <c r="C448" s="426"/>
      <c r="D448" s="426"/>
      <c r="E448" s="426"/>
      <c r="F448" s="426"/>
      <c r="G448" s="426"/>
      <c r="H448" s="426"/>
      <c r="I448" s="426"/>
      <c r="J448" s="426"/>
      <c r="K448" s="426"/>
      <c r="L448" s="426"/>
    </row>
    <row r="449" spans="1:12" s="456" customFormat="1" ht="11.25">
      <c r="A449" s="426"/>
      <c r="B449" s="426"/>
      <c r="C449" s="426"/>
      <c r="D449" s="426"/>
      <c r="E449" s="426"/>
      <c r="F449" s="426"/>
      <c r="G449" s="426"/>
      <c r="H449" s="426"/>
      <c r="I449" s="426"/>
      <c r="J449" s="426"/>
      <c r="K449" s="426"/>
      <c r="L449" s="426"/>
    </row>
    <row r="450" spans="1:12" s="456" customFormat="1" ht="11.25">
      <c r="A450" s="426"/>
      <c r="B450" s="426"/>
      <c r="C450" s="426"/>
      <c r="D450" s="426"/>
      <c r="E450" s="426"/>
      <c r="F450" s="426"/>
      <c r="G450" s="426"/>
      <c r="H450" s="426"/>
      <c r="I450" s="426"/>
      <c r="J450" s="426"/>
      <c r="K450" s="426"/>
      <c r="L450" s="426"/>
    </row>
    <row r="451" spans="1:12" s="456" customFormat="1" ht="11.25">
      <c r="A451" s="426"/>
      <c r="B451" s="426"/>
      <c r="C451" s="426"/>
      <c r="D451" s="426"/>
      <c r="E451" s="426"/>
      <c r="F451" s="426"/>
      <c r="G451" s="426"/>
      <c r="H451" s="426"/>
      <c r="I451" s="426"/>
      <c r="J451" s="426"/>
      <c r="K451" s="426"/>
      <c r="L451" s="426"/>
    </row>
    <row r="452" spans="1:12" s="456" customFormat="1" ht="11.25">
      <c r="A452" s="426"/>
      <c r="B452" s="426"/>
      <c r="C452" s="426"/>
      <c r="D452" s="426"/>
      <c r="E452" s="426"/>
      <c r="F452" s="426"/>
      <c r="G452" s="426"/>
      <c r="H452" s="426"/>
      <c r="I452" s="426"/>
      <c r="J452" s="426"/>
      <c r="K452" s="426"/>
      <c r="L452" s="426"/>
    </row>
    <row r="453" spans="1:12" s="456" customFormat="1" ht="11.25">
      <c r="A453" s="426"/>
      <c r="B453" s="426"/>
      <c r="C453" s="426"/>
      <c r="D453" s="426"/>
      <c r="E453" s="426"/>
      <c r="F453" s="426"/>
      <c r="G453" s="426"/>
      <c r="H453" s="426"/>
      <c r="I453" s="426"/>
      <c r="J453" s="426"/>
      <c r="K453" s="426"/>
      <c r="L453" s="426"/>
    </row>
    <row r="454" spans="1:12" s="456" customFormat="1" ht="11.25">
      <c r="A454" s="426"/>
      <c r="B454" s="426"/>
      <c r="C454" s="426"/>
      <c r="D454" s="426"/>
      <c r="E454" s="426"/>
      <c r="F454" s="426"/>
      <c r="G454" s="426"/>
      <c r="H454" s="426"/>
      <c r="I454" s="426"/>
      <c r="J454" s="426"/>
      <c r="K454" s="426"/>
      <c r="L454" s="426"/>
    </row>
    <row r="455" spans="1:12" s="456" customFormat="1" ht="11.25">
      <c r="A455" s="426"/>
      <c r="B455" s="426"/>
      <c r="C455" s="426"/>
      <c r="D455" s="426"/>
      <c r="E455" s="426"/>
      <c r="F455" s="426"/>
      <c r="G455" s="426"/>
      <c r="H455" s="426"/>
      <c r="I455" s="426"/>
      <c r="J455" s="426"/>
      <c r="K455" s="426"/>
      <c r="L455" s="426"/>
    </row>
    <row r="456" spans="1:12" s="456" customFormat="1" ht="11.25">
      <c r="A456" s="426"/>
      <c r="B456" s="426"/>
      <c r="C456" s="426"/>
      <c r="D456" s="426"/>
      <c r="E456" s="426"/>
      <c r="F456" s="426"/>
      <c r="G456" s="426"/>
      <c r="H456" s="426"/>
      <c r="I456" s="426"/>
      <c r="J456" s="426"/>
      <c r="K456" s="426"/>
      <c r="L456" s="426"/>
    </row>
    <row r="457" spans="1:12" s="456" customFormat="1" ht="11.25">
      <c r="A457" s="426"/>
      <c r="B457" s="426"/>
      <c r="C457" s="426"/>
      <c r="D457" s="426"/>
      <c r="E457" s="426"/>
      <c r="F457" s="426"/>
      <c r="G457" s="426"/>
      <c r="H457" s="426"/>
      <c r="I457" s="426"/>
      <c r="J457" s="426"/>
      <c r="K457" s="426"/>
      <c r="L457" s="426"/>
    </row>
    <row r="458" spans="1:12" s="456" customFormat="1" ht="11.25">
      <c r="A458" s="426"/>
      <c r="B458" s="426"/>
      <c r="C458" s="426"/>
      <c r="D458" s="426"/>
      <c r="E458" s="426"/>
      <c r="F458" s="426"/>
      <c r="G458" s="426"/>
      <c r="H458" s="426"/>
      <c r="I458" s="426"/>
      <c r="J458" s="426"/>
      <c r="K458" s="426"/>
      <c r="L458" s="426"/>
    </row>
    <row r="459" spans="1:12" s="456" customFormat="1" ht="11.25">
      <c r="A459" s="426"/>
      <c r="B459" s="426"/>
      <c r="C459" s="426"/>
      <c r="D459" s="426"/>
      <c r="E459" s="426"/>
      <c r="F459" s="426"/>
      <c r="G459" s="426"/>
      <c r="H459" s="426"/>
      <c r="I459" s="426"/>
      <c r="J459" s="426"/>
      <c r="K459" s="426"/>
      <c r="L459" s="426"/>
    </row>
    <row r="460" spans="1:12" s="456" customFormat="1" ht="11.25">
      <c r="A460" s="426"/>
      <c r="B460" s="426"/>
      <c r="C460" s="426"/>
      <c r="D460" s="426"/>
      <c r="E460" s="426"/>
      <c r="F460" s="426"/>
      <c r="G460" s="426"/>
      <c r="H460" s="426"/>
      <c r="I460" s="426"/>
      <c r="J460" s="426"/>
      <c r="K460" s="426"/>
      <c r="L460" s="426"/>
    </row>
    <row r="461" spans="1:12" s="456" customFormat="1" ht="11.25">
      <c r="A461" s="426"/>
      <c r="B461" s="426"/>
      <c r="C461" s="426"/>
      <c r="D461" s="426"/>
      <c r="E461" s="426"/>
      <c r="F461" s="426"/>
      <c r="G461" s="426"/>
      <c r="H461" s="426"/>
      <c r="I461" s="426"/>
      <c r="J461" s="426"/>
      <c r="K461" s="426"/>
      <c r="L461" s="426"/>
    </row>
    <row r="462" spans="1:12" s="456" customFormat="1" ht="11.25">
      <c r="A462" s="426"/>
      <c r="B462" s="426"/>
      <c r="C462" s="426"/>
      <c r="D462" s="426"/>
      <c r="E462" s="426"/>
      <c r="F462" s="426"/>
      <c r="G462" s="426"/>
      <c r="H462" s="426"/>
      <c r="I462" s="426"/>
      <c r="J462" s="426"/>
      <c r="K462" s="426"/>
      <c r="L462" s="426"/>
    </row>
    <row r="463" spans="1:12" s="456" customFormat="1" ht="11.25">
      <c r="A463" s="426"/>
      <c r="B463" s="426"/>
      <c r="C463" s="426"/>
      <c r="D463" s="426"/>
      <c r="E463" s="426"/>
      <c r="F463" s="426"/>
      <c r="G463" s="426"/>
      <c r="H463" s="426"/>
      <c r="I463" s="426"/>
      <c r="J463" s="426"/>
      <c r="K463" s="426"/>
      <c r="L463" s="426"/>
    </row>
    <row r="464" spans="1:12" s="456" customFormat="1" ht="11.25">
      <c r="A464" s="426"/>
      <c r="B464" s="426"/>
      <c r="C464" s="426"/>
      <c r="D464" s="426"/>
      <c r="E464" s="426"/>
      <c r="F464" s="426"/>
      <c r="G464" s="426"/>
      <c r="H464" s="426"/>
      <c r="I464" s="426"/>
      <c r="J464" s="426"/>
      <c r="K464" s="426"/>
      <c r="L464" s="426"/>
    </row>
    <row r="465" spans="1:12" s="456" customFormat="1" ht="11.25">
      <c r="A465" s="426"/>
      <c r="B465" s="426"/>
      <c r="C465" s="426"/>
      <c r="D465" s="426"/>
      <c r="E465" s="426"/>
      <c r="F465" s="426"/>
      <c r="G465" s="426"/>
      <c r="H465" s="426"/>
      <c r="I465" s="426"/>
      <c r="J465" s="426"/>
      <c r="K465" s="426"/>
      <c r="L465" s="426"/>
    </row>
    <row r="466" spans="1:12" s="456" customFormat="1" ht="11.25">
      <c r="A466" s="426"/>
      <c r="B466" s="426"/>
      <c r="C466" s="426"/>
      <c r="D466" s="426"/>
      <c r="E466" s="426"/>
      <c r="F466" s="426"/>
      <c r="G466" s="426"/>
      <c r="H466" s="426"/>
      <c r="I466" s="426"/>
      <c r="J466" s="426"/>
      <c r="K466" s="426"/>
      <c r="L466" s="426"/>
    </row>
    <row r="467" spans="1:12" s="456" customFormat="1" ht="11.25">
      <c r="A467" s="426"/>
      <c r="B467" s="426"/>
      <c r="C467" s="426"/>
      <c r="D467" s="426"/>
      <c r="E467" s="426"/>
      <c r="F467" s="426"/>
      <c r="G467" s="426"/>
      <c r="H467" s="426"/>
      <c r="I467" s="426"/>
      <c r="J467" s="426"/>
      <c r="K467" s="426"/>
      <c r="L467" s="426"/>
    </row>
    <row r="468" spans="1:12" s="456" customFormat="1" ht="11.25">
      <c r="A468" s="426"/>
      <c r="B468" s="426"/>
      <c r="C468" s="426"/>
      <c r="D468" s="426"/>
      <c r="E468" s="426"/>
      <c r="F468" s="426"/>
      <c r="G468" s="426"/>
      <c r="H468" s="426"/>
      <c r="I468" s="426"/>
      <c r="J468" s="426"/>
      <c r="K468" s="426"/>
      <c r="L468" s="426"/>
    </row>
    <row r="469" spans="1:12" s="456" customFormat="1" ht="11.25">
      <c r="A469" s="426"/>
      <c r="B469" s="426"/>
      <c r="C469" s="426"/>
      <c r="D469" s="426"/>
      <c r="E469" s="426"/>
      <c r="F469" s="426"/>
      <c r="G469" s="426"/>
      <c r="H469" s="426"/>
      <c r="I469" s="426"/>
      <c r="J469" s="426"/>
      <c r="K469" s="426"/>
      <c r="L469" s="426"/>
    </row>
    <row r="470" spans="1:12" s="456" customFormat="1" ht="11.25">
      <c r="A470" s="426"/>
      <c r="B470" s="426"/>
      <c r="C470" s="426"/>
      <c r="D470" s="426"/>
      <c r="E470" s="426"/>
      <c r="F470" s="426"/>
      <c r="G470" s="426"/>
      <c r="H470" s="426"/>
      <c r="I470" s="426"/>
      <c r="J470" s="426"/>
      <c r="K470" s="426"/>
      <c r="L470" s="426"/>
    </row>
    <row r="471" spans="1:12" s="456" customFormat="1" ht="11.25">
      <c r="A471" s="426"/>
      <c r="B471" s="426"/>
      <c r="C471" s="426"/>
      <c r="D471" s="426"/>
      <c r="E471" s="426"/>
      <c r="F471" s="426"/>
      <c r="G471" s="426"/>
      <c r="H471" s="426"/>
      <c r="I471" s="426"/>
      <c r="J471" s="426"/>
      <c r="K471" s="426"/>
      <c r="L471" s="426"/>
    </row>
    <row r="472" spans="1:12" s="456" customFormat="1" ht="11.25">
      <c r="A472" s="426"/>
      <c r="B472" s="426"/>
      <c r="C472" s="426"/>
      <c r="D472" s="426"/>
      <c r="E472" s="426"/>
      <c r="F472" s="426"/>
      <c r="G472" s="426"/>
      <c r="H472" s="426"/>
      <c r="I472" s="426"/>
      <c r="J472" s="426"/>
      <c r="K472" s="426"/>
      <c r="L472" s="426"/>
    </row>
    <row r="473" spans="1:12" s="456" customFormat="1" ht="11.25">
      <c r="A473" s="426"/>
      <c r="B473" s="426"/>
      <c r="C473" s="426"/>
      <c r="D473" s="426"/>
      <c r="E473" s="426"/>
      <c r="F473" s="426"/>
      <c r="G473" s="426"/>
      <c r="H473" s="426"/>
      <c r="I473" s="426"/>
      <c r="J473" s="426"/>
      <c r="K473" s="426"/>
      <c r="L473" s="426"/>
    </row>
    <row r="474" spans="1:12" s="456" customFormat="1" ht="11.25">
      <c r="A474" s="426"/>
      <c r="B474" s="426"/>
      <c r="C474" s="426"/>
      <c r="D474" s="426"/>
      <c r="E474" s="426"/>
      <c r="F474" s="426"/>
      <c r="G474" s="426"/>
      <c r="H474" s="426"/>
      <c r="I474" s="426"/>
      <c r="J474" s="426"/>
      <c r="K474" s="426"/>
      <c r="L474" s="426"/>
    </row>
    <row r="475" spans="1:12" s="456" customFormat="1" ht="11.25">
      <c r="A475" s="426"/>
      <c r="B475" s="426"/>
      <c r="C475" s="426"/>
      <c r="D475" s="426"/>
      <c r="E475" s="426"/>
      <c r="F475" s="426"/>
      <c r="G475" s="426"/>
      <c r="H475" s="426"/>
      <c r="I475" s="426"/>
      <c r="J475" s="426"/>
      <c r="K475" s="426"/>
      <c r="L475" s="426"/>
    </row>
    <row r="476" spans="1:12" s="456" customFormat="1" ht="11.25">
      <c r="A476" s="426"/>
      <c r="B476" s="426"/>
      <c r="C476" s="426"/>
      <c r="D476" s="426"/>
      <c r="E476" s="426"/>
      <c r="F476" s="426"/>
      <c r="G476" s="426"/>
      <c r="H476" s="426"/>
      <c r="I476" s="426"/>
      <c r="J476" s="426"/>
      <c r="K476" s="426"/>
      <c r="L476" s="426"/>
    </row>
    <row r="477" spans="1:12" s="456" customFormat="1" ht="11.25">
      <c r="A477" s="426"/>
      <c r="B477" s="426"/>
      <c r="C477" s="426"/>
      <c r="D477" s="426"/>
      <c r="E477" s="426"/>
      <c r="F477" s="426"/>
      <c r="G477" s="426"/>
      <c r="H477" s="426"/>
      <c r="I477" s="426"/>
      <c r="J477" s="426"/>
      <c r="K477" s="426"/>
      <c r="L477" s="426"/>
    </row>
    <row r="478" spans="1:12" s="456" customFormat="1" ht="11.25">
      <c r="A478" s="426"/>
      <c r="B478" s="426"/>
      <c r="C478" s="426"/>
      <c r="D478" s="426"/>
      <c r="E478" s="426"/>
      <c r="F478" s="426"/>
      <c r="G478" s="426"/>
      <c r="H478" s="426"/>
      <c r="I478" s="426"/>
      <c r="J478" s="426"/>
      <c r="K478" s="426"/>
      <c r="L478" s="426"/>
    </row>
    <row r="479" spans="1:12" s="456" customFormat="1" ht="11.25">
      <c r="A479" s="426"/>
      <c r="B479" s="426"/>
      <c r="C479" s="426"/>
      <c r="D479" s="426"/>
      <c r="E479" s="426"/>
      <c r="F479" s="426"/>
      <c r="G479" s="426"/>
      <c r="H479" s="426"/>
      <c r="I479" s="426"/>
      <c r="J479" s="426"/>
      <c r="K479" s="426"/>
      <c r="L479" s="426"/>
    </row>
    <row r="480" spans="1:12" s="456" customFormat="1" ht="11.25">
      <c r="A480" s="426"/>
      <c r="B480" s="426"/>
      <c r="C480" s="426"/>
      <c r="D480" s="426"/>
      <c r="E480" s="426"/>
      <c r="F480" s="426"/>
      <c r="G480" s="426"/>
      <c r="H480" s="426"/>
      <c r="I480" s="426"/>
      <c r="J480" s="426"/>
      <c r="K480" s="426"/>
      <c r="L480" s="426"/>
    </row>
    <row r="481" spans="1:12" s="456" customFormat="1" ht="11.25">
      <c r="A481" s="426"/>
      <c r="B481" s="426"/>
      <c r="C481" s="426"/>
      <c r="D481" s="426"/>
      <c r="E481" s="426"/>
      <c r="F481" s="426"/>
      <c r="G481" s="426"/>
      <c r="H481" s="426"/>
      <c r="I481" s="426"/>
      <c r="J481" s="426"/>
      <c r="K481" s="426"/>
      <c r="L481" s="426"/>
    </row>
    <row r="482" spans="1:12" s="456" customFormat="1" ht="11.25">
      <c r="A482" s="426"/>
      <c r="B482" s="426"/>
      <c r="C482" s="426"/>
      <c r="D482" s="426"/>
      <c r="E482" s="426"/>
      <c r="F482" s="426"/>
      <c r="G482" s="426"/>
      <c r="H482" s="426"/>
      <c r="I482" s="426"/>
      <c r="J482" s="426"/>
      <c r="K482" s="426"/>
      <c r="L482" s="426"/>
    </row>
    <row r="483" spans="1:12" s="456" customFormat="1" ht="11.25">
      <c r="A483" s="426"/>
      <c r="B483" s="426"/>
      <c r="C483" s="426"/>
      <c r="D483" s="426"/>
      <c r="E483" s="426"/>
      <c r="F483" s="426"/>
      <c r="G483" s="426"/>
      <c r="H483" s="426"/>
      <c r="I483" s="426"/>
      <c r="J483" s="426"/>
      <c r="K483" s="426"/>
      <c r="L483" s="426"/>
    </row>
    <row r="484" spans="1:12" s="456" customFormat="1" ht="11.25">
      <c r="A484" s="426"/>
      <c r="B484" s="426"/>
      <c r="C484" s="426"/>
      <c r="D484" s="426"/>
      <c r="E484" s="426"/>
      <c r="F484" s="426"/>
      <c r="G484" s="426"/>
      <c r="H484" s="426"/>
      <c r="I484" s="426"/>
      <c r="J484" s="426"/>
      <c r="K484" s="426"/>
      <c r="L484" s="426"/>
    </row>
    <row r="485" spans="1:12" s="456" customFormat="1" ht="11.25">
      <c r="A485" s="426"/>
      <c r="B485" s="426"/>
      <c r="C485" s="426"/>
      <c r="D485" s="426"/>
      <c r="E485" s="426"/>
      <c r="F485" s="426"/>
      <c r="G485" s="426"/>
      <c r="H485" s="426"/>
      <c r="I485" s="426"/>
      <c r="J485" s="426"/>
      <c r="K485" s="426"/>
      <c r="L485" s="426"/>
    </row>
    <row r="486" spans="1:12" s="456" customFormat="1" ht="11.25">
      <c r="A486" s="426"/>
      <c r="B486" s="426"/>
      <c r="C486" s="426"/>
      <c r="D486" s="426"/>
      <c r="E486" s="426"/>
      <c r="F486" s="426"/>
      <c r="G486" s="426"/>
      <c r="H486" s="426"/>
      <c r="I486" s="426"/>
      <c r="J486" s="426"/>
      <c r="K486" s="426"/>
      <c r="L486" s="426"/>
    </row>
    <row r="487" spans="1:12" s="456" customFormat="1" ht="11.25">
      <c r="A487" s="426"/>
      <c r="B487" s="426"/>
      <c r="C487" s="426"/>
      <c r="D487" s="426"/>
      <c r="E487" s="426"/>
      <c r="F487" s="426"/>
      <c r="G487" s="426"/>
      <c r="H487" s="426"/>
      <c r="I487" s="426"/>
      <c r="J487" s="426"/>
      <c r="K487" s="426"/>
      <c r="L487" s="426"/>
    </row>
    <row r="488" spans="1:12" s="456" customFormat="1" ht="11.25">
      <c r="A488" s="426"/>
      <c r="B488" s="426"/>
      <c r="C488" s="426"/>
      <c r="D488" s="426"/>
      <c r="E488" s="426"/>
      <c r="F488" s="426"/>
      <c r="G488" s="426"/>
      <c r="H488" s="426"/>
      <c r="I488" s="426"/>
      <c r="J488" s="426"/>
      <c r="K488" s="426"/>
      <c r="L488" s="426"/>
    </row>
    <row r="489" spans="1:12" s="456" customFormat="1" ht="11.25">
      <c r="A489" s="426"/>
      <c r="B489" s="426"/>
      <c r="C489" s="426"/>
      <c r="D489" s="426"/>
      <c r="E489" s="426"/>
      <c r="F489" s="426"/>
      <c r="G489" s="426"/>
      <c r="H489" s="426"/>
      <c r="I489" s="426"/>
      <c r="J489" s="426"/>
      <c r="K489" s="426"/>
      <c r="L489" s="426"/>
    </row>
    <row r="490" spans="1:12" s="456" customFormat="1" ht="11.25">
      <c r="A490" s="426"/>
      <c r="B490" s="426"/>
      <c r="C490" s="426"/>
      <c r="D490" s="426"/>
      <c r="E490" s="426"/>
      <c r="F490" s="426"/>
      <c r="G490" s="426"/>
      <c r="H490" s="426"/>
      <c r="I490" s="426"/>
      <c r="J490" s="426"/>
      <c r="K490" s="426"/>
      <c r="L490" s="426"/>
    </row>
    <row r="491" spans="1:12" s="456" customFormat="1" ht="11.25">
      <c r="A491" s="426"/>
      <c r="B491" s="426"/>
      <c r="C491" s="426"/>
      <c r="D491" s="426"/>
      <c r="E491" s="426"/>
      <c r="F491" s="426"/>
      <c r="G491" s="426"/>
      <c r="H491" s="426"/>
      <c r="I491" s="426"/>
      <c r="J491" s="426"/>
      <c r="K491" s="426"/>
      <c r="L491" s="426"/>
    </row>
    <row r="492" spans="1:12" s="456" customFormat="1" ht="11.25">
      <c r="A492" s="426"/>
      <c r="B492" s="426"/>
      <c r="C492" s="426"/>
      <c r="D492" s="426"/>
      <c r="E492" s="426"/>
      <c r="F492" s="426"/>
      <c r="G492" s="426"/>
      <c r="H492" s="426"/>
      <c r="I492" s="426"/>
      <c r="J492" s="426"/>
      <c r="K492" s="426"/>
      <c r="L492" s="426"/>
    </row>
    <row r="493" spans="1:12" s="456" customFormat="1" ht="11.25">
      <c r="A493" s="426"/>
      <c r="B493" s="426"/>
      <c r="C493" s="426"/>
      <c r="D493" s="426"/>
      <c r="E493" s="426"/>
      <c r="F493" s="426"/>
      <c r="G493" s="426"/>
      <c r="H493" s="426"/>
      <c r="I493" s="426"/>
      <c r="J493" s="426"/>
      <c r="K493" s="426"/>
      <c r="L493" s="426"/>
    </row>
    <row r="494" spans="1:12" s="456" customFormat="1" ht="11.25">
      <c r="A494" s="426"/>
      <c r="B494" s="426"/>
      <c r="C494" s="426"/>
      <c r="D494" s="426"/>
      <c r="E494" s="426"/>
      <c r="F494" s="426"/>
      <c r="G494" s="426"/>
      <c r="H494" s="426"/>
      <c r="I494" s="426"/>
      <c r="J494" s="426"/>
      <c r="K494" s="426"/>
      <c r="L494" s="426"/>
    </row>
    <row r="495" spans="1:12" s="456" customFormat="1" ht="11.25">
      <c r="A495" s="426"/>
      <c r="B495" s="426"/>
      <c r="C495" s="426"/>
      <c r="D495" s="426"/>
      <c r="E495" s="426"/>
      <c r="F495" s="426"/>
      <c r="G495" s="426"/>
      <c r="H495" s="426"/>
      <c r="I495" s="426"/>
      <c r="J495" s="426"/>
      <c r="K495" s="426"/>
      <c r="L495" s="426"/>
    </row>
    <row r="496" spans="1:12" s="456" customFormat="1" ht="11.25">
      <c r="A496" s="426"/>
      <c r="B496" s="426"/>
      <c r="C496" s="426"/>
      <c r="D496" s="426"/>
      <c r="E496" s="426"/>
      <c r="F496" s="426"/>
      <c r="G496" s="426"/>
      <c r="H496" s="426"/>
      <c r="I496" s="426"/>
      <c r="J496" s="426"/>
      <c r="K496" s="426"/>
      <c r="L496" s="426"/>
    </row>
    <row r="497" spans="1:12" s="456" customFormat="1" ht="11.25">
      <c r="A497" s="426"/>
      <c r="B497" s="426"/>
      <c r="C497" s="426"/>
      <c r="D497" s="426"/>
      <c r="E497" s="426"/>
      <c r="F497" s="426"/>
      <c r="G497" s="426"/>
      <c r="H497" s="426"/>
      <c r="I497" s="426"/>
      <c r="J497" s="426"/>
      <c r="K497" s="426"/>
      <c r="L497" s="426"/>
    </row>
    <row r="498" spans="1:12" s="456" customFormat="1" ht="11.25">
      <c r="A498" s="426"/>
      <c r="B498" s="426"/>
      <c r="C498" s="426"/>
      <c r="D498" s="426"/>
      <c r="E498" s="426"/>
      <c r="F498" s="426"/>
      <c r="G498" s="426"/>
      <c r="H498" s="426"/>
      <c r="I498" s="426"/>
      <c r="J498" s="426"/>
      <c r="K498" s="426"/>
      <c r="L498" s="426"/>
    </row>
    <row r="499" spans="1:12" s="456" customFormat="1" ht="11.25">
      <c r="A499" s="426"/>
      <c r="B499" s="426"/>
      <c r="C499" s="426"/>
      <c r="D499" s="426"/>
      <c r="E499" s="426"/>
      <c r="F499" s="426"/>
      <c r="G499" s="426"/>
      <c r="H499" s="426"/>
      <c r="I499" s="426"/>
      <c r="J499" s="426"/>
      <c r="K499" s="426"/>
      <c r="L499" s="426"/>
    </row>
    <row r="500" spans="1:12" s="456" customFormat="1" ht="11.25">
      <c r="A500" s="426"/>
      <c r="B500" s="426"/>
      <c r="C500" s="426"/>
      <c r="D500" s="426"/>
      <c r="E500" s="426"/>
      <c r="F500" s="426"/>
      <c r="G500" s="426"/>
      <c r="H500" s="426"/>
      <c r="I500" s="426"/>
      <c r="J500" s="426"/>
      <c r="K500" s="426"/>
      <c r="L500" s="426"/>
    </row>
    <row r="501" spans="1:12" s="456" customFormat="1" ht="11.25">
      <c r="A501" s="426"/>
      <c r="B501" s="426"/>
      <c r="C501" s="426"/>
      <c r="D501" s="426"/>
      <c r="E501" s="426"/>
      <c r="F501" s="426"/>
      <c r="G501" s="426"/>
      <c r="H501" s="426"/>
      <c r="I501" s="426"/>
      <c r="J501" s="426"/>
      <c r="K501" s="426"/>
      <c r="L501" s="426"/>
    </row>
    <row r="502" spans="1:12" s="456" customFormat="1" ht="11.25">
      <c r="A502" s="426"/>
      <c r="B502" s="426"/>
      <c r="C502" s="426"/>
      <c r="D502" s="426"/>
      <c r="E502" s="426"/>
      <c r="F502" s="426"/>
      <c r="G502" s="426"/>
      <c r="H502" s="426"/>
      <c r="I502" s="426"/>
      <c r="J502" s="426"/>
      <c r="K502" s="426"/>
      <c r="L502" s="426"/>
    </row>
    <row r="503" spans="1:12" s="456" customFormat="1" ht="11.25">
      <c r="A503" s="426"/>
      <c r="B503" s="426"/>
      <c r="C503" s="426"/>
      <c r="D503" s="426"/>
      <c r="E503" s="426"/>
      <c r="F503" s="426"/>
      <c r="G503" s="426"/>
      <c r="H503" s="426"/>
      <c r="I503" s="426"/>
      <c r="J503" s="426"/>
      <c r="K503" s="426"/>
      <c r="L503" s="426"/>
    </row>
    <row r="504" spans="1:12" s="456" customFormat="1" ht="11.25">
      <c r="A504" s="426"/>
      <c r="B504" s="426"/>
      <c r="C504" s="426"/>
      <c r="D504" s="426"/>
      <c r="E504" s="426"/>
      <c r="F504" s="426"/>
      <c r="G504" s="426"/>
      <c r="H504" s="426"/>
      <c r="I504" s="426"/>
      <c r="J504" s="426"/>
      <c r="K504" s="426"/>
      <c r="L504" s="426"/>
    </row>
    <row r="505" spans="1:12" s="456" customFormat="1" ht="11.25">
      <c r="A505" s="426"/>
      <c r="B505" s="426"/>
      <c r="C505" s="426"/>
      <c r="D505" s="426"/>
      <c r="E505" s="426"/>
      <c r="F505" s="426"/>
      <c r="G505" s="426"/>
      <c r="H505" s="426"/>
      <c r="I505" s="426"/>
      <c r="J505" s="426"/>
      <c r="K505" s="426"/>
      <c r="L505" s="426"/>
    </row>
    <row r="506" spans="1:12" s="456" customFormat="1" ht="11.25">
      <c r="A506" s="426"/>
      <c r="B506" s="426"/>
      <c r="C506" s="426"/>
      <c r="D506" s="426"/>
      <c r="E506" s="426"/>
      <c r="F506" s="426"/>
      <c r="G506" s="426"/>
      <c r="H506" s="426"/>
      <c r="I506" s="426"/>
      <c r="J506" s="426"/>
      <c r="K506" s="426"/>
      <c r="L506" s="426"/>
    </row>
    <row r="507" spans="1:12" s="456" customFormat="1" ht="11.25">
      <c r="A507" s="426"/>
      <c r="B507" s="426"/>
      <c r="C507" s="426"/>
      <c r="D507" s="426"/>
      <c r="E507" s="426"/>
      <c r="F507" s="426"/>
      <c r="G507" s="426"/>
      <c r="H507" s="426"/>
      <c r="I507" s="426"/>
      <c r="J507" s="426"/>
      <c r="K507" s="426"/>
      <c r="L507" s="426"/>
    </row>
    <row r="508" spans="1:12" s="456" customFormat="1" ht="11.25">
      <c r="A508" s="426"/>
      <c r="B508" s="426"/>
      <c r="C508" s="426"/>
      <c r="D508" s="426"/>
      <c r="E508" s="426"/>
      <c r="F508" s="426"/>
      <c r="G508" s="426"/>
      <c r="H508" s="426"/>
      <c r="I508" s="426"/>
      <c r="J508" s="426"/>
      <c r="K508" s="426"/>
      <c r="L508" s="426"/>
    </row>
    <row r="509" spans="1:12" s="456" customFormat="1" ht="11.25">
      <c r="A509" s="426"/>
      <c r="B509" s="426"/>
      <c r="C509" s="426"/>
      <c r="D509" s="426"/>
      <c r="E509" s="426"/>
      <c r="F509" s="426"/>
      <c r="G509" s="426"/>
      <c r="H509" s="426"/>
      <c r="I509" s="426"/>
      <c r="J509" s="426"/>
      <c r="K509" s="426"/>
      <c r="L509" s="426"/>
    </row>
    <row r="510" spans="1:12" s="456" customFormat="1" ht="11.25">
      <c r="A510" s="426"/>
      <c r="B510" s="426"/>
      <c r="C510" s="426"/>
      <c r="D510" s="426"/>
      <c r="E510" s="426"/>
      <c r="F510" s="426"/>
      <c r="G510" s="426"/>
      <c r="H510" s="426"/>
      <c r="I510" s="426"/>
      <c r="J510" s="426"/>
      <c r="K510" s="426"/>
      <c r="L510" s="426"/>
    </row>
    <row r="511" spans="1:12" s="456" customFormat="1" ht="11.25">
      <c r="A511" s="426"/>
      <c r="B511" s="426"/>
      <c r="C511" s="426"/>
      <c r="D511" s="426"/>
      <c r="E511" s="426"/>
      <c r="F511" s="426"/>
      <c r="G511" s="426"/>
      <c r="H511" s="426"/>
      <c r="I511" s="426"/>
      <c r="J511" s="426"/>
      <c r="K511" s="426"/>
      <c r="L511" s="426"/>
    </row>
    <row r="512" spans="1:12" s="456" customFormat="1" ht="11.25">
      <c r="A512" s="426"/>
      <c r="B512" s="426"/>
      <c r="C512" s="426"/>
      <c r="D512" s="426"/>
      <c r="E512" s="426"/>
      <c r="F512" s="426"/>
      <c r="G512" s="426"/>
      <c r="H512" s="426"/>
      <c r="I512" s="426"/>
      <c r="J512" s="426"/>
      <c r="K512" s="426"/>
      <c r="L512" s="426"/>
    </row>
    <row r="513" spans="1:12" s="456" customFormat="1" ht="11.25">
      <c r="A513" s="426"/>
      <c r="B513" s="426"/>
      <c r="C513" s="426"/>
      <c r="D513" s="426"/>
      <c r="E513" s="426"/>
      <c r="F513" s="426"/>
      <c r="G513" s="426"/>
      <c r="H513" s="426"/>
      <c r="I513" s="426"/>
      <c r="J513" s="426"/>
      <c r="K513" s="426"/>
      <c r="L513" s="426"/>
    </row>
    <row r="514" spans="1:12" s="456" customFormat="1" ht="11.25">
      <c r="A514" s="426"/>
      <c r="B514" s="426"/>
      <c r="C514" s="426"/>
      <c r="D514" s="426"/>
      <c r="E514" s="426"/>
      <c r="F514" s="426"/>
      <c r="G514" s="426"/>
      <c r="H514" s="426"/>
      <c r="I514" s="426"/>
      <c r="J514" s="426"/>
      <c r="K514" s="426"/>
      <c r="L514" s="426"/>
    </row>
    <row r="515" spans="1:12" s="456" customFormat="1" ht="11.25">
      <c r="A515" s="426"/>
      <c r="B515" s="426"/>
      <c r="C515" s="426"/>
      <c r="D515" s="426"/>
      <c r="E515" s="426"/>
      <c r="F515" s="426"/>
      <c r="G515" s="426"/>
      <c r="H515" s="426"/>
      <c r="I515" s="426"/>
      <c r="J515" s="426"/>
      <c r="K515" s="426"/>
      <c r="L515" s="426"/>
    </row>
    <row r="516" spans="1:12" s="456" customFormat="1" ht="11.25">
      <c r="A516" s="426"/>
      <c r="B516" s="426"/>
      <c r="C516" s="426"/>
      <c r="D516" s="426"/>
      <c r="E516" s="426"/>
      <c r="F516" s="426"/>
      <c r="G516" s="426"/>
      <c r="H516" s="426"/>
      <c r="I516" s="426"/>
      <c r="J516" s="426"/>
      <c r="K516" s="426"/>
      <c r="L516" s="426"/>
    </row>
    <row r="517" spans="1:12" s="456" customFormat="1" ht="11.25">
      <c r="A517" s="426"/>
      <c r="B517" s="426"/>
      <c r="C517" s="426"/>
      <c r="D517" s="426"/>
      <c r="E517" s="426"/>
      <c r="F517" s="426"/>
      <c r="G517" s="426"/>
      <c r="H517" s="426"/>
      <c r="I517" s="426"/>
      <c r="J517" s="426"/>
      <c r="K517" s="426"/>
      <c r="L517" s="426"/>
    </row>
    <row r="518" spans="1:12" s="456" customFormat="1" ht="11.25">
      <c r="A518" s="426"/>
      <c r="B518" s="426"/>
      <c r="C518" s="426"/>
      <c r="D518" s="426"/>
      <c r="E518" s="426"/>
      <c r="F518" s="426"/>
      <c r="G518" s="426"/>
      <c r="H518" s="426"/>
      <c r="I518" s="426"/>
      <c r="J518" s="426"/>
      <c r="K518" s="426"/>
      <c r="L518" s="426"/>
    </row>
    <row r="519" spans="1:12" s="456" customFormat="1" ht="11.25">
      <c r="A519" s="426"/>
      <c r="B519" s="426"/>
      <c r="C519" s="426"/>
      <c r="D519" s="426"/>
      <c r="E519" s="426"/>
      <c r="F519" s="426"/>
      <c r="G519" s="426"/>
      <c r="H519" s="426"/>
      <c r="I519" s="426"/>
      <c r="J519" s="426"/>
      <c r="K519" s="426"/>
      <c r="L519" s="426"/>
    </row>
    <row r="520" spans="1:12" s="456" customFormat="1" ht="11.25">
      <c r="A520" s="426"/>
      <c r="B520" s="426"/>
      <c r="C520" s="426"/>
      <c r="D520" s="426"/>
      <c r="E520" s="426"/>
      <c r="F520" s="426"/>
      <c r="G520" s="426"/>
      <c r="H520" s="426"/>
      <c r="I520" s="426"/>
      <c r="J520" s="426"/>
      <c r="K520" s="426"/>
      <c r="L520" s="426"/>
    </row>
    <row r="521" spans="1:12" s="456" customFormat="1" ht="11.25">
      <c r="A521" s="426"/>
      <c r="B521" s="426"/>
      <c r="C521" s="426"/>
      <c r="D521" s="426"/>
      <c r="E521" s="426"/>
      <c r="F521" s="426"/>
      <c r="G521" s="426"/>
      <c r="H521" s="426"/>
      <c r="I521" s="426"/>
      <c r="J521" s="426"/>
      <c r="K521" s="426"/>
      <c r="L521" s="426"/>
    </row>
    <row r="522" spans="1:12" s="456" customFormat="1" ht="11.25">
      <c r="A522" s="426"/>
      <c r="B522" s="426"/>
      <c r="C522" s="426"/>
      <c r="D522" s="426"/>
      <c r="E522" s="426"/>
      <c r="F522" s="426"/>
      <c r="G522" s="426"/>
      <c r="H522" s="426"/>
      <c r="I522" s="426"/>
      <c r="J522" s="426"/>
      <c r="K522" s="426"/>
      <c r="L522" s="426"/>
    </row>
    <row r="523" spans="1:12" s="456" customFormat="1" ht="11.25">
      <c r="A523" s="426"/>
      <c r="B523" s="426"/>
      <c r="C523" s="426"/>
      <c r="D523" s="426"/>
      <c r="E523" s="426"/>
      <c r="F523" s="426"/>
      <c r="G523" s="426"/>
      <c r="H523" s="426"/>
      <c r="I523" s="426"/>
      <c r="J523" s="426"/>
      <c r="K523" s="426"/>
      <c r="L523" s="426"/>
    </row>
    <row r="524" spans="1:12" s="456" customFormat="1" ht="11.25">
      <c r="A524" s="426"/>
      <c r="B524" s="426"/>
      <c r="C524" s="426"/>
      <c r="D524" s="426"/>
      <c r="E524" s="426"/>
      <c r="F524" s="426"/>
      <c r="G524" s="426"/>
      <c r="H524" s="426"/>
      <c r="I524" s="426"/>
      <c r="J524" s="426"/>
      <c r="K524" s="426"/>
      <c r="L524" s="426"/>
    </row>
    <row r="525" spans="1:12" s="456" customFormat="1" ht="11.25">
      <c r="A525" s="426"/>
      <c r="B525" s="426"/>
      <c r="C525" s="426"/>
      <c r="D525" s="426"/>
      <c r="E525" s="426"/>
      <c r="F525" s="426"/>
      <c r="G525" s="426"/>
      <c r="H525" s="426"/>
      <c r="I525" s="426"/>
      <c r="J525" s="426"/>
      <c r="K525" s="426"/>
      <c r="L525" s="426"/>
    </row>
    <row r="526" spans="1:12" s="456" customFormat="1" ht="11.25">
      <c r="A526" s="426"/>
      <c r="B526" s="426"/>
      <c r="C526" s="426"/>
      <c r="D526" s="426"/>
      <c r="E526" s="426"/>
      <c r="F526" s="426"/>
      <c r="G526" s="426"/>
      <c r="H526" s="426"/>
      <c r="I526" s="426"/>
      <c r="J526" s="426"/>
      <c r="K526" s="426"/>
      <c r="L526" s="426"/>
    </row>
    <row r="527" spans="1:12" s="456" customFormat="1" ht="11.25">
      <c r="A527" s="426"/>
      <c r="B527" s="426"/>
      <c r="C527" s="426"/>
      <c r="D527" s="426"/>
      <c r="E527" s="426"/>
      <c r="F527" s="426"/>
      <c r="G527" s="426"/>
      <c r="H527" s="426"/>
      <c r="I527" s="426"/>
      <c r="J527" s="426"/>
      <c r="K527" s="426"/>
      <c r="L527" s="426"/>
    </row>
    <row r="528" spans="1:12" s="456" customFormat="1" ht="11.25">
      <c r="A528" s="426"/>
      <c r="B528" s="426"/>
      <c r="C528" s="426"/>
      <c r="D528" s="426"/>
      <c r="E528" s="426"/>
      <c r="F528" s="426"/>
      <c r="G528" s="426"/>
      <c r="H528" s="426"/>
      <c r="I528" s="426"/>
      <c r="J528" s="426"/>
      <c r="K528" s="426"/>
      <c r="L528" s="426"/>
    </row>
    <row r="529" spans="1:12" s="456" customFormat="1" ht="11.25">
      <c r="A529" s="426"/>
      <c r="B529" s="426"/>
      <c r="C529" s="426"/>
      <c r="D529" s="426"/>
      <c r="E529" s="426"/>
      <c r="F529" s="426"/>
      <c r="G529" s="426"/>
      <c r="H529" s="426"/>
      <c r="I529" s="426"/>
      <c r="J529" s="426"/>
      <c r="K529" s="426"/>
      <c r="L529" s="426"/>
    </row>
    <row r="530" spans="1:12" s="456" customFormat="1" ht="11.25">
      <c r="A530" s="426"/>
      <c r="B530" s="426"/>
      <c r="C530" s="426"/>
      <c r="D530" s="426"/>
      <c r="E530" s="426"/>
      <c r="F530" s="426"/>
      <c r="G530" s="426"/>
      <c r="H530" s="426"/>
      <c r="I530" s="426"/>
      <c r="J530" s="426"/>
      <c r="K530" s="426"/>
      <c r="L530" s="426"/>
    </row>
    <row r="531" spans="1:12" s="456" customFormat="1" ht="11.25">
      <c r="A531" s="426"/>
      <c r="B531" s="426"/>
      <c r="C531" s="426"/>
      <c r="D531" s="426"/>
      <c r="E531" s="426"/>
      <c r="F531" s="426"/>
      <c r="G531" s="426"/>
      <c r="H531" s="426"/>
      <c r="I531" s="426"/>
      <c r="J531" s="426"/>
      <c r="K531" s="426"/>
      <c r="L531" s="426"/>
    </row>
    <row r="532" spans="1:12" s="456" customFormat="1" ht="11.25">
      <c r="A532" s="426"/>
      <c r="B532" s="426"/>
      <c r="C532" s="426"/>
      <c r="D532" s="426"/>
      <c r="E532" s="426"/>
      <c r="F532" s="426"/>
      <c r="G532" s="426"/>
      <c r="H532" s="426"/>
      <c r="I532" s="426"/>
      <c r="J532" s="426"/>
      <c r="K532" s="426"/>
      <c r="L532" s="426"/>
    </row>
    <row r="533" spans="1:12" s="456" customFormat="1" ht="11.25">
      <c r="A533" s="426"/>
      <c r="B533" s="426"/>
      <c r="C533" s="426"/>
      <c r="D533" s="426"/>
      <c r="E533" s="426"/>
      <c r="F533" s="426"/>
      <c r="G533" s="426"/>
      <c r="H533" s="426"/>
      <c r="I533" s="426"/>
      <c r="J533" s="426"/>
      <c r="K533" s="426"/>
      <c r="L533" s="426"/>
    </row>
    <row r="534" spans="1:12" s="456" customFormat="1" ht="11.25">
      <c r="A534" s="426"/>
      <c r="B534" s="426"/>
      <c r="C534" s="426"/>
      <c r="D534" s="426"/>
      <c r="E534" s="426"/>
      <c r="F534" s="426"/>
      <c r="G534" s="426"/>
      <c r="H534" s="426"/>
      <c r="I534" s="426"/>
      <c r="J534" s="426"/>
      <c r="K534" s="426"/>
      <c r="L534" s="426"/>
    </row>
    <row r="535" spans="1:12" s="456" customFormat="1" ht="11.25">
      <c r="A535" s="426"/>
      <c r="B535" s="426"/>
      <c r="C535" s="426"/>
      <c r="D535" s="426"/>
      <c r="E535" s="426"/>
      <c r="F535" s="426"/>
      <c r="G535" s="426"/>
      <c r="H535" s="426"/>
      <c r="I535" s="426"/>
      <c r="J535" s="426"/>
      <c r="K535" s="426"/>
      <c r="L535" s="426"/>
    </row>
    <row r="536" spans="1:12" s="456" customFormat="1" ht="11.25">
      <c r="A536" s="426"/>
      <c r="B536" s="426"/>
      <c r="C536" s="426"/>
      <c r="D536" s="426"/>
      <c r="E536" s="426"/>
      <c r="F536" s="426"/>
      <c r="G536" s="426"/>
      <c r="H536" s="426"/>
      <c r="I536" s="426"/>
      <c r="J536" s="426"/>
      <c r="K536" s="426"/>
      <c r="L536" s="426"/>
    </row>
    <row r="537" spans="1:12" s="456" customFormat="1" ht="11.25">
      <c r="A537" s="426"/>
      <c r="B537" s="426"/>
      <c r="C537" s="426"/>
      <c r="D537" s="426"/>
      <c r="E537" s="426"/>
      <c r="F537" s="426"/>
      <c r="G537" s="426"/>
      <c r="H537" s="426"/>
      <c r="I537" s="426"/>
      <c r="J537" s="426"/>
      <c r="K537" s="426"/>
      <c r="L537" s="426"/>
    </row>
    <row r="538" spans="1:12" s="456" customFormat="1" ht="11.25">
      <c r="A538" s="426"/>
      <c r="B538" s="426"/>
      <c r="C538" s="426"/>
      <c r="D538" s="426"/>
      <c r="E538" s="426"/>
      <c r="F538" s="426"/>
      <c r="G538" s="426"/>
      <c r="H538" s="426"/>
      <c r="I538" s="426"/>
      <c r="J538" s="426"/>
      <c r="K538" s="426"/>
      <c r="L538" s="426"/>
    </row>
    <row r="539" spans="1:12" s="456" customFormat="1" ht="11.25">
      <c r="A539" s="426"/>
      <c r="B539" s="426"/>
      <c r="C539" s="426"/>
      <c r="D539" s="426"/>
      <c r="E539" s="426"/>
      <c r="F539" s="426"/>
      <c r="G539" s="426"/>
      <c r="H539" s="426"/>
      <c r="I539" s="426"/>
      <c r="J539" s="426"/>
      <c r="K539" s="426"/>
      <c r="L539" s="426"/>
    </row>
    <row r="540" spans="1:12" s="456" customFormat="1" ht="11.25">
      <c r="A540" s="426"/>
      <c r="B540" s="426"/>
      <c r="C540" s="426"/>
      <c r="D540" s="426"/>
      <c r="E540" s="426"/>
      <c r="F540" s="426"/>
      <c r="G540" s="426"/>
      <c r="H540" s="426"/>
      <c r="I540" s="426"/>
      <c r="J540" s="426"/>
      <c r="K540" s="426"/>
      <c r="L540" s="426"/>
    </row>
    <row r="541" spans="1:12" s="456" customFormat="1" ht="11.25">
      <c r="A541" s="426"/>
      <c r="B541" s="426"/>
      <c r="C541" s="426"/>
      <c r="D541" s="426"/>
      <c r="E541" s="426"/>
      <c r="F541" s="426"/>
      <c r="G541" s="426"/>
      <c r="H541" s="426"/>
      <c r="I541" s="426"/>
      <c r="J541" s="426"/>
      <c r="K541" s="426"/>
      <c r="L541" s="426"/>
    </row>
    <row r="542" spans="1:12" s="456" customFormat="1" ht="11.25">
      <c r="A542" s="426"/>
      <c r="B542" s="426"/>
      <c r="C542" s="426"/>
      <c r="D542" s="426"/>
      <c r="E542" s="426"/>
      <c r="F542" s="426"/>
      <c r="G542" s="426"/>
      <c r="H542" s="426"/>
      <c r="I542" s="426"/>
      <c r="J542" s="426"/>
      <c r="K542" s="426"/>
      <c r="L542" s="426"/>
    </row>
    <row r="543" spans="1:12" s="456" customFormat="1" ht="11.25">
      <c r="A543" s="426"/>
      <c r="B543" s="426"/>
      <c r="C543" s="426"/>
      <c r="D543" s="426"/>
      <c r="E543" s="426"/>
      <c r="F543" s="426"/>
      <c r="G543" s="426"/>
      <c r="H543" s="426"/>
      <c r="I543" s="426"/>
      <c r="J543" s="426"/>
      <c r="K543" s="426"/>
      <c r="L543" s="426"/>
    </row>
    <row r="544" spans="1:12" s="456" customFormat="1" ht="11.25">
      <c r="A544" s="426"/>
      <c r="B544" s="426"/>
      <c r="C544" s="426"/>
      <c r="D544" s="426"/>
      <c r="E544" s="426"/>
      <c r="F544" s="426"/>
      <c r="G544" s="426"/>
      <c r="H544" s="426"/>
      <c r="I544" s="426"/>
      <c r="J544" s="426"/>
      <c r="K544" s="426"/>
      <c r="L544" s="426"/>
    </row>
    <row r="545" spans="1:12" s="456" customFormat="1" ht="11.25">
      <c r="A545" s="426"/>
      <c r="B545" s="426"/>
      <c r="C545" s="426"/>
      <c r="D545" s="426"/>
      <c r="E545" s="426"/>
      <c r="F545" s="426"/>
      <c r="G545" s="426"/>
      <c r="H545" s="426"/>
      <c r="I545" s="426"/>
      <c r="J545" s="426"/>
      <c r="K545" s="426"/>
      <c r="L545" s="426"/>
    </row>
    <row r="546" spans="1:12" s="456" customFormat="1" ht="11.25">
      <c r="A546" s="426"/>
      <c r="B546" s="426"/>
      <c r="C546" s="426"/>
      <c r="D546" s="426"/>
      <c r="E546" s="426"/>
      <c r="F546" s="426"/>
      <c r="G546" s="426"/>
      <c r="H546" s="426"/>
      <c r="I546" s="426"/>
      <c r="J546" s="426"/>
      <c r="K546" s="426"/>
      <c r="L546" s="426"/>
    </row>
    <row r="547" spans="1:12" s="456" customFormat="1" ht="11.25">
      <c r="A547" s="426"/>
      <c r="B547" s="426"/>
      <c r="C547" s="426"/>
      <c r="D547" s="426"/>
      <c r="E547" s="426"/>
      <c r="F547" s="426"/>
      <c r="G547" s="426"/>
      <c r="H547" s="426"/>
      <c r="I547" s="426"/>
      <c r="J547" s="426"/>
      <c r="K547" s="426"/>
      <c r="L547" s="426"/>
    </row>
    <row r="548" spans="1:12" s="456" customFormat="1" ht="11.25">
      <c r="A548" s="426"/>
      <c r="B548" s="426"/>
      <c r="C548" s="426"/>
      <c r="D548" s="426"/>
      <c r="E548" s="426"/>
      <c r="F548" s="426"/>
      <c r="G548" s="426"/>
      <c r="H548" s="426"/>
      <c r="I548" s="426"/>
      <c r="J548" s="426"/>
      <c r="K548" s="426"/>
      <c r="L548" s="426"/>
    </row>
    <row r="549" spans="1:12" s="456" customFormat="1" ht="11.25">
      <c r="A549" s="426"/>
      <c r="B549" s="426"/>
      <c r="C549" s="426"/>
      <c r="D549" s="426"/>
      <c r="E549" s="426"/>
      <c r="F549" s="426"/>
      <c r="G549" s="426"/>
      <c r="H549" s="426"/>
      <c r="I549" s="426"/>
      <c r="J549" s="426"/>
      <c r="K549" s="426"/>
      <c r="L549" s="426"/>
    </row>
    <row r="550" spans="1:12" s="456" customFormat="1" ht="11.25">
      <c r="A550" s="426"/>
      <c r="B550" s="426"/>
      <c r="C550" s="426"/>
      <c r="D550" s="426"/>
      <c r="E550" s="426"/>
      <c r="F550" s="426"/>
      <c r="G550" s="426"/>
      <c r="H550" s="426"/>
      <c r="I550" s="426"/>
      <c r="J550" s="426"/>
      <c r="K550" s="426"/>
      <c r="L550" s="426"/>
    </row>
    <row r="551" spans="1:12" s="456" customFormat="1" ht="11.25">
      <c r="A551" s="426"/>
      <c r="B551" s="426"/>
      <c r="C551" s="426"/>
      <c r="D551" s="426"/>
      <c r="E551" s="426"/>
      <c r="F551" s="426"/>
      <c r="G551" s="426"/>
      <c r="H551" s="426"/>
      <c r="I551" s="426"/>
      <c r="J551" s="426"/>
      <c r="K551" s="426"/>
      <c r="L551" s="426"/>
    </row>
    <row r="552" spans="1:12" s="456" customFormat="1" ht="11.25">
      <c r="A552" s="426"/>
      <c r="B552" s="426"/>
      <c r="C552" s="426"/>
      <c r="D552" s="426"/>
      <c r="E552" s="426"/>
      <c r="F552" s="426"/>
      <c r="G552" s="426"/>
      <c r="H552" s="426"/>
      <c r="I552" s="426"/>
      <c r="J552" s="426"/>
      <c r="K552" s="426"/>
      <c r="L552" s="426"/>
    </row>
    <row r="553" spans="1:12" s="456" customFormat="1" ht="11.25">
      <c r="A553" s="426"/>
      <c r="B553" s="426"/>
      <c r="C553" s="426"/>
      <c r="D553" s="426"/>
      <c r="E553" s="426"/>
      <c r="F553" s="426"/>
      <c r="G553" s="426"/>
      <c r="H553" s="426"/>
      <c r="I553" s="426"/>
      <c r="J553" s="426"/>
      <c r="K553" s="426"/>
      <c r="L553" s="426"/>
    </row>
    <row r="554" spans="1:12" s="456" customFormat="1" ht="11.25">
      <c r="A554" s="426"/>
      <c r="B554" s="426"/>
      <c r="C554" s="426"/>
      <c r="D554" s="426"/>
      <c r="E554" s="426"/>
      <c r="F554" s="426"/>
      <c r="G554" s="426"/>
      <c r="H554" s="426"/>
      <c r="I554" s="426"/>
      <c r="J554" s="426"/>
      <c r="K554" s="426"/>
      <c r="L554" s="426"/>
    </row>
    <row r="555" spans="1:12" s="456" customFormat="1" ht="11.25">
      <c r="A555" s="426"/>
      <c r="B555" s="426"/>
      <c r="C555" s="426"/>
      <c r="D555" s="426"/>
      <c r="E555" s="426"/>
      <c r="F555" s="426"/>
      <c r="G555" s="426"/>
      <c r="H555" s="426"/>
      <c r="I555" s="426"/>
      <c r="J555" s="426"/>
      <c r="K555" s="426"/>
      <c r="L555" s="426"/>
    </row>
    <row r="556" spans="1:12" s="456" customFormat="1" ht="11.25">
      <c r="A556" s="426"/>
      <c r="B556" s="426"/>
      <c r="C556" s="426"/>
      <c r="D556" s="426"/>
      <c r="E556" s="426"/>
      <c r="F556" s="426"/>
      <c r="G556" s="426"/>
      <c r="H556" s="426"/>
      <c r="I556" s="426"/>
      <c r="J556" s="426"/>
      <c r="K556" s="426"/>
      <c r="L556" s="426"/>
    </row>
    <row r="557" spans="1:12" s="456" customFormat="1" ht="11.25">
      <c r="A557" s="426"/>
      <c r="B557" s="426"/>
      <c r="C557" s="426"/>
      <c r="D557" s="426"/>
      <c r="E557" s="426"/>
      <c r="F557" s="426"/>
      <c r="G557" s="426"/>
      <c r="H557" s="426"/>
      <c r="I557" s="426"/>
      <c r="J557" s="426"/>
      <c r="K557" s="426"/>
      <c r="L557" s="426"/>
    </row>
    <row r="558" spans="1:12" s="456" customFormat="1" ht="11.25">
      <c r="A558" s="426"/>
      <c r="B558" s="426"/>
      <c r="C558" s="426"/>
      <c r="D558" s="426"/>
      <c r="E558" s="426"/>
      <c r="F558" s="426"/>
      <c r="G558" s="426"/>
      <c r="H558" s="426"/>
      <c r="I558" s="426"/>
      <c r="J558" s="426"/>
      <c r="K558" s="426"/>
      <c r="L558" s="426"/>
    </row>
    <row r="559" spans="1:12" s="456" customFormat="1" ht="11.25">
      <c r="A559" s="426"/>
      <c r="B559" s="426"/>
      <c r="C559" s="426"/>
      <c r="D559" s="426"/>
      <c r="E559" s="426"/>
      <c r="F559" s="426"/>
      <c r="G559" s="426"/>
      <c r="H559" s="426"/>
      <c r="I559" s="426"/>
      <c r="J559" s="426"/>
      <c r="K559" s="426"/>
      <c r="L559" s="426"/>
    </row>
    <row r="560" spans="1:12" s="456" customFormat="1" ht="11.25">
      <c r="A560" s="426"/>
      <c r="B560" s="426"/>
      <c r="C560" s="426"/>
      <c r="D560" s="426"/>
      <c r="E560" s="426"/>
      <c r="F560" s="426"/>
      <c r="G560" s="426"/>
      <c r="H560" s="426"/>
      <c r="I560" s="426"/>
      <c r="J560" s="426"/>
      <c r="K560" s="426"/>
      <c r="L560" s="426"/>
    </row>
    <row r="561" spans="1:12" s="456" customFormat="1" ht="11.25">
      <c r="A561" s="426"/>
      <c r="B561" s="426"/>
      <c r="C561" s="426"/>
      <c r="D561" s="426"/>
      <c r="E561" s="426"/>
      <c r="F561" s="426"/>
      <c r="G561" s="426"/>
      <c r="H561" s="426"/>
      <c r="I561" s="426"/>
      <c r="J561" s="426"/>
      <c r="K561" s="426"/>
      <c r="L561" s="426"/>
    </row>
    <row r="562" spans="1:12" s="456" customFormat="1" ht="11.25">
      <c r="A562" s="426"/>
      <c r="B562" s="426"/>
      <c r="C562" s="426"/>
      <c r="D562" s="426"/>
      <c r="E562" s="426"/>
      <c r="F562" s="426"/>
      <c r="G562" s="426"/>
      <c r="H562" s="426"/>
      <c r="I562" s="426"/>
      <c r="J562" s="426"/>
      <c r="K562" s="426"/>
      <c r="L562" s="426"/>
    </row>
    <row r="563" spans="1:12" s="456" customFormat="1" ht="11.25">
      <c r="A563" s="426"/>
      <c r="B563" s="426"/>
      <c r="C563" s="426"/>
      <c r="D563" s="426"/>
      <c r="E563" s="426"/>
      <c r="F563" s="426"/>
      <c r="G563" s="426"/>
      <c r="H563" s="426"/>
      <c r="I563" s="426"/>
      <c r="J563" s="426"/>
      <c r="K563" s="426"/>
      <c r="L563" s="426"/>
    </row>
    <row r="564" spans="1:12" s="456" customFormat="1" ht="11.25">
      <c r="A564" s="426"/>
      <c r="B564" s="426"/>
      <c r="C564" s="426"/>
      <c r="D564" s="426"/>
      <c r="E564" s="426"/>
      <c r="F564" s="426"/>
      <c r="G564" s="426"/>
      <c r="H564" s="426"/>
      <c r="I564" s="426"/>
      <c r="J564" s="426"/>
      <c r="K564" s="426"/>
      <c r="L564" s="426"/>
    </row>
    <row r="565" spans="1:12" s="456" customFormat="1" ht="11.25">
      <c r="A565" s="426"/>
      <c r="B565" s="426"/>
      <c r="C565" s="426"/>
      <c r="D565" s="426"/>
      <c r="E565" s="426"/>
      <c r="F565" s="426"/>
      <c r="G565" s="426"/>
      <c r="H565" s="426"/>
      <c r="I565" s="426"/>
      <c r="J565" s="426"/>
      <c r="K565" s="426"/>
      <c r="L565" s="426"/>
    </row>
    <row r="566" spans="1:12" s="456" customFormat="1" ht="11.25">
      <c r="A566" s="426"/>
      <c r="B566" s="426"/>
      <c r="C566" s="426"/>
      <c r="D566" s="426"/>
      <c r="E566" s="426"/>
      <c r="F566" s="426"/>
      <c r="G566" s="426"/>
      <c r="H566" s="426"/>
      <c r="I566" s="426"/>
      <c r="J566" s="426"/>
      <c r="K566" s="426"/>
      <c r="L566" s="426"/>
    </row>
    <row r="567" spans="1:12" s="456" customFormat="1" ht="11.25">
      <c r="A567" s="426"/>
      <c r="B567" s="426"/>
      <c r="C567" s="426"/>
      <c r="D567" s="426"/>
      <c r="E567" s="426"/>
      <c r="F567" s="426"/>
      <c r="G567" s="426"/>
      <c r="H567" s="426"/>
      <c r="I567" s="426"/>
      <c r="J567" s="426"/>
      <c r="K567" s="426"/>
      <c r="L567" s="426"/>
    </row>
    <row r="568" spans="1:12" s="456" customFormat="1" ht="11.25">
      <c r="A568" s="426"/>
      <c r="B568" s="426"/>
      <c r="C568" s="426"/>
      <c r="D568" s="426"/>
      <c r="E568" s="426"/>
      <c r="F568" s="426"/>
      <c r="G568" s="426"/>
      <c r="H568" s="426"/>
      <c r="I568" s="426"/>
      <c r="J568" s="426"/>
      <c r="K568" s="426"/>
      <c r="L568" s="426"/>
    </row>
    <row r="569" spans="1:12" s="456" customFormat="1" ht="11.25">
      <c r="A569" s="426"/>
      <c r="B569" s="426"/>
      <c r="C569" s="426"/>
      <c r="D569" s="426"/>
      <c r="E569" s="426"/>
      <c r="F569" s="426"/>
      <c r="G569" s="426"/>
      <c r="H569" s="426"/>
      <c r="I569" s="426"/>
      <c r="J569" s="426"/>
      <c r="K569" s="426"/>
      <c r="L569" s="426"/>
    </row>
    <row r="570" spans="1:12" s="456" customFormat="1" ht="11.25">
      <c r="A570" s="426"/>
      <c r="B570" s="426"/>
      <c r="C570" s="426"/>
      <c r="D570" s="426"/>
      <c r="E570" s="426"/>
      <c r="F570" s="426"/>
      <c r="G570" s="426"/>
      <c r="H570" s="426"/>
      <c r="I570" s="426"/>
      <c r="J570" s="426"/>
      <c r="K570" s="426"/>
      <c r="L570" s="426"/>
    </row>
    <row r="571" spans="1:12" s="456" customFormat="1" ht="11.25">
      <c r="A571" s="426"/>
      <c r="B571" s="426"/>
      <c r="C571" s="426"/>
      <c r="D571" s="426"/>
      <c r="E571" s="426"/>
      <c r="F571" s="426"/>
      <c r="G571" s="426"/>
      <c r="H571" s="426"/>
      <c r="I571" s="426"/>
      <c r="J571" s="426"/>
      <c r="K571" s="426"/>
      <c r="L571" s="426"/>
    </row>
    <row r="572" spans="1:12" s="456" customFormat="1" ht="11.25">
      <c r="A572" s="426"/>
      <c r="B572" s="426"/>
      <c r="C572" s="426"/>
      <c r="D572" s="426"/>
      <c r="E572" s="426"/>
      <c r="F572" s="426"/>
      <c r="G572" s="426"/>
      <c r="H572" s="426"/>
      <c r="I572" s="426"/>
      <c r="J572" s="426"/>
      <c r="K572" s="426"/>
      <c r="L572" s="426"/>
    </row>
    <row r="573" spans="1:12" s="456" customFormat="1" ht="11.25">
      <c r="A573" s="426"/>
      <c r="B573" s="426"/>
      <c r="C573" s="426"/>
      <c r="D573" s="426"/>
      <c r="E573" s="426"/>
      <c r="F573" s="426"/>
      <c r="G573" s="426"/>
      <c r="H573" s="426"/>
      <c r="I573" s="426"/>
      <c r="J573" s="426"/>
      <c r="K573" s="426"/>
      <c r="L573" s="426"/>
    </row>
    <row r="574" spans="1:12" s="456" customFormat="1" ht="11.25">
      <c r="A574" s="426"/>
      <c r="B574" s="426"/>
      <c r="C574" s="426"/>
      <c r="D574" s="426"/>
      <c r="E574" s="426"/>
      <c r="F574" s="426"/>
      <c r="G574" s="426"/>
      <c r="H574" s="426"/>
      <c r="I574" s="426"/>
      <c r="J574" s="426"/>
      <c r="K574" s="426"/>
      <c r="L574" s="426"/>
    </row>
    <row r="575" spans="1:12" s="456" customFormat="1" ht="11.25">
      <c r="A575" s="426"/>
      <c r="B575" s="426"/>
      <c r="C575" s="426"/>
      <c r="D575" s="426"/>
      <c r="E575" s="426"/>
      <c r="F575" s="426"/>
      <c r="G575" s="426"/>
      <c r="H575" s="426"/>
      <c r="I575" s="426"/>
      <c r="J575" s="426"/>
      <c r="K575" s="426"/>
      <c r="L575" s="426"/>
    </row>
    <row r="576" spans="1:12" s="456" customFormat="1" ht="11.25">
      <c r="A576" s="426"/>
      <c r="B576" s="426"/>
      <c r="C576" s="426"/>
      <c r="D576" s="426"/>
      <c r="E576" s="426"/>
      <c r="F576" s="426"/>
      <c r="G576" s="426"/>
      <c r="H576" s="426"/>
      <c r="I576" s="426"/>
      <c r="J576" s="426"/>
      <c r="K576" s="426"/>
      <c r="L576" s="426"/>
    </row>
    <row r="577" spans="1:12" s="456" customFormat="1" ht="11.25">
      <c r="A577" s="426"/>
      <c r="B577" s="426"/>
      <c r="C577" s="426"/>
      <c r="D577" s="426"/>
      <c r="E577" s="426"/>
      <c r="F577" s="426"/>
      <c r="G577" s="426"/>
      <c r="H577" s="426"/>
      <c r="I577" s="426"/>
      <c r="J577" s="426"/>
      <c r="K577" s="426"/>
      <c r="L577" s="426"/>
    </row>
    <row r="578" spans="1:12" s="456" customFormat="1" ht="11.25">
      <c r="A578" s="426"/>
      <c r="B578" s="426"/>
      <c r="C578" s="426"/>
      <c r="D578" s="426"/>
      <c r="E578" s="426"/>
      <c r="F578" s="426"/>
      <c r="G578" s="426"/>
      <c r="H578" s="426"/>
      <c r="I578" s="426"/>
      <c r="J578" s="426"/>
      <c r="K578" s="426"/>
      <c r="L578" s="426"/>
    </row>
    <row r="579" spans="1:12" s="456" customFormat="1" ht="11.25">
      <c r="A579" s="426"/>
      <c r="B579" s="426"/>
      <c r="C579" s="426"/>
      <c r="D579" s="426"/>
      <c r="E579" s="426"/>
      <c r="F579" s="426"/>
      <c r="G579" s="426"/>
      <c r="H579" s="426"/>
      <c r="I579" s="426"/>
      <c r="J579" s="426"/>
      <c r="K579" s="426"/>
      <c r="L579" s="426"/>
    </row>
    <row r="580" spans="1:12" s="456" customFormat="1" ht="11.25">
      <c r="A580" s="426"/>
      <c r="B580" s="426"/>
      <c r="C580" s="426"/>
      <c r="D580" s="426"/>
      <c r="E580" s="426"/>
      <c r="F580" s="426"/>
      <c r="G580" s="426"/>
      <c r="H580" s="426"/>
      <c r="I580" s="426"/>
      <c r="J580" s="426"/>
      <c r="K580" s="426"/>
      <c r="L580" s="426"/>
    </row>
    <row r="581" spans="1:12" s="456" customFormat="1" ht="11.25">
      <c r="A581" s="426"/>
      <c r="B581" s="426"/>
      <c r="C581" s="426"/>
      <c r="D581" s="426"/>
      <c r="E581" s="426"/>
      <c r="F581" s="426"/>
      <c r="G581" s="426"/>
      <c r="H581" s="426"/>
      <c r="I581" s="426"/>
      <c r="J581" s="426"/>
      <c r="K581" s="426"/>
      <c r="L581" s="426"/>
    </row>
    <row r="582" spans="1:12" s="456" customFormat="1" ht="11.25">
      <c r="A582" s="426"/>
      <c r="B582" s="426"/>
      <c r="C582" s="426"/>
      <c r="D582" s="426"/>
      <c r="E582" s="426"/>
      <c r="F582" s="426"/>
      <c r="G582" s="426"/>
      <c r="H582" s="426"/>
      <c r="I582" s="426"/>
      <c r="J582" s="426"/>
      <c r="K582" s="426"/>
      <c r="L582" s="426"/>
    </row>
    <row r="583" spans="1:12" s="456" customFormat="1" ht="11.25">
      <c r="A583" s="426"/>
      <c r="B583" s="426"/>
      <c r="C583" s="426"/>
      <c r="D583" s="426"/>
      <c r="E583" s="426"/>
      <c r="F583" s="426"/>
      <c r="G583" s="426"/>
      <c r="H583" s="426"/>
      <c r="I583" s="426"/>
      <c r="J583" s="426"/>
      <c r="K583" s="426"/>
      <c r="L583" s="426"/>
    </row>
    <row r="584" spans="1:12" s="456" customFormat="1" ht="11.25">
      <c r="A584" s="426"/>
      <c r="B584" s="426"/>
      <c r="C584" s="426"/>
      <c r="D584" s="426"/>
      <c r="E584" s="426"/>
      <c r="F584" s="426"/>
      <c r="G584" s="426"/>
      <c r="H584" s="426"/>
      <c r="I584" s="426"/>
      <c r="J584" s="426"/>
      <c r="K584" s="426"/>
      <c r="L584" s="426"/>
    </row>
    <row r="585" spans="1:12" s="456" customFormat="1" ht="11.25">
      <c r="A585" s="426"/>
      <c r="B585" s="426"/>
      <c r="C585" s="426"/>
      <c r="D585" s="426"/>
      <c r="E585" s="426"/>
      <c r="F585" s="426"/>
      <c r="G585" s="426"/>
      <c r="H585" s="426"/>
      <c r="I585" s="426"/>
      <c r="J585" s="426"/>
      <c r="K585" s="426"/>
      <c r="L585" s="426"/>
    </row>
    <row r="586" spans="1:12" s="456" customFormat="1" ht="11.25">
      <c r="A586" s="426"/>
      <c r="B586" s="426"/>
      <c r="C586" s="426"/>
      <c r="D586" s="426"/>
      <c r="E586" s="426"/>
      <c r="F586" s="426"/>
      <c r="G586" s="426"/>
      <c r="H586" s="426"/>
      <c r="I586" s="426"/>
      <c r="J586" s="426"/>
      <c r="K586" s="426"/>
      <c r="L586" s="426"/>
    </row>
    <row r="587" spans="1:12" s="456" customFormat="1" ht="11.25">
      <c r="A587" s="426"/>
      <c r="B587" s="426"/>
      <c r="C587" s="426"/>
      <c r="D587" s="426"/>
      <c r="E587" s="426"/>
      <c r="F587" s="426"/>
      <c r="G587" s="426"/>
      <c r="H587" s="426"/>
      <c r="I587" s="426"/>
      <c r="J587" s="426"/>
      <c r="K587" s="426"/>
      <c r="L587" s="426"/>
    </row>
    <row r="588" spans="1:12" s="456" customFormat="1" ht="11.25">
      <c r="A588" s="426"/>
      <c r="B588" s="426"/>
      <c r="C588" s="426"/>
      <c r="D588" s="426"/>
      <c r="E588" s="426"/>
      <c r="F588" s="426"/>
      <c r="G588" s="426"/>
      <c r="H588" s="426"/>
      <c r="I588" s="426"/>
      <c r="J588" s="426"/>
      <c r="K588" s="426"/>
      <c r="L588" s="426"/>
    </row>
    <row r="589" spans="1:12" s="456" customFormat="1" ht="11.25">
      <c r="A589" s="426"/>
      <c r="B589" s="426"/>
      <c r="C589" s="426"/>
      <c r="D589" s="426"/>
      <c r="E589" s="426"/>
      <c r="F589" s="426"/>
      <c r="G589" s="426"/>
      <c r="H589" s="426"/>
      <c r="I589" s="426"/>
      <c r="J589" s="426"/>
      <c r="K589" s="426"/>
      <c r="L589" s="426"/>
    </row>
    <row r="590" spans="1:12" s="456" customFormat="1" ht="11.25">
      <c r="A590" s="426"/>
      <c r="B590" s="426"/>
      <c r="C590" s="426"/>
      <c r="D590" s="426"/>
      <c r="E590" s="426"/>
      <c r="F590" s="426"/>
      <c r="G590" s="426"/>
      <c r="H590" s="426"/>
      <c r="I590" s="426"/>
      <c r="J590" s="426"/>
      <c r="K590" s="426"/>
      <c r="L590" s="426"/>
    </row>
    <row r="591" spans="1:12" s="456" customFormat="1" ht="11.25">
      <c r="A591" s="426"/>
      <c r="B591" s="426"/>
      <c r="C591" s="426"/>
      <c r="D591" s="426"/>
      <c r="E591" s="426"/>
      <c r="F591" s="426"/>
      <c r="G591" s="426"/>
      <c r="H591" s="426"/>
      <c r="I591" s="426"/>
      <c r="J591" s="426"/>
      <c r="K591" s="426"/>
      <c r="L591" s="426"/>
    </row>
    <row r="592" spans="1:12" s="456" customFormat="1" ht="11.25">
      <c r="A592" s="426"/>
      <c r="B592" s="426"/>
      <c r="C592" s="426"/>
      <c r="D592" s="426"/>
      <c r="E592" s="426"/>
      <c r="F592" s="426"/>
      <c r="G592" s="426"/>
      <c r="H592" s="426"/>
      <c r="I592" s="426"/>
      <c r="J592" s="426"/>
      <c r="K592" s="426"/>
      <c r="L592" s="426"/>
    </row>
    <row r="593" spans="1:12" s="456" customFormat="1" ht="11.25">
      <c r="A593" s="426"/>
      <c r="B593" s="426"/>
      <c r="C593" s="426"/>
      <c r="D593" s="426"/>
      <c r="E593" s="426"/>
      <c r="F593" s="426"/>
      <c r="G593" s="426"/>
      <c r="H593" s="426"/>
      <c r="I593" s="426"/>
      <c r="J593" s="426"/>
      <c r="K593" s="426"/>
      <c r="L593" s="426"/>
    </row>
    <row r="594" spans="1:12" s="456" customFormat="1" ht="11.25">
      <c r="A594" s="426"/>
      <c r="B594" s="426"/>
      <c r="C594" s="426"/>
      <c r="D594" s="426"/>
      <c r="E594" s="426"/>
      <c r="F594" s="426"/>
      <c r="G594" s="426"/>
      <c r="H594" s="426"/>
      <c r="I594" s="426"/>
      <c r="J594" s="426"/>
      <c r="K594" s="426"/>
      <c r="L594" s="426"/>
    </row>
    <row r="595" spans="1:12" s="456" customFormat="1" ht="11.25">
      <c r="A595" s="426"/>
      <c r="B595" s="426"/>
      <c r="C595" s="426"/>
      <c r="D595" s="426"/>
      <c r="E595" s="426"/>
      <c r="F595" s="426"/>
      <c r="G595" s="426"/>
      <c r="H595" s="426"/>
      <c r="I595" s="426"/>
      <c r="J595" s="426"/>
      <c r="K595" s="426"/>
      <c r="L595" s="426"/>
    </row>
    <row r="596" spans="1:12" s="456" customFormat="1" ht="11.25">
      <c r="A596" s="426"/>
      <c r="B596" s="426"/>
      <c r="C596" s="426"/>
      <c r="D596" s="426"/>
      <c r="E596" s="426"/>
      <c r="F596" s="426"/>
      <c r="G596" s="426"/>
      <c r="H596" s="426"/>
      <c r="I596" s="426"/>
      <c r="J596" s="426"/>
      <c r="K596" s="426"/>
      <c r="L596" s="426"/>
    </row>
    <row r="597" spans="1:12" s="456" customFormat="1" ht="11.25">
      <c r="A597" s="426"/>
      <c r="B597" s="426"/>
      <c r="C597" s="426"/>
      <c r="D597" s="426"/>
      <c r="E597" s="426"/>
      <c r="F597" s="426"/>
      <c r="G597" s="426"/>
      <c r="H597" s="426"/>
      <c r="I597" s="426"/>
      <c r="J597" s="426"/>
      <c r="K597" s="426"/>
      <c r="L597" s="426"/>
    </row>
    <row r="598" spans="1:12" s="456" customFormat="1" ht="11.25">
      <c r="A598" s="426"/>
      <c r="B598" s="426"/>
      <c r="C598" s="426"/>
      <c r="D598" s="426"/>
      <c r="E598" s="426"/>
      <c r="F598" s="426"/>
      <c r="G598" s="426"/>
      <c r="H598" s="426"/>
      <c r="I598" s="426"/>
      <c r="J598" s="426"/>
      <c r="K598" s="426"/>
      <c r="L598" s="426"/>
    </row>
    <row r="599" spans="1:12" s="456" customFormat="1" ht="11.25">
      <c r="A599" s="426"/>
      <c r="B599" s="426"/>
      <c r="C599" s="426"/>
      <c r="D599" s="426"/>
      <c r="E599" s="426"/>
      <c r="F599" s="426"/>
      <c r="G599" s="426"/>
      <c r="H599" s="426"/>
      <c r="I599" s="426"/>
      <c r="J599" s="426"/>
      <c r="K599" s="426"/>
      <c r="L599" s="426"/>
    </row>
    <row r="600" spans="1:12" s="456" customFormat="1" ht="11.25">
      <c r="A600" s="426"/>
      <c r="B600" s="426"/>
      <c r="C600" s="426"/>
      <c r="D600" s="426"/>
      <c r="E600" s="426"/>
      <c r="F600" s="426"/>
      <c r="G600" s="426"/>
      <c r="H600" s="426"/>
      <c r="I600" s="426"/>
      <c r="J600" s="426"/>
      <c r="K600" s="426"/>
      <c r="L600" s="426"/>
    </row>
    <row r="601" spans="1:12" s="456" customFormat="1" ht="11.25">
      <c r="A601" s="426"/>
      <c r="B601" s="426"/>
      <c r="C601" s="426"/>
      <c r="D601" s="426"/>
      <c r="E601" s="426"/>
      <c r="F601" s="426"/>
      <c r="G601" s="426"/>
      <c r="H601" s="426"/>
      <c r="I601" s="426"/>
      <c r="J601" s="426"/>
      <c r="K601" s="426"/>
      <c r="L601" s="426"/>
    </row>
    <row r="602" spans="1:12" s="456" customFormat="1" ht="11.25">
      <c r="A602" s="426"/>
      <c r="B602" s="426"/>
      <c r="C602" s="426"/>
      <c r="D602" s="426"/>
      <c r="E602" s="426"/>
      <c r="F602" s="426"/>
      <c r="G602" s="426"/>
      <c r="H602" s="426"/>
      <c r="I602" s="426"/>
      <c r="J602" s="426"/>
      <c r="K602" s="426"/>
      <c r="L602" s="426"/>
    </row>
    <row r="603" spans="1:12" s="456" customFormat="1" ht="11.25">
      <c r="A603" s="426"/>
      <c r="B603" s="426"/>
      <c r="C603" s="426"/>
      <c r="D603" s="426"/>
      <c r="E603" s="426"/>
      <c r="F603" s="426"/>
      <c r="G603" s="426"/>
      <c r="H603" s="426"/>
      <c r="I603" s="426"/>
      <c r="J603" s="426"/>
      <c r="K603" s="426"/>
      <c r="L603" s="426"/>
    </row>
    <row r="604" spans="1:12" s="456" customFormat="1" ht="11.25">
      <c r="A604" s="426"/>
      <c r="B604" s="426"/>
      <c r="C604" s="426"/>
      <c r="D604" s="426"/>
      <c r="E604" s="426"/>
      <c r="F604" s="426"/>
      <c r="G604" s="426"/>
      <c r="H604" s="426"/>
      <c r="I604" s="426"/>
      <c r="J604" s="426"/>
      <c r="K604" s="426"/>
      <c r="L604" s="426"/>
    </row>
    <row r="605" spans="1:12" s="456" customFormat="1" ht="11.25">
      <c r="A605" s="426"/>
      <c r="B605" s="426"/>
      <c r="C605" s="426"/>
      <c r="D605" s="426"/>
      <c r="E605" s="426"/>
      <c r="F605" s="426"/>
      <c r="G605" s="426"/>
      <c r="H605" s="426"/>
      <c r="I605" s="426"/>
      <c r="J605" s="426"/>
      <c r="K605" s="426"/>
      <c r="L605" s="426"/>
    </row>
    <row r="606" spans="1:12" s="456" customFormat="1" ht="11.25">
      <c r="A606" s="426"/>
      <c r="B606" s="426"/>
      <c r="C606" s="426"/>
      <c r="D606" s="426"/>
      <c r="E606" s="426"/>
      <c r="F606" s="426"/>
      <c r="G606" s="426"/>
      <c r="H606" s="426"/>
      <c r="I606" s="426"/>
      <c r="J606" s="426"/>
      <c r="K606" s="426"/>
      <c r="L606" s="426"/>
    </row>
    <row r="607" spans="1:12" s="456" customFormat="1" ht="11.25">
      <c r="A607" s="426"/>
      <c r="B607" s="426"/>
      <c r="C607" s="426"/>
      <c r="D607" s="426"/>
      <c r="E607" s="426"/>
      <c r="F607" s="426"/>
      <c r="G607" s="426"/>
      <c r="H607" s="426"/>
      <c r="I607" s="426"/>
      <c r="J607" s="426"/>
      <c r="K607" s="426"/>
      <c r="L607" s="426"/>
    </row>
    <row r="608" spans="1:12" s="456" customFormat="1" ht="11.25">
      <c r="A608" s="426"/>
      <c r="B608" s="426"/>
      <c r="C608" s="426"/>
      <c r="D608" s="426"/>
      <c r="E608" s="426"/>
      <c r="F608" s="426"/>
      <c r="G608" s="426"/>
      <c r="H608" s="426"/>
      <c r="I608" s="426"/>
      <c r="J608" s="426"/>
      <c r="K608" s="426"/>
      <c r="L608" s="426"/>
    </row>
    <row r="609" spans="1:12" s="456" customFormat="1" ht="11.25">
      <c r="A609" s="426"/>
      <c r="B609" s="426"/>
      <c r="C609" s="426"/>
      <c r="D609" s="426"/>
      <c r="E609" s="426"/>
      <c r="F609" s="426"/>
      <c r="G609" s="426"/>
      <c r="H609" s="426"/>
      <c r="I609" s="426"/>
      <c r="J609" s="426"/>
      <c r="K609" s="426"/>
      <c r="L609" s="426"/>
    </row>
    <row r="610" spans="1:12" s="456" customFormat="1" ht="11.25">
      <c r="A610" s="426"/>
      <c r="B610" s="426"/>
      <c r="C610" s="426"/>
      <c r="D610" s="426"/>
      <c r="E610" s="426"/>
      <c r="F610" s="426"/>
      <c r="G610" s="426"/>
      <c r="H610" s="426"/>
      <c r="I610" s="426"/>
      <c r="J610" s="426"/>
      <c r="K610" s="426"/>
      <c r="L610" s="426"/>
    </row>
    <row r="611" spans="1:12" s="456" customFormat="1" ht="11.25">
      <c r="A611" s="426"/>
      <c r="B611" s="426"/>
      <c r="C611" s="426"/>
      <c r="D611" s="426"/>
      <c r="E611" s="426"/>
      <c r="F611" s="426"/>
      <c r="G611" s="426"/>
      <c r="H611" s="426"/>
      <c r="I611" s="426"/>
      <c r="J611" s="426"/>
      <c r="K611" s="426"/>
      <c r="L611" s="426"/>
    </row>
    <row r="612" spans="1:12" s="456" customFormat="1" ht="11.25">
      <c r="A612" s="426"/>
      <c r="B612" s="426"/>
      <c r="C612" s="426"/>
      <c r="D612" s="426"/>
      <c r="E612" s="426"/>
      <c r="F612" s="426"/>
      <c r="G612" s="426"/>
      <c r="H612" s="426"/>
      <c r="I612" s="426"/>
      <c r="J612" s="426"/>
      <c r="K612" s="426"/>
      <c r="L612" s="426"/>
    </row>
    <row r="613" spans="1:12" s="456" customFormat="1" ht="11.25">
      <c r="A613" s="426"/>
      <c r="B613" s="426"/>
      <c r="C613" s="426"/>
      <c r="D613" s="426"/>
      <c r="E613" s="426"/>
      <c r="F613" s="426"/>
      <c r="G613" s="426"/>
      <c r="H613" s="426"/>
      <c r="I613" s="426"/>
      <c r="J613" s="426"/>
      <c r="K613" s="426"/>
      <c r="L613" s="426"/>
    </row>
    <row r="614" spans="1:12" s="456" customFormat="1" ht="11.25">
      <c r="A614" s="426"/>
      <c r="B614" s="426"/>
      <c r="C614" s="426"/>
      <c r="D614" s="426"/>
      <c r="E614" s="426"/>
      <c r="F614" s="426"/>
      <c r="G614" s="426"/>
      <c r="H614" s="426"/>
      <c r="I614" s="426"/>
      <c r="J614" s="426"/>
      <c r="K614" s="426"/>
      <c r="L614" s="426"/>
    </row>
    <row r="615" spans="1:12" s="456" customFormat="1" ht="11.25">
      <c r="A615" s="426"/>
      <c r="B615" s="426"/>
      <c r="C615" s="426"/>
      <c r="D615" s="426"/>
      <c r="E615" s="426"/>
      <c r="F615" s="426"/>
      <c r="G615" s="426"/>
      <c r="H615" s="426"/>
      <c r="I615" s="426"/>
      <c r="J615" s="426"/>
      <c r="K615" s="426"/>
      <c r="L615" s="426"/>
    </row>
    <row r="616" spans="1:12" s="456" customFormat="1" ht="11.25">
      <c r="A616" s="426"/>
      <c r="B616" s="426"/>
      <c r="C616" s="426"/>
      <c r="D616" s="426"/>
      <c r="E616" s="426"/>
      <c r="F616" s="426"/>
      <c r="G616" s="426"/>
      <c r="H616" s="426"/>
      <c r="I616" s="426"/>
      <c r="J616" s="426"/>
      <c r="K616" s="426"/>
      <c r="L616" s="426"/>
    </row>
    <row r="617" spans="1:12" s="456" customFormat="1" ht="11.25">
      <c r="A617" s="426"/>
      <c r="B617" s="426"/>
      <c r="C617" s="426"/>
      <c r="D617" s="426"/>
      <c r="E617" s="426"/>
      <c r="F617" s="426"/>
      <c r="G617" s="426"/>
      <c r="H617" s="426"/>
      <c r="I617" s="426"/>
      <c r="J617" s="426"/>
      <c r="K617" s="426"/>
      <c r="L617" s="426"/>
    </row>
    <row r="618" spans="1:12" s="456" customFormat="1" ht="11.25">
      <c r="A618" s="426"/>
      <c r="B618" s="426"/>
      <c r="C618" s="426"/>
      <c r="D618" s="426"/>
      <c r="E618" s="426"/>
      <c r="F618" s="426"/>
      <c r="G618" s="426"/>
      <c r="H618" s="426"/>
      <c r="I618" s="426"/>
      <c r="J618" s="426"/>
      <c r="K618" s="426"/>
      <c r="L618" s="426"/>
    </row>
    <row r="619" spans="1:12" s="456" customFormat="1" ht="11.25">
      <c r="A619" s="426"/>
      <c r="B619" s="426"/>
      <c r="C619" s="426"/>
      <c r="D619" s="426"/>
      <c r="E619" s="426"/>
      <c r="F619" s="426"/>
      <c r="G619" s="426"/>
      <c r="H619" s="426"/>
      <c r="I619" s="426"/>
      <c r="J619" s="426"/>
      <c r="K619" s="426"/>
      <c r="L619" s="426"/>
    </row>
    <row r="620" spans="1:12" s="456" customFormat="1" ht="11.25">
      <c r="A620" s="426"/>
      <c r="B620" s="426"/>
      <c r="C620" s="426"/>
      <c r="D620" s="426"/>
      <c r="E620" s="426"/>
      <c r="F620" s="426"/>
      <c r="G620" s="426"/>
      <c r="H620" s="426"/>
      <c r="I620" s="426"/>
      <c r="J620" s="426"/>
      <c r="K620" s="426"/>
      <c r="L620" s="426"/>
    </row>
    <row r="621" spans="1:12" s="456" customFormat="1" ht="11.25">
      <c r="A621" s="426"/>
      <c r="B621" s="426"/>
      <c r="C621" s="426"/>
      <c r="D621" s="426"/>
      <c r="E621" s="426"/>
      <c r="F621" s="426"/>
      <c r="G621" s="426"/>
      <c r="H621" s="426"/>
      <c r="I621" s="426"/>
      <c r="J621" s="426"/>
      <c r="K621" s="426"/>
      <c r="L621" s="426"/>
    </row>
    <row r="622" spans="1:12" s="456" customFormat="1" ht="11.25">
      <c r="A622" s="426"/>
      <c r="B622" s="426"/>
      <c r="C622" s="426"/>
      <c r="D622" s="426"/>
      <c r="E622" s="426"/>
      <c r="F622" s="426"/>
      <c r="G622" s="426"/>
      <c r="H622" s="426"/>
      <c r="I622" s="426"/>
      <c r="J622" s="426"/>
      <c r="K622" s="426"/>
      <c r="L622" s="426"/>
    </row>
    <row r="623" spans="1:12" s="456" customFormat="1" ht="11.25">
      <c r="A623" s="426"/>
      <c r="B623" s="426"/>
      <c r="C623" s="426"/>
      <c r="D623" s="426"/>
      <c r="E623" s="426"/>
      <c r="F623" s="426"/>
      <c r="G623" s="426"/>
      <c r="H623" s="426"/>
      <c r="I623" s="426"/>
      <c r="J623" s="426"/>
      <c r="K623" s="426"/>
      <c r="L623" s="426"/>
    </row>
    <row r="624" spans="1:12" s="456" customFormat="1" ht="11.25">
      <c r="A624" s="426"/>
      <c r="B624" s="426"/>
      <c r="C624" s="426"/>
      <c r="D624" s="426"/>
      <c r="E624" s="426"/>
      <c r="F624" s="426"/>
      <c r="G624" s="426"/>
      <c r="H624" s="426"/>
      <c r="I624" s="426"/>
      <c r="J624" s="426"/>
      <c r="K624" s="426"/>
      <c r="L624" s="426"/>
    </row>
    <row r="625" spans="1:12" s="456" customFormat="1" ht="11.25">
      <c r="A625" s="426"/>
      <c r="B625" s="426"/>
      <c r="C625" s="426"/>
      <c r="D625" s="426"/>
      <c r="E625" s="426"/>
      <c r="F625" s="426"/>
      <c r="G625" s="426"/>
      <c r="H625" s="426"/>
      <c r="I625" s="426"/>
      <c r="J625" s="426"/>
      <c r="K625" s="426"/>
      <c r="L625" s="426"/>
    </row>
    <row r="626" spans="1:12" s="456" customFormat="1" ht="11.25">
      <c r="A626" s="426"/>
      <c r="B626" s="426"/>
      <c r="C626" s="426"/>
      <c r="D626" s="426"/>
      <c r="E626" s="426"/>
      <c r="F626" s="426"/>
      <c r="G626" s="426"/>
      <c r="H626" s="426"/>
      <c r="I626" s="426"/>
      <c r="J626" s="426"/>
      <c r="K626" s="426"/>
      <c r="L626" s="426"/>
    </row>
    <row r="627" spans="1:12" s="456" customFormat="1" ht="11.25">
      <c r="A627" s="426"/>
      <c r="B627" s="426"/>
      <c r="C627" s="426"/>
      <c r="D627" s="426"/>
      <c r="E627" s="426"/>
      <c r="F627" s="426"/>
      <c r="G627" s="426"/>
      <c r="H627" s="426"/>
      <c r="I627" s="426"/>
      <c r="J627" s="426"/>
      <c r="K627" s="426"/>
      <c r="L627" s="426"/>
    </row>
    <row r="628" spans="1:12" s="456" customFormat="1" ht="11.25">
      <c r="A628" s="426"/>
      <c r="B628" s="426"/>
      <c r="C628" s="426"/>
      <c r="D628" s="426"/>
      <c r="E628" s="426"/>
      <c r="F628" s="426"/>
      <c r="G628" s="426"/>
      <c r="H628" s="426"/>
      <c r="I628" s="426"/>
      <c r="J628" s="426"/>
      <c r="K628" s="426"/>
      <c r="L628" s="426"/>
    </row>
    <row r="629" spans="1:12" s="456" customFormat="1" ht="11.25">
      <c r="A629" s="426"/>
      <c r="B629" s="426"/>
      <c r="C629" s="426"/>
      <c r="D629" s="426"/>
      <c r="E629" s="426"/>
      <c r="F629" s="426"/>
      <c r="G629" s="426"/>
      <c r="H629" s="426"/>
      <c r="I629" s="426"/>
      <c r="J629" s="426"/>
      <c r="K629" s="426"/>
      <c r="L629" s="426"/>
    </row>
    <row r="630" spans="1:12" s="456" customFormat="1" ht="11.25">
      <c r="A630" s="426"/>
      <c r="B630" s="426"/>
      <c r="C630" s="426"/>
      <c r="D630" s="426"/>
      <c r="E630" s="426"/>
      <c r="F630" s="426"/>
      <c r="G630" s="426"/>
      <c r="H630" s="426"/>
      <c r="I630" s="426"/>
      <c r="J630" s="426"/>
      <c r="K630" s="426"/>
      <c r="L630" s="426"/>
    </row>
    <row r="631" spans="1:12" s="456" customFormat="1" ht="11.25">
      <c r="A631" s="426"/>
      <c r="B631" s="426"/>
      <c r="C631" s="426"/>
      <c r="D631" s="426"/>
      <c r="E631" s="426"/>
      <c r="F631" s="426"/>
      <c r="G631" s="426"/>
      <c r="H631" s="426"/>
      <c r="I631" s="426"/>
      <c r="J631" s="426"/>
      <c r="K631" s="426"/>
      <c r="L631" s="426"/>
    </row>
    <row r="632" spans="1:12" s="456" customFormat="1" ht="11.25">
      <c r="A632" s="426"/>
      <c r="B632" s="426"/>
      <c r="C632" s="426"/>
      <c r="D632" s="426"/>
      <c r="E632" s="426"/>
      <c r="F632" s="426"/>
      <c r="G632" s="426"/>
      <c r="H632" s="426"/>
      <c r="I632" s="426"/>
      <c r="J632" s="426"/>
      <c r="K632" s="426"/>
      <c r="L632" s="426"/>
    </row>
    <row r="633" spans="1:12" s="456" customFormat="1" ht="11.25">
      <c r="A633" s="426"/>
      <c r="B633" s="426"/>
      <c r="C633" s="426"/>
      <c r="D633" s="426"/>
      <c r="E633" s="426"/>
      <c r="F633" s="426"/>
      <c r="G633" s="426"/>
      <c r="H633" s="426"/>
      <c r="I633" s="426"/>
      <c r="J633" s="426"/>
      <c r="K633" s="426"/>
      <c r="L633" s="426"/>
    </row>
    <row r="634" spans="1:12" s="456" customFormat="1" ht="11.25">
      <c r="A634" s="426"/>
      <c r="B634" s="426"/>
      <c r="C634" s="426"/>
      <c r="D634" s="426"/>
      <c r="E634" s="426"/>
      <c r="F634" s="426"/>
      <c r="G634" s="426"/>
      <c r="H634" s="426"/>
      <c r="I634" s="426"/>
      <c r="J634" s="426"/>
      <c r="K634" s="426"/>
      <c r="L634" s="426"/>
    </row>
    <row r="635" spans="1:12" s="456" customFormat="1" ht="11.25">
      <c r="A635" s="426"/>
      <c r="B635" s="426"/>
      <c r="C635" s="426"/>
      <c r="D635" s="426"/>
      <c r="E635" s="426"/>
      <c r="F635" s="426"/>
      <c r="G635" s="426"/>
      <c r="H635" s="426"/>
      <c r="I635" s="426"/>
      <c r="J635" s="426"/>
      <c r="K635" s="426"/>
      <c r="L635" s="426"/>
    </row>
    <row r="636" spans="1:12" s="456" customFormat="1" ht="11.25">
      <c r="A636" s="426"/>
      <c r="B636" s="426"/>
      <c r="C636" s="426"/>
      <c r="D636" s="426"/>
      <c r="E636" s="426"/>
      <c r="F636" s="426"/>
      <c r="G636" s="426"/>
      <c r="H636" s="426"/>
      <c r="I636" s="426"/>
      <c r="J636" s="426"/>
      <c r="K636" s="426"/>
      <c r="L636" s="426"/>
    </row>
    <row r="637" spans="1:12" s="456" customFormat="1" ht="11.25">
      <c r="A637" s="426"/>
      <c r="B637" s="426"/>
      <c r="C637" s="426"/>
      <c r="D637" s="426"/>
      <c r="E637" s="426"/>
      <c r="F637" s="426"/>
      <c r="G637" s="426"/>
      <c r="H637" s="426"/>
      <c r="I637" s="426"/>
      <c r="J637" s="426"/>
      <c r="K637" s="426"/>
      <c r="L637" s="426"/>
    </row>
    <row r="638" spans="1:12" s="456" customFormat="1" ht="11.25">
      <c r="A638" s="426"/>
      <c r="B638" s="426"/>
      <c r="C638" s="426"/>
      <c r="D638" s="426"/>
      <c r="E638" s="426"/>
      <c r="F638" s="426"/>
      <c r="G638" s="426"/>
      <c r="H638" s="426"/>
      <c r="I638" s="426"/>
      <c r="J638" s="426"/>
      <c r="K638" s="426"/>
      <c r="L638" s="426"/>
    </row>
    <row r="639" spans="1:12" s="456" customFormat="1" ht="11.25">
      <c r="A639" s="426"/>
      <c r="B639" s="426"/>
      <c r="C639" s="426"/>
      <c r="D639" s="426"/>
      <c r="E639" s="426"/>
      <c r="F639" s="426"/>
      <c r="G639" s="426"/>
      <c r="H639" s="426"/>
      <c r="I639" s="426"/>
      <c r="J639" s="426"/>
      <c r="K639" s="426"/>
      <c r="L639" s="426"/>
    </row>
    <row r="640" spans="1:12" s="456" customFormat="1" ht="11.25">
      <c r="A640" s="426"/>
      <c r="B640" s="426"/>
      <c r="C640" s="426"/>
      <c r="D640" s="426"/>
      <c r="E640" s="426"/>
      <c r="F640" s="426"/>
      <c r="G640" s="426"/>
      <c r="H640" s="426"/>
      <c r="I640" s="426"/>
      <c r="J640" s="426"/>
      <c r="K640" s="426"/>
      <c r="L640" s="426"/>
    </row>
    <row r="641" spans="1:12" s="456" customFormat="1" ht="11.25">
      <c r="A641" s="426"/>
      <c r="B641" s="426"/>
      <c r="C641" s="426"/>
      <c r="D641" s="426"/>
      <c r="E641" s="426"/>
      <c r="F641" s="426"/>
      <c r="G641" s="426"/>
      <c r="H641" s="426"/>
      <c r="I641" s="426"/>
      <c r="J641" s="426"/>
      <c r="K641" s="426"/>
      <c r="L641" s="426"/>
    </row>
    <row r="642" spans="1:12" s="456" customFormat="1" ht="11.25">
      <c r="A642" s="426"/>
      <c r="B642" s="426"/>
      <c r="C642" s="426"/>
      <c r="D642" s="426"/>
      <c r="E642" s="426"/>
      <c r="F642" s="426"/>
      <c r="G642" s="426"/>
      <c r="H642" s="426"/>
      <c r="I642" s="426"/>
      <c r="J642" s="426"/>
      <c r="K642" s="426"/>
      <c r="L642" s="426"/>
    </row>
    <row r="643" spans="1:12" s="456" customFormat="1" ht="11.25">
      <c r="A643" s="426"/>
      <c r="B643" s="426"/>
      <c r="C643" s="426"/>
      <c r="D643" s="426"/>
      <c r="E643" s="426"/>
      <c r="F643" s="426"/>
      <c r="G643" s="426"/>
      <c r="H643" s="426"/>
      <c r="I643" s="426"/>
      <c r="J643" s="426"/>
      <c r="K643" s="426"/>
      <c r="L643" s="426"/>
    </row>
    <row r="644" spans="1:12" s="456" customFormat="1" ht="11.25">
      <c r="A644" s="426"/>
      <c r="B644" s="426"/>
      <c r="C644" s="426"/>
      <c r="D644" s="426"/>
      <c r="E644" s="426"/>
      <c r="F644" s="426"/>
      <c r="G644" s="426"/>
      <c r="H644" s="426"/>
      <c r="I644" s="426"/>
      <c r="J644" s="426"/>
      <c r="K644" s="426"/>
      <c r="L644" s="426"/>
    </row>
    <row r="645" spans="1:12" s="456" customFormat="1" ht="11.25">
      <c r="A645" s="426"/>
      <c r="B645" s="426"/>
      <c r="C645" s="426"/>
      <c r="D645" s="426"/>
      <c r="E645" s="426"/>
      <c r="F645" s="426"/>
      <c r="G645" s="426"/>
      <c r="H645" s="426"/>
      <c r="I645" s="426"/>
      <c r="J645" s="426"/>
      <c r="K645" s="426"/>
      <c r="L645" s="426"/>
    </row>
    <row r="646" spans="1:12" s="456" customFormat="1" ht="11.25">
      <c r="A646" s="426"/>
      <c r="B646" s="426"/>
      <c r="C646" s="426"/>
      <c r="D646" s="426"/>
      <c r="E646" s="426"/>
      <c r="F646" s="426"/>
      <c r="G646" s="426"/>
      <c r="H646" s="426"/>
      <c r="I646" s="426"/>
      <c r="J646" s="426"/>
      <c r="K646" s="426"/>
      <c r="L646" s="426"/>
    </row>
    <row r="647" spans="1:12" s="456" customFormat="1" ht="11.25">
      <c r="A647" s="426"/>
      <c r="B647" s="426"/>
      <c r="C647" s="426"/>
      <c r="D647" s="426"/>
      <c r="E647" s="426"/>
      <c r="F647" s="426"/>
      <c r="G647" s="426"/>
      <c r="H647" s="426"/>
      <c r="I647" s="426"/>
      <c r="J647" s="426"/>
      <c r="K647" s="426"/>
      <c r="L647" s="426"/>
    </row>
    <row r="648" spans="1:12" s="456" customFormat="1" ht="11.25">
      <c r="A648" s="426"/>
      <c r="B648" s="426"/>
      <c r="C648" s="426"/>
      <c r="D648" s="426"/>
      <c r="E648" s="426"/>
      <c r="F648" s="426"/>
      <c r="G648" s="426"/>
      <c r="H648" s="426"/>
      <c r="I648" s="426"/>
      <c r="J648" s="426"/>
      <c r="K648" s="426"/>
      <c r="L648" s="426"/>
    </row>
    <row r="649" spans="1:12" s="456" customFormat="1" ht="11.25">
      <c r="A649" s="426"/>
      <c r="B649" s="426"/>
      <c r="C649" s="426"/>
      <c r="D649" s="426"/>
      <c r="E649" s="426"/>
      <c r="F649" s="426"/>
      <c r="G649" s="426"/>
      <c r="H649" s="426"/>
      <c r="I649" s="426"/>
      <c r="J649" s="426"/>
      <c r="K649" s="426"/>
      <c r="L649" s="426"/>
    </row>
    <row r="650" spans="1:12" s="456" customFormat="1" ht="11.25">
      <c r="A650" s="426"/>
      <c r="B650" s="426"/>
      <c r="C650" s="426"/>
      <c r="D650" s="426"/>
      <c r="E650" s="426"/>
      <c r="F650" s="426"/>
      <c r="G650" s="426"/>
      <c r="H650" s="426"/>
      <c r="I650" s="426"/>
      <c r="J650" s="426"/>
      <c r="K650" s="426"/>
      <c r="L650" s="426"/>
    </row>
    <row r="651" spans="1:12" s="456" customFormat="1" ht="11.25">
      <c r="A651" s="426"/>
      <c r="B651" s="426"/>
      <c r="C651" s="426"/>
      <c r="D651" s="426"/>
      <c r="E651" s="426"/>
      <c r="F651" s="426"/>
      <c r="G651" s="426"/>
      <c r="H651" s="426"/>
      <c r="I651" s="426"/>
      <c r="J651" s="426"/>
      <c r="K651" s="426"/>
      <c r="L651" s="426"/>
    </row>
    <row r="652" spans="1:12" s="456" customFormat="1" ht="11.25">
      <c r="A652" s="426"/>
      <c r="B652" s="426"/>
      <c r="C652" s="426"/>
      <c r="D652" s="426"/>
      <c r="E652" s="426"/>
      <c r="F652" s="426"/>
      <c r="G652" s="426"/>
      <c r="H652" s="426"/>
      <c r="I652" s="426"/>
      <c r="J652" s="426"/>
      <c r="K652" s="426"/>
      <c r="L652" s="426"/>
    </row>
    <row r="653" spans="1:12" s="456" customFormat="1" ht="11.25">
      <c r="A653" s="426"/>
      <c r="B653" s="426"/>
      <c r="C653" s="426"/>
      <c r="D653" s="426"/>
      <c r="E653" s="426"/>
      <c r="F653" s="426"/>
      <c r="G653" s="426"/>
      <c r="H653" s="426"/>
      <c r="I653" s="426"/>
      <c r="J653" s="426"/>
      <c r="K653" s="426"/>
      <c r="L653" s="426"/>
    </row>
    <row r="654" spans="1:12" s="456" customFormat="1" ht="11.25">
      <c r="A654" s="426"/>
      <c r="B654" s="426"/>
      <c r="C654" s="426"/>
      <c r="D654" s="426"/>
      <c r="E654" s="426"/>
      <c r="F654" s="426"/>
      <c r="G654" s="426"/>
      <c r="H654" s="426"/>
      <c r="I654" s="426"/>
      <c r="J654" s="426"/>
      <c r="K654" s="426"/>
      <c r="L654" s="426"/>
    </row>
    <row r="655" spans="1:12" s="456" customFormat="1" ht="11.25">
      <c r="A655" s="426"/>
      <c r="B655" s="426"/>
      <c r="C655" s="426"/>
      <c r="D655" s="426"/>
      <c r="E655" s="426"/>
      <c r="F655" s="426"/>
      <c r="G655" s="426"/>
      <c r="H655" s="426"/>
      <c r="I655" s="426"/>
      <c r="J655" s="426"/>
      <c r="K655" s="426"/>
      <c r="L655" s="426"/>
    </row>
    <row r="656" spans="1:12" s="456" customFormat="1" ht="11.25">
      <c r="A656" s="426"/>
      <c r="B656" s="426"/>
      <c r="C656" s="426"/>
      <c r="D656" s="426"/>
      <c r="E656" s="426"/>
      <c r="F656" s="426"/>
      <c r="G656" s="426"/>
      <c r="H656" s="426"/>
      <c r="I656" s="426"/>
      <c r="J656" s="426"/>
      <c r="K656" s="426"/>
      <c r="L656" s="426"/>
    </row>
    <row r="657" spans="1:12" s="456" customFormat="1" ht="11.25">
      <c r="A657" s="426"/>
      <c r="B657" s="426"/>
      <c r="C657" s="426"/>
      <c r="D657" s="426"/>
      <c r="E657" s="426"/>
      <c r="F657" s="426"/>
      <c r="G657" s="426"/>
      <c r="H657" s="426"/>
      <c r="I657" s="426"/>
      <c r="J657" s="426"/>
      <c r="K657" s="426"/>
      <c r="L657" s="426"/>
    </row>
    <row r="658" spans="1:12" s="456" customFormat="1" ht="11.25">
      <c r="A658" s="426"/>
      <c r="B658" s="426"/>
      <c r="C658" s="426"/>
      <c r="D658" s="426"/>
      <c r="E658" s="426"/>
      <c r="F658" s="426"/>
      <c r="G658" s="426"/>
      <c r="H658" s="426"/>
      <c r="I658" s="426"/>
      <c r="J658" s="426"/>
      <c r="K658" s="426"/>
      <c r="L658" s="426"/>
    </row>
    <row r="659" spans="1:12" s="456" customFormat="1" ht="11.25">
      <c r="A659" s="426"/>
      <c r="B659" s="426"/>
      <c r="C659" s="426"/>
      <c r="D659" s="426"/>
      <c r="E659" s="426"/>
      <c r="F659" s="426"/>
      <c r="G659" s="426"/>
      <c r="H659" s="426"/>
      <c r="I659" s="426"/>
      <c r="J659" s="426"/>
      <c r="K659" s="426"/>
      <c r="L659" s="426"/>
    </row>
    <row r="660" spans="1:12" s="456" customFormat="1" ht="11.25">
      <c r="A660" s="426"/>
      <c r="B660" s="426"/>
      <c r="C660" s="426"/>
      <c r="D660" s="426"/>
      <c r="E660" s="426"/>
      <c r="F660" s="426"/>
      <c r="G660" s="426"/>
      <c r="H660" s="426"/>
      <c r="I660" s="426"/>
      <c r="J660" s="426"/>
      <c r="K660" s="426"/>
      <c r="L660" s="426"/>
    </row>
    <row r="661" spans="1:12" s="456" customFormat="1" ht="11.25">
      <c r="A661" s="426"/>
      <c r="B661" s="426"/>
      <c r="C661" s="426"/>
      <c r="D661" s="426"/>
      <c r="E661" s="426"/>
      <c r="F661" s="426"/>
      <c r="G661" s="426"/>
      <c r="H661" s="426"/>
      <c r="I661" s="426"/>
      <c r="J661" s="426"/>
      <c r="K661" s="426"/>
      <c r="L661" s="426"/>
    </row>
    <row r="662" spans="1:12" s="456" customFormat="1" ht="11.25">
      <c r="A662" s="426"/>
      <c r="B662" s="426"/>
      <c r="C662" s="426"/>
      <c r="D662" s="426"/>
      <c r="E662" s="426"/>
      <c r="F662" s="426"/>
      <c r="G662" s="426"/>
      <c r="H662" s="426"/>
      <c r="I662" s="426"/>
      <c r="J662" s="426"/>
      <c r="K662" s="426"/>
      <c r="L662" s="426"/>
    </row>
    <row r="663" spans="1:12" s="456" customFormat="1" ht="11.25">
      <c r="A663" s="426"/>
      <c r="B663" s="426"/>
      <c r="C663" s="426"/>
      <c r="D663" s="426"/>
      <c r="E663" s="426"/>
      <c r="F663" s="426"/>
      <c r="G663" s="426"/>
      <c r="H663" s="426"/>
      <c r="I663" s="426"/>
      <c r="J663" s="426"/>
      <c r="K663" s="426"/>
      <c r="L663" s="426"/>
    </row>
    <row r="664" spans="1:12" s="456" customFormat="1" ht="11.25">
      <c r="A664" s="426"/>
      <c r="B664" s="426"/>
      <c r="C664" s="426"/>
      <c r="D664" s="426"/>
      <c r="E664" s="426"/>
      <c r="F664" s="426"/>
      <c r="G664" s="426"/>
      <c r="H664" s="426"/>
      <c r="I664" s="426"/>
      <c r="J664" s="426"/>
      <c r="K664" s="426"/>
      <c r="L664" s="426"/>
    </row>
    <row r="665" spans="1:12" s="456" customFormat="1" ht="11.25">
      <c r="A665" s="426"/>
      <c r="B665" s="426"/>
      <c r="C665" s="426"/>
      <c r="D665" s="426"/>
      <c r="E665" s="426"/>
      <c r="F665" s="426"/>
      <c r="G665" s="426"/>
      <c r="H665" s="426"/>
      <c r="I665" s="426"/>
      <c r="J665" s="426"/>
      <c r="K665" s="426"/>
      <c r="L665" s="426"/>
    </row>
    <row r="666" spans="1:12" s="456" customFormat="1" ht="11.25">
      <c r="A666" s="426"/>
      <c r="B666" s="426"/>
      <c r="C666" s="426"/>
      <c r="D666" s="426"/>
      <c r="E666" s="426"/>
      <c r="F666" s="426"/>
      <c r="G666" s="426"/>
      <c r="H666" s="426"/>
      <c r="I666" s="426"/>
      <c r="J666" s="426"/>
      <c r="K666" s="426"/>
      <c r="L666" s="426"/>
    </row>
    <row r="667" spans="1:12" s="456" customFormat="1" ht="11.25">
      <c r="A667" s="426"/>
      <c r="B667" s="426"/>
      <c r="C667" s="426"/>
      <c r="D667" s="426"/>
      <c r="E667" s="426"/>
      <c r="F667" s="426"/>
      <c r="G667" s="426"/>
      <c r="H667" s="426"/>
      <c r="I667" s="426"/>
      <c r="J667" s="426"/>
      <c r="K667" s="426"/>
      <c r="L667" s="426"/>
    </row>
    <row r="668" spans="1:12" s="456" customFormat="1" ht="11.25">
      <c r="A668" s="426"/>
      <c r="B668" s="426"/>
      <c r="C668" s="426"/>
      <c r="D668" s="426"/>
      <c r="E668" s="426"/>
      <c r="F668" s="426"/>
      <c r="G668" s="426"/>
      <c r="H668" s="426"/>
      <c r="I668" s="426"/>
      <c r="J668" s="426"/>
      <c r="K668" s="426"/>
      <c r="L668" s="426"/>
    </row>
    <row r="669" spans="1:12" s="456" customFormat="1" ht="11.25">
      <c r="A669" s="426"/>
      <c r="B669" s="426"/>
      <c r="C669" s="426"/>
      <c r="D669" s="426"/>
      <c r="E669" s="426"/>
      <c r="F669" s="426"/>
      <c r="G669" s="426"/>
      <c r="H669" s="426"/>
      <c r="I669" s="426"/>
      <c r="J669" s="426"/>
      <c r="K669" s="426"/>
      <c r="L669" s="426"/>
    </row>
    <row r="670" spans="1:12" s="456" customFormat="1" ht="11.25">
      <c r="A670" s="426"/>
      <c r="B670" s="426"/>
      <c r="C670" s="426"/>
      <c r="D670" s="426"/>
      <c r="E670" s="426"/>
      <c r="F670" s="426"/>
      <c r="G670" s="426"/>
      <c r="H670" s="426"/>
      <c r="I670" s="426"/>
      <c r="J670" s="426"/>
      <c r="K670" s="426"/>
      <c r="L670" s="426"/>
    </row>
    <row r="671" spans="1:12" s="456" customFormat="1" ht="11.25">
      <c r="A671" s="426"/>
      <c r="B671" s="426"/>
      <c r="C671" s="426"/>
      <c r="D671" s="426"/>
      <c r="E671" s="426"/>
      <c r="F671" s="426"/>
      <c r="G671" s="426"/>
      <c r="H671" s="426"/>
      <c r="I671" s="426"/>
      <c r="J671" s="426"/>
      <c r="K671" s="426"/>
      <c r="L671" s="426"/>
    </row>
    <row r="672" spans="1:12" s="456" customFormat="1" ht="11.25">
      <c r="A672" s="426"/>
      <c r="B672" s="426"/>
      <c r="C672" s="426"/>
      <c r="D672" s="426"/>
      <c r="E672" s="426"/>
      <c r="F672" s="426"/>
      <c r="G672" s="426"/>
      <c r="H672" s="426"/>
      <c r="I672" s="426"/>
      <c r="J672" s="426"/>
      <c r="K672" s="426"/>
      <c r="L672" s="426"/>
    </row>
    <row r="673" spans="1:12" s="456" customFormat="1" ht="11.25">
      <c r="A673" s="426"/>
      <c r="B673" s="426"/>
      <c r="C673" s="426"/>
      <c r="D673" s="426"/>
      <c r="E673" s="426"/>
      <c r="F673" s="426"/>
      <c r="G673" s="426"/>
      <c r="H673" s="426"/>
      <c r="I673" s="426"/>
      <c r="J673" s="426"/>
      <c r="K673" s="426"/>
      <c r="L673" s="426"/>
    </row>
    <row r="674" spans="1:12" s="456" customFormat="1" ht="11.25">
      <c r="A674" s="426"/>
      <c r="B674" s="426"/>
      <c r="C674" s="426"/>
      <c r="D674" s="426"/>
      <c r="E674" s="426"/>
      <c r="F674" s="426"/>
      <c r="G674" s="426"/>
      <c r="H674" s="426"/>
      <c r="I674" s="426"/>
      <c r="J674" s="426"/>
      <c r="K674" s="426"/>
      <c r="L674" s="426"/>
    </row>
    <row r="675" spans="1:12" s="456" customFormat="1" ht="11.25">
      <c r="A675" s="426"/>
      <c r="B675" s="426"/>
      <c r="C675" s="426"/>
      <c r="D675" s="426"/>
      <c r="E675" s="426"/>
      <c r="F675" s="426"/>
      <c r="G675" s="426"/>
      <c r="H675" s="426"/>
      <c r="I675" s="426"/>
      <c r="J675" s="426"/>
      <c r="K675" s="426"/>
      <c r="L675" s="426"/>
    </row>
    <row r="676" spans="1:12" s="456" customFormat="1" ht="11.25">
      <c r="A676" s="426"/>
      <c r="B676" s="426"/>
      <c r="C676" s="426"/>
      <c r="D676" s="426"/>
      <c r="E676" s="426"/>
      <c r="F676" s="426"/>
      <c r="G676" s="426"/>
      <c r="H676" s="426"/>
      <c r="I676" s="426"/>
      <c r="J676" s="426"/>
      <c r="K676" s="426"/>
      <c r="L676" s="426"/>
    </row>
    <row r="677" spans="1:12" s="456" customFormat="1" ht="11.25">
      <c r="A677" s="426"/>
      <c r="B677" s="426"/>
      <c r="C677" s="426"/>
      <c r="D677" s="426"/>
      <c r="E677" s="426"/>
      <c r="F677" s="426"/>
      <c r="G677" s="426"/>
      <c r="H677" s="426"/>
      <c r="I677" s="426"/>
      <c r="J677" s="426"/>
      <c r="K677" s="426"/>
      <c r="L677" s="426"/>
    </row>
    <row r="678" spans="1:12" s="456" customFormat="1" ht="11.25">
      <c r="A678" s="426"/>
      <c r="B678" s="426"/>
      <c r="C678" s="426"/>
      <c r="D678" s="426"/>
      <c r="E678" s="426"/>
      <c r="F678" s="426"/>
      <c r="G678" s="426"/>
      <c r="H678" s="426"/>
      <c r="I678" s="426"/>
      <c r="J678" s="426"/>
      <c r="K678" s="426"/>
      <c r="L678" s="426"/>
    </row>
    <row r="679" spans="1:12" s="456" customFormat="1" ht="11.25">
      <c r="A679" s="426"/>
      <c r="B679" s="426"/>
      <c r="C679" s="426"/>
      <c r="D679" s="426"/>
      <c r="E679" s="426"/>
      <c r="F679" s="426"/>
      <c r="G679" s="426"/>
      <c r="H679" s="426"/>
      <c r="I679" s="426"/>
      <c r="J679" s="426"/>
      <c r="K679" s="426"/>
      <c r="L679" s="426"/>
    </row>
    <row r="680" spans="1:12" s="456" customFormat="1" ht="11.25">
      <c r="A680" s="426"/>
      <c r="B680" s="426"/>
      <c r="C680" s="426"/>
      <c r="D680" s="426"/>
      <c r="E680" s="426"/>
      <c r="F680" s="426"/>
      <c r="G680" s="426"/>
      <c r="H680" s="426"/>
      <c r="I680" s="426"/>
      <c r="J680" s="426"/>
      <c r="K680" s="426"/>
      <c r="L680" s="426"/>
    </row>
    <row r="681" spans="1:12" s="456" customFormat="1" ht="11.25">
      <c r="A681" s="426"/>
      <c r="B681" s="426"/>
      <c r="C681" s="426"/>
      <c r="D681" s="426"/>
      <c r="E681" s="426"/>
      <c r="F681" s="426"/>
      <c r="G681" s="426"/>
      <c r="H681" s="426"/>
      <c r="I681" s="426"/>
      <c r="J681" s="426"/>
      <c r="K681" s="426"/>
      <c r="L681" s="426"/>
    </row>
    <row r="682" spans="1:12" s="456" customFormat="1" ht="11.25">
      <c r="A682" s="426"/>
      <c r="B682" s="426"/>
      <c r="C682" s="426"/>
      <c r="D682" s="426"/>
      <c r="E682" s="426"/>
      <c r="F682" s="426"/>
      <c r="G682" s="426"/>
      <c r="H682" s="426"/>
      <c r="I682" s="426"/>
      <c r="J682" s="426"/>
      <c r="K682" s="426"/>
      <c r="L682" s="426"/>
    </row>
    <row r="683" spans="1:12" s="456" customFormat="1" ht="11.25">
      <c r="A683" s="426"/>
      <c r="B683" s="426"/>
      <c r="C683" s="426"/>
      <c r="D683" s="426"/>
      <c r="E683" s="426"/>
      <c r="F683" s="426"/>
      <c r="G683" s="426"/>
      <c r="H683" s="426"/>
      <c r="I683" s="426"/>
      <c r="J683" s="426"/>
      <c r="K683" s="426"/>
      <c r="L683" s="426"/>
    </row>
    <row r="684" spans="1:12" s="456" customFormat="1" ht="11.25">
      <c r="A684" s="426"/>
      <c r="B684" s="426"/>
      <c r="C684" s="426"/>
      <c r="D684" s="426"/>
      <c r="E684" s="426"/>
      <c r="F684" s="426"/>
      <c r="G684" s="426"/>
      <c r="H684" s="426"/>
      <c r="I684" s="426"/>
      <c r="J684" s="426"/>
      <c r="K684" s="426"/>
      <c r="L684" s="426"/>
    </row>
    <row r="685" spans="1:12" s="456" customFormat="1" ht="11.25">
      <c r="A685" s="426"/>
      <c r="B685" s="426"/>
      <c r="C685" s="426"/>
      <c r="D685" s="426"/>
      <c r="E685" s="426"/>
      <c r="F685" s="426"/>
      <c r="G685" s="426"/>
      <c r="H685" s="426"/>
      <c r="I685" s="426"/>
      <c r="J685" s="426"/>
      <c r="K685" s="426"/>
      <c r="L685" s="426"/>
    </row>
    <row r="686" spans="1:12" s="456" customFormat="1" ht="11.25">
      <c r="A686" s="426"/>
      <c r="B686" s="426"/>
      <c r="C686" s="426"/>
      <c r="D686" s="426"/>
      <c r="E686" s="426"/>
      <c r="F686" s="426"/>
      <c r="G686" s="426"/>
      <c r="H686" s="426"/>
      <c r="I686" s="426"/>
      <c r="J686" s="426"/>
      <c r="K686" s="426"/>
      <c r="L686" s="426"/>
    </row>
    <row r="687" spans="1:12" s="456" customFormat="1" ht="11.25">
      <c r="A687" s="426"/>
      <c r="B687" s="426"/>
      <c r="C687" s="426"/>
      <c r="D687" s="426"/>
      <c r="E687" s="426"/>
      <c r="F687" s="426"/>
      <c r="G687" s="426"/>
      <c r="H687" s="426"/>
      <c r="I687" s="426"/>
      <c r="J687" s="426"/>
      <c r="K687" s="426"/>
      <c r="L687" s="426"/>
    </row>
    <row r="688" spans="1:12" s="456" customFormat="1" ht="11.25">
      <c r="A688" s="426"/>
      <c r="B688" s="426"/>
      <c r="C688" s="426"/>
      <c r="D688" s="426"/>
      <c r="E688" s="426"/>
      <c r="F688" s="426"/>
      <c r="G688" s="426"/>
      <c r="H688" s="426"/>
      <c r="I688" s="426"/>
      <c r="J688" s="426"/>
      <c r="K688" s="426"/>
      <c r="L688" s="426"/>
    </row>
    <row r="689" spans="1:12" s="456" customFormat="1" ht="11.25">
      <c r="A689" s="426"/>
      <c r="B689" s="426"/>
      <c r="C689" s="426"/>
      <c r="D689" s="426"/>
      <c r="E689" s="426"/>
      <c r="F689" s="426"/>
      <c r="G689" s="426"/>
      <c r="H689" s="426"/>
      <c r="I689" s="426"/>
      <c r="J689" s="426"/>
      <c r="K689" s="426"/>
      <c r="L689" s="426"/>
    </row>
    <row r="690" spans="1:12" s="456" customFormat="1" ht="11.25">
      <c r="A690" s="426"/>
      <c r="B690" s="426"/>
      <c r="C690" s="426"/>
      <c r="D690" s="426"/>
      <c r="E690" s="426"/>
      <c r="F690" s="426"/>
      <c r="G690" s="426"/>
      <c r="H690" s="426"/>
      <c r="I690" s="426"/>
      <c r="J690" s="426"/>
      <c r="K690" s="426"/>
      <c r="L690" s="426"/>
    </row>
    <row r="691" spans="1:12" s="456" customFormat="1" ht="11.25">
      <c r="A691" s="426"/>
      <c r="B691" s="426"/>
      <c r="C691" s="426"/>
      <c r="D691" s="426"/>
      <c r="E691" s="426"/>
      <c r="F691" s="426"/>
      <c r="G691" s="426"/>
      <c r="H691" s="426"/>
      <c r="I691" s="426"/>
      <c r="J691" s="426"/>
      <c r="K691" s="426"/>
      <c r="L691" s="426"/>
    </row>
    <row r="692" spans="1:12" s="456" customFormat="1" ht="11.25">
      <c r="A692" s="426"/>
      <c r="B692" s="426"/>
      <c r="C692" s="426"/>
      <c r="D692" s="426"/>
      <c r="E692" s="426"/>
      <c r="F692" s="426"/>
      <c r="G692" s="426"/>
      <c r="H692" s="426"/>
      <c r="I692" s="426"/>
      <c r="J692" s="426"/>
      <c r="K692" s="426"/>
      <c r="L692" s="426"/>
    </row>
    <row r="693" spans="1:12" s="456" customFormat="1" ht="11.25">
      <c r="A693" s="426"/>
      <c r="B693" s="426"/>
      <c r="C693" s="426"/>
      <c r="D693" s="426"/>
      <c r="E693" s="426"/>
      <c r="F693" s="426"/>
      <c r="G693" s="426"/>
      <c r="H693" s="426"/>
      <c r="I693" s="426"/>
      <c r="J693" s="426"/>
      <c r="K693" s="426"/>
      <c r="L693" s="426"/>
    </row>
    <row r="694" spans="1:12" s="456" customFormat="1" ht="11.25">
      <c r="A694" s="426"/>
      <c r="B694" s="426"/>
      <c r="C694" s="426"/>
      <c r="D694" s="426"/>
      <c r="E694" s="426"/>
      <c r="F694" s="426"/>
      <c r="G694" s="426"/>
      <c r="H694" s="426"/>
      <c r="I694" s="426"/>
      <c r="J694" s="426"/>
      <c r="K694" s="426"/>
      <c r="L694" s="426"/>
    </row>
    <row r="695" spans="1:12" s="456" customFormat="1" ht="11.25">
      <c r="A695" s="426"/>
      <c r="B695" s="426"/>
      <c r="C695" s="426"/>
      <c r="D695" s="426"/>
      <c r="E695" s="426"/>
      <c r="F695" s="426"/>
      <c r="G695" s="426"/>
      <c r="H695" s="426"/>
      <c r="I695" s="426"/>
      <c r="J695" s="426"/>
      <c r="K695" s="426"/>
      <c r="L695" s="426"/>
    </row>
    <row r="696" spans="1:12" s="456" customFormat="1" ht="11.25">
      <c r="A696" s="426"/>
      <c r="B696" s="426"/>
      <c r="C696" s="426"/>
      <c r="D696" s="426"/>
      <c r="E696" s="426"/>
      <c r="F696" s="426"/>
      <c r="G696" s="426"/>
      <c r="H696" s="426"/>
      <c r="I696" s="426"/>
      <c r="J696" s="426"/>
      <c r="K696" s="426"/>
      <c r="L696" s="426"/>
    </row>
    <row r="697" spans="1:12" s="456" customFormat="1" ht="11.25">
      <c r="A697" s="426"/>
      <c r="B697" s="426"/>
      <c r="C697" s="426"/>
      <c r="D697" s="426"/>
      <c r="E697" s="426"/>
      <c r="F697" s="426"/>
      <c r="G697" s="426"/>
      <c r="H697" s="426"/>
      <c r="I697" s="426"/>
      <c r="J697" s="426"/>
      <c r="K697" s="426"/>
      <c r="L697" s="426"/>
    </row>
    <row r="698" spans="1:12" s="456" customFormat="1" ht="11.25">
      <c r="A698" s="426"/>
      <c r="B698" s="426"/>
      <c r="C698" s="426"/>
      <c r="D698" s="426"/>
      <c r="E698" s="426"/>
      <c r="F698" s="426"/>
      <c r="G698" s="426"/>
      <c r="H698" s="426"/>
      <c r="I698" s="426"/>
      <c r="J698" s="426"/>
      <c r="K698" s="426"/>
      <c r="L698" s="426"/>
    </row>
    <row r="699" spans="1:12" s="456" customFormat="1" ht="11.25">
      <c r="A699" s="426"/>
      <c r="B699" s="426"/>
      <c r="C699" s="426"/>
      <c r="D699" s="426"/>
      <c r="E699" s="426"/>
      <c r="F699" s="426"/>
      <c r="G699" s="426"/>
      <c r="H699" s="426"/>
      <c r="I699" s="426"/>
      <c r="J699" s="426"/>
      <c r="K699" s="426"/>
      <c r="L699" s="426"/>
    </row>
    <row r="700" spans="1:12" s="456" customFormat="1" ht="11.25">
      <c r="A700" s="426"/>
      <c r="B700" s="426"/>
      <c r="C700" s="426"/>
      <c r="D700" s="426"/>
      <c r="E700" s="426"/>
      <c r="F700" s="426"/>
      <c r="G700" s="426"/>
      <c r="H700" s="426"/>
      <c r="I700" s="426"/>
      <c r="J700" s="426"/>
      <c r="K700" s="426"/>
      <c r="L700" s="426"/>
    </row>
    <row r="701" spans="1:12" s="456" customFormat="1" ht="11.25">
      <c r="A701" s="426"/>
      <c r="B701" s="426"/>
      <c r="C701" s="426"/>
      <c r="D701" s="426"/>
      <c r="E701" s="426"/>
      <c r="F701" s="426"/>
      <c r="G701" s="426"/>
      <c r="H701" s="426"/>
      <c r="I701" s="426"/>
      <c r="J701" s="426"/>
      <c r="K701" s="426"/>
      <c r="L701" s="426"/>
    </row>
    <row r="702" spans="1:12" s="456" customFormat="1" ht="11.25">
      <c r="A702" s="426"/>
      <c r="B702" s="426"/>
      <c r="C702" s="426"/>
      <c r="D702" s="426"/>
      <c r="E702" s="426"/>
      <c r="F702" s="426"/>
      <c r="G702" s="426"/>
      <c r="H702" s="426"/>
      <c r="I702" s="426"/>
      <c r="J702" s="426"/>
      <c r="K702" s="426"/>
      <c r="L702" s="426"/>
    </row>
    <row r="703" spans="1:12" s="456" customFormat="1" ht="11.25">
      <c r="A703" s="426"/>
      <c r="B703" s="426"/>
      <c r="C703" s="426"/>
      <c r="D703" s="426"/>
      <c r="E703" s="426"/>
      <c r="F703" s="426"/>
      <c r="G703" s="426"/>
      <c r="H703" s="426"/>
      <c r="I703" s="426"/>
      <c r="J703" s="426"/>
      <c r="K703" s="426"/>
      <c r="L703" s="426"/>
    </row>
    <row r="704" spans="1:12" s="456" customFormat="1" ht="11.25">
      <c r="A704" s="426"/>
      <c r="B704" s="426"/>
      <c r="C704" s="426"/>
      <c r="D704" s="426"/>
      <c r="E704" s="426"/>
      <c r="F704" s="426"/>
      <c r="G704" s="426"/>
      <c r="H704" s="426"/>
      <c r="I704" s="426"/>
      <c r="J704" s="426"/>
      <c r="K704" s="426"/>
      <c r="L704" s="426"/>
    </row>
    <row r="705" spans="1:12" s="456" customFormat="1" ht="11.25">
      <c r="A705" s="426"/>
      <c r="B705" s="426"/>
      <c r="C705" s="426"/>
      <c r="D705" s="426"/>
      <c r="E705" s="426"/>
      <c r="F705" s="426"/>
      <c r="G705" s="426"/>
      <c r="H705" s="426"/>
      <c r="I705" s="426"/>
      <c r="J705" s="426"/>
      <c r="K705" s="426"/>
      <c r="L705" s="426"/>
    </row>
    <row r="706" spans="1:12" s="456" customFormat="1" ht="11.25">
      <c r="A706" s="426"/>
      <c r="B706" s="426"/>
      <c r="C706" s="426"/>
      <c r="D706" s="426"/>
      <c r="E706" s="426"/>
      <c r="F706" s="426"/>
      <c r="G706" s="426"/>
      <c r="H706" s="426"/>
      <c r="I706" s="426"/>
      <c r="J706" s="426"/>
      <c r="K706" s="426"/>
      <c r="L706" s="426"/>
    </row>
    <row r="707" spans="1:12" s="456" customFormat="1" ht="11.25">
      <c r="A707" s="426"/>
      <c r="B707" s="426"/>
      <c r="C707" s="426"/>
      <c r="D707" s="426"/>
      <c r="E707" s="426"/>
      <c r="F707" s="426"/>
      <c r="G707" s="426"/>
      <c r="H707" s="426"/>
      <c r="I707" s="426"/>
      <c r="J707" s="426"/>
      <c r="K707" s="426"/>
      <c r="L707" s="426"/>
    </row>
    <row r="708" spans="1:12" s="456" customFormat="1" ht="11.25">
      <c r="A708" s="426"/>
      <c r="B708" s="426"/>
      <c r="C708" s="426"/>
      <c r="D708" s="426"/>
      <c r="E708" s="426"/>
      <c r="F708" s="426"/>
      <c r="G708" s="426"/>
      <c r="H708" s="426"/>
      <c r="I708" s="426"/>
      <c r="J708" s="426"/>
      <c r="K708" s="426"/>
      <c r="L708" s="426"/>
    </row>
    <row r="709" spans="1:12" s="456" customFormat="1" ht="11.25">
      <c r="A709" s="426"/>
      <c r="B709" s="426"/>
      <c r="C709" s="426"/>
      <c r="D709" s="426"/>
      <c r="E709" s="426"/>
      <c r="F709" s="426"/>
      <c r="G709" s="426"/>
      <c r="H709" s="426"/>
      <c r="I709" s="426"/>
      <c r="J709" s="426"/>
      <c r="K709" s="426"/>
      <c r="L709" s="426"/>
    </row>
    <row r="710" spans="1:12" s="456" customFormat="1" ht="11.25">
      <c r="A710" s="426"/>
      <c r="B710" s="426"/>
      <c r="C710" s="426"/>
      <c r="D710" s="426"/>
      <c r="E710" s="426"/>
      <c r="F710" s="426"/>
      <c r="G710" s="426"/>
      <c r="H710" s="426"/>
      <c r="I710" s="426"/>
      <c r="J710" s="426"/>
      <c r="K710" s="426"/>
      <c r="L710" s="426"/>
    </row>
    <row r="711" spans="1:12" s="456" customFormat="1" ht="11.25">
      <c r="A711" s="426"/>
      <c r="B711" s="426"/>
      <c r="C711" s="426"/>
      <c r="D711" s="426"/>
      <c r="E711" s="426"/>
      <c r="F711" s="426"/>
      <c r="G711" s="426"/>
      <c r="H711" s="426"/>
      <c r="I711" s="426"/>
      <c r="J711" s="426"/>
      <c r="K711" s="426"/>
      <c r="L711" s="426"/>
    </row>
    <row r="712" spans="1:12" s="456" customFormat="1" ht="11.25">
      <c r="A712" s="426"/>
      <c r="B712" s="426"/>
      <c r="C712" s="426"/>
      <c r="D712" s="426"/>
      <c r="E712" s="426"/>
      <c r="F712" s="426"/>
      <c r="G712" s="426"/>
      <c r="H712" s="426"/>
      <c r="I712" s="426"/>
      <c r="J712" s="426"/>
      <c r="K712" s="426"/>
      <c r="L712" s="426"/>
    </row>
    <row r="713" spans="1:12" s="456" customFormat="1" ht="11.25">
      <c r="A713" s="426"/>
      <c r="B713" s="426"/>
      <c r="C713" s="426"/>
      <c r="D713" s="426"/>
      <c r="E713" s="426"/>
      <c r="F713" s="426"/>
      <c r="G713" s="426"/>
      <c r="H713" s="426"/>
      <c r="I713" s="426"/>
      <c r="J713" s="426"/>
      <c r="K713" s="426"/>
      <c r="L713" s="426"/>
    </row>
    <row r="714" spans="1:12" s="456" customFormat="1" ht="11.25">
      <c r="A714" s="426"/>
      <c r="B714" s="426"/>
      <c r="C714" s="426"/>
      <c r="D714" s="426"/>
      <c r="E714" s="426"/>
      <c r="F714" s="426"/>
      <c r="G714" s="426"/>
      <c r="H714" s="426"/>
      <c r="I714" s="426"/>
      <c r="J714" s="426"/>
      <c r="K714" s="426"/>
      <c r="L714" s="426"/>
    </row>
    <row r="715" spans="1:12" s="456" customFormat="1" ht="11.25">
      <c r="A715" s="426"/>
      <c r="B715" s="426"/>
      <c r="C715" s="426"/>
      <c r="D715" s="426"/>
      <c r="E715" s="426"/>
      <c r="F715" s="426"/>
      <c r="G715" s="426"/>
      <c r="H715" s="426"/>
      <c r="I715" s="426"/>
      <c r="J715" s="426"/>
      <c r="K715" s="426"/>
      <c r="L715" s="426"/>
    </row>
    <row r="716" spans="1:12" s="456" customFormat="1" ht="11.25">
      <c r="A716" s="426"/>
      <c r="B716" s="426"/>
      <c r="C716" s="426"/>
      <c r="D716" s="426"/>
      <c r="E716" s="426"/>
      <c r="F716" s="426"/>
      <c r="G716" s="426"/>
      <c r="H716" s="426"/>
      <c r="I716" s="426"/>
      <c r="J716" s="426"/>
      <c r="K716" s="426"/>
      <c r="L716" s="426"/>
    </row>
    <row r="717" spans="1:12" s="456" customFormat="1" ht="11.25">
      <c r="A717" s="426"/>
      <c r="B717" s="426"/>
      <c r="C717" s="426"/>
      <c r="D717" s="426"/>
      <c r="E717" s="426"/>
      <c r="F717" s="426"/>
      <c r="G717" s="426"/>
      <c r="H717" s="426"/>
      <c r="I717" s="426"/>
      <c r="J717" s="426"/>
      <c r="K717" s="426"/>
      <c r="L717" s="426"/>
    </row>
    <row r="718" spans="1:12" s="456" customFormat="1" ht="11.25">
      <c r="A718" s="426"/>
      <c r="B718" s="426"/>
      <c r="C718" s="426"/>
      <c r="D718" s="426"/>
      <c r="E718" s="426"/>
      <c r="F718" s="426"/>
      <c r="G718" s="426"/>
      <c r="H718" s="426"/>
      <c r="I718" s="426"/>
      <c r="J718" s="426"/>
      <c r="K718" s="426"/>
      <c r="L718" s="426"/>
    </row>
    <row r="719" spans="1:12" s="456" customFormat="1" ht="11.25">
      <c r="A719" s="426"/>
      <c r="B719" s="426"/>
      <c r="C719" s="426"/>
      <c r="D719" s="426"/>
      <c r="E719" s="426"/>
      <c r="F719" s="426"/>
      <c r="G719" s="426"/>
      <c r="H719" s="426"/>
      <c r="I719" s="426"/>
      <c r="J719" s="426"/>
      <c r="K719" s="426"/>
      <c r="L719" s="426"/>
    </row>
    <row r="720" spans="1:12" s="456" customFormat="1" ht="11.25">
      <c r="A720" s="426"/>
      <c r="B720" s="426"/>
      <c r="C720" s="426"/>
      <c r="D720" s="426"/>
      <c r="E720" s="426"/>
      <c r="F720" s="426"/>
      <c r="G720" s="426"/>
      <c r="H720" s="426"/>
      <c r="I720" s="426"/>
      <c r="J720" s="426"/>
      <c r="K720" s="426"/>
      <c r="L720" s="426"/>
    </row>
    <row r="721" spans="1:12" s="456" customFormat="1" ht="11.25">
      <c r="A721" s="426"/>
      <c r="B721" s="426"/>
      <c r="C721" s="426"/>
      <c r="D721" s="426"/>
      <c r="E721" s="426"/>
      <c r="F721" s="426"/>
      <c r="G721" s="426"/>
      <c r="H721" s="426"/>
      <c r="I721" s="426"/>
      <c r="J721" s="426"/>
      <c r="K721" s="426"/>
      <c r="L721" s="426"/>
    </row>
    <row r="722" spans="1:12" s="456" customFormat="1" ht="11.25">
      <c r="A722" s="426"/>
      <c r="B722" s="426"/>
      <c r="C722" s="426"/>
      <c r="D722" s="426"/>
      <c r="E722" s="426"/>
      <c r="F722" s="426"/>
      <c r="G722" s="426"/>
      <c r="H722" s="426"/>
      <c r="I722" s="426"/>
      <c r="J722" s="426"/>
      <c r="K722" s="426"/>
      <c r="L722" s="426"/>
    </row>
    <row r="723" spans="1:12" s="456" customFormat="1" ht="11.25">
      <c r="A723" s="426"/>
      <c r="B723" s="426"/>
      <c r="C723" s="426"/>
      <c r="D723" s="426"/>
      <c r="E723" s="426"/>
      <c r="F723" s="426"/>
      <c r="G723" s="426"/>
      <c r="H723" s="426"/>
      <c r="I723" s="426"/>
      <c r="J723" s="426"/>
      <c r="K723" s="426"/>
      <c r="L723" s="426"/>
    </row>
    <row r="724" spans="1:12" s="456" customFormat="1" ht="11.25">
      <c r="A724" s="426"/>
      <c r="B724" s="426"/>
      <c r="C724" s="426"/>
      <c r="D724" s="426"/>
      <c r="E724" s="426"/>
      <c r="F724" s="426"/>
      <c r="G724" s="426"/>
      <c r="H724" s="426"/>
      <c r="I724" s="426"/>
      <c r="J724" s="426"/>
      <c r="K724" s="426"/>
      <c r="L724" s="426"/>
    </row>
    <row r="725" spans="1:12" s="456" customFormat="1" ht="11.25">
      <c r="A725" s="426"/>
      <c r="B725" s="426"/>
      <c r="C725" s="426"/>
      <c r="D725" s="426"/>
      <c r="E725" s="426"/>
      <c r="F725" s="426"/>
      <c r="G725" s="426"/>
      <c r="H725" s="426"/>
      <c r="I725" s="426"/>
      <c r="J725" s="426"/>
      <c r="K725" s="426"/>
      <c r="L725" s="426"/>
    </row>
    <row r="726" spans="1:12" s="456" customFormat="1" ht="11.25">
      <c r="A726" s="426"/>
      <c r="B726" s="426"/>
      <c r="C726" s="426"/>
      <c r="D726" s="426"/>
      <c r="E726" s="426"/>
      <c r="F726" s="426"/>
      <c r="G726" s="426"/>
      <c r="H726" s="426"/>
      <c r="I726" s="426"/>
      <c r="J726" s="426"/>
      <c r="K726" s="426"/>
      <c r="L726" s="426"/>
    </row>
    <row r="727" spans="1:12" s="456" customFormat="1" ht="11.25">
      <c r="A727" s="426"/>
      <c r="B727" s="426"/>
      <c r="C727" s="426"/>
      <c r="D727" s="426"/>
      <c r="E727" s="426"/>
      <c r="F727" s="426"/>
      <c r="G727" s="426"/>
      <c r="H727" s="426"/>
      <c r="I727" s="426"/>
      <c r="J727" s="426"/>
      <c r="K727" s="426"/>
      <c r="L727" s="426"/>
    </row>
    <row r="728" spans="1:12" s="456" customFormat="1" ht="11.25">
      <c r="A728" s="426"/>
      <c r="B728" s="426"/>
      <c r="C728" s="426"/>
      <c r="D728" s="426"/>
      <c r="E728" s="426"/>
      <c r="F728" s="426"/>
      <c r="G728" s="426"/>
      <c r="H728" s="426"/>
      <c r="I728" s="426"/>
      <c r="J728" s="426"/>
      <c r="K728" s="426"/>
      <c r="L728" s="426"/>
    </row>
    <row r="729" spans="1:12" s="456" customFormat="1" ht="11.25">
      <c r="A729" s="426"/>
      <c r="B729" s="426"/>
      <c r="C729" s="426"/>
      <c r="D729" s="426"/>
      <c r="E729" s="426"/>
      <c r="F729" s="426"/>
      <c r="G729" s="426"/>
      <c r="H729" s="426"/>
      <c r="I729" s="426"/>
      <c r="J729" s="426"/>
      <c r="K729" s="426"/>
      <c r="L729" s="426"/>
    </row>
    <row r="730" spans="1:12" s="456" customFormat="1" ht="11.25">
      <c r="A730" s="426"/>
      <c r="B730" s="426"/>
      <c r="C730" s="426"/>
      <c r="D730" s="426"/>
      <c r="E730" s="426"/>
      <c r="F730" s="426"/>
      <c r="G730" s="426"/>
      <c r="H730" s="426"/>
      <c r="I730" s="426"/>
      <c r="J730" s="426"/>
      <c r="K730" s="426"/>
      <c r="L730" s="426"/>
    </row>
    <row r="731" spans="1:12" s="456" customFormat="1" ht="11.25">
      <c r="A731" s="426"/>
      <c r="B731" s="426"/>
      <c r="C731" s="426"/>
      <c r="D731" s="426"/>
      <c r="E731" s="426"/>
      <c r="F731" s="426"/>
      <c r="G731" s="426"/>
      <c r="H731" s="426"/>
      <c r="I731" s="426"/>
      <c r="J731" s="426"/>
      <c r="K731" s="426"/>
      <c r="L731" s="426"/>
    </row>
    <row r="732" spans="1:12" s="456" customFormat="1" ht="11.25">
      <c r="A732" s="426"/>
      <c r="B732" s="426"/>
      <c r="C732" s="426"/>
      <c r="D732" s="426"/>
      <c r="E732" s="426"/>
      <c r="F732" s="426"/>
      <c r="G732" s="426"/>
      <c r="H732" s="426"/>
      <c r="I732" s="426"/>
      <c r="J732" s="426"/>
      <c r="K732" s="426"/>
      <c r="L732" s="426"/>
    </row>
    <row r="733" spans="1:12" s="456" customFormat="1" ht="11.25">
      <c r="A733" s="426"/>
      <c r="B733" s="426"/>
      <c r="C733" s="426"/>
      <c r="D733" s="426"/>
      <c r="E733" s="426"/>
      <c r="F733" s="426"/>
      <c r="G733" s="426"/>
      <c r="H733" s="426"/>
      <c r="I733" s="426"/>
      <c r="J733" s="426"/>
      <c r="K733" s="426"/>
      <c r="L733" s="426"/>
    </row>
    <row r="734" spans="1:12" s="456" customFormat="1" ht="11.25">
      <c r="A734" s="426"/>
      <c r="B734" s="426"/>
      <c r="C734" s="426"/>
      <c r="D734" s="426"/>
      <c r="E734" s="426"/>
      <c r="F734" s="426"/>
      <c r="G734" s="426"/>
      <c r="H734" s="426"/>
      <c r="I734" s="426"/>
      <c r="J734" s="426"/>
      <c r="K734" s="426"/>
      <c r="L734" s="426"/>
    </row>
    <row r="735" spans="1:12" s="456" customFormat="1" ht="11.25">
      <c r="A735" s="426"/>
      <c r="B735" s="426"/>
      <c r="C735" s="426"/>
      <c r="D735" s="426"/>
      <c r="E735" s="426"/>
      <c r="F735" s="426"/>
      <c r="G735" s="426"/>
      <c r="H735" s="426"/>
      <c r="I735" s="426"/>
      <c r="J735" s="426"/>
      <c r="K735" s="426"/>
      <c r="L735" s="426"/>
    </row>
    <row r="736" spans="1:12" s="456" customFormat="1" ht="11.25">
      <c r="A736" s="426"/>
      <c r="B736" s="426"/>
      <c r="C736" s="426"/>
      <c r="D736" s="426"/>
      <c r="E736" s="426"/>
      <c r="F736" s="426"/>
      <c r="G736" s="426"/>
      <c r="H736" s="426"/>
      <c r="I736" s="426"/>
      <c r="J736" s="426"/>
      <c r="K736" s="426"/>
      <c r="L736" s="426"/>
    </row>
    <row r="737" spans="1:12" s="456" customFormat="1" ht="11.25">
      <c r="A737" s="426"/>
      <c r="B737" s="426"/>
      <c r="C737" s="426"/>
      <c r="D737" s="426"/>
      <c r="E737" s="426"/>
      <c r="F737" s="426"/>
      <c r="G737" s="426"/>
      <c r="H737" s="426"/>
      <c r="I737" s="426"/>
      <c r="J737" s="426"/>
      <c r="K737" s="426"/>
      <c r="L737" s="426"/>
    </row>
    <row r="738" spans="1:12" s="456" customFormat="1" ht="11.25">
      <c r="A738" s="426"/>
      <c r="B738" s="426"/>
      <c r="C738" s="426"/>
      <c r="D738" s="426"/>
      <c r="E738" s="426"/>
      <c r="F738" s="426"/>
      <c r="G738" s="426"/>
      <c r="H738" s="426"/>
      <c r="I738" s="426"/>
      <c r="J738" s="426"/>
      <c r="K738" s="426"/>
      <c r="L738" s="426"/>
    </row>
    <row r="739" spans="1:12" s="456" customFormat="1" ht="11.25">
      <c r="A739" s="426"/>
      <c r="B739" s="426"/>
      <c r="C739" s="426"/>
      <c r="D739" s="426"/>
      <c r="E739" s="426"/>
      <c r="F739" s="426"/>
      <c r="G739" s="426"/>
      <c r="H739" s="426"/>
      <c r="I739" s="426"/>
      <c r="J739" s="426"/>
      <c r="K739" s="426"/>
      <c r="L739" s="426"/>
    </row>
    <row r="740" spans="1:12" s="456" customFormat="1" ht="11.25">
      <c r="A740" s="426"/>
      <c r="B740" s="426"/>
      <c r="C740" s="426"/>
      <c r="D740" s="426"/>
      <c r="E740" s="426"/>
      <c r="F740" s="426"/>
      <c r="G740" s="426"/>
      <c r="H740" s="426"/>
      <c r="I740" s="426"/>
      <c r="J740" s="426"/>
      <c r="K740" s="426"/>
      <c r="L740" s="426"/>
    </row>
    <row r="741" spans="1:12" s="456" customFormat="1" ht="11.25">
      <c r="A741" s="426"/>
      <c r="B741" s="426"/>
      <c r="C741" s="426"/>
      <c r="D741" s="426"/>
      <c r="E741" s="426"/>
      <c r="F741" s="426"/>
      <c r="G741" s="426"/>
      <c r="H741" s="426"/>
      <c r="I741" s="426"/>
      <c r="J741" s="426"/>
      <c r="K741" s="426"/>
      <c r="L741" s="426"/>
    </row>
    <row r="742" spans="1:12" s="456" customFormat="1" ht="11.25">
      <c r="A742" s="426"/>
      <c r="B742" s="426"/>
      <c r="C742" s="426"/>
      <c r="D742" s="426"/>
      <c r="E742" s="426"/>
      <c r="F742" s="426"/>
      <c r="G742" s="426"/>
      <c r="H742" s="426"/>
      <c r="I742" s="426"/>
      <c r="J742" s="426"/>
      <c r="K742" s="426"/>
      <c r="L742" s="426"/>
    </row>
    <row r="743" spans="1:12" s="456" customFormat="1" ht="11.25">
      <c r="A743" s="426"/>
      <c r="B743" s="426"/>
      <c r="C743" s="426"/>
      <c r="D743" s="426"/>
      <c r="E743" s="426"/>
      <c r="F743" s="426"/>
      <c r="G743" s="426"/>
      <c r="H743" s="426"/>
      <c r="I743" s="426"/>
      <c r="J743" s="426"/>
      <c r="K743" s="426"/>
      <c r="L743" s="426"/>
    </row>
    <row r="744" spans="1:12" s="456" customFormat="1" ht="11.25">
      <c r="A744" s="426"/>
      <c r="B744" s="426"/>
      <c r="C744" s="426"/>
      <c r="D744" s="426"/>
      <c r="E744" s="426"/>
      <c r="F744" s="426"/>
      <c r="G744" s="426"/>
      <c r="H744" s="426"/>
      <c r="I744" s="426"/>
      <c r="J744" s="426"/>
      <c r="K744" s="426"/>
      <c r="L744" s="426"/>
    </row>
    <row r="745" spans="1:12" s="456" customFormat="1" ht="11.25">
      <c r="A745" s="426"/>
      <c r="B745" s="426"/>
      <c r="C745" s="426"/>
      <c r="D745" s="426"/>
      <c r="E745" s="426"/>
      <c r="F745" s="426"/>
      <c r="G745" s="426"/>
      <c r="H745" s="426"/>
      <c r="I745" s="426"/>
      <c r="J745" s="426"/>
      <c r="K745" s="426"/>
      <c r="L745" s="426"/>
    </row>
    <row r="746" spans="1:12" s="456" customFormat="1" ht="11.25">
      <c r="A746" s="426"/>
      <c r="B746" s="426"/>
      <c r="C746" s="426"/>
      <c r="D746" s="426"/>
      <c r="E746" s="426"/>
      <c r="F746" s="426"/>
      <c r="G746" s="426"/>
      <c r="H746" s="426"/>
      <c r="I746" s="426"/>
      <c r="J746" s="426"/>
      <c r="K746" s="426"/>
      <c r="L746" s="426"/>
    </row>
    <row r="747" spans="1:12" s="456" customFormat="1" ht="11.25">
      <c r="A747" s="426"/>
      <c r="B747" s="426"/>
      <c r="C747" s="426"/>
      <c r="D747" s="426"/>
      <c r="E747" s="426"/>
      <c r="F747" s="426"/>
      <c r="G747" s="426"/>
      <c r="H747" s="426"/>
      <c r="I747" s="426"/>
      <c r="J747" s="426"/>
      <c r="K747" s="426"/>
      <c r="L747" s="426"/>
    </row>
    <row r="748" spans="1:12" s="456" customFormat="1" ht="11.25">
      <c r="A748" s="426"/>
      <c r="B748" s="426"/>
      <c r="C748" s="426"/>
      <c r="D748" s="426"/>
      <c r="E748" s="426"/>
      <c r="F748" s="426"/>
      <c r="G748" s="426"/>
      <c r="H748" s="426"/>
      <c r="I748" s="426"/>
      <c r="J748" s="426"/>
      <c r="K748" s="426"/>
      <c r="L748" s="426"/>
    </row>
    <row r="749" spans="1:12" s="456" customFormat="1" ht="11.25">
      <c r="A749" s="426"/>
      <c r="B749" s="426"/>
      <c r="C749" s="426"/>
      <c r="D749" s="426"/>
      <c r="E749" s="426"/>
      <c r="F749" s="426"/>
      <c r="G749" s="426"/>
      <c r="H749" s="426"/>
      <c r="I749" s="426"/>
      <c r="J749" s="426"/>
      <c r="K749" s="426"/>
      <c r="L749" s="426"/>
    </row>
    <row r="750" spans="1:12" s="456" customFormat="1" ht="11.25">
      <c r="A750" s="426"/>
      <c r="B750" s="426"/>
      <c r="C750" s="426"/>
      <c r="D750" s="426"/>
      <c r="E750" s="426"/>
      <c r="F750" s="426"/>
      <c r="G750" s="426"/>
      <c r="H750" s="426"/>
      <c r="I750" s="426"/>
      <c r="J750" s="426"/>
      <c r="K750" s="426"/>
      <c r="L750" s="426"/>
    </row>
    <row r="751" spans="1:12" s="456" customFormat="1" ht="11.25">
      <c r="A751" s="426"/>
      <c r="B751" s="426"/>
      <c r="C751" s="426"/>
      <c r="D751" s="426"/>
      <c r="E751" s="426"/>
      <c r="F751" s="426"/>
      <c r="G751" s="426"/>
      <c r="H751" s="426"/>
      <c r="I751" s="426"/>
      <c r="J751" s="426"/>
      <c r="K751" s="426"/>
      <c r="L751" s="426"/>
    </row>
    <row r="752" spans="1:12" s="456" customFormat="1" ht="11.25">
      <c r="A752" s="426"/>
      <c r="B752" s="426"/>
      <c r="C752" s="426"/>
      <c r="D752" s="426"/>
      <c r="E752" s="426"/>
      <c r="F752" s="426"/>
      <c r="G752" s="426"/>
      <c r="H752" s="426"/>
      <c r="I752" s="426"/>
      <c r="J752" s="426"/>
      <c r="K752" s="426"/>
      <c r="L752" s="426"/>
    </row>
    <row r="753" spans="1:12" s="456" customFormat="1" ht="11.25">
      <c r="A753" s="426"/>
      <c r="B753" s="426"/>
      <c r="C753" s="426"/>
      <c r="D753" s="426"/>
      <c r="E753" s="426"/>
      <c r="F753" s="426"/>
      <c r="G753" s="426"/>
      <c r="H753" s="426"/>
      <c r="I753" s="426"/>
      <c r="J753" s="426"/>
      <c r="K753" s="426"/>
      <c r="L753" s="426"/>
    </row>
    <row r="754" spans="1:12" s="456" customFormat="1" ht="11.25">
      <c r="A754" s="426"/>
      <c r="B754" s="426"/>
      <c r="C754" s="426"/>
      <c r="D754" s="426"/>
      <c r="E754" s="426"/>
      <c r="F754" s="426"/>
      <c r="G754" s="426"/>
      <c r="H754" s="426"/>
      <c r="I754" s="426"/>
      <c r="J754" s="426"/>
      <c r="K754" s="426"/>
      <c r="L754" s="426"/>
    </row>
    <row r="755" spans="1:12" s="456" customFormat="1" ht="11.25">
      <c r="A755" s="426"/>
      <c r="B755" s="426"/>
      <c r="C755" s="426"/>
      <c r="D755" s="426"/>
      <c r="E755" s="426"/>
      <c r="F755" s="426"/>
      <c r="G755" s="426"/>
      <c r="H755" s="426"/>
      <c r="I755" s="426"/>
      <c r="J755" s="426"/>
      <c r="K755" s="426"/>
      <c r="L755" s="426"/>
    </row>
    <row r="756" spans="1:12" s="456" customFormat="1" ht="11.25">
      <c r="A756" s="426"/>
      <c r="B756" s="426"/>
      <c r="C756" s="426"/>
      <c r="D756" s="426"/>
      <c r="E756" s="426"/>
      <c r="F756" s="426"/>
      <c r="G756" s="426"/>
      <c r="H756" s="426"/>
      <c r="I756" s="426"/>
      <c r="J756" s="426"/>
      <c r="K756" s="426"/>
      <c r="L756" s="426"/>
    </row>
    <row r="757" spans="1:12" s="456" customFormat="1" ht="11.25">
      <c r="A757" s="426"/>
      <c r="B757" s="426"/>
      <c r="C757" s="426"/>
      <c r="D757" s="426"/>
      <c r="E757" s="426"/>
      <c r="F757" s="426"/>
      <c r="G757" s="426"/>
      <c r="H757" s="426"/>
      <c r="I757" s="426"/>
      <c r="J757" s="426"/>
      <c r="K757" s="426"/>
      <c r="L757" s="426"/>
    </row>
    <row r="758" spans="1:12" s="456" customFormat="1" ht="11.25">
      <c r="A758" s="426"/>
      <c r="B758" s="426"/>
      <c r="C758" s="426"/>
      <c r="D758" s="426"/>
      <c r="E758" s="426"/>
      <c r="F758" s="426"/>
      <c r="G758" s="426"/>
      <c r="H758" s="426"/>
      <c r="I758" s="426"/>
      <c r="J758" s="426"/>
      <c r="K758" s="426"/>
      <c r="L758" s="426"/>
    </row>
    <row r="759" spans="1:12" s="456" customFormat="1" ht="11.25">
      <c r="A759" s="426"/>
      <c r="B759" s="426"/>
      <c r="C759" s="426"/>
      <c r="D759" s="426"/>
      <c r="E759" s="426"/>
      <c r="F759" s="426"/>
      <c r="G759" s="426"/>
      <c r="H759" s="426"/>
      <c r="I759" s="426"/>
      <c r="J759" s="426"/>
      <c r="K759" s="426"/>
      <c r="L759" s="426"/>
    </row>
    <row r="760" spans="1:12" s="456" customFormat="1" ht="11.25">
      <c r="A760" s="426"/>
      <c r="B760" s="426"/>
      <c r="C760" s="426"/>
      <c r="D760" s="426"/>
      <c r="E760" s="426"/>
      <c r="F760" s="426"/>
      <c r="G760" s="426"/>
      <c r="H760" s="426"/>
      <c r="I760" s="426"/>
      <c r="J760" s="426"/>
      <c r="K760" s="426"/>
      <c r="L760" s="426"/>
    </row>
    <row r="761" spans="1:12" s="456" customFormat="1" ht="11.25">
      <c r="A761" s="426"/>
      <c r="B761" s="426"/>
      <c r="C761" s="426"/>
      <c r="D761" s="426"/>
      <c r="E761" s="426"/>
      <c r="F761" s="426"/>
      <c r="G761" s="426"/>
      <c r="H761" s="426"/>
      <c r="I761" s="426"/>
      <c r="J761" s="426"/>
      <c r="K761" s="426"/>
      <c r="L761" s="426"/>
    </row>
    <row r="762" spans="1:12" s="456" customFormat="1" ht="11.25">
      <c r="A762" s="426"/>
      <c r="B762" s="426"/>
      <c r="C762" s="426"/>
      <c r="D762" s="426"/>
      <c r="E762" s="426"/>
      <c r="F762" s="426"/>
      <c r="G762" s="426"/>
      <c r="H762" s="426"/>
      <c r="I762" s="426"/>
      <c r="J762" s="426"/>
      <c r="K762" s="426"/>
      <c r="L762" s="426"/>
    </row>
    <row r="763" spans="1:12" s="456" customFormat="1" ht="11.25">
      <c r="A763" s="426"/>
      <c r="B763" s="426"/>
      <c r="C763" s="426"/>
      <c r="D763" s="426"/>
      <c r="E763" s="426"/>
      <c r="F763" s="426"/>
      <c r="G763" s="426"/>
      <c r="H763" s="426"/>
      <c r="I763" s="426"/>
      <c r="J763" s="426"/>
      <c r="K763" s="426"/>
      <c r="L763" s="426"/>
    </row>
    <row r="764" spans="1:12" s="456" customFormat="1" ht="11.25">
      <c r="A764" s="426"/>
      <c r="B764" s="426"/>
      <c r="C764" s="426"/>
      <c r="D764" s="426"/>
      <c r="E764" s="426"/>
      <c r="F764" s="426"/>
      <c r="G764" s="426"/>
      <c r="H764" s="426"/>
      <c r="I764" s="426"/>
      <c r="J764" s="426"/>
      <c r="K764" s="426"/>
      <c r="L764" s="426"/>
    </row>
    <row r="765" spans="1:12" s="456" customFormat="1" ht="11.25">
      <c r="A765" s="426"/>
      <c r="B765" s="426"/>
      <c r="C765" s="426"/>
      <c r="D765" s="426"/>
      <c r="E765" s="426"/>
      <c r="F765" s="426"/>
      <c r="G765" s="426"/>
      <c r="H765" s="426"/>
      <c r="I765" s="426"/>
      <c r="J765" s="426"/>
      <c r="K765" s="426"/>
      <c r="L765" s="426"/>
    </row>
    <row r="766" spans="1:12" s="456" customFormat="1" ht="11.25">
      <c r="A766" s="426"/>
      <c r="B766" s="426"/>
      <c r="C766" s="426"/>
      <c r="D766" s="426"/>
      <c r="E766" s="426"/>
      <c r="F766" s="426"/>
      <c r="G766" s="426"/>
      <c r="H766" s="426"/>
      <c r="I766" s="426"/>
      <c r="J766" s="426"/>
      <c r="K766" s="426"/>
      <c r="L766" s="426"/>
    </row>
    <row r="767" spans="1:12" s="456" customFormat="1" ht="11.25">
      <c r="A767" s="426"/>
      <c r="B767" s="426"/>
      <c r="C767" s="426"/>
      <c r="D767" s="426"/>
      <c r="E767" s="426"/>
      <c r="F767" s="426"/>
      <c r="G767" s="426"/>
      <c r="H767" s="426"/>
      <c r="I767" s="426"/>
      <c r="J767" s="426"/>
      <c r="K767" s="426"/>
      <c r="L767" s="426"/>
    </row>
    <row r="768" spans="1:12" s="456" customFormat="1" ht="11.25">
      <c r="A768" s="426"/>
      <c r="B768" s="426"/>
      <c r="C768" s="426"/>
      <c r="D768" s="426"/>
      <c r="E768" s="426"/>
      <c r="F768" s="426"/>
      <c r="G768" s="426"/>
      <c r="H768" s="426"/>
      <c r="I768" s="426"/>
      <c r="J768" s="426"/>
      <c r="K768" s="426"/>
      <c r="L768" s="426"/>
    </row>
    <row r="769" spans="1:12" s="456" customFormat="1" ht="11.25">
      <c r="A769" s="426"/>
      <c r="B769" s="426"/>
      <c r="C769" s="426"/>
      <c r="D769" s="426"/>
      <c r="E769" s="426"/>
      <c r="F769" s="426"/>
      <c r="G769" s="426"/>
      <c r="H769" s="426"/>
      <c r="I769" s="426"/>
      <c r="J769" s="426"/>
      <c r="K769" s="426"/>
      <c r="L769" s="426"/>
    </row>
    <row r="770" spans="1:12" s="456" customFormat="1" ht="11.25">
      <c r="A770" s="426"/>
      <c r="B770" s="426"/>
      <c r="C770" s="426"/>
      <c r="D770" s="426"/>
      <c r="E770" s="426"/>
      <c r="F770" s="426"/>
      <c r="G770" s="426"/>
      <c r="H770" s="426"/>
      <c r="I770" s="426"/>
      <c r="J770" s="426"/>
      <c r="K770" s="426"/>
      <c r="L770" s="426"/>
    </row>
    <row r="771" spans="1:12" s="456" customFormat="1" ht="11.25">
      <c r="A771" s="426"/>
      <c r="B771" s="426"/>
      <c r="C771" s="426"/>
      <c r="D771" s="426"/>
      <c r="E771" s="426"/>
      <c r="F771" s="426"/>
      <c r="G771" s="426"/>
      <c r="H771" s="426"/>
      <c r="I771" s="426"/>
      <c r="J771" s="426"/>
      <c r="K771" s="426"/>
      <c r="L771" s="426"/>
    </row>
    <row r="772" spans="1:12" s="456" customFormat="1" ht="11.25">
      <c r="A772" s="426"/>
      <c r="B772" s="426"/>
      <c r="C772" s="426"/>
      <c r="D772" s="426"/>
      <c r="E772" s="426"/>
      <c r="F772" s="426"/>
      <c r="G772" s="426"/>
      <c r="H772" s="426"/>
      <c r="I772" s="426"/>
      <c r="J772" s="426"/>
      <c r="K772" s="426"/>
      <c r="L772" s="426"/>
    </row>
    <row r="773" spans="1:12" s="456" customFormat="1" ht="11.25">
      <c r="A773" s="426"/>
      <c r="B773" s="426"/>
      <c r="C773" s="426"/>
      <c r="D773" s="426"/>
      <c r="E773" s="426"/>
      <c r="F773" s="426"/>
      <c r="G773" s="426"/>
      <c r="H773" s="426"/>
      <c r="I773" s="426"/>
      <c r="J773" s="426"/>
      <c r="K773" s="426"/>
      <c r="L773" s="426"/>
    </row>
    <row r="774" spans="1:12" s="456" customFormat="1" ht="11.25">
      <c r="A774" s="426"/>
      <c r="B774" s="426"/>
      <c r="C774" s="426"/>
      <c r="D774" s="426"/>
      <c r="E774" s="426"/>
      <c r="F774" s="426"/>
      <c r="G774" s="426"/>
      <c r="H774" s="426"/>
      <c r="I774" s="426"/>
      <c r="J774" s="426"/>
      <c r="K774" s="426"/>
      <c r="L774" s="426"/>
    </row>
    <row r="775" spans="1:12" s="456" customFormat="1" ht="11.25">
      <c r="A775" s="426"/>
      <c r="B775" s="426"/>
      <c r="C775" s="426"/>
      <c r="D775" s="426"/>
      <c r="E775" s="426"/>
      <c r="F775" s="426"/>
      <c r="G775" s="426"/>
      <c r="H775" s="426"/>
      <c r="I775" s="426"/>
      <c r="J775" s="426"/>
      <c r="K775" s="426"/>
      <c r="L775" s="426"/>
    </row>
    <row r="776" spans="1:12" s="456" customFormat="1" ht="11.25">
      <c r="A776" s="426"/>
      <c r="B776" s="426"/>
      <c r="C776" s="426"/>
      <c r="D776" s="426"/>
      <c r="E776" s="426"/>
      <c r="F776" s="426"/>
      <c r="G776" s="426"/>
      <c r="H776" s="426"/>
      <c r="I776" s="426"/>
      <c r="J776" s="426"/>
      <c r="K776" s="426"/>
      <c r="L776" s="426"/>
    </row>
    <row r="777" spans="1:12" s="456" customFormat="1" ht="11.25">
      <c r="A777" s="426"/>
      <c r="B777" s="426"/>
      <c r="C777" s="426"/>
      <c r="D777" s="426"/>
      <c r="E777" s="426"/>
      <c r="F777" s="426"/>
      <c r="G777" s="426"/>
      <c r="H777" s="426"/>
      <c r="I777" s="426"/>
      <c r="J777" s="426"/>
      <c r="K777" s="426"/>
      <c r="L777" s="426"/>
    </row>
    <row r="778" spans="1:12" s="456" customFormat="1" ht="11.25">
      <c r="A778" s="426"/>
      <c r="B778" s="426"/>
      <c r="C778" s="426"/>
      <c r="D778" s="426"/>
      <c r="E778" s="426"/>
      <c r="F778" s="426"/>
      <c r="G778" s="426"/>
      <c r="H778" s="426"/>
      <c r="I778" s="426"/>
      <c r="J778" s="426"/>
      <c r="K778" s="426"/>
      <c r="L778" s="426"/>
    </row>
    <row r="779" spans="1:12" s="456" customFormat="1" ht="11.25">
      <c r="A779" s="426"/>
      <c r="B779" s="426"/>
      <c r="C779" s="426"/>
      <c r="D779" s="426"/>
      <c r="E779" s="426"/>
      <c r="F779" s="426"/>
      <c r="G779" s="426"/>
      <c r="H779" s="426"/>
      <c r="I779" s="426"/>
      <c r="J779" s="426"/>
      <c r="K779" s="426"/>
      <c r="L779" s="426"/>
    </row>
    <row r="780" spans="1:12" s="456" customFormat="1" ht="11.25">
      <c r="A780" s="426"/>
      <c r="B780" s="426"/>
      <c r="C780" s="426"/>
      <c r="D780" s="426"/>
      <c r="E780" s="426"/>
      <c r="F780" s="426"/>
      <c r="G780" s="426"/>
      <c r="H780" s="426"/>
      <c r="I780" s="426"/>
      <c r="J780" s="426"/>
      <c r="K780" s="426"/>
      <c r="L780" s="426"/>
    </row>
    <row r="781" spans="1:12" s="456" customFormat="1" ht="11.25">
      <c r="A781" s="426"/>
      <c r="B781" s="426"/>
      <c r="C781" s="426"/>
      <c r="D781" s="426"/>
      <c r="E781" s="426"/>
      <c r="F781" s="426"/>
      <c r="G781" s="426"/>
      <c r="H781" s="426"/>
      <c r="I781" s="426"/>
      <c r="J781" s="426"/>
      <c r="K781" s="426"/>
      <c r="L781" s="426"/>
    </row>
    <row r="782" spans="1:12" s="456" customFormat="1" ht="11.25">
      <c r="A782" s="426"/>
      <c r="B782" s="426"/>
      <c r="C782" s="426"/>
      <c r="D782" s="426"/>
      <c r="E782" s="426"/>
      <c r="F782" s="426"/>
      <c r="G782" s="426"/>
      <c r="H782" s="426"/>
      <c r="I782" s="426"/>
      <c r="J782" s="426"/>
      <c r="K782" s="426"/>
      <c r="L782" s="426"/>
    </row>
    <row r="783" spans="1:12" s="456" customFormat="1" ht="11.25">
      <c r="A783" s="426"/>
      <c r="B783" s="426"/>
      <c r="C783" s="426"/>
      <c r="D783" s="426"/>
      <c r="E783" s="426"/>
      <c r="F783" s="426"/>
      <c r="G783" s="426"/>
      <c r="H783" s="426"/>
      <c r="I783" s="426"/>
      <c r="J783" s="426"/>
      <c r="K783" s="426"/>
      <c r="L783" s="426"/>
    </row>
    <row r="784" spans="1:12" s="456" customFormat="1" ht="11.25">
      <c r="A784" s="426"/>
      <c r="B784" s="426"/>
      <c r="C784" s="426"/>
      <c r="D784" s="426"/>
      <c r="E784" s="426"/>
      <c r="F784" s="426"/>
      <c r="G784" s="426"/>
      <c r="H784" s="426"/>
      <c r="I784" s="426"/>
      <c r="J784" s="426"/>
      <c r="K784" s="426"/>
      <c r="L784" s="426"/>
    </row>
    <row r="785" spans="1:12" s="456" customFormat="1" ht="11.25">
      <c r="A785" s="426"/>
      <c r="B785" s="426"/>
      <c r="C785" s="426"/>
      <c r="D785" s="426"/>
      <c r="E785" s="426"/>
      <c r="F785" s="426"/>
      <c r="G785" s="426"/>
      <c r="H785" s="426"/>
      <c r="I785" s="426"/>
      <c r="J785" s="426"/>
      <c r="K785" s="426"/>
      <c r="L785" s="426"/>
    </row>
    <row r="786" spans="1:12" s="456" customFormat="1" ht="11.25">
      <c r="A786" s="426"/>
      <c r="B786" s="426"/>
      <c r="C786" s="426"/>
      <c r="D786" s="426"/>
      <c r="E786" s="426"/>
      <c r="F786" s="426"/>
      <c r="G786" s="426"/>
      <c r="H786" s="426"/>
      <c r="I786" s="426"/>
      <c r="J786" s="426"/>
      <c r="K786" s="426"/>
      <c r="L786" s="426"/>
    </row>
    <row r="787" spans="1:12" s="456" customFormat="1" ht="11.25">
      <c r="A787" s="426"/>
      <c r="B787" s="426"/>
      <c r="C787" s="426"/>
      <c r="D787" s="426"/>
      <c r="E787" s="426"/>
      <c r="F787" s="426"/>
      <c r="G787" s="426"/>
      <c r="H787" s="426"/>
      <c r="I787" s="426"/>
      <c r="J787" s="426"/>
      <c r="K787" s="426"/>
      <c r="L787" s="426"/>
    </row>
    <row r="788" spans="1:12" s="456" customFormat="1" ht="11.25">
      <c r="A788" s="426"/>
      <c r="B788" s="426"/>
      <c r="C788" s="426"/>
      <c r="D788" s="426"/>
      <c r="E788" s="426"/>
      <c r="F788" s="426"/>
      <c r="G788" s="426"/>
      <c r="H788" s="426"/>
      <c r="I788" s="426"/>
      <c r="J788" s="426"/>
      <c r="K788" s="426"/>
      <c r="L788" s="426"/>
    </row>
    <row r="789" spans="1:12" s="456" customFormat="1" ht="11.25">
      <c r="A789" s="426"/>
      <c r="B789" s="426"/>
      <c r="C789" s="426"/>
      <c r="D789" s="426"/>
      <c r="E789" s="426"/>
      <c r="F789" s="426"/>
      <c r="G789" s="426"/>
      <c r="H789" s="426"/>
      <c r="I789" s="426"/>
      <c r="J789" s="426"/>
      <c r="K789" s="426"/>
      <c r="L789" s="426"/>
    </row>
    <row r="790" spans="1:12" s="456" customFormat="1" ht="11.25">
      <c r="A790" s="426"/>
      <c r="B790" s="426"/>
      <c r="C790" s="426"/>
      <c r="D790" s="426"/>
      <c r="E790" s="426"/>
      <c r="F790" s="426"/>
      <c r="G790" s="426"/>
      <c r="H790" s="426"/>
      <c r="I790" s="426"/>
      <c r="J790" s="426"/>
      <c r="K790" s="426"/>
      <c r="L790" s="426"/>
    </row>
    <row r="791" spans="1:12" s="456" customFormat="1" ht="11.25">
      <c r="A791" s="426"/>
      <c r="B791" s="426"/>
      <c r="C791" s="426"/>
      <c r="D791" s="426"/>
      <c r="E791" s="426"/>
      <c r="F791" s="426"/>
      <c r="G791" s="426"/>
      <c r="H791" s="426"/>
      <c r="I791" s="426"/>
      <c r="J791" s="426"/>
      <c r="K791" s="426"/>
      <c r="L791" s="426"/>
    </row>
    <row r="792" spans="1:12" s="456" customFormat="1" ht="11.25">
      <c r="A792" s="426"/>
      <c r="B792" s="426"/>
      <c r="C792" s="426"/>
      <c r="D792" s="426"/>
      <c r="E792" s="426"/>
      <c r="F792" s="426"/>
      <c r="G792" s="426"/>
      <c r="H792" s="426"/>
      <c r="I792" s="426"/>
      <c r="J792" s="426"/>
      <c r="K792" s="426"/>
      <c r="L792" s="426"/>
    </row>
    <row r="793" spans="1:12" s="456" customFormat="1" ht="11.25">
      <c r="A793" s="426"/>
      <c r="B793" s="426"/>
      <c r="C793" s="426"/>
      <c r="D793" s="426"/>
      <c r="E793" s="426"/>
      <c r="F793" s="426"/>
      <c r="G793" s="426"/>
      <c r="H793" s="426"/>
      <c r="I793" s="426"/>
      <c r="J793" s="426"/>
      <c r="K793" s="426"/>
      <c r="L793" s="426"/>
    </row>
    <row r="794" spans="1:12" s="456" customFormat="1" ht="11.25">
      <c r="A794" s="426"/>
      <c r="B794" s="426"/>
      <c r="C794" s="426"/>
      <c r="D794" s="426"/>
      <c r="E794" s="426"/>
      <c r="F794" s="426"/>
      <c r="G794" s="426"/>
      <c r="H794" s="426"/>
      <c r="I794" s="426"/>
      <c r="J794" s="426"/>
      <c r="K794" s="426"/>
      <c r="L794" s="426"/>
    </row>
    <row r="795" spans="1:12" s="456" customFormat="1" ht="11.25">
      <c r="A795" s="426"/>
      <c r="B795" s="426"/>
      <c r="C795" s="426"/>
      <c r="D795" s="426"/>
      <c r="E795" s="426"/>
      <c r="F795" s="426"/>
      <c r="G795" s="426"/>
      <c r="H795" s="426"/>
      <c r="I795" s="426"/>
      <c r="J795" s="426"/>
      <c r="K795" s="426"/>
      <c r="L795" s="426"/>
    </row>
    <row r="796" spans="1:12" s="456" customFormat="1" ht="11.25">
      <c r="A796" s="426"/>
      <c r="B796" s="426"/>
      <c r="C796" s="426"/>
      <c r="D796" s="426"/>
      <c r="E796" s="426"/>
      <c r="F796" s="426"/>
      <c r="G796" s="426"/>
      <c r="H796" s="426"/>
      <c r="I796" s="426"/>
      <c r="J796" s="426"/>
      <c r="K796" s="426"/>
      <c r="L796" s="426"/>
    </row>
    <row r="797" spans="1:12" s="456" customFormat="1" ht="11.25">
      <c r="A797" s="426"/>
      <c r="B797" s="426"/>
      <c r="C797" s="426"/>
      <c r="D797" s="426"/>
      <c r="E797" s="426"/>
      <c r="F797" s="426"/>
      <c r="G797" s="426"/>
      <c r="H797" s="426"/>
      <c r="I797" s="426"/>
      <c r="J797" s="426"/>
      <c r="K797" s="426"/>
      <c r="L797" s="426"/>
    </row>
    <row r="798" spans="1:12" s="456" customFormat="1" ht="11.25">
      <c r="A798" s="426"/>
      <c r="B798" s="426"/>
      <c r="C798" s="426"/>
      <c r="D798" s="426"/>
      <c r="E798" s="426"/>
      <c r="F798" s="426"/>
      <c r="G798" s="426"/>
      <c r="H798" s="426"/>
      <c r="I798" s="426"/>
      <c r="J798" s="426"/>
      <c r="K798" s="426"/>
      <c r="L798" s="426"/>
    </row>
    <row r="799" spans="1:12" s="456" customFormat="1" ht="11.25">
      <c r="A799" s="426"/>
      <c r="B799" s="426"/>
      <c r="C799" s="426"/>
      <c r="D799" s="426"/>
      <c r="E799" s="426"/>
      <c r="F799" s="426"/>
      <c r="G799" s="426"/>
      <c r="H799" s="426"/>
      <c r="I799" s="426"/>
      <c r="J799" s="426"/>
      <c r="K799" s="426"/>
      <c r="L799" s="426"/>
    </row>
    <row r="800" spans="1:12" s="456" customFormat="1" ht="11.25">
      <c r="A800" s="426"/>
      <c r="B800" s="426"/>
      <c r="C800" s="426"/>
      <c r="D800" s="426"/>
      <c r="E800" s="426"/>
      <c r="F800" s="426"/>
      <c r="G800" s="426"/>
      <c r="H800" s="426"/>
      <c r="I800" s="426"/>
      <c r="J800" s="426"/>
      <c r="K800" s="426"/>
      <c r="L800" s="426"/>
    </row>
    <row r="801" spans="1:12" s="456" customFormat="1" ht="11.25">
      <c r="A801" s="426"/>
      <c r="B801" s="426"/>
      <c r="C801" s="426"/>
      <c r="D801" s="426"/>
      <c r="E801" s="426"/>
      <c r="F801" s="426"/>
      <c r="G801" s="426"/>
      <c r="H801" s="426"/>
      <c r="I801" s="426"/>
      <c r="J801" s="426"/>
      <c r="K801" s="426"/>
      <c r="L801" s="426"/>
    </row>
    <row r="802" spans="1:12" s="456" customFormat="1" ht="11.25">
      <c r="A802" s="426"/>
      <c r="B802" s="426"/>
      <c r="C802" s="426"/>
      <c r="D802" s="426"/>
      <c r="E802" s="426"/>
      <c r="F802" s="426"/>
      <c r="G802" s="426"/>
      <c r="H802" s="426"/>
      <c r="I802" s="426"/>
      <c r="J802" s="426"/>
      <c r="K802" s="426"/>
      <c r="L802" s="426"/>
    </row>
    <row r="803" spans="1:12" s="456" customFormat="1" ht="11.25">
      <c r="A803" s="426"/>
      <c r="B803" s="426"/>
      <c r="C803" s="426"/>
      <c r="D803" s="426"/>
      <c r="E803" s="426"/>
      <c r="F803" s="426"/>
      <c r="G803" s="426"/>
      <c r="H803" s="426"/>
      <c r="I803" s="426"/>
      <c r="J803" s="426"/>
      <c r="K803" s="426"/>
      <c r="L803" s="426"/>
    </row>
    <row r="804" spans="1:12" s="456" customFormat="1" ht="11.25">
      <c r="A804" s="426"/>
      <c r="B804" s="426"/>
      <c r="C804" s="426"/>
      <c r="D804" s="426"/>
      <c r="E804" s="426"/>
      <c r="F804" s="426"/>
      <c r="G804" s="426"/>
      <c r="H804" s="426"/>
      <c r="I804" s="426"/>
      <c r="J804" s="426"/>
      <c r="K804" s="426"/>
      <c r="L804" s="426"/>
    </row>
    <row r="805" spans="1:12" s="456" customFormat="1" ht="11.25">
      <c r="A805" s="426"/>
      <c r="B805" s="426"/>
      <c r="C805" s="426"/>
      <c r="D805" s="426"/>
      <c r="E805" s="426"/>
      <c r="F805" s="426"/>
      <c r="G805" s="426"/>
      <c r="H805" s="426"/>
      <c r="I805" s="426"/>
      <c r="J805" s="426"/>
      <c r="K805" s="426"/>
      <c r="L805" s="426"/>
    </row>
    <row r="806" spans="1:12" s="456" customFormat="1" ht="11.25">
      <c r="A806" s="426"/>
      <c r="B806" s="426"/>
      <c r="C806" s="426"/>
      <c r="D806" s="426"/>
      <c r="E806" s="426"/>
      <c r="F806" s="426"/>
      <c r="G806" s="426"/>
      <c r="H806" s="426"/>
      <c r="I806" s="426"/>
      <c r="J806" s="426"/>
      <c r="K806" s="426"/>
      <c r="L806" s="426"/>
    </row>
    <row r="807" spans="1:12" s="456" customFormat="1" ht="11.25">
      <c r="A807" s="426"/>
      <c r="B807" s="426"/>
      <c r="C807" s="426"/>
      <c r="D807" s="426"/>
      <c r="E807" s="426"/>
      <c r="F807" s="426"/>
      <c r="G807" s="426"/>
      <c r="H807" s="426"/>
      <c r="I807" s="426"/>
      <c r="J807" s="426"/>
      <c r="K807" s="426"/>
      <c r="L807" s="426"/>
    </row>
    <row r="808" spans="1:12" s="456" customFormat="1" ht="11.25">
      <c r="A808" s="426"/>
      <c r="B808" s="426"/>
      <c r="C808" s="426"/>
      <c r="D808" s="426"/>
      <c r="E808" s="426"/>
      <c r="F808" s="426"/>
      <c r="G808" s="426"/>
      <c r="H808" s="426"/>
      <c r="I808" s="426"/>
      <c r="J808" s="426"/>
      <c r="K808" s="426"/>
      <c r="L808" s="426"/>
    </row>
    <row r="809" spans="1:12" s="456" customFormat="1" ht="11.25">
      <c r="A809" s="426"/>
      <c r="B809" s="426"/>
      <c r="C809" s="426"/>
      <c r="D809" s="426"/>
      <c r="E809" s="426"/>
      <c r="F809" s="426"/>
      <c r="G809" s="426"/>
      <c r="H809" s="426"/>
      <c r="I809" s="426"/>
      <c r="J809" s="426"/>
      <c r="K809" s="426"/>
      <c r="L809" s="426"/>
    </row>
    <row r="810" spans="1:12" s="456" customFormat="1" ht="11.25">
      <c r="A810" s="426"/>
      <c r="B810" s="426"/>
      <c r="C810" s="426"/>
      <c r="D810" s="426"/>
      <c r="E810" s="426"/>
      <c r="F810" s="426"/>
      <c r="G810" s="426"/>
      <c r="H810" s="426"/>
      <c r="I810" s="426"/>
      <c r="J810" s="426"/>
      <c r="K810" s="426"/>
      <c r="L810" s="426"/>
    </row>
    <row r="811" spans="1:12" s="456" customFormat="1" ht="11.25">
      <c r="A811" s="426"/>
      <c r="B811" s="426"/>
      <c r="C811" s="426"/>
      <c r="D811" s="426"/>
      <c r="E811" s="426"/>
      <c r="F811" s="426"/>
      <c r="G811" s="426"/>
      <c r="H811" s="426"/>
      <c r="I811" s="426"/>
      <c r="J811" s="426"/>
      <c r="K811" s="426"/>
      <c r="L811" s="426"/>
    </row>
    <row r="812" spans="1:12" s="456" customFormat="1" ht="11.25">
      <c r="A812" s="426"/>
      <c r="B812" s="426"/>
      <c r="C812" s="426"/>
      <c r="D812" s="426"/>
      <c r="E812" s="426"/>
      <c r="F812" s="426"/>
      <c r="G812" s="426"/>
      <c r="H812" s="426"/>
      <c r="I812" s="426"/>
      <c r="J812" s="426"/>
      <c r="K812" s="426"/>
      <c r="L812" s="426"/>
    </row>
    <row r="813" spans="1:12" s="456" customFormat="1" ht="11.25">
      <c r="A813" s="426"/>
      <c r="B813" s="426"/>
      <c r="C813" s="426"/>
      <c r="D813" s="426"/>
      <c r="E813" s="426"/>
      <c r="F813" s="426"/>
      <c r="G813" s="426"/>
      <c r="H813" s="426"/>
      <c r="I813" s="426"/>
      <c r="J813" s="426"/>
      <c r="K813" s="426"/>
      <c r="L813" s="426"/>
    </row>
    <row r="814" spans="1:12" s="456" customFormat="1" ht="11.25">
      <c r="A814" s="426"/>
      <c r="B814" s="426"/>
      <c r="C814" s="426"/>
      <c r="D814" s="426"/>
      <c r="E814" s="426"/>
      <c r="F814" s="426"/>
      <c r="G814" s="426"/>
      <c r="H814" s="426"/>
      <c r="I814" s="426"/>
      <c r="J814" s="426"/>
      <c r="K814" s="426"/>
      <c r="L814" s="426"/>
    </row>
    <row r="815" spans="1:12" s="456" customFormat="1" ht="11.25">
      <c r="A815" s="426"/>
      <c r="B815" s="426"/>
      <c r="C815" s="426"/>
      <c r="D815" s="426"/>
      <c r="E815" s="426"/>
      <c r="F815" s="426"/>
      <c r="G815" s="426"/>
      <c r="H815" s="426"/>
      <c r="I815" s="426"/>
      <c r="J815" s="426"/>
      <c r="K815" s="426"/>
      <c r="L815" s="426"/>
    </row>
    <row r="816" spans="1:12" s="456" customFormat="1" ht="11.25">
      <c r="A816" s="426"/>
      <c r="B816" s="426"/>
      <c r="C816" s="426"/>
      <c r="D816" s="426"/>
      <c r="E816" s="426"/>
      <c r="F816" s="426"/>
      <c r="G816" s="426"/>
      <c r="H816" s="426"/>
      <c r="I816" s="426"/>
      <c r="J816" s="426"/>
      <c r="K816" s="426"/>
      <c r="L816" s="426"/>
    </row>
    <row r="817" spans="1:12" s="456" customFormat="1" ht="11.25">
      <c r="A817" s="426"/>
      <c r="B817" s="426"/>
      <c r="C817" s="426"/>
      <c r="D817" s="426"/>
      <c r="E817" s="426"/>
      <c r="F817" s="426"/>
      <c r="G817" s="426"/>
      <c r="H817" s="426"/>
      <c r="I817" s="426"/>
      <c r="J817" s="426"/>
      <c r="K817" s="426"/>
      <c r="L817" s="426"/>
    </row>
    <row r="818" spans="1:12" s="456" customFormat="1" ht="11.25">
      <c r="A818" s="426"/>
      <c r="B818" s="426"/>
      <c r="C818" s="426"/>
      <c r="D818" s="426"/>
      <c r="E818" s="426"/>
      <c r="F818" s="426"/>
      <c r="G818" s="426"/>
      <c r="H818" s="426"/>
      <c r="I818" s="426"/>
      <c r="J818" s="426"/>
      <c r="K818" s="426"/>
      <c r="L818" s="426"/>
    </row>
    <row r="819" spans="1:12" s="456" customFormat="1" ht="11.25">
      <c r="A819" s="426"/>
      <c r="B819" s="426"/>
      <c r="C819" s="426"/>
      <c r="D819" s="426"/>
      <c r="E819" s="426"/>
      <c r="F819" s="426"/>
      <c r="G819" s="426"/>
      <c r="H819" s="426"/>
      <c r="I819" s="426"/>
      <c r="J819" s="426"/>
      <c r="K819" s="426"/>
      <c r="L819" s="426"/>
    </row>
    <row r="820" spans="1:12" s="456" customFormat="1" ht="11.25">
      <c r="A820" s="426"/>
      <c r="B820" s="426"/>
      <c r="C820" s="426"/>
      <c r="D820" s="426"/>
      <c r="E820" s="426"/>
      <c r="F820" s="426"/>
      <c r="G820" s="426"/>
      <c r="H820" s="426"/>
      <c r="I820" s="426"/>
      <c r="J820" s="426"/>
      <c r="K820" s="426"/>
      <c r="L820" s="426"/>
    </row>
    <row r="821" spans="1:12" s="456" customFormat="1" ht="11.25">
      <c r="A821" s="426"/>
      <c r="B821" s="426"/>
      <c r="C821" s="426"/>
      <c r="D821" s="426"/>
      <c r="E821" s="426"/>
      <c r="F821" s="426"/>
      <c r="G821" s="426"/>
      <c r="H821" s="426"/>
      <c r="I821" s="426"/>
      <c r="J821" s="426"/>
      <c r="K821" s="426"/>
      <c r="L821" s="426"/>
    </row>
    <row r="822" spans="1:12" s="456" customFormat="1" ht="11.25">
      <c r="A822" s="426"/>
      <c r="B822" s="426"/>
      <c r="C822" s="426"/>
      <c r="D822" s="426"/>
      <c r="E822" s="426"/>
      <c r="F822" s="426"/>
      <c r="G822" s="426"/>
      <c r="H822" s="426"/>
      <c r="I822" s="426"/>
      <c r="J822" s="426"/>
      <c r="K822" s="426"/>
      <c r="L822" s="426"/>
    </row>
    <row r="823" spans="1:12" s="456" customFormat="1" ht="11.25">
      <c r="A823" s="426"/>
      <c r="B823" s="426"/>
      <c r="C823" s="426"/>
      <c r="D823" s="426"/>
      <c r="E823" s="426"/>
      <c r="F823" s="426"/>
      <c r="G823" s="426"/>
      <c r="H823" s="426"/>
      <c r="I823" s="426"/>
      <c r="J823" s="426"/>
      <c r="K823" s="426"/>
      <c r="L823" s="426"/>
    </row>
    <row r="824" spans="1:12" s="456" customFormat="1" ht="11.25">
      <c r="A824" s="426"/>
      <c r="B824" s="426"/>
      <c r="C824" s="426"/>
      <c r="D824" s="426"/>
      <c r="E824" s="426"/>
      <c r="F824" s="426"/>
      <c r="G824" s="426"/>
      <c r="H824" s="426"/>
      <c r="I824" s="426"/>
      <c r="J824" s="426"/>
      <c r="K824" s="426"/>
      <c r="L824" s="426"/>
    </row>
    <row r="825" spans="1:12" s="456" customFormat="1" ht="11.25">
      <c r="A825" s="426"/>
      <c r="B825" s="426"/>
      <c r="C825" s="426"/>
      <c r="D825" s="426"/>
      <c r="E825" s="426"/>
      <c r="F825" s="426"/>
      <c r="G825" s="426"/>
      <c r="H825" s="426"/>
      <c r="I825" s="426"/>
      <c r="J825" s="426"/>
      <c r="K825" s="426"/>
      <c r="L825" s="426"/>
    </row>
    <row r="826" spans="1:12" s="456" customFormat="1" ht="11.25">
      <c r="A826" s="426"/>
      <c r="B826" s="426"/>
      <c r="C826" s="426"/>
      <c r="D826" s="426"/>
      <c r="E826" s="426"/>
      <c r="F826" s="426"/>
      <c r="G826" s="426"/>
      <c r="H826" s="426"/>
      <c r="I826" s="426"/>
      <c r="J826" s="426"/>
      <c r="K826" s="426"/>
      <c r="L826" s="426"/>
    </row>
    <row r="827" spans="1:12" s="456" customFormat="1" ht="11.25">
      <c r="A827" s="426"/>
      <c r="B827" s="426"/>
      <c r="C827" s="426"/>
      <c r="D827" s="426"/>
      <c r="E827" s="426"/>
      <c r="F827" s="426"/>
      <c r="G827" s="426"/>
      <c r="H827" s="426"/>
      <c r="I827" s="426"/>
      <c r="J827" s="426"/>
      <c r="K827" s="426"/>
      <c r="L827" s="426"/>
    </row>
    <row r="828" spans="1:12" s="456" customFormat="1" ht="11.25">
      <c r="A828" s="426"/>
      <c r="B828" s="426"/>
      <c r="C828" s="426"/>
      <c r="D828" s="426"/>
      <c r="E828" s="426"/>
      <c r="F828" s="426"/>
      <c r="G828" s="426"/>
      <c r="H828" s="426"/>
      <c r="I828" s="426"/>
      <c r="J828" s="426"/>
      <c r="K828" s="426"/>
      <c r="L828" s="426"/>
    </row>
    <row r="829" spans="1:12" s="456" customFormat="1" ht="11.25">
      <c r="A829" s="426"/>
      <c r="B829" s="426"/>
      <c r="C829" s="426"/>
      <c r="D829" s="426"/>
      <c r="E829" s="426"/>
      <c r="F829" s="426"/>
      <c r="G829" s="426"/>
      <c r="H829" s="426"/>
      <c r="I829" s="426"/>
      <c r="J829" s="426"/>
      <c r="K829" s="426"/>
      <c r="L829" s="426"/>
    </row>
    <row r="830" spans="1:12" s="456" customFormat="1" ht="11.25">
      <c r="A830" s="426"/>
      <c r="B830" s="426"/>
      <c r="C830" s="426"/>
      <c r="D830" s="426"/>
      <c r="E830" s="426"/>
      <c r="F830" s="426"/>
      <c r="G830" s="426"/>
      <c r="H830" s="426"/>
      <c r="I830" s="426"/>
      <c r="J830" s="426"/>
      <c r="K830" s="426"/>
      <c r="L830" s="426"/>
    </row>
    <row r="831" spans="1:12" s="456" customFormat="1" ht="11.25">
      <c r="A831" s="426"/>
      <c r="B831" s="426"/>
      <c r="C831" s="426"/>
      <c r="D831" s="426"/>
      <c r="E831" s="426"/>
      <c r="F831" s="426"/>
      <c r="G831" s="426"/>
      <c r="H831" s="426"/>
      <c r="I831" s="426"/>
      <c r="J831" s="426"/>
      <c r="K831" s="426"/>
      <c r="L831" s="426"/>
    </row>
    <row r="832" spans="1:12" s="456" customFormat="1" ht="11.25">
      <c r="A832" s="426"/>
      <c r="B832" s="426"/>
      <c r="C832" s="426"/>
      <c r="D832" s="426"/>
      <c r="E832" s="426"/>
      <c r="F832" s="426"/>
      <c r="G832" s="426"/>
      <c r="H832" s="426"/>
      <c r="I832" s="426"/>
      <c r="J832" s="426"/>
      <c r="K832" s="426"/>
      <c r="L832" s="426"/>
    </row>
    <row r="833" spans="1:12" s="456" customFormat="1" ht="11.25">
      <c r="A833" s="426"/>
      <c r="B833" s="426"/>
      <c r="C833" s="426"/>
      <c r="D833" s="426"/>
      <c r="E833" s="426"/>
      <c r="F833" s="426"/>
      <c r="G833" s="426"/>
      <c r="H833" s="426"/>
      <c r="I833" s="426"/>
      <c r="J833" s="426"/>
      <c r="K833" s="426"/>
      <c r="L833" s="426"/>
    </row>
    <row r="834" spans="1:12" s="456" customFormat="1" ht="11.25">
      <c r="A834" s="426"/>
      <c r="B834" s="426"/>
      <c r="C834" s="426"/>
      <c r="D834" s="426"/>
      <c r="E834" s="426"/>
      <c r="F834" s="426"/>
      <c r="G834" s="426"/>
      <c r="H834" s="426"/>
      <c r="I834" s="426"/>
      <c r="J834" s="426"/>
      <c r="K834" s="426"/>
      <c r="L834" s="426"/>
    </row>
    <row r="835" spans="1:12" s="456" customFormat="1" ht="11.25">
      <c r="A835" s="426"/>
      <c r="B835" s="426"/>
      <c r="C835" s="426"/>
      <c r="D835" s="426"/>
      <c r="E835" s="426"/>
      <c r="F835" s="426"/>
      <c r="G835" s="426"/>
      <c r="H835" s="426"/>
      <c r="I835" s="426"/>
      <c r="J835" s="426"/>
      <c r="K835" s="426"/>
      <c r="L835" s="426"/>
    </row>
    <row r="836" spans="1:12" s="456" customFormat="1" ht="11.25">
      <c r="A836" s="426"/>
      <c r="B836" s="426"/>
      <c r="C836" s="426"/>
      <c r="D836" s="426"/>
      <c r="E836" s="426"/>
      <c r="F836" s="426"/>
      <c r="G836" s="426"/>
      <c r="H836" s="426"/>
      <c r="I836" s="426"/>
      <c r="J836" s="426"/>
      <c r="K836" s="426"/>
      <c r="L836" s="426"/>
    </row>
    <row r="837" spans="1:12" s="456" customFormat="1" ht="11.25">
      <c r="A837" s="426"/>
      <c r="B837" s="426"/>
      <c r="C837" s="426"/>
      <c r="D837" s="426"/>
      <c r="E837" s="426"/>
      <c r="F837" s="426"/>
      <c r="G837" s="426"/>
      <c r="H837" s="426"/>
      <c r="I837" s="426"/>
      <c r="J837" s="426"/>
      <c r="K837" s="426"/>
      <c r="L837" s="426"/>
    </row>
    <row r="838" spans="1:12" s="456" customFormat="1" ht="11.25">
      <c r="A838" s="426"/>
      <c r="B838" s="426"/>
      <c r="C838" s="426"/>
      <c r="D838" s="426"/>
      <c r="E838" s="426"/>
      <c r="F838" s="426"/>
      <c r="G838" s="426"/>
      <c r="H838" s="426"/>
      <c r="I838" s="426"/>
      <c r="J838" s="426"/>
      <c r="K838" s="426"/>
      <c r="L838" s="426"/>
    </row>
    <row r="839" spans="1:12" s="456" customFormat="1" ht="11.25">
      <c r="A839" s="426"/>
      <c r="B839" s="426"/>
      <c r="C839" s="426"/>
      <c r="D839" s="426"/>
      <c r="E839" s="426"/>
      <c r="F839" s="426"/>
      <c r="G839" s="426"/>
      <c r="H839" s="426"/>
      <c r="I839" s="426"/>
      <c r="J839" s="426"/>
      <c r="K839" s="426"/>
      <c r="L839" s="426"/>
    </row>
    <row r="840" spans="1:12" s="456" customFormat="1" ht="11.25">
      <c r="A840" s="426"/>
      <c r="B840" s="426"/>
      <c r="C840" s="426"/>
      <c r="D840" s="426"/>
      <c r="E840" s="426"/>
      <c r="F840" s="426"/>
      <c r="G840" s="426"/>
      <c r="H840" s="426"/>
      <c r="I840" s="426"/>
      <c r="J840" s="426"/>
      <c r="K840" s="426"/>
      <c r="L840" s="426"/>
    </row>
    <row r="841" spans="1:12" s="456" customFormat="1" ht="11.25">
      <c r="A841" s="426"/>
      <c r="B841" s="426"/>
      <c r="C841" s="426"/>
      <c r="D841" s="426"/>
      <c r="E841" s="426"/>
      <c r="F841" s="426"/>
      <c r="G841" s="426"/>
      <c r="H841" s="426"/>
      <c r="I841" s="426"/>
      <c r="J841" s="426"/>
      <c r="K841" s="426"/>
      <c r="L841" s="426"/>
    </row>
    <row r="842" spans="1:12" s="456" customFormat="1" ht="11.25">
      <c r="A842" s="426"/>
      <c r="B842" s="426"/>
      <c r="C842" s="426"/>
      <c r="D842" s="426"/>
      <c r="E842" s="426"/>
      <c r="F842" s="426"/>
      <c r="G842" s="426"/>
      <c r="H842" s="426"/>
      <c r="I842" s="426"/>
      <c r="J842" s="426"/>
      <c r="K842" s="426"/>
      <c r="L842" s="426"/>
    </row>
    <row r="843" spans="1:12" s="456" customFormat="1" ht="11.25">
      <c r="A843" s="426"/>
      <c r="B843" s="426"/>
      <c r="C843" s="426"/>
      <c r="D843" s="426"/>
      <c r="E843" s="426"/>
      <c r="F843" s="426"/>
      <c r="G843" s="426"/>
      <c r="H843" s="426"/>
      <c r="I843" s="426"/>
      <c r="J843" s="426"/>
      <c r="K843" s="426"/>
      <c r="L843" s="426"/>
    </row>
    <row r="844" spans="1:12" s="456" customFormat="1" ht="11.25">
      <c r="A844" s="426"/>
      <c r="B844" s="426"/>
      <c r="C844" s="426"/>
      <c r="D844" s="426"/>
      <c r="E844" s="426"/>
      <c r="F844" s="426"/>
      <c r="G844" s="426"/>
      <c r="H844" s="426"/>
      <c r="I844" s="426"/>
      <c r="J844" s="426"/>
      <c r="K844" s="426"/>
      <c r="L844" s="426"/>
    </row>
    <row r="845" spans="1:12" s="456" customFormat="1" ht="11.25">
      <c r="A845" s="426"/>
      <c r="B845" s="426"/>
      <c r="C845" s="426"/>
      <c r="D845" s="426"/>
      <c r="E845" s="426"/>
      <c r="F845" s="426"/>
      <c r="G845" s="426"/>
      <c r="H845" s="426"/>
      <c r="I845" s="426"/>
      <c r="J845" s="426"/>
      <c r="K845" s="426"/>
      <c r="L845" s="426"/>
    </row>
    <row r="846" spans="1:12" s="456" customFormat="1" ht="11.25">
      <c r="A846" s="426"/>
      <c r="B846" s="426"/>
      <c r="C846" s="426"/>
      <c r="D846" s="426"/>
      <c r="E846" s="426"/>
      <c r="F846" s="426"/>
      <c r="G846" s="426"/>
      <c r="H846" s="426"/>
      <c r="I846" s="426"/>
      <c r="J846" s="426"/>
      <c r="K846" s="426"/>
      <c r="L846" s="426"/>
    </row>
    <row r="847" spans="1:12" s="456" customFormat="1" ht="11.25">
      <c r="A847" s="426"/>
      <c r="B847" s="426"/>
      <c r="C847" s="426"/>
      <c r="D847" s="426"/>
      <c r="E847" s="426"/>
      <c r="F847" s="426"/>
      <c r="G847" s="426"/>
      <c r="H847" s="426"/>
      <c r="I847" s="426"/>
      <c r="J847" s="426"/>
      <c r="K847" s="426"/>
      <c r="L847" s="426"/>
    </row>
    <row r="848" spans="1:12" s="456" customFormat="1" ht="11.25">
      <c r="A848" s="426"/>
      <c r="B848" s="426"/>
      <c r="C848" s="426"/>
      <c r="D848" s="426"/>
      <c r="E848" s="426"/>
      <c r="F848" s="426"/>
      <c r="G848" s="426"/>
      <c r="H848" s="426"/>
      <c r="I848" s="426"/>
      <c r="J848" s="426"/>
      <c r="K848" s="426"/>
      <c r="L848" s="426"/>
    </row>
    <row r="849" spans="1:12" s="456" customFormat="1" ht="11.25">
      <c r="A849" s="426"/>
      <c r="B849" s="426"/>
      <c r="C849" s="426"/>
      <c r="D849" s="426"/>
      <c r="E849" s="426"/>
      <c r="F849" s="426"/>
      <c r="G849" s="426"/>
      <c r="H849" s="426"/>
      <c r="I849" s="426"/>
      <c r="J849" s="426"/>
      <c r="K849" s="426"/>
      <c r="L849" s="426"/>
    </row>
    <row r="850" spans="1:12" s="456" customFormat="1" ht="11.25">
      <c r="A850" s="426"/>
      <c r="B850" s="426"/>
      <c r="C850" s="426"/>
      <c r="D850" s="426"/>
      <c r="E850" s="426"/>
      <c r="F850" s="426"/>
      <c r="G850" s="426"/>
      <c r="H850" s="426"/>
      <c r="I850" s="426"/>
      <c r="J850" s="426"/>
      <c r="K850" s="426"/>
      <c r="L850" s="426"/>
    </row>
    <row r="851" spans="1:12" s="456" customFormat="1" ht="11.25">
      <c r="A851" s="426"/>
      <c r="B851" s="426"/>
      <c r="C851" s="426"/>
      <c r="D851" s="426"/>
      <c r="E851" s="426"/>
      <c r="F851" s="426"/>
      <c r="G851" s="426"/>
      <c r="H851" s="426"/>
      <c r="I851" s="426"/>
      <c r="J851" s="426"/>
      <c r="K851" s="426"/>
      <c r="L851" s="426"/>
    </row>
    <row r="852" spans="1:12" s="456" customFormat="1" ht="11.25">
      <c r="A852" s="426"/>
      <c r="B852" s="426"/>
      <c r="C852" s="426"/>
      <c r="D852" s="426"/>
      <c r="E852" s="426"/>
      <c r="F852" s="426"/>
      <c r="G852" s="426"/>
      <c r="H852" s="426"/>
      <c r="I852" s="426"/>
      <c r="J852" s="426"/>
      <c r="K852" s="426"/>
      <c r="L852" s="426"/>
    </row>
    <row r="853" spans="1:12" s="456" customFormat="1" ht="11.25">
      <c r="A853" s="426"/>
      <c r="B853" s="426"/>
      <c r="C853" s="426"/>
      <c r="D853" s="426"/>
      <c r="E853" s="426"/>
      <c r="F853" s="426"/>
      <c r="G853" s="426"/>
      <c r="H853" s="426"/>
      <c r="I853" s="426"/>
      <c r="J853" s="426"/>
      <c r="K853" s="426"/>
      <c r="L853" s="426"/>
    </row>
    <row r="854" spans="1:12" s="456" customFormat="1" ht="11.25">
      <c r="A854" s="426"/>
      <c r="B854" s="426"/>
      <c r="C854" s="426"/>
      <c r="D854" s="426"/>
      <c r="E854" s="426"/>
      <c r="F854" s="426"/>
      <c r="G854" s="426"/>
      <c r="H854" s="426"/>
      <c r="I854" s="426"/>
      <c r="J854" s="426"/>
      <c r="K854" s="426"/>
      <c r="L854" s="426"/>
    </row>
    <row r="855" spans="1:12" s="456" customFormat="1" ht="11.25">
      <c r="A855" s="426"/>
      <c r="B855" s="426"/>
      <c r="C855" s="426"/>
      <c r="D855" s="426"/>
      <c r="E855" s="426"/>
      <c r="F855" s="426"/>
      <c r="G855" s="426"/>
      <c r="H855" s="426"/>
      <c r="I855" s="426"/>
      <c r="J855" s="426"/>
      <c r="K855" s="426"/>
      <c r="L855" s="426"/>
    </row>
    <row r="856" spans="1:12" s="456" customFormat="1" ht="11.25">
      <c r="A856" s="426"/>
      <c r="B856" s="426"/>
      <c r="C856" s="426"/>
      <c r="D856" s="426"/>
      <c r="E856" s="426"/>
      <c r="F856" s="426"/>
      <c r="G856" s="426"/>
      <c r="H856" s="426"/>
      <c r="I856" s="426"/>
      <c r="J856" s="426"/>
      <c r="K856" s="426"/>
      <c r="L856" s="426"/>
    </row>
    <row r="857" spans="1:12" s="456" customFormat="1" ht="11.25">
      <c r="A857" s="426"/>
      <c r="B857" s="426"/>
      <c r="C857" s="426"/>
      <c r="D857" s="426"/>
      <c r="E857" s="426"/>
      <c r="F857" s="426"/>
      <c r="G857" s="426"/>
      <c r="H857" s="426"/>
      <c r="I857" s="426"/>
      <c r="J857" s="426"/>
      <c r="K857" s="426"/>
      <c r="L857" s="426"/>
    </row>
    <row r="858" spans="1:12" s="456" customFormat="1" ht="11.25">
      <c r="A858" s="426"/>
      <c r="B858" s="426"/>
      <c r="C858" s="426"/>
      <c r="D858" s="426"/>
      <c r="E858" s="426"/>
      <c r="F858" s="426"/>
      <c r="G858" s="426"/>
      <c r="H858" s="426"/>
      <c r="I858" s="426"/>
      <c r="J858" s="426"/>
      <c r="K858" s="426"/>
      <c r="L858" s="426"/>
    </row>
    <row r="859" spans="1:12" s="456" customFormat="1" ht="11.25">
      <c r="A859" s="426"/>
      <c r="B859" s="426"/>
      <c r="C859" s="426"/>
      <c r="D859" s="426"/>
      <c r="E859" s="426"/>
      <c r="F859" s="426"/>
      <c r="G859" s="426"/>
      <c r="H859" s="426"/>
      <c r="I859" s="426"/>
      <c r="J859" s="426"/>
      <c r="K859" s="426"/>
      <c r="L859" s="426"/>
    </row>
    <row r="860" spans="1:12" s="456" customFormat="1" ht="11.25">
      <c r="A860" s="426"/>
      <c r="B860" s="426"/>
      <c r="C860" s="426"/>
      <c r="D860" s="426"/>
      <c r="E860" s="426"/>
      <c r="F860" s="426"/>
      <c r="G860" s="426"/>
      <c r="H860" s="426"/>
      <c r="I860" s="426"/>
      <c r="J860" s="426"/>
      <c r="K860" s="426"/>
      <c r="L860" s="426"/>
    </row>
    <row r="861" spans="1:12" s="456" customFormat="1" ht="11.25">
      <c r="A861" s="426"/>
      <c r="B861" s="426"/>
      <c r="C861" s="426"/>
      <c r="D861" s="426"/>
      <c r="E861" s="426"/>
      <c r="F861" s="426"/>
      <c r="G861" s="426"/>
      <c r="H861" s="426"/>
      <c r="I861" s="426"/>
      <c r="J861" s="426"/>
      <c r="K861" s="426"/>
      <c r="L861" s="426"/>
    </row>
    <row r="862" spans="1:12" s="456" customFormat="1" ht="11.25">
      <c r="A862" s="426"/>
      <c r="B862" s="426"/>
      <c r="C862" s="426"/>
      <c r="D862" s="426"/>
      <c r="E862" s="426"/>
      <c r="F862" s="426"/>
      <c r="G862" s="426"/>
      <c r="H862" s="426"/>
      <c r="I862" s="426"/>
      <c r="J862" s="426"/>
      <c r="K862" s="426"/>
      <c r="L862" s="426"/>
    </row>
    <row r="863" spans="1:12" s="456" customFormat="1" ht="11.25">
      <c r="A863" s="426"/>
      <c r="B863" s="426"/>
      <c r="C863" s="426"/>
      <c r="D863" s="426"/>
      <c r="E863" s="426"/>
      <c r="F863" s="426"/>
      <c r="G863" s="426"/>
      <c r="H863" s="426"/>
      <c r="I863" s="426"/>
      <c r="J863" s="426"/>
      <c r="K863" s="426"/>
      <c r="L863" s="426"/>
    </row>
    <row r="864" spans="1:12" s="456" customFormat="1" ht="11.25">
      <c r="A864" s="426"/>
      <c r="B864" s="426"/>
      <c r="C864" s="426"/>
      <c r="D864" s="426"/>
      <c r="E864" s="426"/>
      <c r="F864" s="426"/>
      <c r="G864" s="426"/>
      <c r="H864" s="426"/>
      <c r="I864" s="426"/>
      <c r="J864" s="426"/>
      <c r="K864" s="426"/>
      <c r="L864" s="426"/>
    </row>
    <row r="865" spans="1:12" s="456" customFormat="1" ht="11.25">
      <c r="A865" s="426"/>
      <c r="B865" s="426"/>
      <c r="C865" s="426"/>
      <c r="D865" s="426"/>
      <c r="E865" s="426"/>
      <c r="F865" s="426"/>
      <c r="G865" s="426"/>
      <c r="H865" s="426"/>
      <c r="I865" s="426"/>
      <c r="J865" s="426"/>
      <c r="K865" s="426"/>
      <c r="L865" s="426"/>
    </row>
    <row r="866" spans="1:12" s="456" customFormat="1" ht="11.25">
      <c r="A866" s="426"/>
      <c r="B866" s="426"/>
      <c r="C866" s="426"/>
      <c r="D866" s="426"/>
      <c r="E866" s="426"/>
      <c r="F866" s="426"/>
      <c r="G866" s="426"/>
      <c r="H866" s="426"/>
      <c r="I866" s="426"/>
      <c r="J866" s="426"/>
      <c r="K866" s="426"/>
      <c r="L866" s="426"/>
    </row>
    <row r="867" spans="1:12" s="456" customFormat="1" ht="11.25">
      <c r="A867" s="426"/>
      <c r="B867" s="426"/>
      <c r="C867" s="426"/>
      <c r="D867" s="426"/>
      <c r="E867" s="426"/>
      <c r="F867" s="426"/>
      <c r="G867" s="426"/>
      <c r="H867" s="426"/>
      <c r="I867" s="426"/>
      <c r="J867" s="426"/>
      <c r="K867" s="426"/>
      <c r="L867" s="426"/>
    </row>
    <row r="868" spans="1:12" s="456" customFormat="1" ht="11.25">
      <c r="A868" s="426"/>
      <c r="B868" s="426"/>
      <c r="C868" s="426"/>
      <c r="D868" s="426"/>
      <c r="E868" s="426"/>
      <c r="F868" s="426"/>
      <c r="G868" s="426"/>
      <c r="H868" s="426"/>
      <c r="I868" s="426"/>
      <c r="J868" s="426"/>
      <c r="K868" s="426"/>
      <c r="L868" s="426"/>
    </row>
    <row r="869" spans="1:12" s="456" customFormat="1" ht="11.25">
      <c r="A869" s="426"/>
      <c r="B869" s="426"/>
      <c r="C869" s="426"/>
      <c r="D869" s="426"/>
      <c r="E869" s="426"/>
      <c r="F869" s="426"/>
      <c r="G869" s="426"/>
      <c r="H869" s="426"/>
      <c r="I869" s="426"/>
      <c r="J869" s="426"/>
      <c r="K869" s="426"/>
      <c r="L869" s="426"/>
    </row>
    <row r="870" spans="1:12" s="456" customFormat="1" ht="11.25">
      <c r="A870" s="426"/>
      <c r="B870" s="426"/>
      <c r="C870" s="426"/>
      <c r="D870" s="426"/>
      <c r="E870" s="426"/>
      <c r="F870" s="426"/>
      <c r="G870" s="426"/>
      <c r="H870" s="426"/>
      <c r="I870" s="426"/>
      <c r="J870" s="426"/>
      <c r="K870" s="426"/>
      <c r="L870" s="426"/>
    </row>
    <row r="871" spans="1:12" s="456" customFormat="1" ht="11.25">
      <c r="A871" s="426"/>
      <c r="B871" s="426"/>
      <c r="C871" s="426"/>
      <c r="D871" s="426"/>
      <c r="E871" s="426"/>
      <c r="F871" s="426"/>
      <c r="G871" s="426"/>
      <c r="H871" s="426"/>
      <c r="I871" s="426"/>
      <c r="J871" s="426"/>
      <c r="K871" s="426"/>
      <c r="L871" s="426"/>
    </row>
    <row r="872" spans="1:12" s="456" customFormat="1" ht="11.25">
      <c r="A872" s="426"/>
      <c r="B872" s="426"/>
      <c r="C872" s="426"/>
      <c r="D872" s="426"/>
      <c r="E872" s="426"/>
      <c r="F872" s="426"/>
      <c r="G872" s="426"/>
      <c r="H872" s="426"/>
      <c r="I872" s="426"/>
      <c r="J872" s="426"/>
      <c r="K872" s="426"/>
      <c r="L872" s="426"/>
    </row>
    <row r="873" spans="1:12" s="456" customFormat="1" ht="11.25">
      <c r="A873" s="426"/>
      <c r="B873" s="426"/>
      <c r="C873" s="426"/>
      <c r="D873" s="426"/>
      <c r="E873" s="426"/>
      <c r="F873" s="426"/>
      <c r="G873" s="426"/>
      <c r="H873" s="426"/>
      <c r="I873" s="426"/>
      <c r="J873" s="426"/>
      <c r="K873" s="426"/>
      <c r="L873" s="426"/>
    </row>
    <row r="874" spans="1:12" s="456" customFormat="1" ht="11.25">
      <c r="A874" s="426"/>
      <c r="B874" s="426"/>
      <c r="C874" s="426"/>
      <c r="D874" s="426"/>
      <c r="E874" s="426"/>
      <c r="F874" s="426"/>
      <c r="G874" s="426"/>
      <c r="H874" s="426"/>
      <c r="I874" s="426"/>
      <c r="J874" s="426"/>
      <c r="K874" s="426"/>
      <c r="L874" s="426"/>
    </row>
    <row r="875" spans="1:12" s="456" customFormat="1" ht="11.25">
      <c r="A875" s="426"/>
      <c r="B875" s="426"/>
      <c r="C875" s="426"/>
      <c r="D875" s="426"/>
      <c r="E875" s="426"/>
      <c r="F875" s="426"/>
      <c r="G875" s="426"/>
      <c r="H875" s="426"/>
      <c r="I875" s="426"/>
      <c r="J875" s="426"/>
      <c r="K875" s="426"/>
      <c r="L875" s="426"/>
    </row>
    <row r="876" spans="1:12" s="456" customFormat="1" ht="11.25">
      <c r="A876" s="426"/>
      <c r="B876" s="426"/>
      <c r="C876" s="426"/>
      <c r="D876" s="426"/>
      <c r="E876" s="426"/>
      <c r="F876" s="426"/>
      <c r="G876" s="426"/>
      <c r="H876" s="426"/>
      <c r="I876" s="426"/>
      <c r="J876" s="426"/>
      <c r="K876" s="426"/>
      <c r="L876" s="426"/>
    </row>
    <row r="877" spans="1:12" s="456" customFormat="1" ht="11.25">
      <c r="A877" s="426"/>
      <c r="B877" s="426"/>
      <c r="C877" s="426"/>
      <c r="D877" s="426"/>
      <c r="E877" s="426"/>
      <c r="F877" s="426"/>
      <c r="G877" s="426"/>
      <c r="H877" s="426"/>
      <c r="I877" s="426"/>
      <c r="J877" s="426"/>
      <c r="K877" s="426"/>
      <c r="L877" s="426"/>
    </row>
    <row r="878" spans="1:12" s="456" customFormat="1" ht="11.25">
      <c r="A878" s="426"/>
      <c r="B878" s="426"/>
      <c r="C878" s="426"/>
      <c r="D878" s="426"/>
      <c r="E878" s="426"/>
      <c r="F878" s="426"/>
      <c r="G878" s="426"/>
      <c r="H878" s="426"/>
      <c r="I878" s="426"/>
      <c r="J878" s="426"/>
      <c r="K878" s="426"/>
      <c r="L878" s="426"/>
    </row>
    <row r="879" spans="1:12" s="456" customFormat="1" ht="11.25">
      <c r="A879" s="426"/>
      <c r="B879" s="426"/>
      <c r="C879" s="426"/>
      <c r="D879" s="426"/>
      <c r="E879" s="426"/>
      <c r="F879" s="426"/>
      <c r="G879" s="426"/>
      <c r="H879" s="426"/>
      <c r="I879" s="426"/>
      <c r="J879" s="426"/>
      <c r="K879" s="426"/>
      <c r="L879" s="426"/>
    </row>
    <row r="880" spans="1:12" s="456" customFormat="1" ht="11.25">
      <c r="A880" s="426"/>
      <c r="B880" s="426"/>
      <c r="C880" s="426"/>
      <c r="D880" s="426"/>
      <c r="E880" s="426"/>
      <c r="F880" s="426"/>
      <c r="G880" s="426"/>
      <c r="H880" s="426"/>
      <c r="I880" s="426"/>
      <c r="J880" s="426"/>
      <c r="K880" s="426"/>
      <c r="L880" s="426"/>
    </row>
    <row r="881" spans="1:12" s="456" customFormat="1" ht="11.25">
      <c r="A881" s="426"/>
      <c r="B881" s="426"/>
      <c r="C881" s="426"/>
      <c r="D881" s="426"/>
      <c r="E881" s="426"/>
      <c r="F881" s="426"/>
      <c r="G881" s="426"/>
      <c r="H881" s="426"/>
      <c r="I881" s="426"/>
      <c r="J881" s="426"/>
      <c r="K881" s="426"/>
      <c r="L881" s="426"/>
    </row>
    <row r="882" spans="1:12" s="456" customFormat="1" ht="11.25">
      <c r="A882" s="426"/>
      <c r="B882" s="426"/>
      <c r="C882" s="426"/>
      <c r="D882" s="426"/>
      <c r="E882" s="426"/>
      <c r="F882" s="426"/>
      <c r="G882" s="426"/>
      <c r="H882" s="426"/>
      <c r="I882" s="426"/>
      <c r="J882" s="426"/>
      <c r="K882" s="426"/>
      <c r="L882" s="426"/>
    </row>
    <row r="883" spans="1:12" s="456" customFormat="1" ht="11.25">
      <c r="A883" s="426"/>
      <c r="B883" s="426"/>
      <c r="C883" s="426"/>
      <c r="D883" s="426"/>
      <c r="E883" s="426"/>
      <c r="F883" s="426"/>
      <c r="G883" s="426"/>
      <c r="H883" s="426"/>
      <c r="I883" s="426"/>
      <c r="J883" s="426"/>
      <c r="K883" s="426"/>
      <c r="L883" s="426"/>
    </row>
    <row r="884" spans="1:12" s="456" customFormat="1" ht="11.25">
      <c r="A884" s="426"/>
      <c r="B884" s="426"/>
      <c r="C884" s="426"/>
      <c r="D884" s="426"/>
      <c r="E884" s="426"/>
      <c r="F884" s="426"/>
      <c r="G884" s="426"/>
      <c r="H884" s="426"/>
      <c r="I884" s="426"/>
      <c r="J884" s="426"/>
      <c r="K884" s="426"/>
      <c r="L884" s="426"/>
    </row>
    <row r="885" spans="1:12" s="456" customFormat="1" ht="11.25">
      <c r="A885" s="426"/>
      <c r="B885" s="426"/>
      <c r="C885" s="426"/>
      <c r="D885" s="426"/>
      <c r="E885" s="426"/>
      <c r="F885" s="426"/>
      <c r="G885" s="426"/>
      <c r="H885" s="426"/>
      <c r="I885" s="426"/>
      <c r="J885" s="426"/>
      <c r="K885" s="426"/>
      <c r="L885" s="426"/>
    </row>
    <row r="886" spans="1:12" s="456" customFormat="1" ht="11.25">
      <c r="A886" s="426"/>
      <c r="B886" s="426"/>
      <c r="C886" s="426"/>
      <c r="D886" s="426"/>
      <c r="E886" s="426"/>
      <c r="F886" s="426"/>
      <c r="G886" s="426"/>
      <c r="H886" s="426"/>
      <c r="I886" s="426"/>
      <c r="J886" s="426"/>
      <c r="K886" s="426"/>
      <c r="L886" s="426"/>
    </row>
    <row r="887" spans="1:12" s="456" customFormat="1" ht="11.25">
      <c r="A887" s="426"/>
      <c r="B887" s="426"/>
      <c r="C887" s="426"/>
      <c r="D887" s="426"/>
      <c r="E887" s="426"/>
      <c r="F887" s="426"/>
      <c r="G887" s="426"/>
      <c r="H887" s="426"/>
      <c r="I887" s="426"/>
      <c r="J887" s="426"/>
      <c r="K887" s="426"/>
      <c r="L887" s="426"/>
    </row>
    <row r="888" spans="1:12" s="456" customFormat="1" ht="11.25">
      <c r="A888" s="426"/>
      <c r="B888" s="426"/>
      <c r="C888" s="426"/>
      <c r="D888" s="426"/>
      <c r="E888" s="426"/>
      <c r="F888" s="426"/>
      <c r="G888" s="426"/>
      <c r="H888" s="426"/>
      <c r="I888" s="426"/>
      <c r="J888" s="426"/>
      <c r="K888" s="426"/>
      <c r="L888" s="426"/>
    </row>
    <row r="889" spans="1:12" s="456" customFormat="1" ht="11.25">
      <c r="A889" s="426"/>
      <c r="B889" s="426"/>
      <c r="C889" s="426"/>
      <c r="D889" s="426"/>
      <c r="E889" s="426"/>
      <c r="F889" s="426"/>
      <c r="G889" s="426"/>
      <c r="H889" s="426"/>
      <c r="I889" s="426"/>
      <c r="J889" s="426"/>
      <c r="K889" s="426"/>
      <c r="L889" s="426"/>
    </row>
    <row r="890" spans="1:12" s="456" customFormat="1" ht="11.25">
      <c r="A890" s="426"/>
      <c r="B890" s="426"/>
      <c r="C890" s="426"/>
      <c r="D890" s="426"/>
      <c r="E890" s="426"/>
      <c r="F890" s="426"/>
      <c r="G890" s="426"/>
      <c r="H890" s="426"/>
      <c r="I890" s="426"/>
      <c r="J890" s="426"/>
      <c r="K890" s="426"/>
      <c r="L890" s="426"/>
    </row>
    <row r="891" spans="1:12" s="456" customFormat="1" ht="11.25">
      <c r="A891" s="426"/>
      <c r="B891" s="426"/>
      <c r="C891" s="426"/>
      <c r="D891" s="426"/>
      <c r="E891" s="426"/>
      <c r="F891" s="426"/>
      <c r="G891" s="426"/>
      <c r="H891" s="426"/>
      <c r="I891" s="426"/>
      <c r="J891" s="426"/>
      <c r="K891" s="426"/>
      <c r="L891" s="426"/>
    </row>
    <row r="892" spans="1:12" s="456" customFormat="1" ht="11.25">
      <c r="A892" s="426"/>
      <c r="B892" s="426"/>
      <c r="C892" s="426"/>
      <c r="D892" s="426"/>
      <c r="E892" s="426"/>
      <c r="F892" s="426"/>
      <c r="G892" s="426"/>
      <c r="H892" s="426"/>
      <c r="I892" s="426"/>
      <c r="J892" s="426"/>
      <c r="K892" s="426"/>
      <c r="L892" s="426"/>
    </row>
    <row r="893" spans="1:12" s="456" customFormat="1" ht="11.25">
      <c r="A893" s="426"/>
      <c r="B893" s="426"/>
      <c r="C893" s="426"/>
      <c r="D893" s="426"/>
      <c r="E893" s="426"/>
      <c r="F893" s="426"/>
      <c r="G893" s="426"/>
      <c r="H893" s="426"/>
      <c r="I893" s="426"/>
      <c r="J893" s="426"/>
      <c r="K893" s="426"/>
      <c r="L893" s="426"/>
    </row>
    <row r="894" spans="1:12" s="456" customFormat="1" ht="11.25">
      <c r="A894" s="426"/>
      <c r="B894" s="426"/>
      <c r="C894" s="426"/>
      <c r="D894" s="426"/>
      <c r="E894" s="426"/>
      <c r="F894" s="426"/>
      <c r="G894" s="426"/>
      <c r="H894" s="426"/>
      <c r="I894" s="426"/>
      <c r="J894" s="426"/>
      <c r="K894" s="426"/>
      <c r="L894" s="426"/>
    </row>
    <row r="895" spans="1:12" s="456" customFormat="1" ht="11.25">
      <c r="A895" s="426"/>
      <c r="B895" s="426"/>
      <c r="C895" s="426"/>
      <c r="D895" s="426"/>
      <c r="E895" s="426"/>
      <c r="F895" s="426"/>
      <c r="G895" s="426"/>
      <c r="H895" s="426"/>
      <c r="I895" s="426"/>
      <c r="J895" s="426"/>
      <c r="K895" s="426"/>
      <c r="L895" s="426"/>
    </row>
    <row r="896" spans="1:12" s="456" customFormat="1" ht="11.25">
      <c r="A896" s="426"/>
      <c r="B896" s="426"/>
      <c r="C896" s="426"/>
      <c r="D896" s="426"/>
      <c r="E896" s="426"/>
      <c r="F896" s="426"/>
      <c r="G896" s="426"/>
      <c r="H896" s="426"/>
      <c r="I896" s="426"/>
      <c r="J896" s="426"/>
      <c r="K896" s="426"/>
      <c r="L896" s="426"/>
    </row>
    <row r="897" spans="1:12" s="456" customFormat="1" ht="11.25">
      <c r="A897" s="426"/>
      <c r="B897" s="426"/>
      <c r="C897" s="426"/>
      <c r="D897" s="426"/>
      <c r="E897" s="426"/>
      <c r="F897" s="426"/>
      <c r="G897" s="426"/>
      <c r="H897" s="426"/>
      <c r="I897" s="426"/>
      <c r="J897" s="426"/>
      <c r="K897" s="426"/>
      <c r="L897" s="426"/>
    </row>
    <row r="898" spans="1:12" s="456" customFormat="1" ht="11.25">
      <c r="A898" s="426"/>
      <c r="B898" s="426"/>
      <c r="C898" s="426"/>
      <c r="D898" s="426"/>
      <c r="E898" s="426"/>
      <c r="F898" s="426"/>
      <c r="G898" s="426"/>
      <c r="H898" s="426"/>
      <c r="I898" s="426"/>
      <c r="J898" s="426"/>
      <c r="K898" s="426"/>
      <c r="L898" s="426"/>
    </row>
    <row r="899" spans="1:12" s="456" customFormat="1" ht="11.25">
      <c r="A899" s="426"/>
      <c r="B899" s="426"/>
      <c r="C899" s="426"/>
      <c r="D899" s="426"/>
      <c r="E899" s="426"/>
      <c r="F899" s="426"/>
      <c r="G899" s="426"/>
      <c r="H899" s="426"/>
      <c r="I899" s="426"/>
      <c r="J899" s="426"/>
      <c r="K899" s="426"/>
      <c r="L899" s="426"/>
    </row>
    <row r="900" spans="1:12" s="456" customFormat="1" ht="11.25">
      <c r="A900" s="426"/>
      <c r="B900" s="426"/>
      <c r="C900" s="426"/>
      <c r="D900" s="426"/>
      <c r="E900" s="426"/>
      <c r="F900" s="426"/>
      <c r="G900" s="426"/>
      <c r="H900" s="426"/>
      <c r="I900" s="426"/>
      <c r="J900" s="426"/>
      <c r="K900" s="426"/>
      <c r="L900" s="426"/>
    </row>
    <row r="901" spans="1:12" s="456" customFormat="1" ht="11.25">
      <c r="A901" s="426"/>
      <c r="B901" s="426"/>
      <c r="C901" s="426"/>
      <c r="D901" s="426"/>
      <c r="E901" s="426"/>
      <c r="F901" s="426"/>
      <c r="G901" s="426"/>
      <c r="H901" s="426"/>
      <c r="I901" s="426"/>
      <c r="J901" s="426"/>
      <c r="K901" s="426"/>
      <c r="L901" s="426"/>
    </row>
    <row r="902" spans="1:12" s="456" customFormat="1" ht="11.25">
      <c r="A902" s="426"/>
      <c r="B902" s="426"/>
      <c r="C902" s="426"/>
      <c r="D902" s="426"/>
      <c r="E902" s="426"/>
      <c r="F902" s="426"/>
      <c r="G902" s="426"/>
      <c r="H902" s="426"/>
      <c r="I902" s="426"/>
      <c r="J902" s="426"/>
      <c r="K902" s="426"/>
      <c r="L902" s="426"/>
    </row>
    <row r="903" spans="1:12" s="456" customFormat="1" ht="11.25">
      <c r="A903" s="426"/>
      <c r="B903" s="426"/>
      <c r="C903" s="426"/>
      <c r="D903" s="426"/>
      <c r="E903" s="426"/>
      <c r="F903" s="426"/>
      <c r="G903" s="426"/>
      <c r="H903" s="426"/>
      <c r="I903" s="426"/>
      <c r="J903" s="426"/>
      <c r="K903" s="426"/>
      <c r="L903" s="426"/>
    </row>
    <row r="904" spans="1:12" s="456" customFormat="1" ht="11.25">
      <c r="A904" s="426"/>
      <c r="B904" s="426"/>
      <c r="C904" s="426"/>
      <c r="D904" s="426"/>
      <c r="E904" s="426"/>
      <c r="F904" s="426"/>
      <c r="G904" s="426"/>
      <c r="H904" s="426"/>
      <c r="I904" s="426"/>
      <c r="J904" s="426"/>
      <c r="K904" s="426"/>
      <c r="L904" s="426"/>
    </row>
    <row r="905" spans="1:12" s="456" customFormat="1" ht="11.25">
      <c r="A905" s="426"/>
      <c r="B905" s="426"/>
      <c r="C905" s="426"/>
      <c r="D905" s="426"/>
      <c r="E905" s="426"/>
      <c r="F905" s="426"/>
      <c r="G905" s="426"/>
      <c r="H905" s="426"/>
      <c r="I905" s="426"/>
      <c r="J905" s="426"/>
      <c r="K905" s="426"/>
      <c r="L905" s="426"/>
    </row>
    <row r="906" spans="1:12" s="456" customFormat="1" ht="11.25">
      <c r="A906" s="426"/>
      <c r="B906" s="426"/>
      <c r="C906" s="426"/>
      <c r="D906" s="426"/>
      <c r="E906" s="426"/>
      <c r="F906" s="426"/>
      <c r="G906" s="426"/>
      <c r="H906" s="426"/>
      <c r="I906" s="426"/>
      <c r="J906" s="426"/>
      <c r="K906" s="426"/>
      <c r="L906" s="426"/>
    </row>
    <row r="907" spans="1:12" s="456" customFormat="1" ht="11.25">
      <c r="A907" s="426"/>
      <c r="B907" s="426"/>
      <c r="C907" s="426"/>
      <c r="D907" s="426"/>
      <c r="E907" s="426"/>
      <c r="F907" s="426"/>
      <c r="G907" s="426"/>
      <c r="H907" s="426"/>
      <c r="I907" s="426"/>
      <c r="J907" s="426"/>
      <c r="K907" s="426"/>
      <c r="L907" s="426"/>
    </row>
    <row r="908" spans="1:12" s="456" customFormat="1" ht="11.25">
      <c r="A908" s="426"/>
      <c r="B908" s="426"/>
      <c r="C908" s="426"/>
      <c r="D908" s="426"/>
      <c r="E908" s="426"/>
      <c r="F908" s="426"/>
      <c r="G908" s="426"/>
      <c r="H908" s="426"/>
      <c r="I908" s="426"/>
      <c r="J908" s="426"/>
      <c r="K908" s="426"/>
      <c r="L908" s="426"/>
    </row>
    <row r="909" spans="1:12" s="456" customFormat="1" ht="11.25">
      <c r="A909" s="426"/>
      <c r="B909" s="426"/>
      <c r="C909" s="426"/>
      <c r="D909" s="426"/>
      <c r="E909" s="426"/>
      <c r="F909" s="426"/>
      <c r="G909" s="426"/>
      <c r="H909" s="426"/>
      <c r="I909" s="426"/>
      <c r="J909" s="426"/>
      <c r="K909" s="426"/>
      <c r="L909" s="426"/>
    </row>
    <row r="910" spans="1:12" s="456" customFormat="1" ht="11.25">
      <c r="A910" s="426"/>
      <c r="B910" s="426"/>
      <c r="C910" s="426"/>
      <c r="D910" s="426"/>
      <c r="E910" s="426"/>
      <c r="F910" s="426"/>
      <c r="G910" s="426"/>
      <c r="H910" s="426"/>
      <c r="I910" s="426"/>
      <c r="J910" s="426"/>
      <c r="K910" s="426"/>
      <c r="L910" s="426"/>
    </row>
    <row r="911" spans="1:12" s="456" customFormat="1" ht="11.25">
      <c r="A911" s="426"/>
      <c r="B911" s="426"/>
      <c r="C911" s="426"/>
      <c r="D911" s="426"/>
      <c r="E911" s="426"/>
      <c r="F911" s="426"/>
      <c r="G911" s="426"/>
      <c r="H911" s="426"/>
      <c r="I911" s="426"/>
      <c r="J911" s="426"/>
      <c r="K911" s="426"/>
      <c r="L911" s="426"/>
    </row>
    <row r="912" spans="1:12" s="456" customFormat="1" ht="11.25">
      <c r="A912" s="426"/>
      <c r="B912" s="426"/>
      <c r="C912" s="426"/>
      <c r="D912" s="426"/>
      <c r="E912" s="426"/>
      <c r="F912" s="426"/>
      <c r="G912" s="426"/>
      <c r="H912" s="426"/>
      <c r="I912" s="426"/>
      <c r="J912" s="426"/>
      <c r="K912" s="426"/>
      <c r="L912" s="426"/>
    </row>
    <row r="913" spans="1:12" s="456" customFormat="1" ht="11.25">
      <c r="A913" s="426"/>
      <c r="B913" s="426"/>
      <c r="C913" s="426"/>
      <c r="D913" s="426"/>
      <c r="E913" s="426"/>
      <c r="F913" s="426"/>
      <c r="G913" s="426"/>
      <c r="H913" s="426"/>
      <c r="I913" s="426"/>
      <c r="J913" s="426"/>
      <c r="K913" s="426"/>
      <c r="L913" s="426"/>
    </row>
    <row r="914" spans="1:12" s="456" customFormat="1" ht="11.25">
      <c r="A914" s="426"/>
      <c r="B914" s="426"/>
      <c r="C914" s="426"/>
      <c r="D914" s="426"/>
      <c r="E914" s="426"/>
      <c r="F914" s="426"/>
      <c r="G914" s="426"/>
      <c r="H914" s="426"/>
      <c r="I914" s="426"/>
      <c r="J914" s="426"/>
      <c r="K914" s="426"/>
      <c r="L914" s="426"/>
    </row>
    <row r="915" spans="1:12" s="456" customFormat="1" ht="11.25">
      <c r="A915" s="426"/>
      <c r="B915" s="426"/>
      <c r="C915" s="426"/>
      <c r="D915" s="426"/>
      <c r="E915" s="426"/>
      <c r="F915" s="426"/>
      <c r="G915" s="426"/>
      <c r="H915" s="426"/>
      <c r="I915" s="426"/>
      <c r="J915" s="426"/>
      <c r="K915" s="426"/>
      <c r="L915" s="426"/>
    </row>
    <row r="916" spans="1:12" s="456" customFormat="1" ht="11.25">
      <c r="A916" s="426"/>
      <c r="B916" s="426"/>
      <c r="C916" s="426"/>
      <c r="D916" s="426"/>
      <c r="E916" s="426"/>
      <c r="F916" s="426"/>
      <c r="G916" s="426"/>
      <c r="H916" s="426"/>
      <c r="I916" s="426"/>
      <c r="J916" s="426"/>
      <c r="K916" s="426"/>
      <c r="L916" s="426"/>
    </row>
    <row r="917" spans="1:12" s="456" customFormat="1" ht="11.25">
      <c r="A917" s="426"/>
      <c r="B917" s="426"/>
      <c r="C917" s="426"/>
      <c r="D917" s="426"/>
      <c r="E917" s="426"/>
      <c r="F917" s="426"/>
      <c r="G917" s="426"/>
      <c r="H917" s="426"/>
      <c r="I917" s="426"/>
      <c r="J917" s="426"/>
      <c r="K917" s="426"/>
      <c r="L917" s="426"/>
    </row>
    <row r="918" spans="1:12" s="456" customFormat="1" ht="11.25">
      <c r="A918" s="426"/>
      <c r="B918" s="426"/>
      <c r="C918" s="426"/>
      <c r="D918" s="426"/>
      <c r="E918" s="426"/>
      <c r="F918" s="426"/>
      <c r="G918" s="426"/>
      <c r="H918" s="426"/>
      <c r="I918" s="426"/>
      <c r="J918" s="426"/>
      <c r="K918" s="426"/>
      <c r="L918" s="426"/>
    </row>
    <row r="919" spans="1:12" s="456" customFormat="1" ht="11.25">
      <c r="A919" s="426"/>
      <c r="B919" s="426"/>
      <c r="C919" s="426"/>
      <c r="D919" s="426"/>
      <c r="E919" s="426"/>
      <c r="F919" s="426"/>
      <c r="G919" s="426"/>
      <c r="H919" s="426"/>
      <c r="I919" s="426"/>
      <c r="J919" s="426"/>
      <c r="K919" s="426"/>
      <c r="L919" s="426"/>
    </row>
    <row r="920" spans="1:12" s="456" customFormat="1" ht="11.25">
      <c r="A920" s="426"/>
      <c r="B920" s="426"/>
      <c r="C920" s="426"/>
      <c r="D920" s="426"/>
      <c r="E920" s="426"/>
      <c r="F920" s="426"/>
      <c r="G920" s="426"/>
      <c r="H920" s="426"/>
      <c r="I920" s="426"/>
      <c r="J920" s="426"/>
      <c r="K920" s="426"/>
      <c r="L920" s="426"/>
    </row>
    <row r="921" spans="1:12" s="456" customFormat="1" ht="11.25">
      <c r="A921" s="426"/>
      <c r="B921" s="426"/>
      <c r="C921" s="426"/>
      <c r="D921" s="426"/>
      <c r="E921" s="426"/>
      <c r="F921" s="426"/>
      <c r="G921" s="426"/>
      <c r="H921" s="426"/>
      <c r="I921" s="426"/>
      <c r="J921" s="426"/>
      <c r="K921" s="426"/>
      <c r="L921" s="426"/>
    </row>
    <row r="922" spans="1:12" s="456" customFormat="1" ht="11.25">
      <c r="A922" s="426"/>
      <c r="B922" s="426"/>
      <c r="C922" s="426"/>
      <c r="D922" s="426"/>
      <c r="E922" s="426"/>
      <c r="F922" s="426"/>
      <c r="G922" s="426"/>
      <c r="H922" s="426"/>
      <c r="I922" s="426"/>
      <c r="J922" s="426"/>
      <c r="K922" s="426"/>
      <c r="L922" s="426"/>
    </row>
    <row r="923" spans="1:12" s="456" customFormat="1" ht="11.25">
      <c r="A923" s="426"/>
      <c r="B923" s="426"/>
      <c r="C923" s="426"/>
      <c r="D923" s="426"/>
      <c r="E923" s="426"/>
      <c r="F923" s="426"/>
      <c r="G923" s="426"/>
      <c r="H923" s="426"/>
      <c r="I923" s="426"/>
      <c r="J923" s="426"/>
      <c r="K923" s="426"/>
      <c r="L923" s="426"/>
    </row>
    <row r="924" spans="1:12" s="456" customFormat="1" ht="11.25">
      <c r="A924" s="426"/>
      <c r="B924" s="426"/>
      <c r="C924" s="426"/>
      <c r="D924" s="426"/>
      <c r="E924" s="426"/>
      <c r="F924" s="426"/>
      <c r="G924" s="426"/>
      <c r="H924" s="426"/>
      <c r="I924" s="426"/>
      <c r="J924" s="426"/>
      <c r="K924" s="426"/>
      <c r="L924" s="426"/>
    </row>
    <row r="925" spans="1:12" s="456" customFormat="1" ht="11.25">
      <c r="A925" s="426"/>
      <c r="B925" s="426"/>
      <c r="C925" s="426"/>
      <c r="D925" s="426"/>
      <c r="E925" s="426"/>
      <c r="F925" s="426"/>
      <c r="G925" s="426"/>
      <c r="H925" s="426"/>
      <c r="I925" s="426"/>
      <c r="J925" s="426"/>
      <c r="K925" s="426"/>
      <c r="L925" s="426"/>
    </row>
    <row r="926" spans="1:12" s="456" customFormat="1" ht="11.25">
      <c r="A926" s="426"/>
      <c r="B926" s="426"/>
      <c r="C926" s="426"/>
      <c r="D926" s="426"/>
      <c r="E926" s="426"/>
      <c r="F926" s="426"/>
      <c r="G926" s="426"/>
      <c r="H926" s="426"/>
      <c r="I926" s="426"/>
      <c r="J926" s="426"/>
      <c r="K926" s="426"/>
      <c r="L926" s="426"/>
    </row>
    <row r="927" spans="1:12" s="456" customFormat="1" ht="11.25">
      <c r="A927" s="426"/>
      <c r="B927" s="426"/>
      <c r="C927" s="426"/>
      <c r="D927" s="426"/>
      <c r="E927" s="426"/>
      <c r="F927" s="426"/>
      <c r="G927" s="426"/>
      <c r="H927" s="426"/>
      <c r="I927" s="426"/>
      <c r="J927" s="426"/>
      <c r="K927" s="426"/>
      <c r="L927" s="426"/>
    </row>
    <row r="928" spans="1:12" s="456" customFormat="1" ht="11.25">
      <c r="A928" s="426"/>
      <c r="B928" s="426"/>
      <c r="C928" s="426"/>
      <c r="D928" s="426"/>
      <c r="E928" s="426"/>
      <c r="F928" s="426"/>
      <c r="G928" s="426"/>
      <c r="H928" s="426"/>
      <c r="I928" s="426"/>
      <c r="J928" s="426"/>
      <c r="K928" s="426"/>
      <c r="L928" s="426"/>
    </row>
    <row r="929" spans="1:12" s="456" customFormat="1" ht="11.25">
      <c r="A929" s="426"/>
      <c r="B929" s="426"/>
      <c r="C929" s="426"/>
      <c r="D929" s="426"/>
      <c r="E929" s="426"/>
      <c r="F929" s="426"/>
      <c r="G929" s="426"/>
      <c r="H929" s="426"/>
      <c r="I929" s="426"/>
      <c r="J929" s="426"/>
      <c r="K929" s="426"/>
      <c r="L929" s="426"/>
    </row>
    <row r="930" spans="1:12" s="456" customFormat="1" ht="11.25">
      <c r="A930" s="426"/>
      <c r="B930" s="426"/>
      <c r="C930" s="426"/>
      <c r="D930" s="426"/>
      <c r="E930" s="426"/>
      <c r="F930" s="426"/>
      <c r="G930" s="426"/>
      <c r="H930" s="426"/>
      <c r="I930" s="426"/>
      <c r="J930" s="426"/>
      <c r="K930" s="426"/>
      <c r="L930" s="426"/>
    </row>
    <row r="931" spans="1:12" s="456" customFormat="1" ht="11.25">
      <c r="A931" s="426"/>
      <c r="B931" s="426"/>
      <c r="C931" s="426"/>
      <c r="D931" s="426"/>
      <c r="E931" s="426"/>
      <c r="F931" s="426"/>
      <c r="G931" s="426"/>
      <c r="H931" s="426"/>
      <c r="I931" s="426"/>
      <c r="J931" s="426"/>
      <c r="K931" s="426"/>
      <c r="L931" s="426"/>
    </row>
    <row r="932" spans="1:12" s="456" customFormat="1" ht="11.25">
      <c r="A932" s="426"/>
      <c r="B932" s="426"/>
      <c r="C932" s="426"/>
      <c r="D932" s="426"/>
      <c r="E932" s="426"/>
      <c r="F932" s="426"/>
      <c r="G932" s="426"/>
      <c r="H932" s="426"/>
      <c r="I932" s="426"/>
      <c r="J932" s="426"/>
      <c r="K932" s="426"/>
      <c r="L932" s="426"/>
    </row>
    <row r="933" spans="1:12" s="456" customFormat="1" ht="11.25">
      <c r="A933" s="426"/>
      <c r="B933" s="426"/>
      <c r="C933" s="426"/>
      <c r="D933" s="426"/>
      <c r="E933" s="426"/>
      <c r="F933" s="426"/>
      <c r="G933" s="426"/>
      <c r="H933" s="426"/>
      <c r="I933" s="426"/>
      <c r="J933" s="426"/>
      <c r="K933" s="426"/>
      <c r="L933" s="426"/>
    </row>
    <row r="934" spans="1:12" s="456" customFormat="1" ht="11.25">
      <c r="A934" s="426"/>
      <c r="B934" s="426"/>
      <c r="C934" s="426"/>
      <c r="D934" s="426"/>
      <c r="E934" s="426"/>
      <c r="F934" s="426"/>
      <c r="G934" s="426"/>
      <c r="H934" s="426"/>
      <c r="I934" s="426"/>
      <c r="J934" s="426"/>
      <c r="K934" s="426"/>
      <c r="L934" s="426"/>
    </row>
    <row r="935" spans="1:12" s="456" customFormat="1" ht="11.25">
      <c r="A935" s="426"/>
      <c r="B935" s="426"/>
      <c r="C935" s="426"/>
      <c r="D935" s="426"/>
      <c r="E935" s="426"/>
      <c r="F935" s="426"/>
      <c r="G935" s="426"/>
      <c r="H935" s="426"/>
      <c r="I935" s="426"/>
      <c r="J935" s="426"/>
      <c r="K935" s="426"/>
      <c r="L935" s="426"/>
    </row>
    <row r="936" spans="1:12" s="456" customFormat="1" ht="11.25">
      <c r="A936" s="426"/>
      <c r="B936" s="426"/>
      <c r="C936" s="426"/>
      <c r="D936" s="426"/>
      <c r="E936" s="426"/>
      <c r="F936" s="426"/>
      <c r="G936" s="426"/>
      <c r="H936" s="426"/>
      <c r="I936" s="426"/>
      <c r="J936" s="426"/>
      <c r="K936" s="426"/>
      <c r="L936" s="426"/>
    </row>
    <row r="937" spans="1:12" s="456" customFormat="1" ht="11.25">
      <c r="A937" s="426"/>
      <c r="B937" s="426"/>
      <c r="C937" s="426"/>
      <c r="D937" s="426"/>
      <c r="E937" s="426"/>
      <c r="F937" s="426"/>
      <c r="G937" s="426"/>
      <c r="H937" s="426"/>
      <c r="I937" s="426"/>
      <c r="J937" s="426"/>
      <c r="K937" s="426"/>
      <c r="L937" s="426"/>
    </row>
    <row r="938" spans="1:12" s="456" customFormat="1" ht="11.25">
      <c r="A938" s="426"/>
      <c r="B938" s="426"/>
      <c r="C938" s="426"/>
      <c r="D938" s="426"/>
      <c r="E938" s="426"/>
      <c r="F938" s="426"/>
      <c r="G938" s="426"/>
      <c r="H938" s="426"/>
      <c r="I938" s="426"/>
      <c r="J938" s="426"/>
      <c r="K938" s="426"/>
      <c r="L938" s="426"/>
    </row>
    <row r="939" spans="1:12" s="456" customFormat="1" ht="11.25">
      <c r="A939" s="426"/>
      <c r="B939" s="426"/>
      <c r="C939" s="426"/>
      <c r="D939" s="426"/>
      <c r="E939" s="426"/>
      <c r="F939" s="426"/>
      <c r="G939" s="426"/>
      <c r="H939" s="426"/>
      <c r="I939" s="426"/>
      <c r="J939" s="426"/>
      <c r="K939" s="426"/>
      <c r="L939" s="426"/>
    </row>
    <row r="940" spans="1:12" s="456" customFormat="1" ht="11.25">
      <c r="A940" s="426"/>
      <c r="B940" s="426"/>
      <c r="C940" s="426"/>
      <c r="D940" s="426"/>
      <c r="E940" s="426"/>
      <c r="F940" s="426"/>
      <c r="G940" s="426"/>
      <c r="H940" s="426"/>
      <c r="I940" s="426"/>
      <c r="J940" s="426"/>
      <c r="K940" s="426"/>
      <c r="L940" s="426"/>
    </row>
    <row r="941" spans="1:12" s="456" customFormat="1" ht="11.25">
      <c r="A941" s="426"/>
      <c r="B941" s="426"/>
      <c r="C941" s="426"/>
      <c r="D941" s="426"/>
      <c r="E941" s="426"/>
      <c r="F941" s="426"/>
      <c r="G941" s="426"/>
      <c r="H941" s="426"/>
      <c r="I941" s="426"/>
      <c r="J941" s="426"/>
      <c r="K941" s="426"/>
      <c r="L941" s="426"/>
    </row>
    <row r="942" spans="1:12" s="456" customFormat="1" ht="11.25">
      <c r="A942" s="426"/>
      <c r="B942" s="426"/>
      <c r="C942" s="426"/>
      <c r="D942" s="426"/>
      <c r="E942" s="426"/>
      <c r="F942" s="426"/>
      <c r="G942" s="426"/>
      <c r="H942" s="426"/>
      <c r="I942" s="426"/>
      <c r="J942" s="426"/>
      <c r="K942" s="426"/>
      <c r="L942" s="426"/>
    </row>
    <row r="943" spans="1:12" s="456" customFormat="1" ht="11.25">
      <c r="A943" s="426"/>
      <c r="B943" s="426"/>
      <c r="C943" s="426"/>
      <c r="D943" s="426"/>
      <c r="E943" s="426"/>
      <c r="F943" s="426"/>
      <c r="G943" s="426"/>
      <c r="H943" s="426"/>
      <c r="I943" s="426"/>
      <c r="J943" s="426"/>
      <c r="K943" s="426"/>
      <c r="L943" s="426"/>
    </row>
    <row r="944" spans="1:12" s="456" customFormat="1" ht="11.25">
      <c r="A944" s="426"/>
      <c r="B944" s="426"/>
      <c r="C944" s="426"/>
      <c r="D944" s="426"/>
      <c r="E944" s="426"/>
      <c r="F944" s="426"/>
      <c r="G944" s="426"/>
      <c r="H944" s="426"/>
      <c r="I944" s="426"/>
      <c r="J944" s="426"/>
      <c r="K944" s="426"/>
      <c r="L944" s="426"/>
    </row>
    <row r="945" spans="1:12" s="456" customFormat="1" ht="11.25">
      <c r="A945" s="426"/>
      <c r="B945" s="426"/>
      <c r="C945" s="426"/>
      <c r="D945" s="426"/>
      <c r="E945" s="426"/>
      <c r="F945" s="426"/>
      <c r="G945" s="426"/>
      <c r="H945" s="426"/>
      <c r="I945" s="426"/>
      <c r="J945" s="426"/>
      <c r="K945" s="426"/>
      <c r="L945" s="426"/>
    </row>
    <row r="946" spans="1:12" s="456" customFormat="1" ht="11.25">
      <c r="A946" s="426"/>
      <c r="B946" s="426"/>
      <c r="C946" s="426"/>
      <c r="D946" s="426"/>
      <c r="E946" s="426"/>
      <c r="F946" s="426"/>
      <c r="G946" s="426"/>
      <c r="H946" s="426"/>
      <c r="I946" s="426"/>
      <c r="J946" s="426"/>
      <c r="K946" s="426"/>
      <c r="L946" s="426"/>
    </row>
    <row r="947" spans="1:12" s="456" customFormat="1" ht="11.25">
      <c r="A947" s="426"/>
      <c r="B947" s="426"/>
      <c r="C947" s="426"/>
      <c r="D947" s="426"/>
      <c r="E947" s="426"/>
      <c r="F947" s="426"/>
      <c r="G947" s="426"/>
      <c r="H947" s="426"/>
      <c r="I947" s="426"/>
      <c r="J947" s="426"/>
      <c r="K947" s="426"/>
      <c r="L947" s="426"/>
    </row>
    <row r="948" spans="1:12" s="456" customFormat="1" ht="11.25">
      <c r="A948" s="426"/>
      <c r="B948" s="426"/>
      <c r="C948" s="426"/>
      <c r="D948" s="426"/>
      <c r="E948" s="426"/>
      <c r="F948" s="426"/>
      <c r="G948" s="426"/>
      <c r="H948" s="426"/>
      <c r="I948" s="426"/>
      <c r="J948" s="426"/>
      <c r="K948" s="426"/>
      <c r="L948" s="426"/>
    </row>
    <row r="949" spans="1:12" s="456" customFormat="1" ht="11.25">
      <c r="A949" s="426"/>
      <c r="B949" s="426"/>
      <c r="C949" s="426"/>
      <c r="D949" s="426"/>
      <c r="E949" s="426"/>
      <c r="F949" s="426"/>
      <c r="G949" s="426"/>
      <c r="H949" s="426"/>
      <c r="I949" s="426"/>
      <c r="J949" s="426"/>
      <c r="K949" s="426"/>
      <c r="L949" s="426"/>
    </row>
    <row r="950" spans="1:12" s="456" customFormat="1" ht="11.25">
      <c r="A950" s="426"/>
      <c r="B950" s="426"/>
      <c r="C950" s="426"/>
      <c r="D950" s="426"/>
      <c r="E950" s="426"/>
      <c r="F950" s="426"/>
      <c r="G950" s="426"/>
      <c r="H950" s="426"/>
      <c r="I950" s="426"/>
      <c r="J950" s="426"/>
      <c r="K950" s="426"/>
      <c r="L950" s="426"/>
    </row>
    <row r="951" spans="1:12" s="456" customFormat="1" ht="11.25">
      <c r="A951" s="426"/>
      <c r="B951" s="426"/>
      <c r="C951" s="426"/>
      <c r="D951" s="426"/>
      <c r="E951" s="426"/>
      <c r="F951" s="426"/>
      <c r="G951" s="426"/>
      <c r="H951" s="426"/>
      <c r="I951" s="426"/>
      <c r="J951" s="426"/>
      <c r="K951" s="426"/>
      <c r="L951" s="426"/>
    </row>
    <row r="952" spans="1:12" s="456" customFormat="1" ht="11.25">
      <c r="A952" s="426"/>
      <c r="B952" s="426"/>
      <c r="C952" s="426"/>
      <c r="D952" s="426"/>
      <c r="E952" s="426"/>
      <c r="F952" s="426"/>
      <c r="G952" s="426"/>
      <c r="H952" s="426"/>
      <c r="I952" s="426"/>
      <c r="J952" s="426"/>
      <c r="K952" s="426"/>
      <c r="L952" s="426"/>
    </row>
    <row r="953" spans="1:12" s="456" customFormat="1" ht="11.25">
      <c r="A953" s="426"/>
      <c r="B953" s="426"/>
      <c r="C953" s="426"/>
      <c r="D953" s="426"/>
      <c r="E953" s="426"/>
      <c r="F953" s="426"/>
      <c r="G953" s="426"/>
      <c r="H953" s="426"/>
      <c r="I953" s="426"/>
      <c r="J953" s="426"/>
      <c r="K953" s="426"/>
      <c r="L953" s="426"/>
    </row>
    <row r="954" spans="1:12" s="456" customFormat="1" ht="11.25">
      <c r="A954" s="426"/>
      <c r="B954" s="426"/>
      <c r="C954" s="426"/>
      <c r="D954" s="426"/>
      <c r="E954" s="426"/>
      <c r="F954" s="426"/>
      <c r="G954" s="426"/>
      <c r="H954" s="426"/>
      <c r="I954" s="426"/>
      <c r="J954" s="426"/>
      <c r="K954" s="426"/>
      <c r="L954" s="426"/>
    </row>
    <row r="955" spans="1:12" s="456" customFormat="1" ht="11.25">
      <c r="A955" s="426"/>
      <c r="B955" s="426"/>
      <c r="C955" s="426"/>
      <c r="D955" s="426"/>
      <c r="E955" s="426"/>
      <c r="F955" s="426"/>
      <c r="G955" s="426"/>
      <c r="H955" s="426"/>
      <c r="I955" s="426"/>
      <c r="J955" s="426"/>
      <c r="K955" s="426"/>
      <c r="L955" s="426"/>
    </row>
    <row r="956" spans="1:12" s="456" customFormat="1" ht="11.25">
      <c r="A956" s="426"/>
      <c r="B956" s="426"/>
      <c r="C956" s="426"/>
      <c r="D956" s="426"/>
      <c r="E956" s="426"/>
      <c r="F956" s="426"/>
      <c r="G956" s="426"/>
      <c r="H956" s="426"/>
      <c r="I956" s="426"/>
      <c r="J956" s="426"/>
      <c r="K956" s="426"/>
      <c r="L956" s="426"/>
    </row>
    <row r="957" spans="1:12" s="456" customFormat="1" ht="11.25">
      <c r="A957" s="426"/>
      <c r="B957" s="426"/>
      <c r="C957" s="426"/>
      <c r="D957" s="426"/>
      <c r="E957" s="426"/>
      <c r="F957" s="426"/>
      <c r="G957" s="426"/>
      <c r="H957" s="426"/>
      <c r="I957" s="426"/>
      <c r="J957" s="426"/>
      <c r="K957" s="426"/>
      <c r="L957" s="426"/>
    </row>
    <row r="958" spans="1:12" s="456" customFormat="1" ht="11.25">
      <c r="A958" s="426"/>
      <c r="B958" s="426"/>
      <c r="C958" s="426"/>
      <c r="D958" s="426"/>
      <c r="E958" s="426"/>
      <c r="F958" s="426"/>
      <c r="G958" s="426"/>
      <c r="H958" s="426"/>
      <c r="I958" s="426"/>
      <c r="J958" s="426"/>
      <c r="K958" s="426"/>
      <c r="L958" s="426"/>
    </row>
    <row r="959" spans="1:12" s="456" customFormat="1" ht="11.25">
      <c r="A959" s="426"/>
      <c r="B959" s="426"/>
      <c r="C959" s="426"/>
      <c r="D959" s="426"/>
      <c r="E959" s="426"/>
      <c r="F959" s="426"/>
      <c r="G959" s="426"/>
      <c r="H959" s="426"/>
      <c r="I959" s="426"/>
      <c r="J959" s="426"/>
      <c r="K959" s="426"/>
      <c r="L959" s="426"/>
    </row>
    <row r="960" spans="1:12" s="456" customFormat="1" ht="11.25">
      <c r="A960" s="426"/>
      <c r="B960" s="426"/>
      <c r="C960" s="426"/>
      <c r="D960" s="426"/>
      <c r="E960" s="426"/>
      <c r="F960" s="426"/>
      <c r="G960" s="426"/>
      <c r="H960" s="426"/>
      <c r="I960" s="426"/>
      <c r="J960" s="426"/>
      <c r="K960" s="426"/>
      <c r="L960" s="426"/>
    </row>
    <row r="961" spans="1:12" s="456" customFormat="1" ht="11.25">
      <c r="A961" s="426"/>
      <c r="B961" s="426"/>
      <c r="C961" s="426"/>
      <c r="D961" s="426"/>
      <c r="E961" s="426"/>
      <c r="F961" s="426"/>
      <c r="G961" s="426"/>
      <c r="H961" s="426"/>
      <c r="I961" s="426"/>
      <c r="J961" s="426"/>
      <c r="K961" s="426"/>
      <c r="L961" s="426"/>
    </row>
    <row r="962" spans="1:12" s="456" customFormat="1" ht="11.25">
      <c r="A962" s="426"/>
      <c r="B962" s="426"/>
      <c r="C962" s="426"/>
      <c r="D962" s="426"/>
      <c r="E962" s="426"/>
      <c r="F962" s="426"/>
      <c r="G962" s="426"/>
      <c r="H962" s="426"/>
      <c r="I962" s="426"/>
      <c r="J962" s="426"/>
      <c r="K962" s="426"/>
      <c r="L962" s="426"/>
    </row>
    <row r="963" spans="1:12" s="456" customFormat="1" ht="11.25">
      <c r="A963" s="426"/>
      <c r="B963" s="426"/>
      <c r="C963" s="426"/>
      <c r="D963" s="426"/>
      <c r="E963" s="426"/>
      <c r="F963" s="426"/>
      <c r="G963" s="426"/>
      <c r="H963" s="426"/>
      <c r="I963" s="426"/>
      <c r="J963" s="426"/>
      <c r="K963" s="426"/>
      <c r="L963" s="426"/>
    </row>
    <row r="964" spans="1:12" s="456" customFormat="1" ht="11.25">
      <c r="A964" s="426"/>
      <c r="B964" s="426"/>
      <c r="C964" s="426"/>
      <c r="D964" s="426"/>
      <c r="E964" s="426"/>
      <c r="F964" s="426"/>
      <c r="G964" s="426"/>
      <c r="H964" s="426"/>
      <c r="I964" s="426"/>
      <c r="J964" s="426"/>
      <c r="K964" s="426"/>
      <c r="L964" s="426"/>
    </row>
    <row r="965" spans="1:12" s="456" customFormat="1" ht="11.25">
      <c r="A965" s="426"/>
      <c r="B965" s="426"/>
      <c r="C965" s="426"/>
      <c r="D965" s="426"/>
      <c r="E965" s="426"/>
      <c r="F965" s="426"/>
      <c r="G965" s="426"/>
      <c r="H965" s="426"/>
      <c r="I965" s="426"/>
      <c r="J965" s="426"/>
      <c r="K965" s="426"/>
      <c r="L965" s="426"/>
    </row>
    <row r="966" spans="1:12" s="456" customFormat="1" ht="11.25">
      <c r="A966" s="426"/>
      <c r="B966" s="426"/>
      <c r="C966" s="426"/>
      <c r="D966" s="426"/>
      <c r="E966" s="426"/>
      <c r="F966" s="426"/>
      <c r="G966" s="426"/>
      <c r="H966" s="426"/>
      <c r="I966" s="426"/>
      <c r="J966" s="426"/>
      <c r="K966" s="426"/>
      <c r="L966" s="426"/>
    </row>
    <row r="967" spans="1:12" s="456" customFormat="1" ht="11.25">
      <c r="A967" s="426"/>
      <c r="B967" s="426"/>
      <c r="C967" s="426"/>
      <c r="D967" s="426"/>
      <c r="E967" s="426"/>
      <c r="F967" s="426"/>
      <c r="G967" s="426"/>
      <c r="H967" s="426"/>
      <c r="I967" s="426"/>
      <c r="J967" s="426"/>
      <c r="K967" s="426"/>
      <c r="L967" s="426"/>
    </row>
    <row r="968" spans="1:12" s="456" customFormat="1" ht="11.25">
      <c r="A968" s="426"/>
      <c r="B968" s="426"/>
      <c r="C968" s="426"/>
      <c r="D968" s="426"/>
      <c r="E968" s="426"/>
      <c r="F968" s="426"/>
      <c r="G968" s="426"/>
      <c r="H968" s="426"/>
      <c r="I968" s="426"/>
      <c r="J968" s="426"/>
      <c r="K968" s="426"/>
      <c r="L968" s="426"/>
    </row>
    <row r="969" spans="1:12" s="456" customFormat="1" ht="11.25">
      <c r="A969" s="426"/>
      <c r="B969" s="426"/>
      <c r="C969" s="426"/>
      <c r="D969" s="426"/>
      <c r="E969" s="426"/>
      <c r="F969" s="426"/>
      <c r="G969" s="426"/>
      <c r="H969" s="426"/>
      <c r="I969" s="426"/>
      <c r="J969" s="426"/>
      <c r="K969" s="426"/>
      <c r="L969" s="426"/>
    </row>
    <row r="970" spans="1:12" s="456" customFormat="1" ht="11.25">
      <c r="A970" s="426"/>
      <c r="B970" s="426"/>
      <c r="C970" s="426"/>
      <c r="D970" s="426"/>
      <c r="E970" s="426"/>
      <c r="F970" s="426"/>
      <c r="G970" s="426"/>
      <c r="H970" s="426"/>
      <c r="I970" s="426"/>
      <c r="J970" s="426"/>
      <c r="K970" s="426"/>
      <c r="L970" s="426"/>
    </row>
    <row r="971" spans="1:12" s="456" customFormat="1" ht="11.25">
      <c r="A971" s="426"/>
      <c r="B971" s="426"/>
      <c r="C971" s="426"/>
      <c r="D971" s="426"/>
      <c r="E971" s="426"/>
      <c r="F971" s="426"/>
      <c r="G971" s="426"/>
      <c r="H971" s="426"/>
      <c r="I971" s="426"/>
      <c r="J971" s="426"/>
      <c r="K971" s="426"/>
      <c r="L971" s="426"/>
    </row>
    <row r="972" spans="1:12" s="456" customFormat="1" ht="11.25">
      <c r="A972" s="426"/>
      <c r="B972" s="426"/>
      <c r="C972" s="426"/>
      <c r="D972" s="426"/>
      <c r="E972" s="426"/>
      <c r="F972" s="426"/>
      <c r="G972" s="426"/>
      <c r="H972" s="426"/>
      <c r="I972" s="426"/>
      <c r="J972" s="426"/>
      <c r="K972" s="426"/>
      <c r="L972" s="426"/>
    </row>
    <row r="973" spans="1:12" s="456" customFormat="1" ht="11.25">
      <c r="A973" s="426"/>
      <c r="B973" s="426"/>
      <c r="C973" s="426"/>
      <c r="D973" s="426"/>
      <c r="E973" s="426"/>
      <c r="F973" s="426"/>
      <c r="G973" s="426"/>
      <c r="H973" s="426"/>
      <c r="I973" s="426"/>
      <c r="J973" s="426"/>
      <c r="K973" s="426"/>
      <c r="L973" s="426"/>
    </row>
    <row r="974" spans="1:12" s="456" customFormat="1" ht="11.25">
      <c r="A974" s="426"/>
      <c r="B974" s="426"/>
      <c r="C974" s="426"/>
      <c r="D974" s="426"/>
      <c r="E974" s="426"/>
      <c r="F974" s="426"/>
      <c r="G974" s="426"/>
      <c r="H974" s="426"/>
      <c r="I974" s="426"/>
      <c r="J974" s="426"/>
      <c r="K974" s="426"/>
      <c r="L974" s="426"/>
    </row>
    <row r="975" spans="1:12" s="456" customFormat="1" ht="11.25">
      <c r="A975" s="426"/>
      <c r="B975" s="426"/>
      <c r="C975" s="426"/>
      <c r="D975" s="426"/>
      <c r="E975" s="426"/>
      <c r="F975" s="426"/>
      <c r="G975" s="426"/>
      <c r="H975" s="426"/>
      <c r="I975" s="426"/>
      <c r="J975" s="426"/>
      <c r="K975" s="426"/>
      <c r="L975" s="426"/>
    </row>
    <row r="976" spans="1:12" s="456" customFormat="1" ht="11.25">
      <c r="A976" s="426"/>
      <c r="B976" s="426"/>
      <c r="C976" s="426"/>
      <c r="D976" s="426"/>
      <c r="E976" s="426"/>
      <c r="F976" s="426"/>
      <c r="G976" s="426"/>
      <c r="H976" s="426"/>
      <c r="I976" s="426"/>
      <c r="J976" s="426"/>
      <c r="K976" s="426"/>
      <c r="L976" s="426"/>
    </row>
    <row r="977" spans="1:12" s="456" customFormat="1" ht="11.25">
      <c r="A977" s="426"/>
      <c r="B977" s="426"/>
      <c r="C977" s="426"/>
      <c r="D977" s="426"/>
      <c r="E977" s="426"/>
      <c r="F977" s="426"/>
      <c r="G977" s="426"/>
      <c r="H977" s="426"/>
      <c r="I977" s="426"/>
      <c r="J977" s="426"/>
      <c r="K977" s="426"/>
      <c r="L977" s="426"/>
    </row>
    <row r="978" spans="1:12" s="456" customFormat="1" ht="11.25">
      <c r="A978" s="426"/>
      <c r="B978" s="426"/>
      <c r="C978" s="426"/>
      <c r="D978" s="426"/>
      <c r="E978" s="426"/>
      <c r="F978" s="426"/>
      <c r="G978" s="426"/>
      <c r="H978" s="426"/>
      <c r="I978" s="426"/>
      <c r="J978" s="426"/>
      <c r="K978" s="426"/>
      <c r="L978" s="426"/>
    </row>
    <row r="979" spans="1:12" s="456" customFormat="1" ht="11.25">
      <c r="A979" s="426"/>
      <c r="B979" s="426"/>
      <c r="C979" s="426"/>
      <c r="D979" s="426"/>
      <c r="E979" s="426"/>
      <c r="F979" s="426"/>
      <c r="G979" s="426"/>
      <c r="H979" s="426"/>
      <c r="I979" s="426"/>
      <c r="J979" s="426"/>
      <c r="K979" s="426"/>
      <c r="L979" s="426"/>
    </row>
    <row r="980" spans="1:12" s="456" customFormat="1" ht="11.25">
      <c r="A980" s="426"/>
      <c r="B980" s="426"/>
      <c r="C980" s="426"/>
      <c r="D980" s="426"/>
      <c r="E980" s="426"/>
      <c r="F980" s="426"/>
      <c r="G980" s="426"/>
      <c r="H980" s="426"/>
      <c r="I980" s="426"/>
      <c r="J980" s="426"/>
      <c r="K980" s="426"/>
      <c r="L980" s="426"/>
    </row>
    <row r="981" spans="1:12" s="456" customFormat="1" ht="11.25">
      <c r="A981" s="426"/>
      <c r="B981" s="426"/>
      <c r="C981" s="426"/>
      <c r="D981" s="426"/>
      <c r="E981" s="426"/>
      <c r="F981" s="426"/>
      <c r="G981" s="426"/>
      <c r="H981" s="426"/>
      <c r="I981" s="426"/>
      <c r="J981" s="426"/>
      <c r="K981" s="426"/>
      <c r="L981" s="426"/>
    </row>
    <row r="982" spans="1:12" s="456" customFormat="1" ht="11.25">
      <c r="A982" s="426"/>
      <c r="B982" s="426"/>
      <c r="C982" s="426"/>
      <c r="D982" s="426"/>
      <c r="E982" s="426"/>
      <c r="F982" s="426"/>
      <c r="G982" s="426"/>
      <c r="H982" s="426"/>
      <c r="I982" s="426"/>
      <c r="J982" s="426"/>
      <c r="K982" s="426"/>
      <c r="L982" s="426"/>
    </row>
    <row r="983" spans="1:12" s="456" customFormat="1" ht="11.25">
      <c r="A983" s="426"/>
      <c r="B983" s="426"/>
      <c r="C983" s="426"/>
      <c r="D983" s="426"/>
      <c r="E983" s="426"/>
      <c r="F983" s="426"/>
      <c r="G983" s="426"/>
      <c r="H983" s="426"/>
      <c r="I983" s="426"/>
      <c r="J983" s="426"/>
      <c r="K983" s="426"/>
      <c r="L983" s="426"/>
    </row>
    <row r="984" spans="1:12" s="456" customFormat="1" ht="11.25">
      <c r="A984" s="426"/>
      <c r="B984" s="426"/>
      <c r="C984" s="426"/>
      <c r="D984" s="426"/>
      <c r="E984" s="426"/>
      <c r="F984" s="426"/>
      <c r="G984" s="426"/>
      <c r="H984" s="426"/>
      <c r="I984" s="426"/>
      <c r="J984" s="426"/>
      <c r="K984" s="426"/>
      <c r="L984" s="426"/>
    </row>
    <row r="985" spans="1:12" s="456" customFormat="1" ht="11.25">
      <c r="A985" s="426"/>
      <c r="B985" s="426"/>
      <c r="C985" s="426"/>
      <c r="D985" s="426"/>
      <c r="E985" s="426"/>
      <c r="F985" s="426"/>
      <c r="G985" s="426"/>
      <c r="H985" s="426"/>
      <c r="I985" s="426"/>
      <c r="J985" s="426"/>
      <c r="K985" s="426"/>
      <c r="L985" s="426"/>
    </row>
    <row r="986" spans="1:12" s="456" customFormat="1" ht="11.25">
      <c r="A986" s="426"/>
      <c r="B986" s="426"/>
      <c r="C986" s="426"/>
      <c r="D986" s="426"/>
      <c r="E986" s="426"/>
      <c r="F986" s="426"/>
      <c r="G986" s="426"/>
      <c r="H986" s="426"/>
      <c r="I986" s="426"/>
      <c r="J986" s="426"/>
      <c r="K986" s="426"/>
      <c r="L986" s="426"/>
    </row>
    <row r="987" spans="1:12" s="456" customFormat="1" ht="11.25">
      <c r="A987" s="426"/>
      <c r="B987" s="426"/>
      <c r="C987" s="426"/>
      <c r="D987" s="426"/>
      <c r="E987" s="426"/>
      <c r="F987" s="426"/>
      <c r="G987" s="426"/>
      <c r="H987" s="426"/>
      <c r="I987" s="426"/>
      <c r="J987" s="426"/>
      <c r="K987" s="426"/>
      <c r="L987" s="426"/>
    </row>
    <row r="988" spans="1:12" s="456" customFormat="1" ht="11.25">
      <c r="A988" s="426"/>
      <c r="B988" s="426"/>
      <c r="C988" s="426"/>
      <c r="D988" s="426"/>
      <c r="E988" s="426"/>
      <c r="F988" s="426"/>
      <c r="G988" s="426"/>
      <c r="H988" s="426"/>
      <c r="I988" s="426"/>
      <c r="J988" s="426"/>
      <c r="K988" s="426"/>
      <c r="L988" s="426"/>
    </row>
    <row r="989" spans="1:12" s="456" customFormat="1" ht="11.25">
      <c r="A989" s="426"/>
      <c r="B989" s="426"/>
      <c r="C989" s="426"/>
      <c r="D989" s="426"/>
      <c r="E989" s="426"/>
      <c r="F989" s="426"/>
      <c r="G989" s="426"/>
      <c r="H989" s="426"/>
      <c r="I989" s="426"/>
      <c r="J989" s="426"/>
      <c r="K989" s="426"/>
      <c r="L989" s="426"/>
    </row>
    <row r="990" spans="1:12" s="456" customFormat="1" ht="11.25">
      <c r="A990" s="426"/>
      <c r="B990" s="426"/>
      <c r="C990" s="426"/>
      <c r="D990" s="426"/>
      <c r="E990" s="426"/>
      <c r="F990" s="426"/>
      <c r="G990" s="426"/>
      <c r="H990" s="426"/>
      <c r="I990" s="426"/>
      <c r="J990" s="426"/>
      <c r="K990" s="426"/>
      <c r="L990" s="426"/>
    </row>
    <row r="991" spans="1:12" s="456" customFormat="1" ht="11.25">
      <c r="A991" s="426"/>
      <c r="B991" s="426"/>
      <c r="C991" s="426"/>
      <c r="D991" s="426"/>
      <c r="E991" s="426"/>
      <c r="F991" s="426"/>
      <c r="G991" s="426"/>
      <c r="H991" s="426"/>
      <c r="I991" s="426"/>
      <c r="J991" s="426"/>
      <c r="K991" s="426"/>
      <c r="L991" s="426"/>
    </row>
    <row r="992" spans="1:12" s="456" customFormat="1" ht="11.25">
      <c r="A992" s="426"/>
      <c r="B992" s="426"/>
      <c r="C992" s="426"/>
      <c r="D992" s="426"/>
      <c r="E992" s="426"/>
      <c r="F992" s="426"/>
      <c r="G992" s="426"/>
      <c r="H992" s="426"/>
      <c r="I992" s="426"/>
      <c r="J992" s="426"/>
      <c r="K992" s="426"/>
      <c r="L992" s="426"/>
    </row>
    <row r="993" spans="1:12" s="456" customFormat="1" ht="11.25">
      <c r="A993" s="426"/>
      <c r="B993" s="426"/>
      <c r="C993" s="426"/>
      <c r="D993" s="426"/>
      <c r="E993" s="426"/>
      <c r="F993" s="426"/>
      <c r="G993" s="426"/>
      <c r="H993" s="426"/>
      <c r="I993" s="426"/>
      <c r="J993" s="426"/>
      <c r="K993" s="426"/>
      <c r="L993" s="426"/>
    </row>
    <row r="994" spans="1:12" s="456" customFormat="1" ht="11.25">
      <c r="A994" s="426"/>
      <c r="B994" s="426"/>
      <c r="C994" s="426"/>
      <c r="D994" s="426"/>
      <c r="E994" s="426"/>
      <c r="F994" s="426"/>
      <c r="G994" s="426"/>
      <c r="H994" s="426"/>
      <c r="I994" s="426"/>
      <c r="J994" s="426"/>
      <c r="K994" s="426"/>
      <c r="L994" s="426"/>
    </row>
    <row r="995" spans="1:12" s="456" customFormat="1" ht="11.25">
      <c r="A995" s="426"/>
      <c r="B995" s="426"/>
      <c r="C995" s="426"/>
      <c r="D995" s="426"/>
      <c r="E995" s="426"/>
      <c r="F995" s="426"/>
      <c r="G995" s="426"/>
      <c r="H995" s="426"/>
      <c r="I995" s="426"/>
      <c r="J995" s="426"/>
      <c r="K995" s="426"/>
      <c r="L995" s="426"/>
    </row>
    <row r="996" spans="1:12" s="456" customFormat="1" ht="11.25">
      <c r="A996" s="426"/>
      <c r="B996" s="426"/>
      <c r="C996" s="426"/>
      <c r="D996" s="426"/>
      <c r="E996" s="426"/>
      <c r="F996" s="426"/>
      <c r="G996" s="426"/>
      <c r="H996" s="426"/>
      <c r="I996" s="426"/>
      <c r="J996" s="426"/>
      <c r="K996" s="426"/>
      <c r="L996" s="426"/>
    </row>
    <row r="997" spans="1:12" s="456" customFormat="1" ht="11.25">
      <c r="A997" s="426"/>
      <c r="B997" s="426"/>
      <c r="C997" s="426"/>
      <c r="D997" s="426"/>
      <c r="E997" s="426"/>
      <c r="F997" s="426"/>
      <c r="G997" s="426"/>
      <c r="H997" s="426"/>
      <c r="I997" s="426"/>
      <c r="J997" s="426"/>
      <c r="K997" s="426"/>
      <c r="L997" s="426"/>
    </row>
    <row r="998" spans="1:12" s="456" customFormat="1" ht="11.25">
      <c r="A998" s="426"/>
      <c r="B998" s="426"/>
      <c r="C998" s="426"/>
      <c r="D998" s="426"/>
      <c r="E998" s="426"/>
      <c r="F998" s="426"/>
      <c r="G998" s="426"/>
      <c r="H998" s="426"/>
      <c r="I998" s="426"/>
      <c r="J998" s="426"/>
      <c r="K998" s="426"/>
      <c r="L998" s="426"/>
    </row>
    <row r="999" spans="1:12" s="456" customFormat="1" ht="11.25">
      <c r="A999" s="426"/>
      <c r="B999" s="426"/>
      <c r="C999" s="426"/>
      <c r="D999" s="426"/>
      <c r="E999" s="426"/>
      <c r="F999" s="426"/>
      <c r="G999" s="426"/>
      <c r="H999" s="426"/>
      <c r="I999" s="426"/>
      <c r="J999" s="426"/>
      <c r="K999" s="426"/>
      <c r="L999" s="426"/>
    </row>
    <row r="1000" spans="1:12" s="456" customFormat="1" ht="11.25">
      <c r="A1000" s="426"/>
      <c r="B1000" s="426"/>
      <c r="C1000" s="426"/>
      <c r="D1000" s="426"/>
      <c r="E1000" s="426"/>
      <c r="F1000" s="426"/>
      <c r="G1000" s="426"/>
      <c r="H1000" s="426"/>
      <c r="I1000" s="426"/>
      <c r="J1000" s="426"/>
      <c r="K1000" s="426"/>
      <c r="L1000" s="426"/>
    </row>
    <row r="1001" spans="1:12" s="456" customFormat="1" ht="11.25">
      <c r="A1001" s="426"/>
      <c r="B1001" s="426"/>
      <c r="C1001" s="426"/>
      <c r="D1001" s="426"/>
      <c r="E1001" s="426"/>
      <c r="F1001" s="426"/>
      <c r="G1001" s="426"/>
      <c r="H1001" s="426"/>
      <c r="I1001" s="426"/>
      <c r="J1001" s="426"/>
      <c r="K1001" s="426"/>
      <c r="L1001" s="426"/>
    </row>
    <row r="1002" spans="1:12" s="456" customFormat="1" ht="11.25">
      <c r="A1002" s="426"/>
      <c r="B1002" s="426"/>
      <c r="C1002" s="426"/>
      <c r="D1002" s="426"/>
      <c r="E1002" s="426"/>
      <c r="F1002" s="426"/>
      <c r="G1002" s="426"/>
      <c r="H1002" s="426"/>
      <c r="I1002" s="426"/>
      <c r="J1002" s="426"/>
      <c r="K1002" s="426"/>
      <c r="L1002" s="426"/>
    </row>
    <row r="1003" spans="1:12" s="456" customFormat="1" ht="11.25">
      <c r="A1003" s="426"/>
      <c r="B1003" s="426"/>
      <c r="C1003" s="426"/>
      <c r="D1003" s="426"/>
      <c r="E1003" s="426"/>
      <c r="F1003" s="426"/>
      <c r="G1003" s="426"/>
      <c r="H1003" s="426"/>
      <c r="I1003" s="426"/>
      <c r="J1003" s="426"/>
      <c r="K1003" s="426"/>
      <c r="L1003" s="426"/>
    </row>
    <row r="1004" spans="1:12" s="456" customFormat="1" ht="11.25">
      <c r="A1004" s="426"/>
      <c r="B1004" s="426"/>
      <c r="C1004" s="426"/>
      <c r="D1004" s="426"/>
      <c r="E1004" s="426"/>
      <c r="F1004" s="426"/>
      <c r="G1004" s="426"/>
      <c r="H1004" s="426"/>
      <c r="I1004" s="426"/>
      <c r="J1004" s="426"/>
      <c r="K1004" s="426"/>
      <c r="L1004" s="426"/>
    </row>
    <row r="1005" spans="1:12" s="456" customFormat="1" ht="11.25">
      <c r="A1005" s="426"/>
      <c r="B1005" s="426"/>
      <c r="C1005" s="426"/>
      <c r="D1005" s="426"/>
      <c r="E1005" s="426"/>
      <c r="F1005" s="426"/>
      <c r="G1005" s="426"/>
      <c r="H1005" s="426"/>
      <c r="I1005" s="426"/>
      <c r="J1005" s="426"/>
      <c r="K1005" s="426"/>
      <c r="L1005" s="426"/>
    </row>
    <row r="1006" spans="1:12" s="456" customFormat="1" ht="11.25">
      <c r="A1006" s="426"/>
      <c r="B1006" s="426"/>
      <c r="C1006" s="426"/>
      <c r="D1006" s="426"/>
      <c r="E1006" s="426"/>
      <c r="F1006" s="426"/>
      <c r="G1006" s="426"/>
      <c r="H1006" s="426"/>
      <c r="I1006" s="426"/>
      <c r="J1006" s="426"/>
      <c r="K1006" s="426"/>
      <c r="L1006" s="426"/>
    </row>
    <row r="1007" spans="1:12" s="456" customFormat="1" ht="11.25">
      <c r="A1007" s="426"/>
      <c r="B1007" s="426"/>
      <c r="C1007" s="426"/>
      <c r="D1007" s="426"/>
      <c r="E1007" s="426"/>
      <c r="F1007" s="426"/>
      <c r="G1007" s="426"/>
      <c r="H1007" s="426"/>
      <c r="I1007" s="426"/>
      <c r="J1007" s="426"/>
      <c r="K1007" s="426"/>
      <c r="L1007" s="426"/>
    </row>
    <row r="1008" spans="1:12" s="456" customFormat="1" ht="11.25">
      <c r="A1008" s="426"/>
      <c r="B1008" s="426"/>
      <c r="C1008" s="426"/>
      <c r="D1008" s="426"/>
      <c r="E1008" s="426"/>
      <c r="F1008" s="426"/>
      <c r="G1008" s="426"/>
      <c r="H1008" s="426"/>
      <c r="I1008" s="426"/>
      <c r="J1008" s="426"/>
      <c r="K1008" s="426"/>
      <c r="L1008" s="426"/>
    </row>
    <row r="1009" spans="1:12" s="456" customFormat="1" ht="11.25">
      <c r="A1009" s="426"/>
      <c r="B1009" s="426"/>
      <c r="C1009" s="426"/>
      <c r="D1009" s="426"/>
      <c r="E1009" s="426"/>
      <c r="F1009" s="426"/>
      <c r="G1009" s="426"/>
      <c r="H1009" s="426"/>
      <c r="I1009" s="426"/>
      <c r="J1009" s="426"/>
      <c r="K1009" s="426"/>
      <c r="L1009" s="426"/>
    </row>
    <row r="1010" spans="1:12" s="456" customFormat="1" ht="11.25">
      <c r="A1010" s="426"/>
      <c r="B1010" s="426"/>
      <c r="C1010" s="426"/>
      <c r="D1010" s="426"/>
      <c r="E1010" s="426"/>
      <c r="F1010" s="426"/>
      <c r="G1010" s="426"/>
      <c r="H1010" s="426"/>
      <c r="I1010" s="426"/>
      <c r="J1010" s="426"/>
      <c r="K1010" s="426"/>
      <c r="L1010" s="426"/>
    </row>
    <row r="1011" spans="1:12" s="456" customFormat="1" ht="11.25">
      <c r="A1011" s="426"/>
      <c r="B1011" s="426"/>
      <c r="C1011" s="426"/>
      <c r="D1011" s="426"/>
      <c r="E1011" s="426"/>
      <c r="F1011" s="426"/>
      <c r="G1011" s="426"/>
      <c r="H1011" s="426"/>
      <c r="I1011" s="426"/>
      <c r="J1011" s="426"/>
      <c r="K1011" s="426"/>
      <c r="L1011" s="426"/>
    </row>
    <row r="1012" spans="1:12" s="456" customFormat="1" ht="11.25">
      <c r="A1012" s="426"/>
      <c r="B1012" s="426"/>
      <c r="C1012" s="426"/>
      <c r="D1012" s="426"/>
      <c r="E1012" s="426"/>
      <c r="F1012" s="426"/>
      <c r="G1012" s="426"/>
      <c r="H1012" s="426"/>
      <c r="I1012" s="426"/>
      <c r="J1012" s="426"/>
      <c r="K1012" s="426"/>
      <c r="L1012" s="426"/>
    </row>
    <row r="1013" spans="1:12" s="456" customFormat="1" ht="11.25">
      <c r="A1013" s="426"/>
      <c r="B1013" s="426"/>
      <c r="C1013" s="426"/>
      <c r="D1013" s="426"/>
      <c r="E1013" s="426"/>
      <c r="F1013" s="426"/>
      <c r="G1013" s="426"/>
      <c r="H1013" s="426"/>
      <c r="I1013" s="426"/>
      <c r="J1013" s="426"/>
      <c r="K1013" s="426"/>
      <c r="L1013" s="426"/>
    </row>
    <row r="1014" spans="1:12" s="456" customFormat="1" ht="11.25">
      <c r="A1014" s="426"/>
      <c r="B1014" s="426"/>
      <c r="C1014" s="426"/>
      <c r="D1014" s="426"/>
      <c r="E1014" s="426"/>
      <c r="F1014" s="426"/>
      <c r="G1014" s="426"/>
      <c r="H1014" s="426"/>
      <c r="I1014" s="426"/>
      <c r="J1014" s="426"/>
      <c r="K1014" s="426"/>
      <c r="L1014" s="426"/>
    </row>
    <row r="1015" spans="1:12" s="456" customFormat="1" ht="11.25">
      <c r="A1015" s="426"/>
      <c r="B1015" s="426"/>
      <c r="C1015" s="426"/>
      <c r="D1015" s="426"/>
      <c r="E1015" s="426"/>
      <c r="F1015" s="426"/>
      <c r="G1015" s="426"/>
      <c r="H1015" s="426"/>
      <c r="I1015" s="426"/>
      <c r="J1015" s="426"/>
      <c r="K1015" s="426"/>
      <c r="L1015" s="426"/>
    </row>
    <row r="1016" spans="1:12" s="456" customFormat="1" ht="11.25">
      <c r="A1016" s="426"/>
      <c r="B1016" s="426"/>
      <c r="C1016" s="426"/>
      <c r="D1016" s="426"/>
      <c r="E1016" s="426"/>
      <c r="F1016" s="426"/>
      <c r="G1016" s="426"/>
      <c r="H1016" s="426"/>
      <c r="I1016" s="426"/>
      <c r="J1016" s="426"/>
      <c r="K1016" s="426"/>
      <c r="L1016" s="426"/>
    </row>
    <row r="1017" spans="1:12" s="456" customFormat="1" ht="11.25">
      <c r="A1017" s="426"/>
      <c r="B1017" s="426"/>
      <c r="C1017" s="426"/>
      <c r="D1017" s="426"/>
      <c r="E1017" s="426"/>
      <c r="F1017" s="426"/>
      <c r="G1017" s="426"/>
      <c r="H1017" s="426"/>
      <c r="I1017" s="426"/>
      <c r="J1017" s="426"/>
      <c r="K1017" s="426"/>
      <c r="L1017" s="426"/>
    </row>
    <row r="1018" spans="1:12" s="456" customFormat="1" ht="11.25">
      <c r="A1018" s="426"/>
      <c r="B1018" s="426"/>
      <c r="C1018" s="426"/>
      <c r="D1018" s="426"/>
      <c r="E1018" s="426"/>
      <c r="F1018" s="426"/>
      <c r="G1018" s="426"/>
      <c r="H1018" s="426"/>
      <c r="I1018" s="426"/>
      <c r="J1018" s="426"/>
      <c r="K1018" s="426"/>
      <c r="L1018" s="426"/>
    </row>
    <row r="1019" spans="1:12" s="456" customFormat="1" ht="11.25">
      <c r="A1019" s="426"/>
      <c r="B1019" s="426"/>
      <c r="C1019" s="426"/>
      <c r="D1019" s="426"/>
      <c r="E1019" s="426"/>
      <c r="F1019" s="426"/>
      <c r="G1019" s="426"/>
      <c r="H1019" s="426"/>
      <c r="I1019" s="426"/>
      <c r="J1019" s="426"/>
      <c r="K1019" s="426"/>
      <c r="L1019" s="426"/>
    </row>
    <row r="1020" spans="1:12" s="456" customFormat="1" ht="11.25">
      <c r="A1020" s="426"/>
      <c r="B1020" s="426"/>
      <c r="C1020" s="426"/>
      <c r="D1020" s="426"/>
      <c r="E1020" s="426"/>
      <c r="F1020" s="426"/>
      <c r="G1020" s="426"/>
      <c r="H1020" s="426"/>
      <c r="I1020" s="426"/>
      <c r="J1020" s="426"/>
      <c r="K1020" s="426"/>
      <c r="L1020" s="426"/>
    </row>
    <row r="1021" spans="1:12" s="456" customFormat="1" ht="11.25">
      <c r="A1021" s="426"/>
      <c r="B1021" s="426"/>
      <c r="C1021" s="426"/>
      <c r="D1021" s="426"/>
      <c r="E1021" s="426"/>
      <c r="F1021" s="426"/>
      <c r="G1021" s="426"/>
      <c r="H1021" s="426"/>
      <c r="I1021" s="426"/>
      <c r="J1021" s="426"/>
      <c r="K1021" s="426"/>
      <c r="L1021" s="426"/>
    </row>
    <row r="1022" spans="1:12" s="456" customFormat="1" ht="11.25">
      <c r="A1022" s="426"/>
      <c r="B1022" s="426"/>
      <c r="C1022" s="426"/>
      <c r="D1022" s="426"/>
      <c r="E1022" s="426"/>
      <c r="F1022" s="426"/>
      <c r="G1022" s="426"/>
      <c r="H1022" s="426"/>
      <c r="I1022" s="426"/>
      <c r="J1022" s="426"/>
      <c r="K1022" s="426"/>
      <c r="L1022" s="426"/>
    </row>
    <row r="1023" spans="1:12" s="456" customFormat="1" ht="11.25">
      <c r="A1023" s="426"/>
      <c r="B1023" s="426"/>
      <c r="C1023" s="426"/>
      <c r="D1023" s="426"/>
      <c r="E1023" s="426"/>
      <c r="F1023" s="426"/>
      <c r="G1023" s="426"/>
      <c r="H1023" s="426"/>
      <c r="I1023" s="426"/>
      <c r="J1023" s="426"/>
      <c r="K1023" s="426"/>
      <c r="L1023" s="426"/>
    </row>
    <row r="1024" spans="1:12" s="456" customFormat="1" ht="11.25">
      <c r="A1024" s="426"/>
      <c r="B1024" s="426"/>
      <c r="C1024" s="426"/>
      <c r="D1024" s="426"/>
      <c r="E1024" s="426"/>
      <c r="F1024" s="426"/>
      <c r="G1024" s="426"/>
      <c r="H1024" s="426"/>
      <c r="I1024" s="426"/>
      <c r="J1024" s="426"/>
      <c r="K1024" s="426"/>
      <c r="L1024" s="426"/>
    </row>
    <row r="1025" spans="1:12" s="456" customFormat="1" ht="11.25">
      <c r="A1025" s="426"/>
      <c r="B1025" s="426"/>
      <c r="C1025" s="426"/>
      <c r="D1025" s="426"/>
      <c r="E1025" s="426"/>
      <c r="F1025" s="426"/>
      <c r="G1025" s="426"/>
      <c r="H1025" s="426"/>
      <c r="I1025" s="426"/>
      <c r="J1025" s="426"/>
      <c r="K1025" s="426"/>
      <c r="L1025" s="426"/>
    </row>
    <row r="1026" spans="1:12" s="456" customFormat="1" ht="11.25">
      <c r="A1026" s="426"/>
      <c r="B1026" s="426"/>
      <c r="C1026" s="426"/>
      <c r="D1026" s="426"/>
      <c r="E1026" s="426"/>
      <c r="F1026" s="426"/>
      <c r="G1026" s="426"/>
      <c r="H1026" s="426"/>
      <c r="I1026" s="426"/>
      <c r="J1026" s="426"/>
      <c r="K1026" s="426"/>
      <c r="L1026" s="426"/>
    </row>
    <row r="1027" spans="1:12" s="456" customFormat="1" ht="11.25">
      <c r="A1027" s="426"/>
      <c r="B1027" s="426"/>
      <c r="C1027" s="426"/>
      <c r="D1027" s="426"/>
      <c r="E1027" s="426"/>
      <c r="F1027" s="426"/>
      <c r="G1027" s="426"/>
      <c r="H1027" s="426"/>
      <c r="I1027" s="426"/>
      <c r="J1027" s="426"/>
      <c r="K1027" s="426"/>
      <c r="L1027" s="426"/>
    </row>
    <row r="1028" spans="1:12" s="456" customFormat="1" ht="11.25">
      <c r="A1028" s="426"/>
      <c r="B1028" s="426"/>
      <c r="C1028" s="426"/>
      <c r="D1028" s="426"/>
      <c r="E1028" s="426"/>
      <c r="F1028" s="426"/>
      <c r="G1028" s="426"/>
      <c r="H1028" s="426"/>
      <c r="I1028" s="426"/>
      <c r="J1028" s="426"/>
      <c r="K1028" s="426"/>
      <c r="L1028" s="426"/>
    </row>
    <row r="1029" spans="1:12" s="456" customFormat="1" ht="11.25">
      <c r="A1029" s="426"/>
      <c r="B1029" s="426"/>
      <c r="C1029" s="426"/>
      <c r="D1029" s="426"/>
      <c r="E1029" s="426"/>
      <c r="F1029" s="426"/>
      <c r="G1029" s="426"/>
      <c r="H1029" s="426"/>
      <c r="I1029" s="426"/>
      <c r="J1029" s="426"/>
      <c r="K1029" s="426"/>
      <c r="L1029" s="426"/>
    </row>
    <row r="1030" spans="1:12" s="456" customFormat="1" ht="11.25">
      <c r="A1030" s="426"/>
      <c r="B1030" s="426"/>
      <c r="C1030" s="426"/>
      <c r="D1030" s="426"/>
      <c r="E1030" s="426"/>
      <c r="F1030" s="426"/>
      <c r="G1030" s="426"/>
      <c r="H1030" s="426"/>
      <c r="I1030" s="426"/>
      <c r="J1030" s="426"/>
      <c r="K1030" s="426"/>
      <c r="L1030" s="426"/>
    </row>
    <row r="1031" spans="1:12" s="456" customFormat="1" ht="11.25">
      <c r="A1031" s="426"/>
      <c r="B1031" s="426"/>
      <c r="C1031" s="426"/>
      <c r="D1031" s="426"/>
      <c r="E1031" s="426"/>
      <c r="F1031" s="426"/>
      <c r="G1031" s="426"/>
      <c r="H1031" s="426"/>
      <c r="I1031" s="426"/>
      <c r="J1031" s="426"/>
      <c r="K1031" s="426"/>
      <c r="L1031" s="426"/>
    </row>
    <row r="1032" spans="1:12" s="456" customFormat="1" ht="11.25">
      <c r="A1032" s="426"/>
      <c r="B1032" s="426"/>
      <c r="C1032" s="426"/>
      <c r="D1032" s="426"/>
      <c r="E1032" s="426"/>
      <c r="F1032" s="426"/>
      <c r="G1032" s="426"/>
      <c r="H1032" s="426"/>
      <c r="I1032" s="426"/>
      <c r="J1032" s="426"/>
      <c r="K1032" s="426"/>
      <c r="L1032" s="426"/>
    </row>
    <row r="1033" spans="1:12" s="456" customFormat="1" ht="11.25">
      <c r="A1033" s="426"/>
      <c r="B1033" s="426"/>
      <c r="C1033" s="426"/>
      <c r="D1033" s="426"/>
      <c r="E1033" s="426"/>
      <c r="F1033" s="426"/>
      <c r="G1033" s="426"/>
      <c r="H1033" s="426"/>
      <c r="I1033" s="426"/>
      <c r="J1033" s="426"/>
      <c r="K1033" s="426"/>
      <c r="L1033" s="426"/>
    </row>
    <row r="1034" spans="1:12" s="456" customFormat="1" ht="11.25">
      <c r="A1034" s="426"/>
      <c r="B1034" s="426"/>
      <c r="C1034" s="426"/>
      <c r="D1034" s="426"/>
      <c r="E1034" s="426"/>
      <c r="F1034" s="426"/>
      <c r="G1034" s="426"/>
      <c r="H1034" s="426"/>
      <c r="I1034" s="426"/>
      <c r="J1034" s="426"/>
      <c r="K1034" s="426"/>
      <c r="L1034" s="426"/>
    </row>
    <row r="1035" spans="1:12" s="456" customFormat="1" ht="11.25">
      <c r="A1035" s="426"/>
      <c r="B1035" s="426"/>
      <c r="C1035" s="426"/>
      <c r="D1035" s="426"/>
      <c r="E1035" s="426"/>
      <c r="F1035" s="426"/>
      <c r="G1035" s="426"/>
      <c r="H1035" s="426"/>
      <c r="I1035" s="426"/>
      <c r="J1035" s="426"/>
      <c r="K1035" s="426"/>
      <c r="L1035" s="426"/>
    </row>
    <row r="1036" spans="1:12" s="456" customFormat="1" ht="11.25">
      <c r="A1036" s="426"/>
      <c r="B1036" s="426"/>
      <c r="C1036" s="426"/>
      <c r="D1036" s="426"/>
      <c r="E1036" s="426"/>
      <c r="F1036" s="426"/>
      <c r="G1036" s="426"/>
      <c r="H1036" s="426"/>
      <c r="I1036" s="426"/>
      <c r="J1036" s="426"/>
      <c r="K1036" s="426"/>
      <c r="L1036" s="426"/>
    </row>
    <row r="1037" spans="1:12" s="456" customFormat="1" ht="11.25">
      <c r="A1037" s="426"/>
      <c r="B1037" s="426"/>
      <c r="C1037" s="426"/>
      <c r="D1037" s="426"/>
      <c r="E1037" s="426"/>
      <c r="F1037" s="426"/>
      <c r="G1037" s="426"/>
      <c r="H1037" s="426"/>
      <c r="I1037" s="426"/>
      <c r="J1037" s="426"/>
      <c r="K1037" s="426"/>
      <c r="L1037" s="426"/>
    </row>
    <row r="1038" spans="1:12" s="456" customFormat="1" ht="11.25">
      <c r="A1038" s="426"/>
      <c r="B1038" s="426"/>
      <c r="C1038" s="426"/>
      <c r="D1038" s="426"/>
      <c r="E1038" s="426"/>
      <c r="F1038" s="426"/>
      <c r="G1038" s="426"/>
      <c r="H1038" s="426"/>
      <c r="I1038" s="426"/>
      <c r="J1038" s="426"/>
      <c r="K1038" s="426"/>
      <c r="L1038" s="426"/>
    </row>
    <row r="1039" spans="1:12" s="456" customFormat="1" ht="11.25">
      <c r="A1039" s="426"/>
      <c r="B1039" s="426"/>
      <c r="C1039" s="426"/>
      <c r="D1039" s="426"/>
      <c r="E1039" s="426"/>
      <c r="F1039" s="426"/>
      <c r="G1039" s="426"/>
      <c r="H1039" s="426"/>
      <c r="I1039" s="426"/>
      <c r="J1039" s="426"/>
      <c r="K1039" s="426"/>
      <c r="L1039" s="426"/>
    </row>
    <row r="1040" spans="1:12" s="456" customFormat="1" ht="11.25">
      <c r="A1040" s="426"/>
      <c r="B1040" s="426"/>
      <c r="C1040" s="426"/>
      <c r="D1040" s="426"/>
      <c r="E1040" s="426"/>
      <c r="F1040" s="426"/>
      <c r="G1040" s="426"/>
      <c r="H1040" s="426"/>
      <c r="I1040" s="426"/>
      <c r="J1040" s="426"/>
      <c r="K1040" s="426"/>
      <c r="L1040" s="426"/>
    </row>
    <row r="1041" spans="1:12" s="456" customFormat="1" ht="11.25">
      <c r="A1041" s="426"/>
      <c r="B1041" s="426"/>
      <c r="C1041" s="426"/>
      <c r="D1041" s="426"/>
      <c r="E1041" s="426"/>
      <c r="F1041" s="426"/>
      <c r="G1041" s="426"/>
      <c r="H1041" s="426"/>
      <c r="I1041" s="426"/>
      <c r="J1041" s="426"/>
      <c r="K1041" s="426"/>
      <c r="L1041" s="426"/>
    </row>
    <row r="1042" spans="1:12" s="456" customFormat="1" ht="11.25">
      <c r="A1042" s="426"/>
      <c r="B1042" s="426"/>
      <c r="C1042" s="426"/>
      <c r="D1042" s="426"/>
      <c r="E1042" s="426"/>
      <c r="F1042" s="426"/>
      <c r="G1042" s="426"/>
      <c r="H1042" s="426"/>
      <c r="I1042" s="426"/>
      <c r="J1042" s="426"/>
      <c r="K1042" s="426"/>
      <c r="L1042" s="426"/>
    </row>
    <row r="1043" spans="1:12" s="456" customFormat="1" ht="11.25">
      <c r="A1043" s="426"/>
      <c r="B1043" s="426"/>
      <c r="C1043" s="426"/>
      <c r="D1043" s="426"/>
      <c r="E1043" s="426"/>
      <c r="F1043" s="426"/>
      <c r="G1043" s="426"/>
      <c r="H1043" s="426"/>
      <c r="I1043" s="426"/>
      <c r="J1043" s="426"/>
      <c r="K1043" s="426"/>
      <c r="L1043" s="426"/>
    </row>
    <row r="1044" spans="1:12" s="456" customFormat="1" ht="11.25">
      <c r="A1044" s="426"/>
      <c r="B1044" s="426"/>
      <c r="C1044" s="426"/>
      <c r="D1044" s="426"/>
      <c r="E1044" s="426"/>
      <c r="F1044" s="426"/>
      <c r="G1044" s="426"/>
      <c r="H1044" s="426"/>
      <c r="I1044" s="426"/>
      <c r="J1044" s="426"/>
      <c r="K1044" s="426"/>
      <c r="L1044" s="426"/>
    </row>
    <row r="1045" spans="1:12" s="456" customFormat="1" ht="11.25">
      <c r="A1045" s="426"/>
      <c r="B1045" s="426"/>
      <c r="C1045" s="426"/>
      <c r="D1045" s="426"/>
      <c r="E1045" s="426"/>
      <c r="F1045" s="426"/>
      <c r="G1045" s="426"/>
      <c r="H1045" s="426"/>
      <c r="I1045" s="426"/>
      <c r="J1045" s="426"/>
      <c r="K1045" s="426"/>
      <c r="L1045" s="426"/>
    </row>
    <row r="1046" spans="1:12" s="456" customFormat="1" ht="11.25">
      <c r="A1046" s="426"/>
      <c r="B1046" s="426"/>
      <c r="C1046" s="426"/>
      <c r="D1046" s="426"/>
      <c r="E1046" s="426"/>
      <c r="F1046" s="426"/>
      <c r="G1046" s="426"/>
      <c r="H1046" s="426"/>
      <c r="I1046" s="426"/>
      <c r="J1046" s="426"/>
      <c r="K1046" s="426"/>
      <c r="L1046" s="426"/>
    </row>
    <row r="1047" spans="1:12" s="456" customFormat="1" ht="11.25">
      <c r="A1047" s="426"/>
      <c r="B1047" s="426"/>
      <c r="C1047" s="426"/>
      <c r="D1047" s="426"/>
      <c r="E1047" s="426"/>
      <c r="F1047" s="426"/>
      <c r="G1047" s="426"/>
      <c r="H1047" s="426"/>
      <c r="I1047" s="426"/>
      <c r="J1047" s="426"/>
      <c r="K1047" s="426"/>
      <c r="L1047" s="426"/>
    </row>
    <row r="1048" spans="1:12" s="456" customFormat="1" ht="11.25">
      <c r="A1048" s="426"/>
      <c r="B1048" s="426"/>
      <c r="C1048" s="426"/>
      <c r="D1048" s="426"/>
      <c r="E1048" s="426"/>
      <c r="F1048" s="426"/>
      <c r="G1048" s="426"/>
      <c r="H1048" s="426"/>
      <c r="I1048" s="426"/>
      <c r="J1048" s="426"/>
      <c r="K1048" s="426"/>
      <c r="L1048" s="426"/>
    </row>
    <row r="1049" spans="1:12" s="456" customFormat="1" ht="11.25">
      <c r="A1049" s="426"/>
      <c r="B1049" s="426"/>
      <c r="C1049" s="426"/>
      <c r="D1049" s="426"/>
      <c r="E1049" s="426"/>
      <c r="F1049" s="426"/>
      <c r="G1049" s="426"/>
      <c r="H1049" s="426"/>
      <c r="I1049" s="426"/>
      <c r="J1049" s="426"/>
      <c r="K1049" s="426"/>
      <c r="L1049" s="426"/>
    </row>
    <row r="1050" spans="1:12" s="456" customFormat="1" ht="11.25">
      <c r="A1050" s="426"/>
      <c r="B1050" s="426"/>
      <c r="C1050" s="426"/>
      <c r="D1050" s="426"/>
      <c r="E1050" s="426"/>
      <c r="F1050" s="426"/>
      <c r="G1050" s="426"/>
      <c r="H1050" s="426"/>
      <c r="I1050" s="426"/>
      <c r="J1050" s="426"/>
      <c r="K1050" s="426"/>
      <c r="L1050" s="426"/>
    </row>
    <row r="1051" spans="1:12" s="456" customFormat="1" ht="11.25">
      <c r="A1051" s="426"/>
      <c r="B1051" s="426"/>
      <c r="C1051" s="426"/>
      <c r="D1051" s="426"/>
      <c r="E1051" s="426"/>
      <c r="F1051" s="426"/>
      <c r="G1051" s="426"/>
      <c r="H1051" s="426"/>
      <c r="I1051" s="426"/>
      <c r="J1051" s="426"/>
      <c r="K1051" s="426"/>
      <c r="L1051" s="426"/>
    </row>
    <row r="1052" spans="1:12" s="456" customFormat="1" ht="11.25">
      <c r="A1052" s="426"/>
      <c r="B1052" s="426"/>
      <c r="C1052" s="426"/>
      <c r="D1052" s="426"/>
      <c r="E1052" s="426"/>
      <c r="F1052" s="426"/>
      <c r="G1052" s="426"/>
      <c r="H1052" s="426"/>
      <c r="I1052" s="426"/>
      <c r="J1052" s="426"/>
      <c r="K1052" s="426"/>
      <c r="L1052" s="426"/>
    </row>
    <row r="1053" spans="1:12" s="456" customFormat="1" ht="11.25">
      <c r="A1053" s="426"/>
      <c r="B1053" s="426"/>
      <c r="C1053" s="426"/>
      <c r="D1053" s="426"/>
      <c r="E1053" s="426"/>
      <c r="F1053" s="426"/>
      <c r="G1053" s="426"/>
      <c r="H1053" s="426"/>
      <c r="I1053" s="426"/>
      <c r="J1053" s="426"/>
      <c r="K1053" s="426"/>
      <c r="L1053" s="426"/>
    </row>
    <row r="1054" spans="1:12" s="456" customFormat="1" ht="11.25">
      <c r="A1054" s="426"/>
      <c r="B1054" s="426"/>
      <c r="C1054" s="426"/>
      <c r="D1054" s="426"/>
      <c r="E1054" s="426"/>
      <c r="F1054" s="426"/>
      <c r="G1054" s="426"/>
      <c r="H1054" s="426"/>
      <c r="I1054" s="426"/>
      <c r="J1054" s="426"/>
      <c r="K1054" s="426"/>
      <c r="L1054" s="426"/>
    </row>
    <row r="1055" spans="1:12" s="456" customFormat="1" ht="11.25">
      <c r="A1055" s="426"/>
      <c r="B1055" s="426"/>
      <c r="C1055" s="426"/>
      <c r="D1055" s="426"/>
      <c r="E1055" s="426"/>
      <c r="F1055" s="426"/>
      <c r="G1055" s="426"/>
      <c r="H1055" s="426"/>
      <c r="I1055" s="426"/>
      <c r="J1055" s="426"/>
      <c r="K1055" s="426"/>
      <c r="L1055" s="426"/>
    </row>
    <row r="1056" spans="1:12" s="456" customFormat="1" ht="11.25">
      <c r="A1056" s="426"/>
      <c r="B1056" s="426"/>
      <c r="C1056" s="426"/>
      <c r="D1056" s="426"/>
      <c r="E1056" s="426"/>
      <c r="F1056" s="426"/>
      <c r="G1056" s="426"/>
      <c r="H1056" s="426"/>
      <c r="I1056" s="426"/>
      <c r="J1056" s="426"/>
      <c r="K1056" s="426"/>
      <c r="L1056" s="426"/>
    </row>
    <row r="1057" spans="1:12" s="456" customFormat="1" ht="11.25">
      <c r="A1057" s="426"/>
      <c r="B1057" s="426"/>
      <c r="C1057" s="426"/>
      <c r="D1057" s="426"/>
      <c r="E1057" s="426"/>
      <c r="F1057" s="426"/>
      <c r="G1057" s="426"/>
      <c r="H1057" s="426"/>
      <c r="I1057" s="426"/>
      <c r="J1057" s="426"/>
      <c r="K1057" s="426"/>
      <c r="L1057" s="426"/>
    </row>
    <row r="1058" spans="1:12" s="456" customFormat="1" ht="11.25">
      <c r="A1058" s="426"/>
      <c r="B1058" s="426"/>
      <c r="C1058" s="426"/>
      <c r="D1058" s="426"/>
      <c r="E1058" s="426"/>
      <c r="F1058" s="426"/>
      <c r="G1058" s="426"/>
      <c r="H1058" s="426"/>
      <c r="I1058" s="426"/>
      <c r="J1058" s="426"/>
      <c r="K1058" s="426"/>
      <c r="L1058" s="426"/>
    </row>
    <row r="1059" spans="1:12" s="456" customFormat="1" ht="11.25">
      <c r="A1059" s="426"/>
      <c r="B1059" s="426"/>
      <c r="C1059" s="426"/>
      <c r="D1059" s="426"/>
      <c r="E1059" s="426"/>
      <c r="F1059" s="426"/>
      <c r="G1059" s="426"/>
      <c r="H1059" s="426"/>
      <c r="I1059" s="426"/>
      <c r="J1059" s="426"/>
      <c r="K1059" s="426"/>
      <c r="L1059" s="426"/>
    </row>
    <row r="1060" spans="1:12" s="456" customFormat="1" ht="11.25">
      <c r="A1060" s="426"/>
      <c r="B1060" s="426"/>
      <c r="C1060" s="426"/>
      <c r="D1060" s="426"/>
      <c r="E1060" s="426"/>
      <c r="F1060" s="426"/>
      <c r="G1060" s="426"/>
      <c r="H1060" s="426"/>
      <c r="I1060" s="426"/>
      <c r="J1060" s="426"/>
      <c r="K1060" s="426"/>
      <c r="L1060" s="426"/>
    </row>
    <row r="1061" spans="1:12" s="456" customFormat="1" ht="11.25">
      <c r="A1061" s="426"/>
      <c r="B1061" s="426"/>
      <c r="C1061" s="426"/>
      <c r="D1061" s="426"/>
      <c r="E1061" s="426"/>
      <c r="F1061" s="426"/>
      <c r="G1061" s="426"/>
      <c r="H1061" s="426"/>
      <c r="I1061" s="426"/>
      <c r="J1061" s="426"/>
      <c r="K1061" s="426"/>
      <c r="L1061" s="426"/>
    </row>
    <row r="1062" spans="1:12" s="456" customFormat="1" ht="11.25">
      <c r="A1062" s="426"/>
      <c r="B1062" s="426"/>
      <c r="C1062" s="426"/>
      <c r="D1062" s="426"/>
      <c r="E1062" s="426"/>
      <c r="F1062" s="426"/>
      <c r="G1062" s="426"/>
      <c r="H1062" s="426"/>
      <c r="I1062" s="426"/>
      <c r="J1062" s="426"/>
      <c r="K1062" s="426"/>
      <c r="L1062" s="426"/>
    </row>
    <row r="1063" spans="1:12" s="456" customFormat="1" ht="11.25">
      <c r="A1063" s="426"/>
      <c r="B1063" s="426"/>
      <c r="C1063" s="426"/>
      <c r="D1063" s="426"/>
      <c r="E1063" s="426"/>
      <c r="F1063" s="426"/>
      <c r="G1063" s="426"/>
      <c r="H1063" s="426"/>
      <c r="I1063" s="426"/>
      <c r="J1063" s="426"/>
      <c r="K1063" s="426"/>
      <c r="L1063" s="426"/>
    </row>
    <row r="1064" spans="1:12" s="456" customFormat="1" ht="11.25">
      <c r="A1064" s="426"/>
      <c r="B1064" s="426"/>
      <c r="C1064" s="426"/>
      <c r="D1064" s="426"/>
      <c r="E1064" s="426"/>
      <c r="F1064" s="426"/>
      <c r="G1064" s="426"/>
      <c r="H1064" s="426"/>
      <c r="I1064" s="426"/>
      <c r="J1064" s="426"/>
      <c r="K1064" s="426"/>
      <c r="L1064" s="426"/>
    </row>
    <row r="1065" spans="1:12" s="456" customFormat="1" ht="11.25">
      <c r="A1065" s="426"/>
      <c r="B1065" s="426"/>
      <c r="C1065" s="426"/>
      <c r="D1065" s="426"/>
      <c r="E1065" s="426"/>
      <c r="F1065" s="426"/>
      <c r="G1065" s="426"/>
      <c r="H1065" s="426"/>
      <c r="I1065" s="426"/>
      <c r="J1065" s="426"/>
      <c r="K1065" s="426"/>
      <c r="L1065" s="426"/>
    </row>
    <row r="1066" spans="1:12" s="456" customFormat="1" ht="11.25">
      <c r="A1066" s="426"/>
      <c r="B1066" s="426"/>
      <c r="C1066" s="426"/>
      <c r="D1066" s="426"/>
      <c r="E1066" s="426"/>
      <c r="F1066" s="426"/>
      <c r="G1066" s="426"/>
      <c r="H1066" s="426"/>
      <c r="I1066" s="426"/>
      <c r="J1066" s="426"/>
      <c r="K1066" s="426"/>
      <c r="L1066" s="426"/>
    </row>
    <row r="1067" spans="1:12" s="456" customFormat="1" ht="11.25">
      <c r="A1067" s="426"/>
      <c r="B1067" s="426"/>
      <c r="C1067" s="426"/>
      <c r="D1067" s="426"/>
      <c r="E1067" s="426"/>
      <c r="F1067" s="426"/>
      <c r="G1067" s="426"/>
      <c r="H1067" s="426"/>
      <c r="I1067" s="426"/>
      <c r="J1067" s="426"/>
      <c r="K1067" s="426"/>
      <c r="L1067" s="426"/>
    </row>
    <row r="1068" spans="1:12" s="456" customFormat="1" ht="11.25">
      <c r="A1068" s="426"/>
      <c r="B1068" s="426"/>
      <c r="C1068" s="426"/>
      <c r="D1068" s="426"/>
      <c r="E1068" s="426"/>
      <c r="F1068" s="426"/>
      <c r="G1068" s="426"/>
      <c r="H1068" s="426"/>
      <c r="I1068" s="426"/>
      <c r="J1068" s="426"/>
      <c r="K1068" s="426"/>
      <c r="L1068" s="426"/>
    </row>
    <row r="1069" spans="1:12" s="456" customFormat="1" ht="11.25">
      <c r="A1069" s="426"/>
      <c r="B1069" s="426"/>
      <c r="C1069" s="426"/>
      <c r="D1069" s="426"/>
      <c r="E1069" s="426"/>
      <c r="F1069" s="426"/>
      <c r="G1069" s="426"/>
      <c r="H1069" s="426"/>
      <c r="I1069" s="426"/>
      <c r="J1069" s="426"/>
      <c r="K1069" s="426"/>
      <c r="L1069" s="426"/>
    </row>
    <row r="1070" spans="1:12" s="456" customFormat="1" ht="11.25">
      <c r="A1070" s="426"/>
      <c r="B1070" s="426"/>
      <c r="C1070" s="426"/>
      <c r="D1070" s="426"/>
      <c r="E1070" s="426"/>
      <c r="F1070" s="426"/>
      <c r="G1070" s="426"/>
      <c r="H1070" s="426"/>
      <c r="I1070" s="426"/>
      <c r="J1070" s="426"/>
      <c r="K1070" s="426"/>
      <c r="L1070" s="426"/>
    </row>
    <row r="1071" spans="1:12" s="456" customFormat="1" ht="11.25">
      <c r="A1071" s="426"/>
      <c r="B1071" s="426"/>
      <c r="C1071" s="426"/>
      <c r="D1071" s="426"/>
      <c r="E1071" s="426"/>
      <c r="F1071" s="426"/>
      <c r="G1071" s="426"/>
      <c r="H1071" s="426"/>
      <c r="I1071" s="426"/>
      <c r="J1071" s="426"/>
      <c r="K1071" s="426"/>
      <c r="L1071" s="426"/>
    </row>
    <row r="1072" spans="1:12" s="456" customFormat="1" ht="11.25">
      <c r="A1072" s="426"/>
      <c r="B1072" s="426"/>
      <c r="C1072" s="426"/>
      <c r="D1072" s="426"/>
      <c r="E1072" s="426"/>
      <c r="F1072" s="426"/>
      <c r="G1072" s="426"/>
      <c r="H1072" s="426"/>
      <c r="I1072" s="426"/>
      <c r="J1072" s="426"/>
      <c r="K1072" s="426"/>
      <c r="L1072" s="426"/>
    </row>
    <row r="1073" spans="1:12" s="456" customFormat="1" ht="11.25">
      <c r="A1073" s="426"/>
      <c r="B1073" s="426"/>
      <c r="C1073" s="426"/>
      <c r="D1073" s="426"/>
      <c r="E1073" s="426"/>
      <c r="F1073" s="426"/>
      <c r="G1073" s="426"/>
      <c r="H1073" s="426"/>
      <c r="I1073" s="426"/>
      <c r="J1073" s="426"/>
      <c r="K1073" s="426"/>
      <c r="L1073" s="426"/>
    </row>
    <row r="1074" spans="1:12" s="456" customFormat="1" ht="11.25">
      <c r="A1074" s="426"/>
      <c r="B1074" s="426"/>
      <c r="C1074" s="426"/>
      <c r="D1074" s="426"/>
      <c r="E1074" s="426"/>
      <c r="F1074" s="426"/>
      <c r="G1074" s="426"/>
      <c r="H1074" s="426"/>
      <c r="I1074" s="426"/>
      <c r="J1074" s="426"/>
      <c r="K1074" s="426"/>
      <c r="L1074" s="426"/>
    </row>
    <row r="1075" spans="1:12" s="456" customFormat="1" ht="11.25">
      <c r="A1075" s="426"/>
      <c r="B1075" s="426"/>
      <c r="C1075" s="426"/>
      <c r="D1075" s="426"/>
      <c r="E1075" s="426"/>
      <c r="F1075" s="426"/>
      <c r="G1075" s="426"/>
      <c r="H1075" s="426"/>
      <c r="I1075" s="426"/>
      <c r="J1075" s="426"/>
      <c r="K1075" s="426"/>
      <c r="L1075" s="426"/>
    </row>
    <row r="1076" spans="1:12" s="456" customFormat="1" ht="11.25">
      <c r="A1076" s="426"/>
      <c r="B1076" s="426"/>
      <c r="C1076" s="426"/>
      <c r="D1076" s="426"/>
      <c r="E1076" s="426"/>
      <c r="F1076" s="426"/>
      <c r="G1076" s="426"/>
      <c r="H1076" s="426"/>
      <c r="I1076" s="426"/>
      <c r="J1076" s="426"/>
      <c r="K1076" s="426"/>
      <c r="L1076" s="426"/>
    </row>
    <row r="1077" spans="1:12" s="456" customFormat="1" ht="11.25">
      <c r="A1077" s="426"/>
      <c r="B1077" s="426"/>
      <c r="C1077" s="426"/>
      <c r="D1077" s="426"/>
      <c r="E1077" s="426"/>
      <c r="F1077" s="426"/>
      <c r="G1077" s="426"/>
      <c r="H1077" s="426"/>
      <c r="I1077" s="426"/>
      <c r="J1077" s="426"/>
      <c r="K1077" s="426"/>
      <c r="L1077" s="426"/>
    </row>
    <row r="1078" spans="1:12" s="456" customFormat="1" ht="11.25">
      <c r="A1078" s="426"/>
      <c r="B1078" s="426"/>
      <c r="C1078" s="426"/>
      <c r="D1078" s="426"/>
      <c r="E1078" s="426"/>
      <c r="F1078" s="426"/>
      <c r="G1078" s="426"/>
      <c r="H1078" s="426"/>
      <c r="I1078" s="426"/>
      <c r="J1078" s="426"/>
      <c r="K1078" s="426"/>
      <c r="L1078" s="426"/>
    </row>
    <row r="1079" spans="1:12" s="456" customFormat="1" ht="11.25">
      <c r="A1079" s="426"/>
      <c r="B1079" s="426"/>
      <c r="C1079" s="426"/>
      <c r="D1079" s="426"/>
      <c r="E1079" s="426"/>
      <c r="F1079" s="426"/>
      <c r="G1079" s="426"/>
      <c r="H1079" s="426"/>
      <c r="I1079" s="426"/>
      <c r="J1079" s="426"/>
      <c r="K1079" s="426"/>
      <c r="L1079" s="426"/>
    </row>
    <row r="1080" spans="1:12" s="456" customFormat="1" ht="11.25">
      <c r="A1080" s="426"/>
      <c r="B1080" s="426"/>
      <c r="C1080" s="426"/>
      <c r="D1080" s="426"/>
      <c r="E1080" s="426"/>
      <c r="F1080" s="426"/>
      <c r="G1080" s="426"/>
      <c r="H1080" s="426"/>
      <c r="I1080" s="426"/>
      <c r="J1080" s="426"/>
      <c r="K1080" s="426"/>
      <c r="L1080" s="426"/>
    </row>
    <row r="1081" spans="1:12" s="456" customFormat="1" ht="11.25">
      <c r="A1081" s="426"/>
      <c r="B1081" s="426"/>
      <c r="C1081" s="426"/>
      <c r="D1081" s="426"/>
      <c r="E1081" s="426"/>
      <c r="F1081" s="426"/>
      <c r="G1081" s="426"/>
      <c r="H1081" s="426"/>
      <c r="I1081" s="426"/>
      <c r="J1081" s="426"/>
      <c r="K1081" s="426"/>
      <c r="L1081" s="426"/>
    </row>
    <row r="1082" spans="1:12" s="456" customFormat="1" ht="11.25">
      <c r="A1082" s="426"/>
      <c r="B1082" s="426"/>
      <c r="C1082" s="426"/>
      <c r="D1082" s="426"/>
      <c r="E1082" s="426"/>
      <c r="F1082" s="426"/>
      <c r="G1082" s="426"/>
      <c r="H1082" s="426"/>
      <c r="I1082" s="426"/>
      <c r="J1082" s="426"/>
      <c r="K1082" s="426"/>
      <c r="L1082" s="426"/>
    </row>
    <row r="1083" spans="1:12" s="456" customFormat="1" ht="11.25">
      <c r="A1083" s="426"/>
      <c r="B1083" s="426"/>
      <c r="C1083" s="426"/>
      <c r="D1083" s="426"/>
      <c r="E1083" s="426"/>
      <c r="F1083" s="426"/>
      <c r="G1083" s="426"/>
      <c r="H1083" s="426"/>
      <c r="I1083" s="426"/>
      <c r="J1083" s="426"/>
      <c r="K1083" s="426"/>
      <c r="L1083" s="426"/>
    </row>
    <row r="1084" spans="1:12" s="456" customFormat="1" ht="11.25">
      <c r="A1084" s="426"/>
      <c r="B1084" s="426"/>
      <c r="C1084" s="426"/>
      <c r="D1084" s="426"/>
      <c r="E1084" s="426"/>
      <c r="F1084" s="426"/>
      <c r="G1084" s="426"/>
      <c r="H1084" s="426"/>
      <c r="I1084" s="426"/>
      <c r="J1084" s="426"/>
      <c r="K1084" s="426"/>
      <c r="L1084" s="426"/>
    </row>
    <row r="1085" spans="1:12" s="456" customFormat="1" ht="11.25">
      <c r="A1085" s="426"/>
      <c r="B1085" s="426"/>
      <c r="C1085" s="426"/>
      <c r="D1085" s="426"/>
      <c r="E1085" s="426"/>
      <c r="F1085" s="426"/>
      <c r="G1085" s="426"/>
      <c r="H1085" s="426"/>
      <c r="I1085" s="426"/>
      <c r="J1085" s="426"/>
      <c r="K1085" s="426"/>
      <c r="L1085" s="426"/>
    </row>
    <row r="1086" spans="1:12" s="456" customFormat="1" ht="11.25">
      <c r="A1086" s="426"/>
      <c r="B1086" s="426"/>
      <c r="C1086" s="426"/>
      <c r="D1086" s="426"/>
      <c r="E1086" s="426"/>
      <c r="F1086" s="426"/>
      <c r="G1086" s="426"/>
      <c r="H1086" s="426"/>
      <c r="I1086" s="426"/>
      <c r="J1086" s="426"/>
      <c r="K1086" s="426"/>
      <c r="L1086" s="426"/>
    </row>
    <row r="1087" spans="1:12" s="456" customFormat="1" ht="11.25">
      <c r="A1087" s="426"/>
      <c r="B1087" s="426"/>
      <c r="C1087" s="426"/>
      <c r="D1087" s="426"/>
      <c r="E1087" s="426"/>
      <c r="F1087" s="426"/>
      <c r="G1087" s="426"/>
      <c r="H1087" s="426"/>
      <c r="I1087" s="426"/>
      <c r="J1087" s="426"/>
      <c r="K1087" s="426"/>
      <c r="L1087" s="426"/>
    </row>
    <row r="1088" spans="1:12" s="456" customFormat="1" ht="11.25">
      <c r="A1088" s="426"/>
      <c r="B1088" s="426"/>
      <c r="C1088" s="426"/>
      <c r="D1088" s="426"/>
      <c r="E1088" s="426"/>
      <c r="F1088" s="426"/>
      <c r="G1088" s="426"/>
      <c r="H1088" s="426"/>
      <c r="I1088" s="426"/>
      <c r="J1088" s="426"/>
      <c r="K1088" s="426"/>
      <c r="L1088" s="426"/>
    </row>
    <row r="1089" spans="1:12" s="456" customFormat="1" ht="11.25">
      <c r="A1089" s="426"/>
      <c r="B1089" s="426"/>
      <c r="C1089" s="426"/>
      <c r="D1089" s="426"/>
      <c r="E1089" s="426"/>
      <c r="F1089" s="426"/>
      <c r="G1089" s="426"/>
      <c r="H1089" s="426"/>
      <c r="I1089" s="426"/>
      <c r="J1089" s="426"/>
      <c r="K1089" s="426"/>
      <c r="L1089" s="426"/>
    </row>
    <row r="1090" spans="1:12" s="456" customFormat="1" ht="11.25">
      <c r="A1090" s="426"/>
      <c r="B1090" s="426"/>
      <c r="C1090" s="426"/>
      <c r="D1090" s="426"/>
      <c r="E1090" s="426"/>
      <c r="F1090" s="426"/>
      <c r="G1090" s="426"/>
      <c r="H1090" s="426"/>
      <c r="I1090" s="426"/>
      <c r="J1090" s="426"/>
      <c r="K1090" s="426"/>
      <c r="L1090" s="426"/>
    </row>
    <row r="1091" spans="1:12" s="456" customFormat="1" ht="11.25">
      <c r="A1091" s="426"/>
      <c r="B1091" s="426"/>
      <c r="C1091" s="426"/>
      <c r="D1091" s="426"/>
      <c r="E1091" s="426"/>
      <c r="F1091" s="426"/>
      <c r="G1091" s="426"/>
      <c r="H1091" s="426"/>
      <c r="I1091" s="426"/>
      <c r="J1091" s="426"/>
      <c r="K1091" s="426"/>
      <c r="L1091" s="426"/>
    </row>
    <row r="1092" spans="1:12" s="456" customFormat="1" ht="11.25">
      <c r="A1092" s="426"/>
      <c r="B1092" s="426"/>
      <c r="C1092" s="426"/>
      <c r="D1092" s="426"/>
      <c r="E1092" s="426"/>
      <c r="F1092" s="426"/>
      <c r="G1092" s="426"/>
      <c r="H1092" s="426"/>
      <c r="I1092" s="426"/>
      <c r="J1092" s="426"/>
      <c r="K1092" s="426"/>
      <c r="L1092" s="426"/>
    </row>
    <row r="1093" spans="1:12" s="456" customFormat="1" ht="11.25">
      <c r="A1093" s="426"/>
      <c r="B1093" s="426"/>
      <c r="C1093" s="426"/>
      <c r="D1093" s="426"/>
      <c r="E1093" s="426"/>
      <c r="F1093" s="426"/>
      <c r="G1093" s="426"/>
      <c r="H1093" s="426"/>
      <c r="I1093" s="426"/>
      <c r="J1093" s="426"/>
      <c r="K1093" s="426"/>
      <c r="L1093" s="426"/>
    </row>
    <row r="1094" spans="1:12" s="456" customFormat="1" ht="11.25">
      <c r="A1094" s="426"/>
      <c r="B1094" s="426"/>
      <c r="C1094" s="426"/>
      <c r="D1094" s="426"/>
      <c r="E1094" s="426"/>
      <c r="F1094" s="426"/>
      <c r="G1094" s="426"/>
      <c r="H1094" s="426"/>
      <c r="I1094" s="426"/>
      <c r="J1094" s="426"/>
      <c r="K1094" s="426"/>
      <c r="L1094" s="426"/>
    </row>
    <row r="1095" spans="1:12" s="456" customFormat="1" ht="11.25">
      <c r="A1095" s="426"/>
      <c r="B1095" s="426"/>
      <c r="C1095" s="426"/>
      <c r="D1095" s="426"/>
      <c r="E1095" s="426"/>
      <c r="F1095" s="426"/>
      <c r="G1095" s="426"/>
      <c r="H1095" s="426"/>
      <c r="I1095" s="426"/>
      <c r="J1095" s="426"/>
      <c r="K1095" s="426"/>
      <c r="L1095" s="426"/>
    </row>
    <row r="1096" spans="1:12" s="456" customFormat="1" ht="11.25">
      <c r="A1096" s="426"/>
      <c r="B1096" s="426"/>
      <c r="C1096" s="426"/>
      <c r="D1096" s="426"/>
      <c r="E1096" s="426"/>
      <c r="F1096" s="426"/>
      <c r="G1096" s="426"/>
      <c r="H1096" s="426"/>
      <c r="I1096" s="426"/>
      <c r="J1096" s="426"/>
      <c r="K1096" s="426"/>
      <c r="L1096" s="426"/>
    </row>
    <row r="1097" spans="1:12" s="456" customFormat="1" ht="11.25">
      <c r="A1097" s="426"/>
      <c r="B1097" s="426"/>
      <c r="C1097" s="426"/>
      <c r="D1097" s="426"/>
      <c r="E1097" s="426"/>
      <c r="F1097" s="426"/>
      <c r="G1097" s="426"/>
      <c r="H1097" s="426"/>
      <c r="I1097" s="426"/>
      <c r="J1097" s="426"/>
      <c r="K1097" s="426"/>
      <c r="L1097" s="426"/>
    </row>
    <row r="1098" spans="1:12" s="456" customFormat="1" ht="11.25">
      <c r="A1098" s="426"/>
      <c r="B1098" s="426"/>
      <c r="C1098" s="426"/>
      <c r="D1098" s="426"/>
      <c r="E1098" s="426"/>
      <c r="F1098" s="426"/>
      <c r="G1098" s="426"/>
      <c r="H1098" s="426"/>
      <c r="I1098" s="426"/>
      <c r="J1098" s="426"/>
      <c r="K1098" s="426"/>
      <c r="L1098" s="426"/>
    </row>
    <row r="1099" spans="1:12" s="456" customFormat="1" ht="11.25">
      <c r="A1099" s="426"/>
      <c r="B1099" s="426"/>
      <c r="C1099" s="426"/>
      <c r="D1099" s="426"/>
      <c r="E1099" s="426"/>
      <c r="F1099" s="426"/>
      <c r="G1099" s="426"/>
      <c r="H1099" s="426"/>
      <c r="I1099" s="426"/>
      <c r="J1099" s="426"/>
      <c r="K1099" s="426"/>
      <c r="L1099" s="426"/>
    </row>
    <row r="1100" spans="1:12" s="456" customFormat="1" ht="11.25">
      <c r="A1100" s="426"/>
      <c r="B1100" s="426"/>
      <c r="C1100" s="426"/>
      <c r="D1100" s="426"/>
      <c r="E1100" s="426"/>
      <c r="F1100" s="426"/>
      <c r="G1100" s="426"/>
      <c r="H1100" s="426"/>
      <c r="I1100" s="426"/>
      <c r="J1100" s="426"/>
      <c r="K1100" s="426"/>
      <c r="L1100" s="426"/>
    </row>
    <row r="1101" spans="1:12" s="456" customFormat="1" ht="11.25">
      <c r="A1101" s="426"/>
      <c r="B1101" s="426"/>
      <c r="C1101" s="426"/>
      <c r="D1101" s="426"/>
      <c r="E1101" s="426"/>
      <c r="F1101" s="426"/>
      <c r="G1101" s="426"/>
      <c r="H1101" s="426"/>
      <c r="I1101" s="426"/>
      <c r="J1101" s="426"/>
      <c r="K1101" s="426"/>
      <c r="L1101" s="426"/>
    </row>
    <row r="1102" spans="1:12" s="456" customFormat="1" ht="11.25">
      <c r="A1102" s="426"/>
      <c r="B1102" s="426"/>
      <c r="C1102" s="426"/>
      <c r="D1102" s="426"/>
      <c r="E1102" s="426"/>
      <c r="F1102" s="426"/>
      <c r="G1102" s="426"/>
      <c r="H1102" s="426"/>
      <c r="I1102" s="426"/>
      <c r="J1102" s="426"/>
      <c r="K1102" s="426"/>
      <c r="L1102" s="426"/>
    </row>
    <row r="1103" spans="1:12" s="456" customFormat="1" ht="11.25">
      <c r="A1103" s="426"/>
      <c r="B1103" s="426"/>
      <c r="C1103" s="426"/>
      <c r="D1103" s="426"/>
      <c r="E1103" s="426"/>
      <c r="F1103" s="426"/>
      <c r="G1103" s="426"/>
      <c r="H1103" s="426"/>
      <c r="I1103" s="426"/>
      <c r="J1103" s="426"/>
      <c r="K1103" s="426"/>
      <c r="L1103" s="426"/>
    </row>
    <row r="1104" spans="1:12" s="456" customFormat="1" ht="11.25">
      <c r="A1104" s="426"/>
      <c r="B1104" s="426"/>
      <c r="C1104" s="426"/>
      <c r="D1104" s="426"/>
      <c r="E1104" s="426"/>
      <c r="F1104" s="426"/>
      <c r="G1104" s="426"/>
      <c r="H1104" s="426"/>
      <c r="I1104" s="426"/>
      <c r="J1104" s="426"/>
      <c r="K1104" s="426"/>
      <c r="L1104" s="426"/>
    </row>
    <row r="1105" spans="1:12" s="456" customFormat="1" ht="11.25">
      <c r="A1105" s="426"/>
      <c r="B1105" s="426"/>
      <c r="C1105" s="426"/>
      <c r="D1105" s="426"/>
      <c r="E1105" s="426"/>
      <c r="F1105" s="426"/>
      <c r="G1105" s="426"/>
      <c r="H1105" s="426"/>
      <c r="I1105" s="426"/>
      <c r="J1105" s="426"/>
      <c r="K1105" s="426"/>
      <c r="L1105" s="426"/>
    </row>
    <row r="1106" spans="1:12" s="456" customFormat="1" ht="11.25">
      <c r="A1106" s="426"/>
      <c r="B1106" s="426"/>
      <c r="C1106" s="426"/>
      <c r="D1106" s="426"/>
      <c r="E1106" s="426"/>
      <c r="F1106" s="426"/>
      <c r="G1106" s="426"/>
      <c r="H1106" s="426"/>
      <c r="I1106" s="426"/>
      <c r="J1106" s="426"/>
      <c r="K1106" s="426"/>
      <c r="L1106" s="426"/>
    </row>
    <row r="1107" spans="1:12" s="456" customFormat="1" ht="11.25">
      <c r="A1107" s="426"/>
      <c r="B1107" s="426"/>
      <c r="C1107" s="426"/>
      <c r="D1107" s="426"/>
      <c r="E1107" s="426"/>
      <c r="F1107" s="426"/>
      <c r="G1107" s="426"/>
      <c r="H1107" s="426"/>
      <c r="I1107" s="426"/>
      <c r="J1107" s="426"/>
      <c r="K1107" s="426"/>
      <c r="L1107" s="426"/>
    </row>
    <row r="1108" spans="1:12" s="456" customFormat="1" ht="11.25">
      <c r="A1108" s="426"/>
      <c r="B1108" s="426"/>
      <c r="C1108" s="426"/>
      <c r="D1108" s="426"/>
      <c r="E1108" s="426"/>
      <c r="F1108" s="426"/>
      <c r="G1108" s="426"/>
      <c r="H1108" s="426"/>
      <c r="I1108" s="426"/>
      <c r="J1108" s="426"/>
      <c r="K1108" s="426"/>
      <c r="L1108" s="426"/>
    </row>
    <row r="1109" spans="1:12" s="456" customFormat="1" ht="11.25">
      <c r="A1109" s="426"/>
      <c r="B1109" s="426"/>
      <c r="C1109" s="426"/>
      <c r="D1109" s="426"/>
      <c r="E1109" s="426"/>
      <c r="F1109" s="426"/>
      <c r="G1109" s="426"/>
      <c r="H1109" s="426"/>
      <c r="I1109" s="426"/>
      <c r="J1109" s="426"/>
      <c r="K1109" s="426"/>
      <c r="L1109" s="426"/>
    </row>
    <row r="1110" spans="1:12" s="456" customFormat="1" ht="11.25">
      <c r="A1110" s="426"/>
      <c r="B1110" s="426"/>
      <c r="C1110" s="426"/>
      <c r="D1110" s="426"/>
      <c r="E1110" s="426"/>
      <c r="F1110" s="426"/>
      <c r="G1110" s="426"/>
      <c r="H1110" s="426"/>
      <c r="I1110" s="426"/>
      <c r="J1110" s="426"/>
      <c r="K1110" s="426"/>
      <c r="L1110" s="426"/>
    </row>
    <row r="1111" spans="1:12" s="456" customFormat="1" ht="11.25">
      <c r="A1111" s="426"/>
      <c r="B1111" s="426"/>
      <c r="C1111" s="426"/>
      <c r="D1111" s="426"/>
      <c r="E1111" s="426"/>
      <c r="F1111" s="426"/>
      <c r="G1111" s="426"/>
      <c r="H1111" s="426"/>
      <c r="I1111" s="426"/>
      <c r="J1111" s="426"/>
      <c r="K1111" s="426"/>
      <c r="L1111" s="426"/>
    </row>
    <row r="1112" spans="1:12" s="456" customFormat="1" ht="11.25">
      <c r="A1112" s="426"/>
      <c r="B1112" s="426"/>
      <c r="C1112" s="426"/>
      <c r="D1112" s="426"/>
      <c r="E1112" s="426"/>
      <c r="F1112" s="426"/>
      <c r="G1112" s="426"/>
      <c r="H1112" s="426"/>
      <c r="I1112" s="426"/>
      <c r="J1112" s="426"/>
      <c r="K1112" s="426"/>
      <c r="L1112" s="426"/>
    </row>
    <row r="1113" spans="1:12" s="456" customFormat="1" ht="11.25">
      <c r="A1113" s="426"/>
      <c r="B1113" s="426"/>
      <c r="C1113" s="426"/>
      <c r="D1113" s="426"/>
      <c r="E1113" s="426"/>
      <c r="F1113" s="426"/>
      <c r="G1113" s="426"/>
      <c r="H1113" s="426"/>
      <c r="I1113" s="426"/>
      <c r="J1113" s="426"/>
      <c r="K1113" s="426"/>
      <c r="L1113" s="426"/>
    </row>
    <row r="1114" spans="1:12" s="456" customFormat="1" ht="11.25">
      <c r="A1114" s="426"/>
      <c r="B1114" s="426"/>
      <c r="C1114" s="426"/>
      <c r="D1114" s="426"/>
      <c r="E1114" s="426"/>
      <c r="F1114" s="426"/>
      <c r="G1114" s="426"/>
      <c r="H1114" s="426"/>
      <c r="I1114" s="426"/>
      <c r="J1114" s="426"/>
      <c r="K1114" s="426"/>
      <c r="L1114" s="426"/>
    </row>
    <row r="1115" spans="1:12" s="456" customFormat="1" ht="11.25">
      <c r="A1115" s="426"/>
      <c r="B1115" s="426"/>
      <c r="C1115" s="426"/>
      <c r="D1115" s="426"/>
      <c r="E1115" s="426"/>
      <c r="F1115" s="426"/>
      <c r="G1115" s="426"/>
      <c r="H1115" s="426"/>
      <c r="I1115" s="426"/>
      <c r="J1115" s="426"/>
      <c r="K1115" s="426"/>
      <c r="L1115" s="426"/>
    </row>
    <row r="1116" spans="1:12" s="456" customFormat="1" ht="11.25">
      <c r="A1116" s="426"/>
      <c r="B1116" s="426"/>
      <c r="C1116" s="426"/>
      <c r="D1116" s="426"/>
      <c r="E1116" s="426"/>
      <c r="F1116" s="426"/>
      <c r="G1116" s="426"/>
      <c r="H1116" s="426"/>
      <c r="I1116" s="426"/>
      <c r="J1116" s="426"/>
      <c r="K1116" s="426"/>
      <c r="L1116" s="426"/>
    </row>
    <row r="1117" spans="1:12" s="456" customFormat="1" ht="11.25">
      <c r="A1117" s="426"/>
      <c r="B1117" s="426"/>
      <c r="C1117" s="426"/>
      <c r="D1117" s="426"/>
      <c r="E1117" s="426"/>
      <c r="F1117" s="426"/>
      <c r="G1117" s="426"/>
      <c r="H1117" s="426"/>
      <c r="I1117" s="426"/>
      <c r="J1117" s="426"/>
      <c r="K1117" s="426"/>
      <c r="L1117" s="426"/>
    </row>
    <row r="1118" spans="1:12" s="456" customFormat="1" ht="11.25">
      <c r="A1118" s="426"/>
      <c r="B1118" s="426"/>
      <c r="C1118" s="426"/>
      <c r="D1118" s="426"/>
      <c r="E1118" s="426"/>
      <c r="F1118" s="426"/>
      <c r="G1118" s="426"/>
      <c r="H1118" s="426"/>
      <c r="I1118" s="426"/>
      <c r="J1118" s="426"/>
      <c r="K1118" s="426"/>
      <c r="L1118" s="426"/>
    </row>
    <row r="1119" spans="1:12" s="456" customFormat="1" ht="11.25">
      <c r="A1119" s="426"/>
      <c r="B1119" s="426"/>
      <c r="C1119" s="426"/>
      <c r="D1119" s="426"/>
      <c r="E1119" s="426"/>
      <c r="F1119" s="426"/>
      <c r="G1119" s="426"/>
      <c r="H1119" s="426"/>
      <c r="I1119" s="426"/>
      <c r="J1119" s="426"/>
      <c r="K1119" s="426"/>
      <c r="L1119" s="426"/>
    </row>
    <row r="1120" spans="1:12" s="456" customFormat="1" ht="11.25">
      <c r="A1120" s="426"/>
      <c r="B1120" s="426"/>
      <c r="C1120" s="426"/>
      <c r="D1120" s="426"/>
      <c r="E1120" s="426"/>
      <c r="F1120" s="426"/>
      <c r="G1120" s="426"/>
      <c r="H1120" s="426"/>
      <c r="I1120" s="426"/>
      <c r="J1120" s="426"/>
      <c r="K1120" s="426"/>
      <c r="L1120" s="426"/>
    </row>
    <row r="1121" spans="1:12" s="456" customFormat="1" ht="11.25">
      <c r="A1121" s="426"/>
      <c r="B1121" s="426"/>
      <c r="C1121" s="426"/>
      <c r="D1121" s="426"/>
      <c r="E1121" s="426"/>
      <c r="F1121" s="426"/>
      <c r="G1121" s="426"/>
      <c r="H1121" s="426"/>
      <c r="I1121" s="426"/>
      <c r="J1121" s="426"/>
      <c r="K1121" s="426"/>
      <c r="L1121" s="426"/>
    </row>
    <row r="1122" spans="1:12" s="456" customFormat="1" ht="11.25">
      <c r="A1122" s="426"/>
      <c r="B1122" s="426"/>
      <c r="C1122" s="426"/>
      <c r="D1122" s="426"/>
      <c r="E1122" s="426"/>
      <c r="F1122" s="426"/>
      <c r="G1122" s="426"/>
      <c r="H1122" s="426"/>
      <c r="I1122" s="426"/>
      <c r="J1122" s="426"/>
      <c r="K1122" s="426"/>
      <c r="L1122" s="426"/>
    </row>
    <row r="1123" spans="1:12" s="456" customFormat="1" ht="11.25">
      <c r="A1123" s="426"/>
      <c r="B1123" s="426"/>
      <c r="C1123" s="426"/>
      <c r="D1123" s="426"/>
      <c r="E1123" s="426"/>
      <c r="F1123" s="426"/>
      <c r="G1123" s="426"/>
      <c r="H1123" s="426"/>
      <c r="I1123" s="426"/>
      <c r="J1123" s="426"/>
      <c r="K1123" s="426"/>
      <c r="L1123" s="426"/>
    </row>
    <row r="1124" spans="1:12" s="456" customFormat="1" ht="11.25">
      <c r="A1124" s="426"/>
      <c r="B1124" s="426"/>
      <c r="C1124" s="426"/>
      <c r="D1124" s="426"/>
      <c r="E1124" s="426"/>
      <c r="F1124" s="426"/>
      <c r="G1124" s="426"/>
      <c r="H1124" s="426"/>
      <c r="I1124" s="426"/>
      <c r="J1124" s="426"/>
      <c r="K1124" s="426"/>
      <c r="L1124" s="426"/>
    </row>
    <row r="1125" spans="1:12" s="456" customFormat="1" ht="11.25">
      <c r="A1125" s="426"/>
      <c r="B1125" s="426"/>
      <c r="C1125" s="426"/>
      <c r="D1125" s="426"/>
      <c r="E1125" s="426"/>
      <c r="F1125" s="426"/>
      <c r="G1125" s="426"/>
      <c r="H1125" s="426"/>
      <c r="I1125" s="426"/>
      <c r="J1125" s="426"/>
      <c r="K1125" s="426"/>
      <c r="L1125" s="426"/>
    </row>
    <row r="1126" spans="1:12" s="456" customFormat="1" ht="11.25">
      <c r="A1126" s="426"/>
      <c r="B1126" s="426"/>
      <c r="C1126" s="426"/>
      <c r="D1126" s="426"/>
      <c r="E1126" s="426"/>
      <c r="F1126" s="426"/>
      <c r="G1126" s="426"/>
      <c r="H1126" s="426"/>
      <c r="I1126" s="426"/>
      <c r="J1126" s="426"/>
      <c r="K1126" s="426"/>
      <c r="L1126" s="426"/>
    </row>
    <row r="1127" spans="1:12" s="456" customFormat="1" ht="11.25">
      <c r="A1127" s="426"/>
      <c r="B1127" s="426"/>
      <c r="C1127" s="426"/>
      <c r="D1127" s="426"/>
      <c r="E1127" s="426"/>
      <c r="F1127" s="426"/>
      <c r="G1127" s="426"/>
      <c r="H1127" s="426"/>
      <c r="I1127" s="426"/>
      <c r="J1127" s="426"/>
      <c r="K1127" s="426"/>
      <c r="L1127" s="426"/>
    </row>
    <row r="1128" spans="1:12" s="456" customFormat="1" ht="11.25">
      <c r="A1128" s="426"/>
      <c r="B1128" s="426"/>
      <c r="C1128" s="426"/>
      <c r="D1128" s="426"/>
      <c r="E1128" s="426"/>
      <c r="F1128" s="426"/>
      <c r="G1128" s="426"/>
      <c r="H1128" s="426"/>
      <c r="I1128" s="426"/>
      <c r="J1128" s="426"/>
      <c r="K1128" s="426"/>
      <c r="L1128" s="426"/>
    </row>
    <row r="1129" spans="1:12" s="456" customFormat="1" ht="11.25">
      <c r="A1129" s="426"/>
      <c r="B1129" s="426"/>
      <c r="C1129" s="426"/>
      <c r="D1129" s="426"/>
      <c r="E1129" s="426"/>
      <c r="F1129" s="426"/>
      <c r="G1129" s="426"/>
      <c r="H1129" s="426"/>
      <c r="I1129" s="426"/>
      <c r="J1129" s="426"/>
      <c r="K1129" s="426"/>
      <c r="L1129" s="426"/>
    </row>
    <row r="1130" spans="1:12" s="456" customFormat="1" ht="11.25">
      <c r="A1130" s="426"/>
      <c r="B1130" s="426"/>
      <c r="C1130" s="426"/>
      <c r="D1130" s="426"/>
      <c r="E1130" s="426"/>
      <c r="F1130" s="426"/>
      <c r="G1130" s="426"/>
      <c r="H1130" s="426"/>
      <c r="I1130" s="426"/>
      <c r="J1130" s="426"/>
      <c r="K1130" s="426"/>
      <c r="L1130" s="426"/>
    </row>
    <row r="1131" spans="1:12" s="456" customFormat="1" ht="11.25">
      <c r="A1131" s="426"/>
      <c r="B1131" s="426"/>
      <c r="C1131" s="426"/>
      <c r="D1131" s="426"/>
      <c r="E1131" s="426"/>
      <c r="F1131" s="426"/>
      <c r="G1131" s="426"/>
      <c r="H1131" s="426"/>
      <c r="I1131" s="426"/>
      <c r="J1131" s="426"/>
      <c r="K1131" s="426"/>
      <c r="L1131" s="426"/>
    </row>
    <row r="1132" spans="1:12" s="456" customFormat="1" ht="11.25">
      <c r="A1132" s="426"/>
      <c r="B1132" s="426"/>
      <c r="C1132" s="426"/>
      <c r="D1132" s="426"/>
      <c r="E1132" s="426"/>
      <c r="F1132" s="426"/>
      <c r="G1132" s="426"/>
      <c r="H1132" s="426"/>
      <c r="I1132" s="426"/>
      <c r="J1132" s="426"/>
      <c r="K1132" s="426"/>
      <c r="L1132" s="426"/>
    </row>
    <row r="1133" spans="1:12" s="456" customFormat="1" ht="11.25">
      <c r="A1133" s="426"/>
      <c r="B1133" s="426"/>
      <c r="C1133" s="426"/>
      <c r="D1133" s="426"/>
      <c r="E1133" s="426"/>
      <c r="F1133" s="426"/>
      <c r="G1133" s="426"/>
      <c r="H1133" s="426"/>
      <c r="I1133" s="426"/>
      <c r="J1133" s="426"/>
      <c r="K1133" s="426"/>
      <c r="L1133" s="426"/>
    </row>
    <row r="1134" spans="1:12" s="456" customFormat="1" ht="11.25">
      <c r="A1134" s="426"/>
      <c r="B1134" s="426"/>
      <c r="C1134" s="426"/>
      <c r="D1134" s="426"/>
      <c r="E1134" s="426"/>
      <c r="F1134" s="426"/>
      <c r="G1134" s="426"/>
      <c r="H1134" s="426"/>
      <c r="I1134" s="426"/>
      <c r="J1134" s="426"/>
      <c r="K1134" s="426"/>
      <c r="L1134" s="426"/>
    </row>
    <row r="1135" spans="1:12" s="456" customFormat="1" ht="11.25">
      <c r="A1135" s="426"/>
      <c r="B1135" s="426"/>
      <c r="C1135" s="426"/>
      <c r="D1135" s="426"/>
      <c r="E1135" s="426"/>
      <c r="F1135" s="426"/>
      <c r="G1135" s="426"/>
      <c r="H1135" s="426"/>
      <c r="I1135" s="426"/>
      <c r="J1135" s="426"/>
      <c r="K1135" s="426"/>
      <c r="L1135" s="426"/>
    </row>
    <row r="1136" spans="1:12" s="456" customFormat="1" ht="11.25">
      <c r="A1136" s="426"/>
      <c r="B1136" s="426"/>
      <c r="C1136" s="426"/>
      <c r="D1136" s="426"/>
      <c r="E1136" s="426"/>
      <c r="F1136" s="426"/>
      <c r="G1136" s="426"/>
      <c r="H1136" s="426"/>
      <c r="I1136" s="426"/>
      <c r="J1136" s="426"/>
      <c r="K1136" s="426"/>
      <c r="L1136" s="426"/>
    </row>
    <row r="1137" spans="1:12" s="456" customFormat="1" ht="11.25">
      <c r="A1137" s="426"/>
      <c r="B1137" s="426"/>
      <c r="C1137" s="426"/>
      <c r="D1137" s="426"/>
      <c r="E1137" s="426"/>
      <c r="F1137" s="426"/>
      <c r="G1137" s="426"/>
      <c r="H1137" s="426"/>
      <c r="I1137" s="426"/>
      <c r="J1137" s="426"/>
      <c r="K1137" s="426"/>
      <c r="L1137" s="426"/>
    </row>
    <row r="1138" spans="1:12" s="456" customFormat="1" ht="11.25">
      <c r="A1138" s="426"/>
      <c r="B1138" s="426"/>
      <c r="C1138" s="426"/>
      <c r="D1138" s="426"/>
      <c r="E1138" s="426"/>
      <c r="F1138" s="426"/>
      <c r="G1138" s="426"/>
      <c r="H1138" s="426"/>
      <c r="I1138" s="426"/>
      <c r="J1138" s="426"/>
      <c r="K1138" s="426"/>
      <c r="L1138" s="426"/>
    </row>
    <row r="1139" spans="1:12" s="456" customFormat="1" ht="11.25">
      <c r="A1139" s="426"/>
      <c r="B1139" s="426"/>
      <c r="C1139" s="426"/>
      <c r="D1139" s="426"/>
      <c r="E1139" s="426"/>
      <c r="F1139" s="426"/>
      <c r="G1139" s="426"/>
      <c r="H1139" s="426"/>
      <c r="I1139" s="426"/>
      <c r="J1139" s="426"/>
      <c r="K1139" s="426"/>
      <c r="L1139" s="426"/>
    </row>
    <row r="1140" spans="1:12" s="456" customFormat="1" ht="11.25">
      <c r="A1140" s="426"/>
      <c r="B1140" s="426"/>
      <c r="C1140" s="426"/>
      <c r="D1140" s="426"/>
      <c r="E1140" s="426"/>
      <c r="F1140" s="426"/>
      <c r="G1140" s="426"/>
      <c r="H1140" s="426"/>
      <c r="I1140" s="426"/>
      <c r="J1140" s="426"/>
      <c r="K1140" s="426"/>
      <c r="L1140" s="426"/>
    </row>
    <row r="1141" spans="1:12" s="456" customFormat="1" ht="11.25">
      <c r="A1141" s="426"/>
      <c r="B1141" s="426"/>
      <c r="C1141" s="426"/>
      <c r="D1141" s="426"/>
      <c r="E1141" s="426"/>
      <c r="F1141" s="426"/>
      <c r="G1141" s="426"/>
      <c r="H1141" s="426"/>
      <c r="I1141" s="426"/>
      <c r="J1141" s="426"/>
      <c r="K1141" s="426"/>
      <c r="L1141" s="426"/>
    </row>
    <row r="1142" spans="1:12" s="456" customFormat="1" ht="11.25">
      <c r="A1142" s="426"/>
      <c r="B1142" s="426"/>
      <c r="C1142" s="426"/>
      <c r="D1142" s="426"/>
      <c r="E1142" s="426"/>
      <c r="F1142" s="426"/>
      <c r="G1142" s="426"/>
      <c r="H1142" s="426"/>
      <c r="I1142" s="426"/>
      <c r="J1142" s="426"/>
      <c r="K1142" s="426"/>
      <c r="L1142" s="426"/>
    </row>
    <row r="1143" spans="1:12" s="456" customFormat="1" ht="11.25">
      <c r="A1143" s="426"/>
      <c r="B1143" s="426"/>
      <c r="C1143" s="426"/>
      <c r="D1143" s="426"/>
      <c r="E1143" s="426"/>
      <c r="F1143" s="426"/>
      <c r="G1143" s="426"/>
      <c r="H1143" s="426"/>
      <c r="I1143" s="426"/>
      <c r="J1143" s="426"/>
      <c r="K1143" s="426"/>
      <c r="L1143" s="426"/>
    </row>
    <row r="1144" spans="1:12" s="456" customFormat="1" ht="11.25">
      <c r="A1144" s="426"/>
      <c r="B1144" s="426"/>
      <c r="C1144" s="426"/>
      <c r="D1144" s="426"/>
      <c r="E1144" s="426"/>
      <c r="F1144" s="426"/>
      <c r="G1144" s="426"/>
      <c r="H1144" s="426"/>
      <c r="I1144" s="426"/>
      <c r="J1144" s="426"/>
      <c r="K1144" s="426"/>
      <c r="L1144" s="426"/>
    </row>
    <row r="1145" spans="1:12" s="456" customFormat="1" ht="11.25">
      <c r="A1145" s="426"/>
      <c r="B1145" s="426"/>
      <c r="C1145" s="426"/>
      <c r="D1145" s="426"/>
      <c r="E1145" s="426"/>
      <c r="F1145" s="426"/>
      <c r="G1145" s="426"/>
      <c r="H1145" s="426"/>
      <c r="I1145" s="426"/>
      <c r="J1145" s="426"/>
      <c r="K1145" s="426"/>
      <c r="L1145" s="426"/>
    </row>
    <row r="1146" spans="1:12" s="456" customFormat="1" ht="11.25">
      <c r="A1146" s="426"/>
      <c r="B1146" s="426"/>
      <c r="C1146" s="426"/>
      <c r="D1146" s="426"/>
      <c r="E1146" s="426"/>
      <c r="F1146" s="426"/>
      <c r="G1146" s="426"/>
      <c r="H1146" s="426"/>
      <c r="I1146" s="426"/>
      <c r="J1146" s="426"/>
      <c r="K1146" s="426"/>
      <c r="L1146" s="426"/>
    </row>
    <row r="1147" spans="1:12" s="456" customFormat="1" ht="11.25">
      <c r="A1147" s="426"/>
      <c r="B1147" s="426"/>
      <c r="C1147" s="426"/>
      <c r="D1147" s="426"/>
      <c r="E1147" s="426"/>
      <c r="F1147" s="426"/>
      <c r="G1147" s="426"/>
      <c r="H1147" s="426"/>
      <c r="I1147" s="426"/>
      <c r="J1147" s="426"/>
      <c r="K1147" s="426"/>
      <c r="L1147" s="426"/>
    </row>
    <row r="1148" spans="1:12" s="456" customFormat="1" ht="11.25">
      <c r="A1148" s="426"/>
      <c r="B1148" s="426"/>
      <c r="C1148" s="426"/>
      <c r="D1148" s="426"/>
      <c r="E1148" s="426"/>
      <c r="F1148" s="426"/>
      <c r="G1148" s="426"/>
      <c r="H1148" s="426"/>
      <c r="I1148" s="426"/>
      <c r="J1148" s="426"/>
      <c r="K1148" s="426"/>
      <c r="L1148" s="426"/>
    </row>
    <row r="1149" spans="1:12" s="456" customFormat="1" ht="11.25">
      <c r="A1149" s="426"/>
      <c r="B1149" s="426"/>
      <c r="C1149" s="426"/>
      <c r="D1149" s="426"/>
      <c r="E1149" s="426"/>
      <c r="F1149" s="426"/>
      <c r="G1149" s="426"/>
      <c r="H1149" s="426"/>
      <c r="I1149" s="426"/>
      <c r="J1149" s="426"/>
      <c r="K1149" s="426"/>
      <c r="L1149" s="426"/>
    </row>
    <row r="1150" spans="1:12" s="456" customFormat="1" ht="11.25">
      <c r="A1150" s="426"/>
      <c r="B1150" s="426"/>
      <c r="C1150" s="426"/>
      <c r="D1150" s="426"/>
      <c r="E1150" s="426"/>
      <c r="F1150" s="426"/>
      <c r="G1150" s="426"/>
      <c r="H1150" s="426"/>
      <c r="I1150" s="426"/>
      <c r="J1150" s="426"/>
      <c r="K1150" s="426"/>
      <c r="L1150" s="426"/>
    </row>
    <row r="1151" spans="1:12" s="456" customFormat="1" ht="11.25">
      <c r="A1151" s="426"/>
      <c r="B1151" s="426"/>
      <c r="C1151" s="426"/>
      <c r="D1151" s="426"/>
      <c r="E1151" s="426"/>
      <c r="F1151" s="426"/>
      <c r="G1151" s="426"/>
      <c r="H1151" s="426"/>
      <c r="I1151" s="426"/>
      <c r="J1151" s="426"/>
      <c r="K1151" s="426"/>
      <c r="L1151" s="426"/>
    </row>
    <row r="1152" spans="1:12" s="456" customFormat="1" ht="11.25">
      <c r="A1152" s="426"/>
      <c r="B1152" s="426"/>
      <c r="C1152" s="426"/>
      <c r="D1152" s="426"/>
      <c r="E1152" s="426"/>
      <c r="F1152" s="426"/>
      <c r="G1152" s="426"/>
      <c r="H1152" s="426"/>
      <c r="I1152" s="426"/>
      <c r="J1152" s="426"/>
      <c r="K1152" s="426"/>
      <c r="L1152" s="426"/>
    </row>
    <row r="1153" spans="1:12" s="456" customFormat="1" ht="11.25">
      <c r="A1153" s="426"/>
      <c r="B1153" s="426"/>
      <c r="C1153" s="426"/>
      <c r="D1153" s="426"/>
      <c r="E1153" s="426"/>
      <c r="F1153" s="426"/>
      <c r="G1153" s="426"/>
      <c r="H1153" s="426"/>
      <c r="I1153" s="426"/>
      <c r="J1153" s="426"/>
      <c r="K1153" s="426"/>
      <c r="L1153" s="426"/>
    </row>
    <row r="1154" spans="1:12" s="456" customFormat="1" ht="11.25">
      <c r="A1154" s="426"/>
      <c r="B1154" s="426"/>
      <c r="C1154" s="426"/>
      <c r="D1154" s="426"/>
      <c r="E1154" s="426"/>
      <c r="F1154" s="426"/>
      <c r="G1154" s="426"/>
      <c r="H1154" s="426"/>
      <c r="I1154" s="426"/>
      <c r="J1154" s="426"/>
      <c r="K1154" s="426"/>
      <c r="L1154" s="426"/>
    </row>
    <row r="1155" spans="1:12" s="456" customFormat="1" ht="11.25">
      <c r="A1155" s="426"/>
      <c r="B1155" s="426"/>
      <c r="C1155" s="426"/>
      <c r="D1155" s="426"/>
      <c r="E1155" s="426"/>
      <c r="F1155" s="426"/>
      <c r="G1155" s="426"/>
      <c r="H1155" s="426"/>
      <c r="I1155" s="426"/>
      <c r="J1155" s="426"/>
      <c r="K1155" s="426"/>
      <c r="L1155" s="426"/>
    </row>
    <row r="1156" spans="1:12" s="456" customFormat="1" ht="11.25">
      <c r="A1156" s="426"/>
      <c r="B1156" s="426"/>
      <c r="C1156" s="426"/>
      <c r="D1156" s="426"/>
      <c r="E1156" s="426"/>
      <c r="F1156" s="426"/>
      <c r="G1156" s="426"/>
      <c r="H1156" s="426"/>
      <c r="I1156" s="426"/>
      <c r="J1156" s="426"/>
      <c r="K1156" s="426"/>
      <c r="L1156" s="426"/>
    </row>
    <row r="1157" spans="1:12" s="456" customFormat="1" ht="11.25">
      <c r="A1157" s="426"/>
      <c r="B1157" s="426"/>
      <c r="C1157" s="426"/>
      <c r="D1157" s="426"/>
      <c r="E1157" s="426"/>
      <c r="F1157" s="426"/>
      <c r="G1157" s="426"/>
      <c r="H1157" s="426"/>
      <c r="I1157" s="426"/>
      <c r="J1157" s="426"/>
      <c r="K1157" s="426"/>
      <c r="L1157" s="426"/>
    </row>
    <row r="1158" spans="1:12" s="456" customFormat="1" ht="11.25">
      <c r="A1158" s="426"/>
      <c r="B1158" s="426"/>
      <c r="C1158" s="426"/>
      <c r="D1158" s="426"/>
      <c r="E1158" s="426"/>
      <c r="F1158" s="426"/>
      <c r="G1158" s="426"/>
      <c r="H1158" s="426"/>
      <c r="I1158" s="426"/>
      <c r="J1158" s="426"/>
      <c r="K1158" s="426"/>
      <c r="L1158" s="426"/>
    </row>
    <row r="1159" spans="1:12" s="456" customFormat="1" ht="11.25">
      <c r="A1159" s="426"/>
      <c r="B1159" s="426"/>
      <c r="C1159" s="426"/>
      <c r="D1159" s="426"/>
      <c r="E1159" s="426"/>
      <c r="F1159" s="426"/>
      <c r="G1159" s="426"/>
      <c r="H1159" s="426"/>
      <c r="I1159" s="426"/>
      <c r="J1159" s="426"/>
      <c r="K1159" s="426"/>
      <c r="L1159" s="426"/>
    </row>
    <row r="1160" spans="1:12" s="456" customFormat="1" ht="11.25">
      <c r="A1160" s="426"/>
      <c r="B1160" s="426"/>
      <c r="C1160" s="426"/>
      <c r="D1160" s="426"/>
      <c r="E1160" s="426"/>
      <c r="F1160" s="426"/>
      <c r="G1160" s="426"/>
      <c r="H1160" s="426"/>
      <c r="I1160" s="426"/>
      <c r="J1160" s="426"/>
      <c r="K1160" s="426"/>
      <c r="L1160" s="426"/>
    </row>
    <row r="1161" spans="1:12" s="456" customFormat="1" ht="11.25">
      <c r="A1161" s="426"/>
      <c r="B1161" s="426"/>
      <c r="C1161" s="426"/>
      <c r="D1161" s="426"/>
      <c r="E1161" s="426"/>
      <c r="F1161" s="426"/>
      <c r="G1161" s="426"/>
      <c r="H1161" s="426"/>
      <c r="I1161" s="426"/>
      <c r="J1161" s="426"/>
      <c r="K1161" s="426"/>
      <c r="L1161" s="426"/>
    </row>
    <row r="1162" spans="1:12" s="456" customFormat="1" ht="11.25">
      <c r="A1162" s="426"/>
      <c r="B1162" s="426"/>
      <c r="C1162" s="426"/>
      <c r="D1162" s="426"/>
      <c r="E1162" s="426"/>
      <c r="F1162" s="426"/>
      <c r="G1162" s="426"/>
      <c r="H1162" s="426"/>
      <c r="I1162" s="426"/>
      <c r="J1162" s="426"/>
      <c r="K1162" s="426"/>
      <c r="L1162" s="426"/>
    </row>
    <row r="1163" spans="1:12" s="456" customFormat="1" ht="11.25">
      <c r="A1163" s="426"/>
      <c r="B1163" s="426"/>
      <c r="C1163" s="426"/>
      <c r="D1163" s="426"/>
      <c r="E1163" s="426"/>
      <c r="F1163" s="426"/>
      <c r="G1163" s="426"/>
      <c r="H1163" s="426"/>
      <c r="I1163" s="426"/>
      <c r="J1163" s="426"/>
      <c r="K1163" s="426"/>
      <c r="L1163" s="426"/>
    </row>
    <row r="1164" spans="1:12" s="456" customFormat="1" ht="11.25">
      <c r="A1164" s="426"/>
      <c r="B1164" s="426"/>
      <c r="C1164" s="426"/>
      <c r="D1164" s="426"/>
      <c r="E1164" s="426"/>
      <c r="F1164" s="426"/>
      <c r="G1164" s="426"/>
      <c r="H1164" s="426"/>
      <c r="I1164" s="426"/>
      <c r="J1164" s="426"/>
      <c r="K1164" s="426"/>
      <c r="L1164" s="426"/>
    </row>
    <row r="1165" spans="1:12" s="456" customFormat="1" ht="11.25">
      <c r="A1165" s="426"/>
      <c r="B1165" s="426"/>
      <c r="C1165" s="426"/>
      <c r="D1165" s="426"/>
      <c r="E1165" s="426"/>
      <c r="F1165" s="426"/>
      <c r="G1165" s="426"/>
      <c r="H1165" s="426"/>
      <c r="I1165" s="426"/>
      <c r="J1165" s="426"/>
      <c r="K1165" s="426"/>
      <c r="L1165" s="426"/>
    </row>
    <row r="1166" spans="1:12" s="456" customFormat="1" ht="11.25">
      <c r="A1166" s="426"/>
      <c r="B1166" s="426"/>
      <c r="C1166" s="426"/>
      <c r="D1166" s="426"/>
      <c r="E1166" s="426"/>
      <c r="F1166" s="426"/>
      <c r="G1166" s="426"/>
      <c r="H1166" s="426"/>
      <c r="I1166" s="426"/>
      <c r="J1166" s="426"/>
      <c r="K1166" s="426"/>
      <c r="L1166" s="426"/>
    </row>
    <row r="1167" spans="1:12" s="456" customFormat="1" ht="11.25">
      <c r="A1167" s="426"/>
      <c r="B1167" s="426"/>
      <c r="C1167" s="426"/>
      <c r="D1167" s="426"/>
      <c r="E1167" s="426"/>
      <c r="F1167" s="426"/>
      <c r="G1167" s="426"/>
      <c r="H1167" s="426"/>
      <c r="I1167" s="426"/>
      <c r="J1167" s="426"/>
      <c r="K1167" s="426"/>
      <c r="L1167" s="426"/>
    </row>
    <row r="1168" spans="1:12" s="456" customFormat="1" ht="11.25">
      <c r="A1168" s="426"/>
      <c r="B1168" s="426"/>
      <c r="C1168" s="426"/>
      <c r="D1168" s="426"/>
      <c r="E1168" s="426"/>
      <c r="F1168" s="426"/>
      <c r="G1168" s="426"/>
      <c r="H1168" s="426"/>
      <c r="I1168" s="426"/>
      <c r="J1168" s="426"/>
      <c r="K1168" s="426"/>
      <c r="L1168" s="426"/>
    </row>
    <row r="1169" spans="1:12" s="456" customFormat="1" ht="11.25">
      <c r="A1169" s="426"/>
      <c r="B1169" s="426"/>
      <c r="C1169" s="426"/>
      <c r="D1169" s="426"/>
      <c r="E1169" s="426"/>
      <c r="F1169" s="426"/>
      <c r="G1169" s="426"/>
      <c r="H1169" s="426"/>
      <c r="I1169" s="426"/>
      <c r="J1169" s="426"/>
      <c r="K1169" s="426"/>
      <c r="L1169" s="426"/>
    </row>
    <row r="1170" spans="1:12" s="456" customFormat="1" ht="11.25">
      <c r="A1170" s="426"/>
      <c r="B1170" s="426"/>
      <c r="C1170" s="426"/>
      <c r="D1170" s="426"/>
      <c r="E1170" s="426"/>
      <c r="F1170" s="426"/>
      <c r="G1170" s="426"/>
      <c r="H1170" s="426"/>
      <c r="I1170" s="426"/>
      <c r="J1170" s="426"/>
      <c r="K1170" s="426"/>
      <c r="L1170" s="426"/>
    </row>
    <row r="1171" spans="1:12" s="456" customFormat="1" ht="11.25">
      <c r="A1171" s="426"/>
      <c r="B1171" s="426"/>
      <c r="C1171" s="426"/>
      <c r="D1171" s="426"/>
      <c r="E1171" s="426"/>
      <c r="F1171" s="426"/>
      <c r="G1171" s="426"/>
      <c r="H1171" s="426"/>
      <c r="I1171" s="426"/>
      <c r="J1171" s="426"/>
      <c r="K1171" s="426"/>
      <c r="L1171" s="426"/>
    </row>
    <row r="1172" spans="1:12" s="456" customFormat="1" ht="11.25">
      <c r="A1172" s="426"/>
      <c r="B1172" s="426"/>
      <c r="C1172" s="426"/>
      <c r="D1172" s="426"/>
      <c r="E1172" s="426"/>
      <c r="F1172" s="426"/>
      <c r="G1172" s="426"/>
      <c r="H1172" s="426"/>
      <c r="I1172" s="426"/>
      <c r="J1172" s="426"/>
      <c r="K1172" s="426"/>
      <c r="L1172" s="426"/>
    </row>
    <row r="1173" spans="1:12" s="456" customFormat="1" ht="11.25">
      <c r="A1173" s="426"/>
      <c r="B1173" s="426"/>
      <c r="C1173" s="426"/>
      <c r="D1173" s="426"/>
      <c r="E1173" s="426"/>
      <c r="F1173" s="426"/>
      <c r="G1173" s="426"/>
      <c r="H1173" s="426"/>
      <c r="I1173" s="426"/>
      <c r="J1173" s="426"/>
      <c r="K1173" s="426"/>
      <c r="L1173" s="426"/>
    </row>
    <row r="1174" spans="1:12" s="456" customFormat="1" ht="11.25">
      <c r="A1174" s="426"/>
      <c r="B1174" s="426"/>
      <c r="C1174" s="426"/>
      <c r="D1174" s="426"/>
      <c r="E1174" s="426"/>
      <c r="F1174" s="426"/>
      <c r="G1174" s="426"/>
      <c r="H1174" s="426"/>
      <c r="I1174" s="426"/>
      <c r="J1174" s="426"/>
      <c r="K1174" s="426"/>
      <c r="L1174" s="426"/>
    </row>
    <row r="1175" spans="1:12" s="456" customFormat="1" ht="11.25">
      <c r="A1175" s="426"/>
      <c r="B1175" s="426"/>
      <c r="C1175" s="426"/>
      <c r="D1175" s="426"/>
      <c r="E1175" s="426"/>
      <c r="F1175" s="426"/>
      <c r="G1175" s="426"/>
      <c r="H1175" s="426"/>
      <c r="I1175" s="426"/>
      <c r="J1175" s="426"/>
      <c r="K1175" s="426"/>
      <c r="L1175" s="426"/>
    </row>
    <row r="1176" spans="1:12" s="456" customFormat="1" ht="11.25">
      <c r="A1176" s="426"/>
      <c r="B1176" s="426"/>
      <c r="C1176" s="426"/>
      <c r="D1176" s="426"/>
      <c r="E1176" s="426"/>
      <c r="F1176" s="426"/>
      <c r="G1176" s="426"/>
      <c r="H1176" s="426"/>
      <c r="I1176" s="426"/>
      <c r="J1176" s="426"/>
      <c r="K1176" s="426"/>
      <c r="L1176" s="426"/>
    </row>
    <row r="1177" spans="1:12" s="456" customFormat="1" ht="11.25">
      <c r="A1177" s="426"/>
      <c r="B1177" s="426"/>
      <c r="C1177" s="426"/>
      <c r="D1177" s="426"/>
      <c r="E1177" s="426"/>
      <c r="F1177" s="426"/>
      <c r="G1177" s="426"/>
      <c r="H1177" s="426"/>
      <c r="I1177" s="426"/>
      <c r="J1177" s="426"/>
      <c r="K1177" s="426"/>
      <c r="L1177" s="426"/>
    </row>
    <row r="1178" spans="1:12" s="456" customFormat="1" ht="11.25">
      <c r="A1178" s="426"/>
      <c r="B1178" s="426"/>
      <c r="C1178" s="426"/>
      <c r="D1178" s="426"/>
      <c r="E1178" s="426"/>
      <c r="F1178" s="426"/>
      <c r="G1178" s="426"/>
      <c r="H1178" s="426"/>
      <c r="I1178" s="426"/>
      <c r="J1178" s="426"/>
      <c r="K1178" s="426"/>
      <c r="L1178" s="426"/>
    </row>
    <row r="1179" spans="1:12" s="456" customFormat="1" ht="11.25">
      <c r="A1179" s="426"/>
      <c r="B1179" s="426"/>
      <c r="C1179" s="426"/>
      <c r="D1179" s="426"/>
      <c r="E1179" s="426"/>
      <c r="F1179" s="426"/>
      <c r="G1179" s="426"/>
      <c r="H1179" s="426"/>
      <c r="I1179" s="426"/>
      <c r="J1179" s="426"/>
      <c r="K1179" s="426"/>
      <c r="L1179" s="426"/>
    </row>
    <row r="1180" spans="1:12" s="456" customFormat="1" ht="11.25">
      <c r="A1180" s="426"/>
      <c r="B1180" s="426"/>
      <c r="C1180" s="426"/>
      <c r="D1180" s="426"/>
      <c r="E1180" s="426"/>
      <c r="F1180" s="426"/>
      <c r="G1180" s="426"/>
      <c r="H1180" s="426"/>
      <c r="I1180" s="426"/>
      <c r="J1180" s="426"/>
      <c r="K1180" s="426"/>
      <c r="L1180" s="426"/>
    </row>
  </sheetData>
  <mergeCells count="11">
    <mergeCell ref="A1:B1"/>
    <mergeCell ref="A42:L42"/>
    <mergeCell ref="A4:C7"/>
    <mergeCell ref="F4:F7"/>
    <mergeCell ref="G5:G6"/>
    <mergeCell ref="H5:I5"/>
    <mergeCell ref="D4:E7"/>
    <mergeCell ref="A16:B16"/>
    <mergeCell ref="L5:L6"/>
    <mergeCell ref="K5:K6"/>
    <mergeCell ref="J5:J6"/>
  </mergeCells>
  <printOptions/>
  <pageMargins left="0.4724409448818898" right="0.4724409448818898" top="0.5905511811023623" bottom="0.7874015748031497" header="0.3937007874015748" footer="0.2755905511811024"/>
  <pageSetup horizontalDpi="600" verticalDpi="600" orientation="portrait" paperSize="9" r:id="rId2"/>
  <headerFooter alignWithMargins="0">
    <oddFooter>&amp;C33</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7"/>
  <sheetViews>
    <sheetView workbookViewId="0" topLeftCell="A1">
      <pane ySplit="5" topLeftCell="A6" activePane="bottomLeft" state="frozen"/>
      <selection pane="bottomLeft" activeCell="N1" sqref="N1"/>
    </sheetView>
  </sheetViews>
  <sheetFormatPr defaultColWidth="13.33203125" defaultRowHeight="11.25"/>
  <cols>
    <col min="1" max="1" width="1.5" style="242" customWidth="1"/>
    <col min="2" max="2" width="17" style="242" customWidth="1"/>
    <col min="3" max="3" width="0.4921875" style="242" customWidth="1"/>
    <col min="4" max="4" width="10.83203125" style="242" customWidth="1"/>
    <col min="5" max="8" width="9.83203125" style="242" customWidth="1"/>
    <col min="9" max="13" width="9.83203125" style="274" customWidth="1"/>
    <col min="14" max="16384" width="13.33203125" style="242" customWidth="1"/>
  </cols>
  <sheetData>
    <row r="1" spans="2:6" ht="10.5" customHeight="1">
      <c r="B1" s="487"/>
      <c r="C1" s="487"/>
      <c r="D1" s="487"/>
      <c r="E1" s="487"/>
      <c r="F1" s="487"/>
    </row>
    <row r="2" spans="1:13" ht="10.5" customHeight="1">
      <c r="A2" s="244" t="str">
        <f>'1.9'!A2</f>
        <v>1. Gesamtübersichten: Berufliche Schulen in Bayern 2021/22 - Schüler</v>
      </c>
      <c r="B2" s="488"/>
      <c r="C2" s="488"/>
      <c r="D2" s="488"/>
      <c r="E2" s="488"/>
      <c r="F2" s="488"/>
      <c r="G2" s="245"/>
      <c r="H2" s="245"/>
      <c r="I2" s="244"/>
      <c r="J2" s="244"/>
      <c r="K2" s="244"/>
      <c r="L2" s="244"/>
      <c r="M2" s="244"/>
    </row>
    <row r="3" spans="1:13" ht="24.9" customHeight="1">
      <c r="A3" s="489" t="s">
        <v>602</v>
      </c>
      <c r="B3" s="489"/>
      <c r="C3" s="489"/>
      <c r="D3" s="489"/>
      <c r="E3" s="489"/>
      <c r="F3" s="489"/>
      <c r="G3" s="489"/>
      <c r="H3" s="489"/>
      <c r="I3" s="489"/>
      <c r="J3" s="489"/>
      <c r="K3" s="489"/>
      <c r="L3" s="489"/>
      <c r="M3" s="489"/>
    </row>
    <row r="4" spans="1:13" s="347" customFormat="1" ht="12.75" customHeight="1">
      <c r="A4" s="2236" t="s">
        <v>273</v>
      </c>
      <c r="B4" s="2237"/>
      <c r="C4" s="2166"/>
      <c r="D4" s="2238" t="s">
        <v>274</v>
      </c>
      <c r="E4" s="490" t="s">
        <v>110</v>
      </c>
      <c r="F4" s="491"/>
      <c r="G4" s="491"/>
      <c r="H4" s="491"/>
      <c r="I4" s="491"/>
      <c r="J4" s="491"/>
      <c r="K4" s="491"/>
      <c r="L4" s="491"/>
      <c r="M4" s="491"/>
    </row>
    <row r="5" spans="1:13" ht="90" customHeight="1">
      <c r="A5" s="2167"/>
      <c r="B5" s="2167"/>
      <c r="C5" s="2168"/>
      <c r="D5" s="2239"/>
      <c r="E5" s="492" t="s">
        <v>111</v>
      </c>
      <c r="F5" s="374" t="s">
        <v>275</v>
      </c>
      <c r="G5" s="405" t="s">
        <v>124</v>
      </c>
      <c r="H5" s="405" t="s">
        <v>113</v>
      </c>
      <c r="I5" s="405" t="s">
        <v>114</v>
      </c>
      <c r="J5" s="405" t="s">
        <v>115</v>
      </c>
      <c r="K5" s="405" t="s">
        <v>276</v>
      </c>
      <c r="L5" s="405" t="s">
        <v>117</v>
      </c>
      <c r="M5" s="406" t="s">
        <v>277</v>
      </c>
    </row>
    <row r="6" spans="1:13" s="255" customFormat="1" ht="18.9" customHeight="1">
      <c r="A6" s="2240" t="s">
        <v>278</v>
      </c>
      <c r="B6" s="2240"/>
      <c r="C6" s="493"/>
      <c r="D6" s="494">
        <v>57</v>
      </c>
      <c r="E6" s="495">
        <v>0</v>
      </c>
      <c r="F6" s="495">
        <v>0</v>
      </c>
      <c r="G6" s="495">
        <v>56</v>
      </c>
      <c r="H6" s="495">
        <v>0</v>
      </c>
      <c r="I6" s="495">
        <v>0</v>
      </c>
      <c r="J6" s="495">
        <v>0</v>
      </c>
      <c r="K6" s="495">
        <v>1</v>
      </c>
      <c r="L6" s="495">
        <v>0</v>
      </c>
      <c r="M6" s="495">
        <v>0</v>
      </c>
    </row>
    <row r="7" spans="1:13" ht="11.25">
      <c r="A7" s="2233" t="s">
        <v>279</v>
      </c>
      <c r="B7" s="2233"/>
      <c r="C7" s="496"/>
      <c r="D7" s="497">
        <v>143777</v>
      </c>
      <c r="E7" s="495">
        <v>43419</v>
      </c>
      <c r="F7" s="495">
        <v>61</v>
      </c>
      <c r="G7" s="495">
        <v>11287</v>
      </c>
      <c r="H7" s="495">
        <v>15757</v>
      </c>
      <c r="I7" s="495">
        <v>1332</v>
      </c>
      <c r="J7" s="495">
        <v>8475</v>
      </c>
      <c r="K7" s="495">
        <v>48250</v>
      </c>
      <c r="L7" s="495">
        <v>7066</v>
      </c>
      <c r="M7" s="495">
        <v>8130</v>
      </c>
    </row>
    <row r="8" spans="1:13" ht="11.25">
      <c r="A8" s="2233" t="s">
        <v>280</v>
      </c>
      <c r="B8" s="2233"/>
      <c r="C8" s="496"/>
      <c r="D8" s="497">
        <v>1860</v>
      </c>
      <c r="E8" s="495">
        <v>20</v>
      </c>
      <c r="F8" s="495">
        <v>0</v>
      </c>
      <c r="G8" s="495">
        <v>447</v>
      </c>
      <c r="H8" s="495">
        <v>5</v>
      </c>
      <c r="I8" s="495">
        <v>0</v>
      </c>
      <c r="J8" s="495">
        <v>31</v>
      </c>
      <c r="K8" s="495">
        <v>968</v>
      </c>
      <c r="L8" s="495">
        <v>145</v>
      </c>
      <c r="M8" s="495">
        <v>244</v>
      </c>
    </row>
    <row r="9" spans="1:13" ht="11.25">
      <c r="A9" s="2233" t="s">
        <v>281</v>
      </c>
      <c r="B9" s="2233"/>
      <c r="C9" s="496"/>
      <c r="D9" s="497">
        <v>0</v>
      </c>
      <c r="E9" s="495">
        <v>0</v>
      </c>
      <c r="F9" s="495">
        <v>0</v>
      </c>
      <c r="G9" s="495">
        <v>0</v>
      </c>
      <c r="H9" s="495">
        <v>0</v>
      </c>
      <c r="I9" s="495">
        <v>0</v>
      </c>
      <c r="J9" s="495">
        <v>0</v>
      </c>
      <c r="K9" s="495">
        <v>0</v>
      </c>
      <c r="L9" s="495">
        <v>0</v>
      </c>
      <c r="M9" s="495">
        <v>0</v>
      </c>
    </row>
    <row r="10" spans="1:13" ht="11.25">
      <c r="A10" s="2233" t="s">
        <v>282</v>
      </c>
      <c r="B10" s="2233"/>
      <c r="C10" s="496"/>
      <c r="D10" s="497">
        <v>717</v>
      </c>
      <c r="E10" s="495">
        <v>68</v>
      </c>
      <c r="F10" s="495">
        <v>0</v>
      </c>
      <c r="G10" s="495">
        <v>87</v>
      </c>
      <c r="H10" s="495">
        <v>0</v>
      </c>
      <c r="I10" s="495">
        <v>0</v>
      </c>
      <c r="J10" s="495">
        <v>0</v>
      </c>
      <c r="K10" s="495">
        <v>407</v>
      </c>
      <c r="L10" s="495">
        <v>64</v>
      </c>
      <c r="M10" s="495">
        <v>91</v>
      </c>
    </row>
    <row r="11" spans="1:13" ht="11.25">
      <c r="A11" s="2233" t="s">
        <v>283</v>
      </c>
      <c r="B11" s="2233"/>
      <c r="C11" s="496"/>
      <c r="D11" s="497">
        <v>17</v>
      </c>
      <c r="E11" s="495">
        <v>0</v>
      </c>
      <c r="F11" s="495">
        <v>0</v>
      </c>
      <c r="G11" s="495">
        <v>17</v>
      </c>
      <c r="H11" s="495">
        <v>0</v>
      </c>
      <c r="I11" s="495">
        <v>0</v>
      </c>
      <c r="J11" s="495">
        <v>0</v>
      </c>
      <c r="K11" s="495">
        <v>0</v>
      </c>
      <c r="L11" s="495">
        <v>0</v>
      </c>
      <c r="M11" s="495">
        <v>0</v>
      </c>
    </row>
    <row r="12" spans="1:13" ht="11.25">
      <c r="A12" s="2233" t="s">
        <v>284</v>
      </c>
      <c r="B12" s="2233"/>
      <c r="C12" s="496"/>
      <c r="D12" s="497">
        <v>75</v>
      </c>
      <c r="E12" s="495">
        <v>0</v>
      </c>
      <c r="F12" s="495">
        <v>0</v>
      </c>
      <c r="G12" s="495">
        <v>0</v>
      </c>
      <c r="H12" s="495">
        <v>0</v>
      </c>
      <c r="I12" s="495">
        <v>0</v>
      </c>
      <c r="J12" s="495">
        <v>0</v>
      </c>
      <c r="K12" s="495">
        <v>45</v>
      </c>
      <c r="L12" s="495">
        <v>30</v>
      </c>
      <c r="M12" s="495">
        <v>0</v>
      </c>
    </row>
    <row r="13" spans="1:13" ht="11.25">
      <c r="A13" s="2233" t="s">
        <v>285</v>
      </c>
      <c r="B13" s="2233"/>
      <c r="C13" s="496"/>
      <c r="D13" s="497">
        <v>0</v>
      </c>
      <c r="E13" s="495">
        <v>0</v>
      </c>
      <c r="F13" s="495">
        <v>0</v>
      </c>
      <c r="G13" s="495">
        <v>0</v>
      </c>
      <c r="H13" s="495">
        <v>0</v>
      </c>
      <c r="I13" s="495">
        <v>0</v>
      </c>
      <c r="J13" s="495">
        <v>0</v>
      </c>
      <c r="K13" s="495">
        <v>0</v>
      </c>
      <c r="L13" s="495">
        <v>0</v>
      </c>
      <c r="M13" s="495">
        <v>0</v>
      </c>
    </row>
    <row r="14" spans="1:13" ht="11.25">
      <c r="A14" s="2233" t="s">
        <v>286</v>
      </c>
      <c r="B14" s="2233"/>
      <c r="C14" s="496"/>
      <c r="D14" s="497">
        <v>0</v>
      </c>
      <c r="E14" s="495">
        <v>0</v>
      </c>
      <c r="F14" s="495">
        <v>0</v>
      </c>
      <c r="G14" s="495">
        <v>0</v>
      </c>
      <c r="H14" s="495">
        <v>0</v>
      </c>
      <c r="I14" s="495">
        <v>0</v>
      </c>
      <c r="J14" s="495">
        <v>0</v>
      </c>
      <c r="K14" s="495">
        <v>0</v>
      </c>
      <c r="L14" s="495">
        <v>0</v>
      </c>
      <c r="M14" s="495">
        <v>0</v>
      </c>
    </row>
    <row r="15" spans="1:13" ht="11.25">
      <c r="A15" s="2233" t="s">
        <v>287</v>
      </c>
      <c r="B15" s="2233"/>
      <c r="C15" s="496"/>
      <c r="D15" s="497">
        <v>284</v>
      </c>
      <c r="E15" s="495">
        <v>0</v>
      </c>
      <c r="F15" s="495">
        <v>0</v>
      </c>
      <c r="G15" s="495">
        <v>62</v>
      </c>
      <c r="H15" s="495">
        <v>0</v>
      </c>
      <c r="I15" s="495">
        <v>0</v>
      </c>
      <c r="J15" s="495">
        <v>0</v>
      </c>
      <c r="K15" s="495">
        <v>113</v>
      </c>
      <c r="L15" s="495">
        <v>15</v>
      </c>
      <c r="M15" s="495">
        <v>94</v>
      </c>
    </row>
    <row r="16" spans="1:13" ht="22.8" customHeight="1">
      <c r="A16" s="2234" t="s">
        <v>618</v>
      </c>
      <c r="B16" s="2235"/>
      <c r="C16" s="496"/>
      <c r="D16" s="497">
        <v>0</v>
      </c>
      <c r="E16" s="495">
        <v>0</v>
      </c>
      <c r="F16" s="495">
        <v>0</v>
      </c>
      <c r="G16" s="495">
        <v>0</v>
      </c>
      <c r="H16" s="495">
        <v>0</v>
      </c>
      <c r="I16" s="495">
        <v>0</v>
      </c>
      <c r="J16" s="495">
        <v>0</v>
      </c>
      <c r="K16" s="495">
        <v>0</v>
      </c>
      <c r="L16" s="495">
        <v>0</v>
      </c>
      <c r="M16" s="495">
        <v>0</v>
      </c>
    </row>
    <row r="17" spans="1:13" ht="11.25">
      <c r="A17" s="2233" t="s">
        <v>288</v>
      </c>
      <c r="B17" s="2233"/>
      <c r="C17" s="496"/>
      <c r="D17" s="497">
        <v>8291</v>
      </c>
      <c r="E17" s="495">
        <v>0</v>
      </c>
      <c r="F17" s="495">
        <v>0</v>
      </c>
      <c r="G17" s="495">
        <v>1199</v>
      </c>
      <c r="H17" s="495">
        <v>198</v>
      </c>
      <c r="I17" s="495">
        <v>0</v>
      </c>
      <c r="J17" s="495">
        <v>80</v>
      </c>
      <c r="K17" s="495">
        <v>5643</v>
      </c>
      <c r="L17" s="495">
        <v>606</v>
      </c>
      <c r="M17" s="495">
        <v>565</v>
      </c>
    </row>
    <row r="18" spans="1:13" ht="11.25">
      <c r="A18" s="2233" t="s">
        <v>289</v>
      </c>
      <c r="B18" s="2233"/>
      <c r="C18" s="496"/>
      <c r="D18" s="497">
        <v>63</v>
      </c>
      <c r="E18" s="495">
        <v>42</v>
      </c>
      <c r="F18" s="495">
        <v>0</v>
      </c>
      <c r="G18" s="495">
        <v>7</v>
      </c>
      <c r="H18" s="495">
        <v>0</v>
      </c>
      <c r="I18" s="495">
        <v>0</v>
      </c>
      <c r="J18" s="495">
        <v>0</v>
      </c>
      <c r="K18" s="495">
        <v>0</v>
      </c>
      <c r="L18" s="495">
        <v>0</v>
      </c>
      <c r="M18" s="495">
        <v>14</v>
      </c>
    </row>
    <row r="19" spans="1:13" ht="11.25">
      <c r="A19" s="2233" t="s">
        <v>290</v>
      </c>
      <c r="B19" s="2233"/>
      <c r="C19" s="496"/>
      <c r="D19" s="497">
        <v>0</v>
      </c>
      <c r="E19" s="495">
        <v>0</v>
      </c>
      <c r="F19" s="495">
        <v>0</v>
      </c>
      <c r="G19" s="495">
        <v>0</v>
      </c>
      <c r="H19" s="495">
        <v>0</v>
      </c>
      <c r="I19" s="495">
        <v>0</v>
      </c>
      <c r="J19" s="495">
        <v>0</v>
      </c>
      <c r="K19" s="495">
        <v>0</v>
      </c>
      <c r="L19" s="495">
        <v>0</v>
      </c>
      <c r="M19" s="495">
        <v>0</v>
      </c>
    </row>
    <row r="20" spans="1:13" ht="11.25">
      <c r="A20" s="2233" t="s">
        <v>291</v>
      </c>
      <c r="B20" s="2233"/>
      <c r="C20" s="496"/>
      <c r="D20" s="497">
        <v>0</v>
      </c>
      <c r="E20" s="495">
        <v>0</v>
      </c>
      <c r="F20" s="495">
        <v>0</v>
      </c>
      <c r="G20" s="495">
        <v>0</v>
      </c>
      <c r="H20" s="495">
        <v>0</v>
      </c>
      <c r="I20" s="495">
        <v>0</v>
      </c>
      <c r="J20" s="495">
        <v>0</v>
      </c>
      <c r="K20" s="495">
        <v>0</v>
      </c>
      <c r="L20" s="495">
        <v>0</v>
      </c>
      <c r="M20" s="495">
        <v>0</v>
      </c>
    </row>
    <row r="21" spans="1:13" ht="11.25">
      <c r="A21" s="2233" t="s">
        <v>292</v>
      </c>
      <c r="B21" s="2233"/>
      <c r="C21" s="496"/>
      <c r="D21" s="497">
        <v>0</v>
      </c>
      <c r="E21" s="495">
        <v>0</v>
      </c>
      <c r="F21" s="495">
        <v>0</v>
      </c>
      <c r="G21" s="495">
        <v>0</v>
      </c>
      <c r="H21" s="495">
        <v>0</v>
      </c>
      <c r="I21" s="495">
        <v>0</v>
      </c>
      <c r="J21" s="495">
        <v>0</v>
      </c>
      <c r="K21" s="495">
        <v>0</v>
      </c>
      <c r="L21" s="495">
        <v>0</v>
      </c>
      <c r="M21" s="495">
        <v>0</v>
      </c>
    </row>
    <row r="22" spans="1:11" s="255" customFormat="1" ht="5.1" customHeight="1">
      <c r="A22" s="328" t="s">
        <v>11</v>
      </c>
      <c r="B22" s="272"/>
      <c r="C22" s="319"/>
      <c r="D22" s="319"/>
      <c r="E22" s="319"/>
      <c r="F22" s="319"/>
      <c r="G22" s="319"/>
      <c r="H22" s="319"/>
      <c r="I22" s="319"/>
      <c r="J22" s="319"/>
      <c r="K22" s="319"/>
    </row>
    <row r="23" spans="1:13" ht="11.25">
      <c r="A23" s="990" t="s">
        <v>558</v>
      </c>
      <c r="C23" s="329"/>
      <c r="D23" s="329"/>
      <c r="E23" s="329"/>
      <c r="F23" s="329"/>
      <c r="G23" s="329"/>
      <c r="H23" s="329"/>
      <c r="I23" s="329"/>
      <c r="J23" s="329"/>
      <c r="K23" s="329"/>
      <c r="L23" s="329"/>
      <c r="M23" s="329"/>
    </row>
    <row r="27" spans="1:8" ht="11.25">
      <c r="A27" s="274"/>
      <c r="B27" s="274"/>
      <c r="C27" s="274"/>
      <c r="D27" s="274"/>
      <c r="E27" s="274"/>
      <c r="F27" s="274"/>
      <c r="G27" s="274"/>
      <c r="H27" s="274"/>
    </row>
  </sheetData>
  <mergeCells count="18">
    <mergeCell ref="A10:B10"/>
    <mergeCell ref="A11:B11"/>
    <mergeCell ref="A4:C5"/>
    <mergeCell ref="D4:D5"/>
    <mergeCell ref="A8:B8"/>
    <mergeCell ref="A9:B9"/>
    <mergeCell ref="A6:B6"/>
    <mergeCell ref="A7:B7"/>
    <mergeCell ref="A12:B12"/>
    <mergeCell ref="A13:B13"/>
    <mergeCell ref="A20:B20"/>
    <mergeCell ref="A21:B21"/>
    <mergeCell ref="A16:B16"/>
    <mergeCell ref="A17:B17"/>
    <mergeCell ref="A18:B18"/>
    <mergeCell ref="A19:B19"/>
    <mergeCell ref="A14:B14"/>
    <mergeCell ref="A15:B15"/>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&amp;C34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18"/>
  <sheetViews>
    <sheetView workbookViewId="0" topLeftCell="A1">
      <pane ySplit="4" topLeftCell="A5" activePane="bottomLeft" state="frozen"/>
      <selection pane="bottomLeft" activeCell="K1" sqref="K1"/>
    </sheetView>
  </sheetViews>
  <sheetFormatPr defaultColWidth="13.33203125" defaultRowHeight="11.25"/>
  <cols>
    <col min="1" max="1" width="17.83203125" style="242" customWidth="1"/>
    <col min="2" max="2" width="2.33203125" style="242" customWidth="1"/>
    <col min="3" max="3" width="15.5" style="242" customWidth="1"/>
    <col min="4" max="10" width="11.83203125" style="242" customWidth="1"/>
    <col min="11" max="16384" width="13.33203125" style="242" customWidth="1"/>
  </cols>
  <sheetData>
    <row r="1" ht="10.5" customHeight="1">
      <c r="A1" s="401"/>
    </row>
    <row r="2" spans="1:11" ht="24.9" customHeight="1">
      <c r="A2" s="963" t="s">
        <v>603</v>
      </c>
      <c r="B2" s="489"/>
      <c r="C2" s="489"/>
      <c r="D2" s="489"/>
      <c r="E2" s="489"/>
      <c r="F2" s="489"/>
      <c r="G2" s="489"/>
      <c r="H2" s="489"/>
      <c r="I2" s="489"/>
      <c r="J2" s="489"/>
      <c r="K2" s="498"/>
    </row>
    <row r="3" spans="1:10" ht="12.75">
      <c r="A3" s="2165" t="s">
        <v>554</v>
      </c>
      <c r="B3" s="2166"/>
      <c r="C3" s="2241" t="s">
        <v>668</v>
      </c>
      <c r="D3" s="247" t="s">
        <v>110</v>
      </c>
      <c r="E3" s="248"/>
      <c r="F3" s="248"/>
      <c r="G3" s="248"/>
      <c r="H3" s="248"/>
      <c r="I3" s="248"/>
      <c r="J3" s="248"/>
    </row>
    <row r="4" spans="1:10" ht="73.8" customHeight="1">
      <c r="A4" s="2167"/>
      <c r="B4" s="2168"/>
      <c r="C4" s="2170"/>
      <c r="D4" s="249" t="s">
        <v>111</v>
      </c>
      <c r="E4" s="374" t="s">
        <v>293</v>
      </c>
      <c r="F4" s="249" t="s">
        <v>267</v>
      </c>
      <c r="G4" s="249" t="s">
        <v>113</v>
      </c>
      <c r="H4" s="249" t="s">
        <v>114</v>
      </c>
      <c r="I4" s="249" t="s">
        <v>115</v>
      </c>
      <c r="J4" s="250" t="s">
        <v>118</v>
      </c>
    </row>
    <row r="5" spans="1:10" s="501" customFormat="1" ht="18.9" customHeight="1">
      <c r="A5" s="251" t="s">
        <v>3</v>
      </c>
      <c r="B5" s="499" t="s">
        <v>120</v>
      </c>
      <c r="C5" s="500">
        <v>10170</v>
      </c>
      <c r="D5" s="500">
        <v>9801</v>
      </c>
      <c r="E5" s="500">
        <v>0</v>
      </c>
      <c r="F5" s="500">
        <v>188</v>
      </c>
      <c r="G5" s="500">
        <v>0</v>
      </c>
      <c r="H5" s="500">
        <v>172</v>
      </c>
      <c r="I5" s="500">
        <v>0</v>
      </c>
      <c r="J5" s="500">
        <v>9</v>
      </c>
    </row>
    <row r="6" spans="1:10" s="501" customFormat="1" ht="12.75" customHeight="1">
      <c r="A6" s="251"/>
      <c r="B6" s="499" t="s">
        <v>121</v>
      </c>
      <c r="C6" s="500">
        <v>7877</v>
      </c>
      <c r="D6" s="500">
        <v>7807</v>
      </c>
      <c r="E6" s="500">
        <v>0</v>
      </c>
      <c r="F6" s="500">
        <v>28</v>
      </c>
      <c r="G6" s="500">
        <v>0</v>
      </c>
      <c r="H6" s="500">
        <v>41</v>
      </c>
      <c r="I6" s="500">
        <v>0</v>
      </c>
      <c r="J6" s="500">
        <v>1</v>
      </c>
    </row>
    <row r="7" spans="1:10" s="501" customFormat="1" ht="12.75" customHeight="1">
      <c r="A7" s="251"/>
      <c r="B7" s="499" t="s">
        <v>294</v>
      </c>
      <c r="C7" s="500">
        <v>2293</v>
      </c>
      <c r="D7" s="500">
        <v>1994</v>
      </c>
      <c r="E7" s="500">
        <v>0</v>
      </c>
      <c r="F7" s="500">
        <v>160</v>
      </c>
      <c r="G7" s="500">
        <v>0</v>
      </c>
      <c r="H7" s="500">
        <v>131</v>
      </c>
      <c r="I7" s="500">
        <v>0</v>
      </c>
      <c r="J7" s="500">
        <v>8</v>
      </c>
    </row>
    <row r="8" spans="1:10" ht="12.75" customHeight="1">
      <c r="A8" s="502" t="s">
        <v>4</v>
      </c>
      <c r="B8" s="503" t="s">
        <v>120</v>
      </c>
      <c r="C8" s="500">
        <v>4888</v>
      </c>
      <c r="D8" s="500">
        <v>4213</v>
      </c>
      <c r="E8" s="500">
        <v>170</v>
      </c>
      <c r="F8" s="500">
        <v>44</v>
      </c>
      <c r="G8" s="500">
        <v>6</v>
      </c>
      <c r="H8" s="500">
        <v>427</v>
      </c>
      <c r="I8" s="500">
        <v>0</v>
      </c>
      <c r="J8" s="500">
        <v>28</v>
      </c>
    </row>
    <row r="9" spans="1:10" ht="12.75" customHeight="1">
      <c r="A9" s="502"/>
      <c r="B9" s="503" t="s">
        <v>121</v>
      </c>
      <c r="C9" s="500">
        <v>2755</v>
      </c>
      <c r="D9" s="500">
        <v>2530</v>
      </c>
      <c r="E9" s="500">
        <v>117</v>
      </c>
      <c r="F9" s="500">
        <v>35</v>
      </c>
      <c r="G9" s="500">
        <v>6</v>
      </c>
      <c r="H9" s="500">
        <v>66</v>
      </c>
      <c r="I9" s="500">
        <v>0</v>
      </c>
      <c r="J9" s="500">
        <v>1</v>
      </c>
    </row>
    <row r="10" spans="1:10" ht="12.75" customHeight="1">
      <c r="A10" s="502"/>
      <c r="B10" s="503" t="s">
        <v>294</v>
      </c>
      <c r="C10" s="500">
        <v>2133</v>
      </c>
      <c r="D10" s="500">
        <v>1683</v>
      </c>
      <c r="E10" s="500">
        <v>53</v>
      </c>
      <c r="F10" s="500">
        <v>9</v>
      </c>
      <c r="G10" s="500">
        <v>0</v>
      </c>
      <c r="H10" s="500">
        <v>361</v>
      </c>
      <c r="I10" s="500">
        <v>0</v>
      </c>
      <c r="J10" s="500">
        <v>27</v>
      </c>
    </row>
    <row r="11" spans="1:10" ht="12.75" customHeight="1">
      <c r="A11" s="502" t="s">
        <v>5</v>
      </c>
      <c r="B11" s="503" t="s">
        <v>120</v>
      </c>
      <c r="C11" s="500">
        <v>2082</v>
      </c>
      <c r="D11" s="500">
        <v>0</v>
      </c>
      <c r="E11" s="500">
        <v>617</v>
      </c>
      <c r="F11" s="500">
        <v>218</v>
      </c>
      <c r="G11" s="500">
        <v>32</v>
      </c>
      <c r="H11" s="500">
        <v>925</v>
      </c>
      <c r="I11" s="500">
        <v>289</v>
      </c>
      <c r="J11" s="500">
        <v>1</v>
      </c>
    </row>
    <row r="12" spans="2:10" ht="12.75" customHeight="1">
      <c r="B12" s="504" t="s">
        <v>121</v>
      </c>
      <c r="C12" s="500">
        <v>1002</v>
      </c>
      <c r="D12" s="500">
        <v>0</v>
      </c>
      <c r="E12" s="500">
        <v>453</v>
      </c>
      <c r="F12" s="500">
        <v>46</v>
      </c>
      <c r="G12" s="500">
        <v>27</v>
      </c>
      <c r="H12" s="500">
        <v>217</v>
      </c>
      <c r="I12" s="500">
        <v>259</v>
      </c>
      <c r="J12" s="500">
        <v>0</v>
      </c>
    </row>
    <row r="13" spans="2:10" ht="12.75" customHeight="1">
      <c r="B13" s="504" t="s">
        <v>294</v>
      </c>
      <c r="C13" s="500">
        <v>1080</v>
      </c>
      <c r="D13" s="500">
        <v>0</v>
      </c>
      <c r="E13" s="500">
        <v>164</v>
      </c>
      <c r="F13" s="500">
        <v>172</v>
      </c>
      <c r="G13" s="500">
        <v>5</v>
      </c>
      <c r="H13" s="500">
        <v>708</v>
      </c>
      <c r="I13" s="500">
        <v>30</v>
      </c>
      <c r="J13" s="500">
        <v>1</v>
      </c>
    </row>
    <row r="14" spans="1:10" ht="18" customHeight="1">
      <c r="A14" s="505" t="s">
        <v>10</v>
      </c>
      <c r="B14" s="506" t="s">
        <v>123</v>
      </c>
      <c r="C14" s="507">
        <v>17140</v>
      </c>
      <c r="D14" s="507">
        <v>14014</v>
      </c>
      <c r="E14" s="507">
        <v>787</v>
      </c>
      <c r="F14" s="507">
        <v>450</v>
      </c>
      <c r="G14" s="507">
        <v>38</v>
      </c>
      <c r="H14" s="507">
        <v>1524</v>
      </c>
      <c r="I14" s="507">
        <v>289</v>
      </c>
      <c r="J14" s="507">
        <v>38</v>
      </c>
    </row>
    <row r="15" spans="2:10" ht="11.25">
      <c r="B15" s="508" t="s">
        <v>121</v>
      </c>
      <c r="C15" s="507">
        <v>11634</v>
      </c>
      <c r="D15" s="507">
        <v>10337</v>
      </c>
      <c r="E15" s="507">
        <v>570</v>
      </c>
      <c r="F15" s="507">
        <v>109</v>
      </c>
      <c r="G15" s="507">
        <v>33</v>
      </c>
      <c r="H15" s="507">
        <v>324</v>
      </c>
      <c r="I15" s="507">
        <v>259</v>
      </c>
      <c r="J15" s="507">
        <v>2</v>
      </c>
    </row>
    <row r="16" spans="2:10" ht="11.25">
      <c r="B16" s="508" t="s">
        <v>294</v>
      </c>
      <c r="C16" s="507">
        <v>5506</v>
      </c>
      <c r="D16" s="507">
        <v>3677</v>
      </c>
      <c r="E16" s="507">
        <v>217</v>
      </c>
      <c r="F16" s="507">
        <v>341</v>
      </c>
      <c r="G16" s="507">
        <v>5</v>
      </c>
      <c r="H16" s="507">
        <v>1200</v>
      </c>
      <c r="I16" s="507">
        <v>30</v>
      </c>
      <c r="J16" s="507">
        <v>36</v>
      </c>
    </row>
    <row r="17" spans="1:28" s="273" customFormat="1" ht="5.1" customHeight="1">
      <c r="A17" s="328" t="s">
        <v>11</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row>
    <row r="18" spans="1:12" s="274" customFormat="1" ht="10.2">
      <c r="A18" s="2242" t="s">
        <v>295</v>
      </c>
      <c r="B18" s="2242"/>
      <c r="C18" s="2242"/>
      <c r="D18" s="2242"/>
      <c r="E18" s="2242"/>
      <c r="F18" s="2242"/>
      <c r="G18" s="2242"/>
      <c r="H18" s="2242"/>
      <c r="I18" s="2242"/>
      <c r="J18" s="2242"/>
      <c r="L18" s="275"/>
    </row>
  </sheetData>
  <mergeCells count="3">
    <mergeCell ref="A3:B4"/>
    <mergeCell ref="C3:C4"/>
    <mergeCell ref="A18:J18"/>
  </mergeCells>
  <printOptions/>
  <pageMargins left="0.4724409448818898" right="0.4724409448818898" top="0.5905511811023623" bottom="0.7874015748031497" header="0.3937007874015748" footer="0.275590551181102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6"/>
  <sheetViews>
    <sheetView workbookViewId="0" topLeftCell="A1">
      <pane ySplit="6" topLeftCell="A7" activePane="bottomLeft" state="frozen"/>
      <selection pane="bottomLeft" activeCell="L1" sqref="L1"/>
    </sheetView>
  </sheetViews>
  <sheetFormatPr defaultColWidth="12" defaultRowHeight="11.25"/>
  <cols>
    <col min="1" max="1" width="1.3359375" style="992" customWidth="1"/>
    <col min="2" max="2" width="27.33203125" style="992" customWidth="1"/>
    <col min="3" max="3" width="0.4921875" style="992" customWidth="1"/>
    <col min="4" max="4" width="11.33203125" style="991" customWidth="1"/>
    <col min="5" max="6" width="11.16015625" style="991" bestFit="1" customWidth="1"/>
    <col min="7" max="8" width="11.66015625" style="991" customWidth="1"/>
    <col min="9" max="9" width="9.66015625" style="991" customWidth="1"/>
    <col min="10" max="10" width="8.33203125" style="991" customWidth="1"/>
    <col min="11" max="11" width="15.33203125" style="991" customWidth="1"/>
    <col min="12" max="16384" width="12" style="991" customWidth="1"/>
  </cols>
  <sheetData>
    <row r="1" spans="1:14" ht="10.5" customHeight="1">
      <c r="A1" s="244"/>
      <c r="B1" s="488"/>
      <c r="C1" s="488"/>
      <c r="D1" s="488"/>
      <c r="E1" s="488"/>
      <c r="F1" s="488"/>
      <c r="G1" s="488"/>
      <c r="H1" s="245"/>
      <c r="I1" s="245"/>
      <c r="J1" s="244"/>
      <c r="K1" s="244"/>
      <c r="L1" s="244"/>
      <c r="M1" s="244"/>
      <c r="N1" s="244"/>
    </row>
    <row r="2" spans="1:11" ht="10.5" customHeight="1">
      <c r="A2" s="244" t="str">
        <f>'1.9'!A2</f>
        <v>1. Gesamtübersichten: Berufliche Schulen in Bayern 2021/22 - Schüler</v>
      </c>
      <c r="B2" s="1004"/>
      <c r="C2" s="1004"/>
      <c r="D2" s="1005"/>
      <c r="E2" s="1005"/>
      <c r="F2" s="1005"/>
      <c r="G2" s="1005"/>
      <c r="H2" s="1005"/>
      <c r="I2" s="1005"/>
      <c r="J2" s="1005"/>
      <c r="K2" s="1005"/>
    </row>
    <row r="3" spans="1:11" ht="35.1" customHeight="1">
      <c r="A3" s="2245" t="s">
        <v>604</v>
      </c>
      <c r="B3" s="2245"/>
      <c r="C3" s="2245"/>
      <c r="D3" s="2245"/>
      <c r="E3" s="2245"/>
      <c r="F3" s="2245"/>
      <c r="G3" s="2245"/>
      <c r="H3" s="2245"/>
      <c r="I3" s="2245"/>
      <c r="J3" s="2245"/>
      <c r="K3" s="2245"/>
    </row>
    <row r="4" spans="1:11" ht="15" customHeight="1">
      <c r="A4" s="2249" t="s">
        <v>629</v>
      </c>
      <c r="B4" s="2249"/>
      <c r="C4" s="2250"/>
      <c r="D4" s="2246" t="s">
        <v>396</v>
      </c>
      <c r="E4" s="2255" t="s">
        <v>588</v>
      </c>
      <c r="F4" s="2256"/>
      <c r="G4" s="2256"/>
      <c r="H4" s="2256"/>
      <c r="I4" s="2256"/>
      <c r="J4" s="2256"/>
      <c r="K4" s="2256"/>
    </row>
    <row r="5" spans="1:11" ht="15" customHeight="1">
      <c r="A5" s="2251"/>
      <c r="B5" s="2251"/>
      <c r="C5" s="2252"/>
      <c r="D5" s="2247"/>
      <c r="E5" s="2257"/>
      <c r="F5" s="2258"/>
      <c r="G5" s="2258"/>
      <c r="H5" s="2258"/>
      <c r="I5" s="2258"/>
      <c r="J5" s="2258"/>
      <c r="K5" s="2258"/>
    </row>
    <row r="6" spans="1:12" ht="92.25" customHeight="1">
      <c r="A6" s="2253"/>
      <c r="B6" s="2253"/>
      <c r="C6" s="2254"/>
      <c r="D6" s="2248"/>
      <c r="E6" s="1006" t="s">
        <v>631</v>
      </c>
      <c r="F6" s="1006" t="s">
        <v>632</v>
      </c>
      <c r="G6" s="1006" t="s">
        <v>633</v>
      </c>
      <c r="H6" s="1006" t="s">
        <v>634</v>
      </c>
      <c r="I6" s="1007" t="s">
        <v>636</v>
      </c>
      <c r="J6" s="1006" t="s">
        <v>565</v>
      </c>
      <c r="K6" s="1018" t="s">
        <v>635</v>
      </c>
      <c r="L6" s="1017"/>
    </row>
    <row r="7" spans="1:11" ht="20.1" customHeight="1">
      <c r="A7" s="2243" t="s">
        <v>2</v>
      </c>
      <c r="B7" s="2243"/>
      <c r="C7" s="993"/>
      <c r="D7" s="994" t="s">
        <v>400</v>
      </c>
      <c r="E7" s="1012">
        <v>17</v>
      </c>
      <c r="F7" s="1013">
        <v>22</v>
      </c>
      <c r="G7" s="1013">
        <v>2260</v>
      </c>
      <c r="H7" s="1012">
        <v>1817</v>
      </c>
      <c r="I7" s="1012">
        <v>866</v>
      </c>
      <c r="J7" s="813" t="s">
        <v>420</v>
      </c>
      <c r="K7" s="813" t="s">
        <v>420</v>
      </c>
    </row>
    <row r="8" spans="4:11" ht="12" customHeight="1">
      <c r="D8" s="994" t="s">
        <v>559</v>
      </c>
      <c r="E8" s="1012">
        <v>592</v>
      </c>
      <c r="F8" s="1012">
        <v>345</v>
      </c>
      <c r="G8" s="1012">
        <v>167</v>
      </c>
      <c r="H8" s="1012">
        <v>223</v>
      </c>
      <c r="I8" s="1012">
        <v>42</v>
      </c>
      <c r="J8" s="813" t="s">
        <v>420</v>
      </c>
      <c r="K8" s="813" t="s">
        <v>420</v>
      </c>
    </row>
    <row r="9" spans="4:11" ht="12" customHeight="1">
      <c r="D9" s="994" t="s">
        <v>560</v>
      </c>
      <c r="E9" s="500">
        <v>0</v>
      </c>
      <c r="F9" s="1012">
        <v>0</v>
      </c>
      <c r="G9" s="1012">
        <v>0</v>
      </c>
      <c r="H9" s="1012">
        <v>0</v>
      </c>
      <c r="I9" s="1012">
        <v>0</v>
      </c>
      <c r="J9" s="813" t="s">
        <v>420</v>
      </c>
      <c r="K9" s="813" t="s">
        <v>420</v>
      </c>
    </row>
    <row r="10" spans="4:11" ht="12" customHeight="1">
      <c r="D10" s="994" t="s">
        <v>561</v>
      </c>
      <c r="E10" s="1012">
        <v>609</v>
      </c>
      <c r="F10" s="1012">
        <v>367</v>
      </c>
      <c r="G10" s="1012">
        <v>2427</v>
      </c>
      <c r="H10" s="1012">
        <v>2040</v>
      </c>
      <c r="I10" s="1012">
        <v>908</v>
      </c>
      <c r="J10" s="813" t="s">
        <v>420</v>
      </c>
      <c r="K10" s="813" t="s">
        <v>420</v>
      </c>
    </row>
    <row r="11" spans="1:11" ht="15" customHeight="1">
      <c r="A11" s="992" t="s">
        <v>2</v>
      </c>
      <c r="D11" s="994"/>
      <c r="E11" s="1012"/>
      <c r="F11" s="1012"/>
      <c r="G11" s="1012"/>
      <c r="H11" s="1012"/>
      <c r="I11" s="1012"/>
      <c r="J11" s="1012"/>
      <c r="K11" s="1012"/>
    </row>
    <row r="12" spans="2:11" ht="12" customHeight="1">
      <c r="B12" s="992" t="s">
        <v>562</v>
      </c>
      <c r="D12" s="994"/>
      <c r="E12" s="1012"/>
      <c r="F12" s="1012"/>
      <c r="G12" s="1012"/>
      <c r="H12" s="1012"/>
      <c r="I12" s="1012"/>
      <c r="J12" s="1012"/>
      <c r="K12" s="1012"/>
    </row>
    <row r="13" spans="2:11" ht="12" customHeight="1">
      <c r="B13" s="995" t="s">
        <v>139</v>
      </c>
      <c r="C13" s="995"/>
      <c r="D13" s="994" t="s">
        <v>400</v>
      </c>
      <c r="E13" s="1012">
        <v>0</v>
      </c>
      <c r="F13" s="1012">
        <v>0</v>
      </c>
      <c r="G13" s="1012">
        <v>0</v>
      </c>
      <c r="H13" s="1012">
        <v>0</v>
      </c>
      <c r="I13" s="1012">
        <v>0</v>
      </c>
      <c r="J13" s="1037" t="s">
        <v>420</v>
      </c>
      <c r="K13" s="1037" t="s">
        <v>420</v>
      </c>
    </row>
    <row r="14" spans="4:11" ht="12" customHeight="1">
      <c r="D14" s="994" t="s">
        <v>559</v>
      </c>
      <c r="E14" s="1012">
        <v>0</v>
      </c>
      <c r="F14" s="1012">
        <v>0</v>
      </c>
      <c r="G14" s="1012">
        <v>0</v>
      </c>
      <c r="H14" s="1012">
        <v>4</v>
      </c>
      <c r="I14" s="1012">
        <v>0</v>
      </c>
      <c r="J14" s="1037" t="s">
        <v>420</v>
      </c>
      <c r="K14" s="1037" t="s">
        <v>420</v>
      </c>
    </row>
    <row r="15" spans="4:11" ht="12" customHeight="1">
      <c r="D15" s="994" t="s">
        <v>560</v>
      </c>
      <c r="E15" s="1012">
        <v>15</v>
      </c>
      <c r="F15" s="1012">
        <v>0</v>
      </c>
      <c r="G15" s="1012">
        <v>0</v>
      </c>
      <c r="H15" s="1012">
        <v>47</v>
      </c>
      <c r="I15" s="1012">
        <v>0</v>
      </c>
      <c r="J15" s="1037" t="s">
        <v>420</v>
      </c>
      <c r="K15" s="1037" t="s">
        <v>420</v>
      </c>
    </row>
    <row r="16" spans="4:11" ht="12" customHeight="1">
      <c r="D16" s="994" t="s">
        <v>561</v>
      </c>
      <c r="E16" s="1012">
        <v>15</v>
      </c>
      <c r="F16" s="1012">
        <v>0</v>
      </c>
      <c r="G16" s="1012">
        <v>0</v>
      </c>
      <c r="H16" s="1012">
        <v>51</v>
      </c>
      <c r="I16" s="1012">
        <v>0</v>
      </c>
      <c r="J16" s="1037" t="s">
        <v>420</v>
      </c>
      <c r="K16" s="1037" t="s">
        <v>420</v>
      </c>
    </row>
    <row r="17" spans="1:11" ht="15" customHeight="1">
      <c r="A17" s="2244" t="s">
        <v>14</v>
      </c>
      <c r="B17" s="2243"/>
      <c r="C17" s="993"/>
      <c r="D17" s="1015" t="s">
        <v>400</v>
      </c>
      <c r="E17" s="1012">
        <v>0</v>
      </c>
      <c r="F17" s="1012">
        <v>0</v>
      </c>
      <c r="G17" s="1012">
        <v>0</v>
      </c>
      <c r="H17" s="1012">
        <v>0</v>
      </c>
      <c r="I17" s="1012">
        <v>0</v>
      </c>
      <c r="J17" s="1037" t="s">
        <v>420</v>
      </c>
      <c r="K17" s="1037" t="s">
        <v>420</v>
      </c>
    </row>
    <row r="18" spans="4:11" ht="12" customHeight="1">
      <c r="D18" s="994" t="s">
        <v>559</v>
      </c>
      <c r="E18" s="1012">
        <v>0</v>
      </c>
      <c r="F18" s="1012">
        <v>0</v>
      </c>
      <c r="G18" s="1012">
        <v>0</v>
      </c>
      <c r="H18" s="1012">
        <v>0</v>
      </c>
      <c r="I18" s="1012">
        <v>0</v>
      </c>
      <c r="J18" s="1037" t="s">
        <v>420</v>
      </c>
      <c r="K18" s="1037" t="s">
        <v>420</v>
      </c>
    </row>
    <row r="19" spans="4:11" ht="12" customHeight="1">
      <c r="D19" s="994" t="s">
        <v>560</v>
      </c>
      <c r="E19" s="1012">
        <v>0</v>
      </c>
      <c r="F19" s="1012">
        <v>0</v>
      </c>
      <c r="G19" s="1012">
        <v>0</v>
      </c>
      <c r="H19" s="1012">
        <v>0</v>
      </c>
      <c r="I19" s="1012">
        <v>0</v>
      </c>
      <c r="J19" s="1037" t="s">
        <v>420</v>
      </c>
      <c r="K19" s="1037" t="s">
        <v>420</v>
      </c>
    </row>
    <row r="20" spans="4:11" ht="12" customHeight="1">
      <c r="D20" s="994" t="s">
        <v>561</v>
      </c>
      <c r="E20" s="1012">
        <v>0</v>
      </c>
      <c r="F20" s="1012">
        <v>0</v>
      </c>
      <c r="G20" s="1012">
        <v>0</v>
      </c>
      <c r="H20" s="1012">
        <v>0</v>
      </c>
      <c r="I20" s="1012">
        <v>0</v>
      </c>
      <c r="J20" s="1037" t="s">
        <v>420</v>
      </c>
      <c r="K20" s="1037" t="s">
        <v>420</v>
      </c>
    </row>
    <row r="21" spans="1:11" ht="15" customHeight="1">
      <c r="A21" s="992" t="s">
        <v>15</v>
      </c>
      <c r="D21" s="994"/>
      <c r="E21" s="1012"/>
      <c r="F21" s="1012"/>
      <c r="G21" s="1012"/>
      <c r="H21" s="1012"/>
      <c r="I21" s="1012"/>
      <c r="J21" s="1012"/>
      <c r="K21" s="1012"/>
    </row>
    <row r="22" spans="2:11" ht="12" customHeight="1">
      <c r="B22" s="995" t="s">
        <v>21</v>
      </c>
      <c r="C22" s="995"/>
      <c r="D22" s="994" t="s">
        <v>400</v>
      </c>
      <c r="E22" s="1012">
        <v>0</v>
      </c>
      <c r="F22" s="1012">
        <v>0</v>
      </c>
      <c r="G22" s="1012">
        <v>0</v>
      </c>
      <c r="H22" s="1012">
        <v>0</v>
      </c>
      <c r="I22" s="1012">
        <v>0</v>
      </c>
      <c r="J22" s="1037" t="s">
        <v>420</v>
      </c>
      <c r="K22" s="1012">
        <v>0</v>
      </c>
    </row>
    <row r="23" spans="4:11" ht="12" customHeight="1">
      <c r="D23" s="994" t="s">
        <v>559</v>
      </c>
      <c r="E23" s="1012">
        <v>0</v>
      </c>
      <c r="F23" s="1012">
        <v>0</v>
      </c>
      <c r="G23" s="1012">
        <v>0</v>
      </c>
      <c r="H23" s="1012">
        <v>0</v>
      </c>
      <c r="I23" s="1012">
        <v>0</v>
      </c>
      <c r="J23" s="1037" t="s">
        <v>420</v>
      </c>
      <c r="K23" s="1012">
        <v>19</v>
      </c>
    </row>
    <row r="24" spans="4:11" ht="12" customHeight="1">
      <c r="D24" s="994" t="s">
        <v>560</v>
      </c>
      <c r="E24" s="1012">
        <v>0</v>
      </c>
      <c r="F24" s="1012">
        <v>0</v>
      </c>
      <c r="G24" s="1012">
        <v>0</v>
      </c>
      <c r="H24" s="1012">
        <v>0</v>
      </c>
      <c r="I24" s="1012">
        <v>0</v>
      </c>
      <c r="J24" s="1037" t="s">
        <v>420</v>
      </c>
      <c r="K24" s="1012">
        <v>57</v>
      </c>
    </row>
    <row r="25" spans="4:11" ht="12" customHeight="1">
      <c r="D25" s="994" t="s">
        <v>561</v>
      </c>
      <c r="E25" s="1012">
        <v>0</v>
      </c>
      <c r="F25" s="1012">
        <v>0</v>
      </c>
      <c r="G25" s="1012">
        <v>0</v>
      </c>
      <c r="H25" s="1012">
        <v>0</v>
      </c>
      <c r="I25" s="1012">
        <v>0</v>
      </c>
      <c r="J25" s="1037" t="s">
        <v>420</v>
      </c>
      <c r="K25" s="1012">
        <v>76</v>
      </c>
    </row>
    <row r="26" spans="1:11" ht="15" customHeight="1">
      <c r="A26" s="992" t="s">
        <v>566</v>
      </c>
      <c r="D26" s="994" t="s">
        <v>400</v>
      </c>
      <c r="E26" s="1012">
        <v>0</v>
      </c>
      <c r="F26" s="1012">
        <v>0</v>
      </c>
      <c r="G26" s="1012">
        <v>0</v>
      </c>
      <c r="H26" s="1012">
        <v>0</v>
      </c>
      <c r="I26" s="1012">
        <v>0</v>
      </c>
      <c r="J26" s="1037" t="s">
        <v>420</v>
      </c>
      <c r="K26" s="1012">
        <v>0</v>
      </c>
    </row>
    <row r="27" spans="1:11" ht="12" customHeight="1">
      <c r="A27" s="995" t="s">
        <v>563</v>
      </c>
      <c r="B27" s="1016"/>
      <c r="C27" s="1009"/>
      <c r="D27" s="994" t="s">
        <v>559</v>
      </c>
      <c r="E27" s="1012">
        <v>0</v>
      </c>
      <c r="F27" s="1012">
        <v>0</v>
      </c>
      <c r="G27" s="1012">
        <v>0</v>
      </c>
      <c r="H27" s="1012">
        <v>0</v>
      </c>
      <c r="I27" s="1012">
        <v>0</v>
      </c>
      <c r="J27" s="1037" t="s">
        <v>420</v>
      </c>
      <c r="K27" s="1012">
        <v>0</v>
      </c>
    </row>
    <row r="28" spans="4:11" ht="12" customHeight="1">
      <c r="D28" s="994" t="s">
        <v>560</v>
      </c>
      <c r="E28" s="1012">
        <v>0</v>
      </c>
      <c r="F28" s="1012">
        <v>0</v>
      </c>
      <c r="G28" s="1012">
        <v>0</v>
      </c>
      <c r="H28" s="1012">
        <v>0</v>
      </c>
      <c r="I28" s="1012">
        <v>0</v>
      </c>
      <c r="J28" s="1037" t="s">
        <v>420</v>
      </c>
      <c r="K28" s="1012">
        <v>11</v>
      </c>
    </row>
    <row r="29" spans="4:11" ht="12" customHeight="1">
      <c r="D29" s="994" t="s">
        <v>561</v>
      </c>
      <c r="E29" s="1012">
        <v>0</v>
      </c>
      <c r="F29" s="1012">
        <v>0</v>
      </c>
      <c r="G29" s="1012">
        <v>0</v>
      </c>
      <c r="H29" s="1012">
        <v>0</v>
      </c>
      <c r="I29" s="1012">
        <v>0</v>
      </c>
      <c r="J29" s="1037" t="s">
        <v>420</v>
      </c>
      <c r="K29" s="1012">
        <v>11</v>
      </c>
    </row>
    <row r="30" spans="1:11" ht="15" customHeight="1">
      <c r="A30" s="2243" t="s">
        <v>7</v>
      </c>
      <c r="B30" s="2243"/>
      <c r="C30" s="993"/>
      <c r="D30" s="994" t="s">
        <v>400</v>
      </c>
      <c r="E30" s="1012">
        <v>0</v>
      </c>
      <c r="F30" s="1012">
        <v>0</v>
      </c>
      <c r="G30" s="1012">
        <v>0</v>
      </c>
      <c r="H30" s="1012">
        <v>0</v>
      </c>
      <c r="I30" s="1012">
        <v>0</v>
      </c>
      <c r="J30" s="1012">
        <v>201</v>
      </c>
      <c r="K30" s="1037" t="s">
        <v>420</v>
      </c>
    </row>
    <row r="31" spans="4:11" ht="12" customHeight="1">
      <c r="D31" s="994" t="s">
        <v>559</v>
      </c>
      <c r="E31" s="1012">
        <v>0</v>
      </c>
      <c r="F31" s="1012">
        <v>0</v>
      </c>
      <c r="G31" s="1012">
        <v>0</v>
      </c>
      <c r="H31" s="1012">
        <v>0</v>
      </c>
      <c r="I31" s="1012">
        <v>0</v>
      </c>
      <c r="J31" s="1012">
        <v>0</v>
      </c>
      <c r="K31" s="1037" t="s">
        <v>420</v>
      </c>
    </row>
    <row r="32" spans="4:11" ht="12" customHeight="1">
      <c r="D32" s="994" t="s">
        <v>560</v>
      </c>
      <c r="E32" s="1012">
        <v>0</v>
      </c>
      <c r="F32" s="1012">
        <v>0</v>
      </c>
      <c r="G32" s="1012">
        <v>0</v>
      </c>
      <c r="H32" s="1012">
        <v>0</v>
      </c>
      <c r="I32" s="1012">
        <v>0</v>
      </c>
      <c r="J32" s="1012">
        <v>0</v>
      </c>
      <c r="K32" s="1037" t="s">
        <v>420</v>
      </c>
    </row>
    <row r="33" spans="4:11" ht="12" customHeight="1">
      <c r="D33" s="994" t="s">
        <v>561</v>
      </c>
      <c r="E33" s="1012">
        <v>0</v>
      </c>
      <c r="F33" s="1012">
        <v>0</v>
      </c>
      <c r="G33" s="1012">
        <v>0</v>
      </c>
      <c r="H33" s="1012">
        <v>0</v>
      </c>
      <c r="I33" s="1012">
        <v>0</v>
      </c>
      <c r="J33" s="1012">
        <v>201</v>
      </c>
      <c r="K33" s="1037" t="s">
        <v>420</v>
      </c>
    </row>
    <row r="34" spans="1:11" ht="15" customHeight="1">
      <c r="A34" s="2243" t="s">
        <v>8</v>
      </c>
      <c r="B34" s="2243"/>
      <c r="C34" s="993"/>
      <c r="D34" s="994" t="s">
        <v>400</v>
      </c>
      <c r="E34" s="1012">
        <v>0</v>
      </c>
      <c r="F34" s="1012">
        <v>0</v>
      </c>
      <c r="G34" s="1012">
        <v>0</v>
      </c>
      <c r="H34" s="1012">
        <v>0</v>
      </c>
      <c r="I34" s="1012">
        <v>0</v>
      </c>
      <c r="J34" s="1012">
        <v>0</v>
      </c>
      <c r="K34" s="1037" t="s">
        <v>420</v>
      </c>
    </row>
    <row r="35" spans="4:11" ht="12" customHeight="1">
      <c r="D35" s="994" t="s">
        <v>559</v>
      </c>
      <c r="E35" s="1012">
        <v>0</v>
      </c>
      <c r="F35" s="1012">
        <v>0</v>
      </c>
      <c r="G35" s="1012">
        <v>0</v>
      </c>
      <c r="H35" s="1012">
        <v>0</v>
      </c>
      <c r="I35" s="1012">
        <v>0</v>
      </c>
      <c r="J35" s="1012">
        <v>19</v>
      </c>
      <c r="K35" s="1037" t="s">
        <v>420</v>
      </c>
    </row>
    <row r="36" spans="4:11" ht="12" customHeight="1">
      <c r="D36" s="994" t="s">
        <v>560</v>
      </c>
      <c r="E36" s="1012">
        <v>0</v>
      </c>
      <c r="F36" s="1012">
        <v>0</v>
      </c>
      <c r="G36" s="1012">
        <v>0</v>
      </c>
      <c r="H36" s="1012">
        <v>0</v>
      </c>
      <c r="I36" s="1012">
        <v>0</v>
      </c>
      <c r="J36" s="1012">
        <v>0</v>
      </c>
      <c r="K36" s="1037" t="s">
        <v>420</v>
      </c>
    </row>
    <row r="37" spans="4:11" ht="12" customHeight="1">
      <c r="D37" s="994" t="s">
        <v>561</v>
      </c>
      <c r="E37" s="1012">
        <v>0</v>
      </c>
      <c r="F37" s="1012">
        <v>0</v>
      </c>
      <c r="G37" s="1012">
        <v>0</v>
      </c>
      <c r="H37" s="1012">
        <v>0</v>
      </c>
      <c r="I37" s="1012">
        <v>0</v>
      </c>
      <c r="J37" s="1012">
        <v>19</v>
      </c>
      <c r="K37" s="1037" t="s">
        <v>420</v>
      </c>
    </row>
    <row r="38" spans="1:14" s="999" customFormat="1" ht="24.9" customHeight="1">
      <c r="A38" s="2260" t="s">
        <v>665</v>
      </c>
      <c r="B38" s="2260"/>
      <c r="C38" s="996"/>
      <c r="D38" s="997" t="s">
        <v>400</v>
      </c>
      <c r="E38" s="1014">
        <v>17</v>
      </c>
      <c r="F38" s="1014">
        <v>22</v>
      </c>
      <c r="G38" s="1014">
        <v>2260</v>
      </c>
      <c r="H38" s="1014">
        <v>1817</v>
      </c>
      <c r="I38" s="1014">
        <v>866</v>
      </c>
      <c r="J38" s="1014">
        <v>201</v>
      </c>
      <c r="K38" s="1014">
        <v>0</v>
      </c>
      <c r="L38" s="991"/>
      <c r="M38" s="991"/>
      <c r="N38" s="991"/>
    </row>
    <row r="39" spans="1:11" s="999" customFormat="1" ht="12" customHeight="1">
      <c r="A39" s="998"/>
      <c r="B39" s="998"/>
      <c r="C39" s="998"/>
      <c r="D39" s="997" t="s">
        <v>559</v>
      </c>
      <c r="E39" s="1014">
        <v>592</v>
      </c>
      <c r="F39" s="1014">
        <v>345</v>
      </c>
      <c r="G39" s="1014">
        <v>167</v>
      </c>
      <c r="H39" s="1014">
        <v>227</v>
      </c>
      <c r="I39" s="1014">
        <v>42</v>
      </c>
      <c r="J39" s="1014">
        <v>19</v>
      </c>
      <c r="K39" s="1014">
        <v>19</v>
      </c>
    </row>
    <row r="40" spans="1:11" s="999" customFormat="1" ht="12" customHeight="1">
      <c r="A40" s="998"/>
      <c r="B40" s="998"/>
      <c r="C40" s="998"/>
      <c r="D40" s="997" t="s">
        <v>560</v>
      </c>
      <c r="E40" s="1014">
        <v>15</v>
      </c>
      <c r="F40" s="1014">
        <v>0</v>
      </c>
      <c r="G40" s="1014">
        <v>0</v>
      </c>
      <c r="H40" s="1014">
        <v>47</v>
      </c>
      <c r="I40" s="1014">
        <v>0</v>
      </c>
      <c r="J40" s="1014">
        <v>0</v>
      </c>
      <c r="K40" s="1014">
        <v>68</v>
      </c>
    </row>
    <row r="41" spans="1:11" s="999" customFormat="1" ht="12" customHeight="1">
      <c r="A41" s="998"/>
      <c r="B41" s="998"/>
      <c r="C41" s="998"/>
      <c r="D41" s="997" t="s">
        <v>564</v>
      </c>
      <c r="E41" s="1014">
        <v>624</v>
      </c>
      <c r="F41" s="1014">
        <v>367</v>
      </c>
      <c r="G41" s="1014">
        <v>2427</v>
      </c>
      <c r="H41" s="1014">
        <v>2091</v>
      </c>
      <c r="I41" s="1014">
        <v>908</v>
      </c>
      <c r="J41" s="1014">
        <v>220</v>
      </c>
      <c r="K41" s="1014">
        <v>87</v>
      </c>
    </row>
    <row r="42" spans="4:14" ht="15" customHeight="1">
      <c r="D42" s="1010"/>
      <c r="E42" s="992"/>
      <c r="F42" s="992"/>
      <c r="G42" s="992"/>
      <c r="H42" s="992"/>
      <c r="I42" s="992"/>
      <c r="J42" s="992"/>
      <c r="K42" s="992"/>
      <c r="L42" s="999"/>
      <c r="M42" s="999"/>
      <c r="N42" s="999"/>
    </row>
    <row r="43" spans="1:14" s="999" customFormat="1" ht="11.25" customHeight="1">
      <c r="A43" s="2261" t="s">
        <v>623</v>
      </c>
      <c r="B43" s="2261"/>
      <c r="C43" s="1000"/>
      <c r="D43" s="994" t="s">
        <v>564</v>
      </c>
      <c r="E43" s="1012">
        <v>613</v>
      </c>
      <c r="F43" s="1012">
        <v>419</v>
      </c>
      <c r="G43" s="1012">
        <v>2454</v>
      </c>
      <c r="H43" s="1012">
        <v>2575</v>
      </c>
      <c r="I43" s="1012">
        <v>683</v>
      </c>
      <c r="J43" s="1012">
        <v>288</v>
      </c>
      <c r="K43" s="1012">
        <v>80</v>
      </c>
      <c r="L43" s="991"/>
      <c r="M43" s="991"/>
      <c r="N43" s="991"/>
    </row>
    <row r="44" spans="1:14" ht="5.1" customHeight="1">
      <c r="A44" s="1002" t="s">
        <v>11</v>
      </c>
      <c r="B44" s="1002"/>
      <c r="C44" s="1002"/>
      <c r="D44" s="992"/>
      <c r="E44" s="992"/>
      <c r="F44" s="992"/>
      <c r="G44" s="992"/>
      <c r="H44" s="992"/>
      <c r="I44" s="992"/>
      <c r="J44" s="992"/>
      <c r="K44" s="992"/>
      <c r="L44" s="999"/>
      <c r="M44" s="999"/>
      <c r="N44" s="999"/>
    </row>
    <row r="45" spans="1:11" ht="47.25" customHeight="1">
      <c r="A45" s="2259" t="s">
        <v>630</v>
      </c>
      <c r="B45" s="2259"/>
      <c r="C45" s="2259"/>
      <c r="D45" s="2259"/>
      <c r="E45" s="2259"/>
      <c r="F45" s="2259"/>
      <c r="G45" s="2259"/>
      <c r="H45" s="2259"/>
      <c r="I45" s="2259"/>
      <c r="J45" s="2259"/>
      <c r="K45" s="2259"/>
    </row>
    <row r="46" spans="1:11" ht="11.25">
      <c r="A46" s="1003"/>
      <c r="B46" s="1003"/>
      <c r="C46" s="1003"/>
      <c r="D46" s="1003"/>
      <c r="E46" s="1003"/>
      <c r="F46" s="1003"/>
      <c r="G46" s="1003"/>
      <c r="H46" s="1003"/>
      <c r="I46" s="1003"/>
      <c r="J46" s="1003"/>
      <c r="K46" s="1003"/>
    </row>
    <row r="47" ht="12.75" customHeight="1"/>
  </sheetData>
  <mergeCells count="11">
    <mergeCell ref="A45:K45"/>
    <mergeCell ref="A30:B30"/>
    <mergeCell ref="A34:B34"/>
    <mergeCell ref="A38:B38"/>
    <mergeCell ref="A43:B43"/>
    <mergeCell ref="A7:B7"/>
    <mergeCell ref="A17:B17"/>
    <mergeCell ref="A3:K3"/>
    <mergeCell ref="D4:D6"/>
    <mergeCell ref="A4:C6"/>
    <mergeCell ref="E4:K5"/>
  </mergeCells>
  <printOptions/>
  <pageMargins left="0.4724409448818898" right="0.4724409448818898" top="0.5905511811023623" bottom="0.7874015748031497" header="0.31496062992125984" footer="0.2755905511811024"/>
  <pageSetup horizontalDpi="600" verticalDpi="600" orientation="portrait" paperSize="9" scale="95" r:id="rId1"/>
  <headerFooter>
    <oddFooter>&amp;C35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workbookViewId="0" topLeftCell="A1">
      <pane ySplit="6" topLeftCell="A7" activePane="bottomLeft" state="frozen"/>
      <selection pane="bottomLeft" activeCell="L1" sqref="L1"/>
    </sheetView>
  </sheetViews>
  <sheetFormatPr defaultColWidth="12" defaultRowHeight="11.25"/>
  <cols>
    <col min="1" max="1" width="1.3359375" style="992" customWidth="1"/>
    <col min="2" max="2" width="27.33203125" style="992" customWidth="1"/>
    <col min="3" max="3" width="0.4921875" style="992" customWidth="1"/>
    <col min="4" max="4" width="12.16015625" style="991" customWidth="1"/>
    <col min="5" max="5" width="11.16015625" style="991" bestFit="1" customWidth="1"/>
    <col min="6" max="8" width="10.83203125" style="991" customWidth="1"/>
    <col min="9" max="9" width="12.66015625" style="991" customWidth="1"/>
    <col min="10" max="11" width="10.83203125" style="991" customWidth="1"/>
    <col min="12" max="16384" width="12" style="991" customWidth="1"/>
  </cols>
  <sheetData>
    <row r="1" spans="1:14" ht="10.5" customHeight="1">
      <c r="A1" s="244"/>
      <c r="B1" s="488"/>
      <c r="C1" s="488"/>
      <c r="D1" s="488"/>
      <c r="E1" s="488"/>
      <c r="F1" s="488"/>
      <c r="G1" s="488"/>
      <c r="H1" s="245"/>
      <c r="I1" s="245"/>
      <c r="J1" s="244"/>
      <c r="K1" s="244"/>
      <c r="L1" s="244"/>
      <c r="M1" s="244"/>
      <c r="N1" s="244"/>
    </row>
    <row r="2" spans="1:11" ht="10.5" customHeight="1">
      <c r="A2" s="244" t="str">
        <f>'1.9'!A2</f>
        <v>1. Gesamtübersichten: Berufliche Schulen in Bayern 2021/22 - Schüler</v>
      </c>
      <c r="B2" s="1004"/>
      <c r="C2" s="1004"/>
      <c r="D2" s="1005"/>
      <c r="E2" s="1005"/>
      <c r="F2" s="1005"/>
      <c r="G2" s="1005"/>
      <c r="H2" s="1005"/>
      <c r="I2" s="1005"/>
      <c r="J2" s="1005"/>
      <c r="K2" s="1005"/>
    </row>
    <row r="3" spans="1:11" ht="35.1" customHeight="1">
      <c r="A3" s="2245" t="s">
        <v>605</v>
      </c>
      <c r="B3" s="2245"/>
      <c r="C3" s="2245"/>
      <c r="D3" s="2245"/>
      <c r="E3" s="2245"/>
      <c r="F3" s="2245"/>
      <c r="G3" s="2245"/>
      <c r="H3" s="2245"/>
      <c r="I3" s="2245"/>
      <c r="J3" s="2245"/>
      <c r="K3" s="2245"/>
    </row>
    <row r="4" spans="1:12" ht="15" customHeight="1">
      <c r="A4" s="2249" t="s">
        <v>0</v>
      </c>
      <c r="B4" s="2249"/>
      <c r="C4" s="2250"/>
      <c r="D4" s="2246" t="s">
        <v>396</v>
      </c>
      <c r="E4" s="2262" t="s">
        <v>572</v>
      </c>
      <c r="F4" s="2255" t="s">
        <v>567</v>
      </c>
      <c r="G4" s="2256"/>
      <c r="H4" s="2266"/>
      <c r="I4" s="2262" t="s">
        <v>571</v>
      </c>
      <c r="J4" s="2255" t="s">
        <v>58</v>
      </c>
      <c r="K4" s="2256"/>
      <c r="L4" s="1017"/>
    </row>
    <row r="5" spans="1:12" ht="15" customHeight="1">
      <c r="A5" s="2251"/>
      <c r="B5" s="2251"/>
      <c r="C5" s="2252"/>
      <c r="D5" s="2247"/>
      <c r="E5" s="2263"/>
      <c r="F5" s="2257"/>
      <c r="G5" s="2258"/>
      <c r="H5" s="2267"/>
      <c r="I5" s="2263"/>
      <c r="J5" s="2257"/>
      <c r="K5" s="2258"/>
      <c r="L5" s="1017"/>
    </row>
    <row r="6" spans="1:12" ht="40.5" customHeight="1">
      <c r="A6" s="2253"/>
      <c r="B6" s="2253"/>
      <c r="C6" s="2254"/>
      <c r="D6" s="2248"/>
      <c r="E6" s="2264"/>
      <c r="F6" s="1011" t="s">
        <v>568</v>
      </c>
      <c r="G6" s="1011" t="s">
        <v>569</v>
      </c>
      <c r="H6" s="1006" t="s">
        <v>570</v>
      </c>
      <c r="I6" s="2264"/>
      <c r="J6" s="1007" t="s">
        <v>33</v>
      </c>
      <c r="K6" s="1018" t="s">
        <v>573</v>
      </c>
      <c r="L6" s="1017"/>
    </row>
    <row r="7" spans="1:11" ht="20.1" customHeight="1">
      <c r="A7" s="2243" t="s">
        <v>2</v>
      </c>
      <c r="B7" s="2243"/>
      <c r="C7" s="993"/>
      <c r="D7" s="994" t="s">
        <v>400</v>
      </c>
      <c r="E7" s="1012">
        <v>309</v>
      </c>
      <c r="F7" s="1013">
        <v>139</v>
      </c>
      <c r="G7" s="1013">
        <v>131</v>
      </c>
      <c r="H7" s="1013">
        <v>39</v>
      </c>
      <c r="I7" s="813">
        <v>4982</v>
      </c>
      <c r="J7" s="1012">
        <v>3104</v>
      </c>
      <c r="K7" s="1012">
        <v>1878</v>
      </c>
    </row>
    <row r="8" spans="4:11" ht="12" customHeight="1">
      <c r="D8" s="994" t="s">
        <v>559</v>
      </c>
      <c r="E8" s="1012">
        <v>77</v>
      </c>
      <c r="F8" s="1012">
        <v>2</v>
      </c>
      <c r="G8" s="1012">
        <v>71</v>
      </c>
      <c r="H8" s="1012">
        <v>4</v>
      </c>
      <c r="I8" s="813">
        <v>1369</v>
      </c>
      <c r="J8" s="1012">
        <v>860</v>
      </c>
      <c r="K8" s="1012">
        <v>509</v>
      </c>
    </row>
    <row r="9" spans="4:11" ht="12" customHeight="1">
      <c r="D9" s="994" t="s">
        <v>560</v>
      </c>
      <c r="E9" s="1012">
        <v>0</v>
      </c>
      <c r="F9" s="1012">
        <v>0</v>
      </c>
      <c r="G9" s="1012">
        <v>0</v>
      </c>
      <c r="H9" s="1012">
        <v>0</v>
      </c>
      <c r="I9" s="813">
        <v>0</v>
      </c>
      <c r="J9" s="1012">
        <v>0</v>
      </c>
      <c r="K9" s="1012">
        <v>0</v>
      </c>
    </row>
    <row r="10" spans="4:11" ht="12" customHeight="1">
      <c r="D10" s="994" t="s">
        <v>561</v>
      </c>
      <c r="E10" s="813">
        <v>386</v>
      </c>
      <c r="F10" s="1012">
        <v>141</v>
      </c>
      <c r="G10" s="1012">
        <v>202</v>
      </c>
      <c r="H10" s="1012">
        <v>43</v>
      </c>
      <c r="I10" s="813">
        <v>6351</v>
      </c>
      <c r="J10" s="1012">
        <v>3964</v>
      </c>
      <c r="K10" s="1012">
        <v>2387</v>
      </c>
    </row>
    <row r="11" spans="1:11" ht="15" customHeight="1">
      <c r="A11" s="992" t="s">
        <v>2</v>
      </c>
      <c r="D11" s="994"/>
      <c r="E11" s="1012"/>
      <c r="F11" s="1012"/>
      <c r="G11" s="1012"/>
      <c r="H11" s="1012"/>
      <c r="I11" s="1012"/>
      <c r="J11" s="1012"/>
      <c r="K11" s="1012"/>
    </row>
    <row r="12" spans="2:11" ht="12" customHeight="1">
      <c r="B12" s="992" t="s">
        <v>562</v>
      </c>
      <c r="D12" s="994"/>
      <c r="E12" s="1012"/>
      <c r="F12" s="1012"/>
      <c r="G12" s="1012"/>
      <c r="H12" s="1012"/>
      <c r="I12" s="1012"/>
      <c r="J12" s="1012"/>
      <c r="K12" s="1012"/>
    </row>
    <row r="13" spans="2:11" ht="12" customHeight="1">
      <c r="B13" s="995" t="s">
        <v>139</v>
      </c>
      <c r="C13" s="995"/>
      <c r="D13" s="994" t="s">
        <v>400</v>
      </c>
      <c r="E13" s="1012">
        <v>0</v>
      </c>
      <c r="F13" s="1012">
        <v>0</v>
      </c>
      <c r="G13" s="1012">
        <v>0</v>
      </c>
      <c r="H13" s="1012">
        <v>0</v>
      </c>
      <c r="I13" s="813">
        <v>0</v>
      </c>
      <c r="J13" s="1012">
        <v>0</v>
      </c>
      <c r="K13" s="1012">
        <v>0</v>
      </c>
    </row>
    <row r="14" spans="4:11" ht="12" customHeight="1">
      <c r="D14" s="994" t="s">
        <v>559</v>
      </c>
      <c r="E14" s="1012">
        <v>1</v>
      </c>
      <c r="F14" s="1012">
        <v>1</v>
      </c>
      <c r="G14" s="1012">
        <v>0</v>
      </c>
      <c r="H14" s="1012">
        <v>0</v>
      </c>
      <c r="I14" s="813">
        <v>4</v>
      </c>
      <c r="J14" s="1012">
        <v>1</v>
      </c>
      <c r="K14" s="1012">
        <v>3</v>
      </c>
    </row>
    <row r="15" spans="4:11" ht="12" customHeight="1">
      <c r="D15" s="994" t="s">
        <v>560</v>
      </c>
      <c r="E15" s="1012">
        <v>5</v>
      </c>
      <c r="F15" s="1012">
        <v>5</v>
      </c>
      <c r="G15" s="1012">
        <v>0</v>
      </c>
      <c r="H15" s="1012">
        <v>0</v>
      </c>
      <c r="I15" s="813">
        <v>62</v>
      </c>
      <c r="J15" s="1012">
        <v>42</v>
      </c>
      <c r="K15" s="1012">
        <v>20</v>
      </c>
    </row>
    <row r="16" spans="4:11" ht="12" customHeight="1">
      <c r="D16" s="994" t="s">
        <v>561</v>
      </c>
      <c r="E16" s="813">
        <v>6</v>
      </c>
      <c r="F16" s="1012">
        <v>6</v>
      </c>
      <c r="G16" s="1012">
        <v>0</v>
      </c>
      <c r="H16" s="1012">
        <v>0</v>
      </c>
      <c r="I16" s="813">
        <v>66</v>
      </c>
      <c r="J16" s="1012">
        <v>43</v>
      </c>
      <c r="K16" s="1012">
        <v>23</v>
      </c>
    </row>
    <row r="17" spans="1:11" ht="15" customHeight="1">
      <c r="A17" s="2244" t="s">
        <v>14</v>
      </c>
      <c r="B17" s="2243"/>
      <c r="C17" s="993"/>
      <c r="D17" s="1015" t="s">
        <v>400</v>
      </c>
      <c r="E17" s="1012">
        <v>2</v>
      </c>
      <c r="F17" s="1012">
        <v>0</v>
      </c>
      <c r="G17" s="1012">
        <v>2</v>
      </c>
      <c r="H17" s="1012">
        <v>0</v>
      </c>
      <c r="I17" s="813">
        <v>37</v>
      </c>
      <c r="J17" s="1012">
        <v>17</v>
      </c>
      <c r="K17" s="1012">
        <v>20</v>
      </c>
    </row>
    <row r="18" spans="4:11" ht="12" customHeight="1">
      <c r="D18" s="994" t="s">
        <v>559</v>
      </c>
      <c r="E18" s="1012">
        <v>1</v>
      </c>
      <c r="F18" s="1012">
        <v>0</v>
      </c>
      <c r="G18" s="1012">
        <v>1</v>
      </c>
      <c r="H18" s="1012">
        <v>0</v>
      </c>
      <c r="I18" s="813">
        <v>17</v>
      </c>
      <c r="J18" s="1012">
        <v>6</v>
      </c>
      <c r="K18" s="1012">
        <v>11</v>
      </c>
    </row>
    <row r="19" spans="4:11" ht="12" customHeight="1">
      <c r="D19" s="994" t="s">
        <v>560</v>
      </c>
      <c r="E19" s="1012">
        <v>0</v>
      </c>
      <c r="F19" s="1012">
        <v>0</v>
      </c>
      <c r="G19" s="1012">
        <v>0</v>
      </c>
      <c r="H19" s="1012">
        <v>0</v>
      </c>
      <c r="I19" s="813">
        <v>0</v>
      </c>
      <c r="J19" s="1012">
        <v>0</v>
      </c>
      <c r="K19" s="1012">
        <v>0</v>
      </c>
    </row>
    <row r="20" spans="4:11" ht="12" customHeight="1">
      <c r="D20" s="994" t="s">
        <v>561</v>
      </c>
      <c r="E20" s="813">
        <v>3</v>
      </c>
      <c r="F20" s="1012">
        <v>0</v>
      </c>
      <c r="G20" s="1012">
        <v>3</v>
      </c>
      <c r="H20" s="1012">
        <v>0</v>
      </c>
      <c r="I20" s="813">
        <v>54</v>
      </c>
      <c r="J20" s="1012">
        <v>23</v>
      </c>
      <c r="K20" s="1012">
        <v>31</v>
      </c>
    </row>
    <row r="21" spans="1:11" ht="15" customHeight="1">
      <c r="A21" s="992" t="s">
        <v>15</v>
      </c>
      <c r="D21" s="994"/>
      <c r="E21" s="1012"/>
      <c r="F21" s="1012"/>
      <c r="G21" s="1012"/>
      <c r="H21" s="1012"/>
      <c r="I21" s="1012"/>
      <c r="J21" s="1012"/>
      <c r="K21" s="1012"/>
    </row>
    <row r="22" spans="2:11" ht="12" customHeight="1">
      <c r="B22" s="995" t="s">
        <v>21</v>
      </c>
      <c r="C22" s="995"/>
      <c r="D22" s="994" t="s">
        <v>400</v>
      </c>
      <c r="E22" s="1012">
        <v>0</v>
      </c>
      <c r="F22" s="1012">
        <v>0</v>
      </c>
      <c r="G22" s="1012">
        <v>0</v>
      </c>
      <c r="H22" s="1012">
        <v>0</v>
      </c>
      <c r="I22" s="813">
        <v>0</v>
      </c>
      <c r="J22" s="1012">
        <v>0</v>
      </c>
      <c r="K22" s="1012">
        <v>0</v>
      </c>
    </row>
    <row r="23" spans="4:11" ht="12" customHeight="1">
      <c r="D23" s="994" t="s">
        <v>559</v>
      </c>
      <c r="E23" s="1012">
        <v>1</v>
      </c>
      <c r="F23" s="1012">
        <v>0</v>
      </c>
      <c r="G23" s="1012">
        <v>1</v>
      </c>
      <c r="H23" s="1012">
        <v>0</v>
      </c>
      <c r="I23" s="813">
        <v>19</v>
      </c>
      <c r="J23" s="1012">
        <v>9</v>
      </c>
      <c r="K23" s="1012">
        <v>10</v>
      </c>
    </row>
    <row r="24" spans="4:11" ht="12" customHeight="1">
      <c r="D24" s="994" t="s">
        <v>560</v>
      </c>
      <c r="E24" s="1012">
        <v>3</v>
      </c>
      <c r="F24" s="1012">
        <v>1</v>
      </c>
      <c r="G24" s="1012">
        <v>1</v>
      </c>
      <c r="H24" s="1012">
        <v>1</v>
      </c>
      <c r="I24" s="813">
        <v>57</v>
      </c>
      <c r="J24" s="1012">
        <v>20</v>
      </c>
      <c r="K24" s="1012">
        <v>37</v>
      </c>
    </row>
    <row r="25" spans="4:11" ht="12" customHeight="1">
      <c r="D25" s="994" t="s">
        <v>561</v>
      </c>
      <c r="E25" s="813">
        <v>4</v>
      </c>
      <c r="F25" s="1012">
        <v>1</v>
      </c>
      <c r="G25" s="1012">
        <v>2</v>
      </c>
      <c r="H25" s="1012">
        <v>1</v>
      </c>
      <c r="I25" s="813">
        <v>76</v>
      </c>
      <c r="J25" s="1012">
        <v>29</v>
      </c>
      <c r="K25" s="1012">
        <v>47</v>
      </c>
    </row>
    <row r="26" spans="1:11" ht="15" customHeight="1">
      <c r="A26" s="992" t="s">
        <v>650</v>
      </c>
      <c r="D26" s="994" t="s">
        <v>400</v>
      </c>
      <c r="E26" s="1012">
        <v>0</v>
      </c>
      <c r="F26" s="1012">
        <v>0</v>
      </c>
      <c r="G26" s="1012">
        <v>0</v>
      </c>
      <c r="H26" s="1012">
        <v>0</v>
      </c>
      <c r="I26" s="813">
        <v>0</v>
      </c>
      <c r="J26" s="1012">
        <v>0</v>
      </c>
      <c r="K26" s="1012">
        <v>0</v>
      </c>
    </row>
    <row r="27" spans="1:11" ht="12" customHeight="1">
      <c r="A27" s="995" t="s">
        <v>563</v>
      </c>
      <c r="B27" s="1016"/>
      <c r="C27" s="1009"/>
      <c r="D27" s="994" t="s">
        <v>559</v>
      </c>
      <c r="E27" s="1012">
        <v>0</v>
      </c>
      <c r="F27" s="1012">
        <v>0</v>
      </c>
      <c r="G27" s="1012">
        <v>0</v>
      </c>
      <c r="H27" s="1012">
        <v>0</v>
      </c>
      <c r="I27" s="813">
        <v>0</v>
      </c>
      <c r="J27" s="1012">
        <v>0</v>
      </c>
      <c r="K27" s="1012">
        <v>0</v>
      </c>
    </row>
    <row r="28" spans="4:11" ht="12" customHeight="1">
      <c r="D28" s="994" t="s">
        <v>560</v>
      </c>
      <c r="E28" s="1012">
        <v>1</v>
      </c>
      <c r="F28" s="1012">
        <v>1</v>
      </c>
      <c r="G28" s="1012">
        <v>0</v>
      </c>
      <c r="H28" s="1012">
        <v>0</v>
      </c>
      <c r="I28" s="813">
        <v>11</v>
      </c>
      <c r="J28" s="1012">
        <v>10</v>
      </c>
      <c r="K28" s="1012">
        <v>1</v>
      </c>
    </row>
    <row r="29" spans="4:11" ht="12" customHeight="1">
      <c r="D29" s="994" t="s">
        <v>561</v>
      </c>
      <c r="E29" s="813">
        <v>1</v>
      </c>
      <c r="F29" s="1012">
        <v>1</v>
      </c>
      <c r="G29" s="1012">
        <v>0</v>
      </c>
      <c r="H29" s="1012">
        <v>0</v>
      </c>
      <c r="I29" s="813">
        <v>11</v>
      </c>
      <c r="J29" s="1012">
        <v>10</v>
      </c>
      <c r="K29" s="1012">
        <v>1</v>
      </c>
    </row>
    <row r="30" spans="1:11" ht="15" customHeight="1">
      <c r="A30" s="2243" t="s">
        <v>7</v>
      </c>
      <c r="B30" s="2243"/>
      <c r="C30" s="993"/>
      <c r="D30" s="994" t="s">
        <v>400</v>
      </c>
      <c r="E30" s="1012">
        <v>14</v>
      </c>
      <c r="F30" s="1012">
        <v>9</v>
      </c>
      <c r="G30" s="1012">
        <v>4</v>
      </c>
      <c r="H30" s="1012">
        <v>1</v>
      </c>
      <c r="I30" s="813">
        <v>201</v>
      </c>
      <c r="J30" s="1012">
        <v>100</v>
      </c>
      <c r="K30" s="1012">
        <v>101</v>
      </c>
    </row>
    <row r="31" spans="4:11" ht="12" customHeight="1">
      <c r="D31" s="994" t="s">
        <v>559</v>
      </c>
      <c r="E31" s="1012">
        <v>0</v>
      </c>
      <c r="F31" s="1012">
        <v>0</v>
      </c>
      <c r="G31" s="1012">
        <v>0</v>
      </c>
      <c r="H31" s="1012">
        <v>0</v>
      </c>
      <c r="I31" s="813">
        <v>0</v>
      </c>
      <c r="J31" s="1012">
        <v>0</v>
      </c>
      <c r="K31" s="1012">
        <v>0</v>
      </c>
    </row>
    <row r="32" spans="4:11" ht="12" customHeight="1">
      <c r="D32" s="994" t="s">
        <v>560</v>
      </c>
      <c r="E32" s="1012">
        <v>0</v>
      </c>
      <c r="F32" s="1012">
        <v>0</v>
      </c>
      <c r="G32" s="1012">
        <v>0</v>
      </c>
      <c r="H32" s="1012">
        <v>0</v>
      </c>
      <c r="I32" s="813">
        <v>0</v>
      </c>
      <c r="J32" s="1012">
        <v>0</v>
      </c>
      <c r="K32" s="1012">
        <v>0</v>
      </c>
    </row>
    <row r="33" spans="4:11" ht="12" customHeight="1">
      <c r="D33" s="994" t="s">
        <v>561</v>
      </c>
      <c r="E33" s="813">
        <v>14</v>
      </c>
      <c r="F33" s="1012">
        <v>9</v>
      </c>
      <c r="G33" s="1012">
        <v>4</v>
      </c>
      <c r="H33" s="1012">
        <v>1</v>
      </c>
      <c r="I33" s="813">
        <v>201</v>
      </c>
      <c r="J33" s="1012">
        <v>100</v>
      </c>
      <c r="K33" s="1012">
        <v>101</v>
      </c>
    </row>
    <row r="34" spans="1:11" ht="15" customHeight="1">
      <c r="A34" s="2243" t="s">
        <v>8</v>
      </c>
      <c r="B34" s="2243"/>
      <c r="C34" s="993"/>
      <c r="D34" s="994" t="s">
        <v>400</v>
      </c>
      <c r="E34" s="1012">
        <v>0</v>
      </c>
      <c r="F34" s="1012">
        <v>0</v>
      </c>
      <c r="G34" s="1012">
        <v>0</v>
      </c>
      <c r="H34" s="1012">
        <v>0</v>
      </c>
      <c r="I34" s="813">
        <v>0</v>
      </c>
      <c r="J34" s="1012">
        <v>0</v>
      </c>
      <c r="K34" s="1012">
        <v>0</v>
      </c>
    </row>
    <row r="35" spans="4:11" ht="12" customHeight="1">
      <c r="D35" s="994" t="s">
        <v>559</v>
      </c>
      <c r="E35" s="1012">
        <v>1</v>
      </c>
      <c r="F35" s="1012">
        <v>0</v>
      </c>
      <c r="G35" s="1012">
        <v>1</v>
      </c>
      <c r="H35" s="1012">
        <v>0</v>
      </c>
      <c r="I35" s="813">
        <v>19</v>
      </c>
      <c r="J35" s="1012">
        <v>7</v>
      </c>
      <c r="K35" s="1012">
        <v>12</v>
      </c>
    </row>
    <row r="36" spans="4:11" ht="12" customHeight="1">
      <c r="D36" s="994" t="s">
        <v>560</v>
      </c>
      <c r="E36" s="1012">
        <v>0</v>
      </c>
      <c r="F36" s="1012">
        <v>0</v>
      </c>
      <c r="G36" s="1012">
        <v>0</v>
      </c>
      <c r="H36" s="1012">
        <v>0</v>
      </c>
      <c r="I36" s="813">
        <v>0</v>
      </c>
      <c r="J36" s="1012">
        <v>0</v>
      </c>
      <c r="K36" s="1012">
        <v>0</v>
      </c>
    </row>
    <row r="37" spans="4:11" ht="12" customHeight="1">
      <c r="D37" s="994" t="s">
        <v>561</v>
      </c>
      <c r="E37" s="813">
        <v>1</v>
      </c>
      <c r="F37" s="1012">
        <v>0</v>
      </c>
      <c r="G37" s="1012">
        <v>1</v>
      </c>
      <c r="H37" s="1012">
        <v>0</v>
      </c>
      <c r="I37" s="813">
        <v>19</v>
      </c>
      <c r="J37" s="1012">
        <v>7</v>
      </c>
      <c r="K37" s="1012">
        <v>12</v>
      </c>
    </row>
    <row r="38" spans="1:14" s="999" customFormat="1" ht="24.9" customHeight="1">
      <c r="A38" s="2260" t="s">
        <v>665</v>
      </c>
      <c r="B38" s="2260"/>
      <c r="C38" s="996"/>
      <c r="D38" s="997" t="s">
        <v>400</v>
      </c>
      <c r="E38" s="1014">
        <v>325</v>
      </c>
      <c r="F38" s="1014">
        <v>148</v>
      </c>
      <c r="G38" s="1014">
        <v>137</v>
      </c>
      <c r="H38" s="1014">
        <v>40</v>
      </c>
      <c r="I38" s="1014">
        <v>5220</v>
      </c>
      <c r="J38" s="1014">
        <v>3221</v>
      </c>
      <c r="K38" s="1014">
        <v>1999</v>
      </c>
      <c r="L38" s="991"/>
      <c r="M38" s="991"/>
      <c r="N38" s="991"/>
    </row>
    <row r="39" spans="1:11" s="999" customFormat="1" ht="12" customHeight="1">
      <c r="A39" s="998"/>
      <c r="B39" s="998"/>
      <c r="C39" s="998"/>
      <c r="D39" s="997" t="s">
        <v>559</v>
      </c>
      <c r="E39" s="1014">
        <v>81</v>
      </c>
      <c r="F39" s="1014">
        <v>3</v>
      </c>
      <c r="G39" s="1014">
        <v>74</v>
      </c>
      <c r="H39" s="1014">
        <v>4</v>
      </c>
      <c r="I39" s="1014">
        <v>1428</v>
      </c>
      <c r="J39" s="1014">
        <v>883</v>
      </c>
      <c r="K39" s="1014">
        <v>545</v>
      </c>
    </row>
    <row r="40" spans="1:11" s="999" customFormat="1" ht="12" customHeight="1">
      <c r="A40" s="998"/>
      <c r="B40" s="998"/>
      <c r="C40" s="998"/>
      <c r="D40" s="997" t="s">
        <v>560</v>
      </c>
      <c r="E40" s="1014">
        <v>9</v>
      </c>
      <c r="F40" s="1014">
        <v>7</v>
      </c>
      <c r="G40" s="1014">
        <v>1</v>
      </c>
      <c r="H40" s="1014">
        <v>1</v>
      </c>
      <c r="I40" s="1014">
        <v>130</v>
      </c>
      <c r="J40" s="1014">
        <v>72</v>
      </c>
      <c r="K40" s="1014">
        <v>58</v>
      </c>
    </row>
    <row r="41" spans="1:11" s="999" customFormat="1" ht="12" customHeight="1">
      <c r="A41" s="998"/>
      <c r="B41" s="998"/>
      <c r="C41" s="998"/>
      <c r="D41" s="997" t="s">
        <v>564</v>
      </c>
      <c r="E41" s="1014">
        <v>415</v>
      </c>
      <c r="F41" s="1014">
        <v>158</v>
      </c>
      <c r="G41" s="1014">
        <v>212</v>
      </c>
      <c r="H41" s="1014">
        <v>45</v>
      </c>
      <c r="I41" s="1014">
        <v>6778</v>
      </c>
      <c r="J41" s="1014">
        <v>4176</v>
      </c>
      <c r="K41" s="1014">
        <v>2602</v>
      </c>
    </row>
    <row r="42" spans="4:14" ht="15" customHeight="1">
      <c r="D42" s="1010"/>
      <c r="E42" s="992"/>
      <c r="F42" s="992"/>
      <c r="G42" s="992"/>
      <c r="H42" s="992"/>
      <c r="I42" s="992"/>
      <c r="J42" s="992"/>
      <c r="K42" s="992"/>
      <c r="L42" s="999"/>
      <c r="M42" s="999"/>
      <c r="N42" s="999"/>
    </row>
    <row r="43" spans="1:14" s="999" customFormat="1" ht="11.25" customHeight="1">
      <c r="A43" s="2261" t="s">
        <v>623</v>
      </c>
      <c r="B43" s="2261"/>
      <c r="C43" s="1000"/>
      <c r="D43" s="994" t="s">
        <v>564</v>
      </c>
      <c r="E43" s="1001">
        <v>451</v>
      </c>
      <c r="F43" s="1001">
        <v>209</v>
      </c>
      <c r="G43" s="1001">
        <v>208</v>
      </c>
      <c r="H43" s="1023">
        <v>34</v>
      </c>
      <c r="I43" s="1012">
        <v>7112</v>
      </c>
      <c r="J43" s="1001">
        <v>4402</v>
      </c>
      <c r="K43" s="1001">
        <v>2710</v>
      </c>
      <c r="L43" s="991"/>
      <c r="M43" s="991"/>
      <c r="N43" s="991"/>
    </row>
    <row r="44" spans="1:14" ht="5.1" customHeight="1">
      <c r="A44" s="1002" t="s">
        <v>11</v>
      </c>
      <c r="B44" s="1002"/>
      <c r="C44" s="1002"/>
      <c r="D44" s="992"/>
      <c r="E44" s="992"/>
      <c r="F44" s="992"/>
      <c r="G44" s="992"/>
      <c r="H44" s="992"/>
      <c r="I44" s="992"/>
      <c r="J44" s="992"/>
      <c r="K44" s="992"/>
      <c r="L44" s="999"/>
      <c r="M44" s="999"/>
      <c r="N44" s="999"/>
    </row>
    <row r="45" spans="1:11" ht="11.25">
      <c r="A45" s="2265" t="s">
        <v>651</v>
      </c>
      <c r="B45" s="2259"/>
      <c r="C45" s="2259"/>
      <c r="D45" s="2259"/>
      <c r="E45" s="2259"/>
      <c r="F45" s="2259"/>
      <c r="G45" s="2259"/>
      <c r="H45" s="2259"/>
      <c r="I45" s="2259"/>
      <c r="J45" s="2259"/>
      <c r="K45" s="2259"/>
    </row>
    <row r="46" spans="1:11" ht="11.25">
      <c r="A46" s="1003"/>
      <c r="B46" s="1003"/>
      <c r="C46" s="1003"/>
      <c r="D46" s="1003"/>
      <c r="E46" s="1003"/>
      <c r="F46" s="1003"/>
      <c r="G46" s="1003"/>
      <c r="H46" s="1003"/>
      <c r="I46" s="1003"/>
      <c r="J46" s="1003"/>
      <c r="K46" s="1003"/>
    </row>
    <row r="47" ht="12.75" customHeight="1"/>
  </sheetData>
  <mergeCells count="14">
    <mergeCell ref="A43:B43"/>
    <mergeCell ref="A45:K45"/>
    <mergeCell ref="A3:K3"/>
    <mergeCell ref="A4:C6"/>
    <mergeCell ref="D4:D6"/>
    <mergeCell ref="A7:B7"/>
    <mergeCell ref="A17:B17"/>
    <mergeCell ref="E4:E6"/>
    <mergeCell ref="F4:H5"/>
    <mergeCell ref="I4:I6"/>
    <mergeCell ref="J4:K5"/>
    <mergeCell ref="A30:B30"/>
    <mergeCell ref="A34:B34"/>
    <mergeCell ref="A38:B38"/>
  </mergeCells>
  <printOptions/>
  <pageMargins left="0.4724409448818898" right="0.4724409448818898" top="0.5905511811023623" bottom="0.7874015748031497" header="0.31496062992125984" footer="0.2755905511811024"/>
  <pageSetup horizontalDpi="600" verticalDpi="600" orientation="portrait" paperSize="9" r:id="rId1"/>
  <headerFooter>
    <oddFooter>&amp;C36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0"/>
  <sheetViews>
    <sheetView workbookViewId="0" topLeftCell="A1">
      <pane ySplit="5" topLeftCell="A6" activePane="bottomLeft" state="frozen"/>
      <selection pane="bottomLeft" activeCell="O1" sqref="O1"/>
    </sheetView>
  </sheetViews>
  <sheetFormatPr defaultColWidth="12" defaultRowHeight="11.25"/>
  <cols>
    <col min="1" max="1" width="1.3359375" style="24" customWidth="1"/>
    <col min="2" max="2" width="27.33203125" style="24" customWidth="1"/>
    <col min="3" max="4" width="1.0078125" style="24" customWidth="1"/>
    <col min="5" max="5" width="10.5" style="24" customWidth="1"/>
    <col min="6" max="6" width="6.83203125" style="24" customWidth="1"/>
    <col min="7" max="7" width="7.5" style="24" customWidth="1"/>
    <col min="8" max="8" width="9.66015625" style="24" customWidth="1"/>
    <col min="9" max="9" width="8.83203125" style="24" customWidth="1"/>
    <col min="10" max="13" width="8.33203125" style="24" customWidth="1"/>
    <col min="14" max="14" width="10.83203125" style="24" customWidth="1"/>
    <col min="15" max="16384" width="12" style="24" customWidth="1"/>
  </cols>
  <sheetData>
    <row r="1" spans="1:13" s="5" customFormat="1" ht="10.5" customHeight="1">
      <c r="A1" s="45"/>
      <c r="B1" s="2"/>
      <c r="C1" s="2"/>
      <c r="D1" s="2"/>
      <c r="E1" s="2"/>
      <c r="F1" s="2"/>
      <c r="G1" s="2"/>
      <c r="H1" s="2"/>
      <c r="I1" s="2"/>
      <c r="J1" s="2"/>
      <c r="K1" s="2"/>
      <c r="L1" s="2"/>
      <c r="M1" s="2"/>
    </row>
    <row r="2" spans="1:14" s="5" customFormat="1" ht="12.75" customHeight="1">
      <c r="A2" s="6" t="str">
        <f>'1.1'!A2</f>
        <v>1. Gesamtübersichten: Berufliche Schulen in Bayern 2021/22 - Eckdaten</v>
      </c>
      <c r="B2" s="7"/>
      <c r="C2" s="7"/>
      <c r="D2" s="7"/>
      <c r="E2" s="7"/>
      <c r="F2" s="7"/>
      <c r="G2" s="7"/>
      <c r="H2" s="7"/>
      <c r="I2" s="7"/>
      <c r="J2" s="7"/>
      <c r="K2" s="7"/>
      <c r="L2" s="7"/>
      <c r="M2" s="2"/>
      <c r="N2" s="6"/>
    </row>
    <row r="3" spans="1:14" s="15" customFormat="1" ht="24.9" customHeight="1">
      <c r="A3" s="10" t="s">
        <v>594</v>
      </c>
      <c r="B3" s="11"/>
      <c r="C3" s="10"/>
      <c r="D3" s="10"/>
      <c r="E3" s="14"/>
      <c r="F3" s="14"/>
      <c r="G3" s="14"/>
      <c r="H3" s="14"/>
      <c r="I3" s="14"/>
      <c r="J3" s="14"/>
      <c r="K3" s="14"/>
      <c r="L3" s="14"/>
      <c r="M3" s="14"/>
      <c r="N3" s="11"/>
    </row>
    <row r="4" spans="1:14" s="19" customFormat="1" ht="39.9" customHeight="1">
      <c r="A4" s="2084" t="s">
        <v>0</v>
      </c>
      <c r="B4" s="2084"/>
      <c r="C4" s="2097"/>
      <c r="D4" s="2096" t="s">
        <v>40</v>
      </c>
      <c r="E4" s="2097"/>
      <c r="F4" s="2099" t="s">
        <v>34</v>
      </c>
      <c r="G4" s="2099" t="s">
        <v>44</v>
      </c>
      <c r="H4" s="2101" t="s">
        <v>12</v>
      </c>
      <c r="I4" s="2102"/>
      <c r="J4" s="2103"/>
      <c r="K4" s="2104" t="s">
        <v>45</v>
      </c>
      <c r="L4" s="16" t="s">
        <v>49</v>
      </c>
      <c r="M4" s="18"/>
      <c r="N4" s="2093" t="s">
        <v>36</v>
      </c>
    </row>
    <row r="5" spans="1:14" s="19" customFormat="1" ht="27.6" customHeight="1">
      <c r="A5" s="2086"/>
      <c r="B5" s="2086"/>
      <c r="C5" s="2087"/>
      <c r="D5" s="2098"/>
      <c r="E5" s="2087"/>
      <c r="F5" s="2100"/>
      <c r="G5" s="2100"/>
      <c r="H5" s="20" t="s">
        <v>32</v>
      </c>
      <c r="I5" s="20" t="s">
        <v>33</v>
      </c>
      <c r="J5" s="21" t="s">
        <v>38</v>
      </c>
      <c r="K5" s="2092"/>
      <c r="L5" s="20" t="s">
        <v>32</v>
      </c>
      <c r="M5" s="20" t="s">
        <v>33</v>
      </c>
      <c r="N5" s="2094"/>
    </row>
    <row r="6" spans="1:15" s="91" customFormat="1" ht="20.1" customHeight="1">
      <c r="A6" s="50" t="s">
        <v>2</v>
      </c>
      <c r="B6" s="109"/>
      <c r="C6" s="52"/>
      <c r="D6" s="53"/>
      <c r="E6" s="87" t="s">
        <v>3</v>
      </c>
      <c r="F6" s="88">
        <v>120</v>
      </c>
      <c r="G6" s="89">
        <v>7665</v>
      </c>
      <c r="H6" s="89">
        <v>161468</v>
      </c>
      <c r="I6" s="89">
        <v>107147</v>
      </c>
      <c r="J6" s="89">
        <v>22896</v>
      </c>
      <c r="K6" s="843">
        <v>21.065622961513373</v>
      </c>
      <c r="L6" s="89">
        <v>5176</v>
      </c>
      <c r="M6" s="89">
        <v>3352</v>
      </c>
      <c r="N6" s="89">
        <v>104464</v>
      </c>
      <c r="O6" s="842"/>
    </row>
    <row r="7" spans="2:14" s="49" customFormat="1" ht="10.95" customHeight="1">
      <c r="B7" s="93"/>
      <c r="C7" s="93"/>
      <c r="D7" s="94"/>
      <c r="E7" s="95" t="s">
        <v>16</v>
      </c>
      <c r="F7" s="92">
        <v>62</v>
      </c>
      <c r="G7" s="55">
        <v>3169</v>
      </c>
      <c r="H7" s="55">
        <v>75445</v>
      </c>
      <c r="I7" s="55">
        <v>45251</v>
      </c>
      <c r="J7" s="55">
        <v>15656</v>
      </c>
      <c r="K7" s="90">
        <v>23.807194698643105</v>
      </c>
      <c r="L7" s="55">
        <v>2349</v>
      </c>
      <c r="M7" s="55">
        <v>1342</v>
      </c>
      <c r="N7" s="55">
        <v>45812</v>
      </c>
    </row>
    <row r="8" spans="2:14" s="49" customFormat="1" ht="10.95" customHeight="1">
      <c r="B8" s="93"/>
      <c r="C8" s="93"/>
      <c r="D8" s="94"/>
      <c r="E8" s="95" t="s">
        <v>5</v>
      </c>
      <c r="F8" s="92">
        <v>1</v>
      </c>
      <c r="G8" s="55">
        <v>8</v>
      </c>
      <c r="H8" s="55">
        <v>100</v>
      </c>
      <c r="I8" s="55">
        <v>96</v>
      </c>
      <c r="J8" s="55">
        <v>3</v>
      </c>
      <c r="K8" s="90">
        <v>12.5</v>
      </c>
      <c r="L8" s="55">
        <v>4</v>
      </c>
      <c r="M8" s="55">
        <v>3</v>
      </c>
      <c r="N8" s="55">
        <v>88</v>
      </c>
    </row>
    <row r="9" spans="1:14" ht="10.95" customHeight="1">
      <c r="A9" s="49"/>
      <c r="B9" s="93"/>
      <c r="C9" s="93"/>
      <c r="D9" s="94"/>
      <c r="E9" s="95" t="s">
        <v>13</v>
      </c>
      <c r="F9" s="33">
        <v>183</v>
      </c>
      <c r="G9" s="28">
        <v>10842</v>
      </c>
      <c r="H9" s="28">
        <v>237013</v>
      </c>
      <c r="I9" s="28">
        <v>152494</v>
      </c>
      <c r="J9" s="28">
        <v>38555</v>
      </c>
      <c r="K9" s="31">
        <v>21.860634569267663</v>
      </c>
      <c r="L9" s="28">
        <v>7529</v>
      </c>
      <c r="M9" s="28">
        <v>4697</v>
      </c>
      <c r="N9" s="28">
        <v>150364</v>
      </c>
    </row>
    <row r="10" spans="1:14" s="34" customFormat="1" ht="20.1" customHeight="1">
      <c r="A10" s="69" t="s">
        <v>43</v>
      </c>
      <c r="B10" s="71"/>
      <c r="C10" s="60" t="s">
        <v>37</v>
      </c>
      <c r="D10" s="61"/>
      <c r="F10" s="67"/>
      <c r="G10" s="57"/>
      <c r="H10" s="57"/>
      <c r="I10" s="57"/>
      <c r="J10" s="57"/>
      <c r="K10" s="48"/>
      <c r="L10" s="57"/>
      <c r="M10" s="57"/>
      <c r="N10" s="57"/>
    </row>
    <row r="11" spans="1:15" s="34" customFormat="1" ht="12.75" customHeight="1">
      <c r="A11" s="69"/>
      <c r="B11" s="989" t="s">
        <v>551</v>
      </c>
      <c r="C11" s="60"/>
      <c r="D11" s="61"/>
      <c r="E11" s="66" t="s">
        <v>3</v>
      </c>
      <c r="F11" s="67">
        <v>3</v>
      </c>
      <c r="G11" s="57">
        <v>93</v>
      </c>
      <c r="H11" s="57">
        <v>1101</v>
      </c>
      <c r="I11" s="57">
        <v>691</v>
      </c>
      <c r="J11" s="57">
        <v>208</v>
      </c>
      <c r="K11" s="26">
        <v>11.838709677419354</v>
      </c>
      <c r="L11" s="57">
        <v>109</v>
      </c>
      <c r="M11" s="57">
        <v>51</v>
      </c>
      <c r="N11" s="57">
        <v>2031</v>
      </c>
      <c r="O11" s="48"/>
    </row>
    <row r="12" spans="2:15" ht="11.1" customHeight="1">
      <c r="B12" s="25"/>
      <c r="C12" s="25"/>
      <c r="D12" s="63"/>
      <c r="E12" s="64" t="s">
        <v>16</v>
      </c>
      <c r="F12" s="67">
        <v>2</v>
      </c>
      <c r="G12" s="57">
        <v>56</v>
      </c>
      <c r="H12" s="57">
        <v>378</v>
      </c>
      <c r="I12" s="57">
        <v>249</v>
      </c>
      <c r="J12" s="57">
        <v>43</v>
      </c>
      <c r="K12" s="26">
        <v>6.75</v>
      </c>
      <c r="L12" s="57">
        <v>44</v>
      </c>
      <c r="M12" s="57">
        <v>23</v>
      </c>
      <c r="N12" s="57">
        <v>879</v>
      </c>
      <c r="O12" s="30"/>
    </row>
    <row r="13" spans="2:15" ht="10.95" customHeight="1">
      <c r="B13" s="25"/>
      <c r="C13" s="25"/>
      <c r="D13" s="63"/>
      <c r="E13" s="64" t="s">
        <v>5</v>
      </c>
      <c r="F13" s="67">
        <v>41</v>
      </c>
      <c r="G13" s="57">
        <v>1104</v>
      </c>
      <c r="H13" s="57">
        <v>10697</v>
      </c>
      <c r="I13" s="57">
        <v>7312</v>
      </c>
      <c r="J13" s="57">
        <v>2127</v>
      </c>
      <c r="K13" s="26">
        <v>9.689311594202898</v>
      </c>
      <c r="L13" s="57">
        <v>992</v>
      </c>
      <c r="M13" s="57">
        <v>538</v>
      </c>
      <c r="N13" s="57">
        <v>20340</v>
      </c>
      <c r="O13" s="30"/>
    </row>
    <row r="14" spans="2:15" ht="10.95" customHeight="1">
      <c r="B14" s="25"/>
      <c r="C14" s="25"/>
      <c r="D14" s="63"/>
      <c r="E14" s="64" t="s">
        <v>13</v>
      </c>
      <c r="F14" s="33">
        <v>46</v>
      </c>
      <c r="G14" s="28">
        <v>1253</v>
      </c>
      <c r="H14" s="28">
        <v>12176</v>
      </c>
      <c r="I14" s="28">
        <v>8252</v>
      </c>
      <c r="J14" s="28">
        <v>2378</v>
      </c>
      <c r="K14" s="31">
        <v>9.717478052673583</v>
      </c>
      <c r="L14" s="28">
        <v>1145</v>
      </c>
      <c r="M14" s="28">
        <v>612</v>
      </c>
      <c r="N14" s="28">
        <v>23250</v>
      </c>
      <c r="O14" s="30"/>
    </row>
    <row r="15" spans="1:15" s="34" customFormat="1" ht="20.1" customHeight="1">
      <c r="A15" s="69" t="s">
        <v>52</v>
      </c>
      <c r="B15" s="71"/>
      <c r="C15" s="60" t="s">
        <v>37</v>
      </c>
      <c r="D15" s="61"/>
      <c r="E15" s="66" t="s">
        <v>3</v>
      </c>
      <c r="F15" s="67">
        <v>132</v>
      </c>
      <c r="G15" s="57">
        <v>421</v>
      </c>
      <c r="H15" s="57">
        <v>7989</v>
      </c>
      <c r="I15" s="57">
        <v>1721</v>
      </c>
      <c r="J15" s="57">
        <v>1455</v>
      </c>
      <c r="K15" s="72">
        <v>18.97624703087886</v>
      </c>
      <c r="L15" s="57">
        <v>861</v>
      </c>
      <c r="M15" s="57">
        <v>189</v>
      </c>
      <c r="N15" s="57">
        <v>19453</v>
      </c>
      <c r="O15" s="48"/>
    </row>
    <row r="16" spans="2:15" ht="10.95" customHeight="1">
      <c r="B16" s="25"/>
      <c r="C16" s="25"/>
      <c r="D16" s="63"/>
      <c r="E16" s="64" t="s">
        <v>16</v>
      </c>
      <c r="F16" s="67">
        <v>42</v>
      </c>
      <c r="G16" s="57">
        <v>203</v>
      </c>
      <c r="H16" s="57">
        <v>4303</v>
      </c>
      <c r="I16" s="57">
        <v>1585</v>
      </c>
      <c r="J16" s="57">
        <v>1099</v>
      </c>
      <c r="K16" s="72">
        <v>21.19704433497537</v>
      </c>
      <c r="L16" s="57">
        <v>507</v>
      </c>
      <c r="M16" s="57">
        <v>193</v>
      </c>
      <c r="N16" s="57">
        <v>11000</v>
      </c>
      <c r="O16" s="30"/>
    </row>
    <row r="17" spans="2:15" ht="10.95" customHeight="1">
      <c r="B17" s="25"/>
      <c r="C17" s="25"/>
      <c r="D17" s="63"/>
      <c r="E17" s="64" t="s">
        <v>5</v>
      </c>
      <c r="F17" s="67">
        <v>119</v>
      </c>
      <c r="G17" s="57">
        <v>311</v>
      </c>
      <c r="H17" s="57">
        <v>4872</v>
      </c>
      <c r="I17" s="57">
        <v>1439</v>
      </c>
      <c r="J17" s="57">
        <v>738</v>
      </c>
      <c r="K17" s="72">
        <v>15.665594855305466</v>
      </c>
      <c r="L17" s="57">
        <v>500</v>
      </c>
      <c r="M17" s="57">
        <v>159</v>
      </c>
      <c r="N17" s="57">
        <v>12816</v>
      </c>
      <c r="O17" s="30"/>
    </row>
    <row r="18" spans="2:15" ht="10.95" customHeight="1">
      <c r="B18" s="25"/>
      <c r="C18" s="25"/>
      <c r="D18" s="63"/>
      <c r="E18" s="64" t="s">
        <v>13</v>
      </c>
      <c r="F18" s="33">
        <v>293</v>
      </c>
      <c r="G18" s="28">
        <v>935</v>
      </c>
      <c r="H18" s="28">
        <v>17164</v>
      </c>
      <c r="I18" s="28">
        <v>4745</v>
      </c>
      <c r="J18" s="28">
        <v>3292</v>
      </c>
      <c r="K18" s="31">
        <v>18.357219251336897</v>
      </c>
      <c r="L18" s="28">
        <v>1868</v>
      </c>
      <c r="M18" s="28">
        <v>541</v>
      </c>
      <c r="N18" s="28">
        <v>43269</v>
      </c>
      <c r="O18" s="30"/>
    </row>
    <row r="19" spans="1:15" s="34" customFormat="1" ht="20.1" customHeight="1">
      <c r="A19" s="58" t="s">
        <v>14</v>
      </c>
      <c r="B19" s="59"/>
      <c r="C19" s="60"/>
      <c r="D19" s="61"/>
      <c r="E19" s="66" t="s">
        <v>3</v>
      </c>
      <c r="F19" s="110">
        <v>31</v>
      </c>
      <c r="G19" s="111">
        <v>299</v>
      </c>
      <c r="H19" s="111">
        <v>5991</v>
      </c>
      <c r="I19" s="111">
        <v>3186</v>
      </c>
      <c r="J19" s="111">
        <v>826</v>
      </c>
      <c r="K19" s="72">
        <v>20.036789297658864</v>
      </c>
      <c r="L19" s="111">
        <v>510</v>
      </c>
      <c r="M19" s="111">
        <v>216</v>
      </c>
      <c r="N19" s="111">
        <v>11157</v>
      </c>
      <c r="O19" s="48"/>
    </row>
    <row r="20" spans="2:15" ht="10.95" customHeight="1">
      <c r="B20" s="25"/>
      <c r="C20" s="25"/>
      <c r="D20" s="63"/>
      <c r="E20" s="64" t="s">
        <v>16</v>
      </c>
      <c r="F20" s="110">
        <v>15</v>
      </c>
      <c r="G20" s="111">
        <v>231</v>
      </c>
      <c r="H20" s="111">
        <v>4909</v>
      </c>
      <c r="I20" s="111">
        <v>2449</v>
      </c>
      <c r="J20" s="111">
        <v>699</v>
      </c>
      <c r="K20" s="26">
        <v>21.251082251082252</v>
      </c>
      <c r="L20" s="111">
        <v>434</v>
      </c>
      <c r="M20" s="111">
        <v>217</v>
      </c>
      <c r="N20" s="111">
        <v>8991</v>
      </c>
      <c r="O20" s="30"/>
    </row>
    <row r="21" spans="2:15" ht="10.95" customHeight="1">
      <c r="B21" s="25"/>
      <c r="C21" s="25"/>
      <c r="D21" s="63"/>
      <c r="E21" s="64" t="s">
        <v>5</v>
      </c>
      <c r="F21" s="110">
        <v>29</v>
      </c>
      <c r="G21" s="111">
        <v>261</v>
      </c>
      <c r="H21" s="111">
        <v>4911</v>
      </c>
      <c r="I21" s="111">
        <v>2845</v>
      </c>
      <c r="J21" s="111">
        <v>397</v>
      </c>
      <c r="K21" s="26">
        <v>18.816091954022987</v>
      </c>
      <c r="L21" s="111">
        <v>463</v>
      </c>
      <c r="M21" s="111">
        <v>215</v>
      </c>
      <c r="N21" s="111">
        <v>9432</v>
      </c>
      <c r="O21" s="30"/>
    </row>
    <row r="22" spans="2:15" ht="10.95" customHeight="1">
      <c r="B22" s="25"/>
      <c r="C22" s="25"/>
      <c r="D22" s="63"/>
      <c r="E22" s="64" t="s">
        <v>13</v>
      </c>
      <c r="F22" s="33">
        <v>75</v>
      </c>
      <c r="G22" s="28">
        <v>791</v>
      </c>
      <c r="H22" s="28">
        <v>15811</v>
      </c>
      <c r="I22" s="28">
        <v>8480</v>
      </c>
      <c r="J22" s="28">
        <v>1922</v>
      </c>
      <c r="K22" s="31">
        <v>19.988621997471554</v>
      </c>
      <c r="L22" s="28">
        <v>1407</v>
      </c>
      <c r="M22" s="28">
        <v>648</v>
      </c>
      <c r="N22" s="28">
        <v>29580</v>
      </c>
      <c r="O22" s="30"/>
    </row>
    <row r="23" spans="1:15" s="34" customFormat="1" ht="20.1" customHeight="1">
      <c r="A23" s="60" t="s">
        <v>15</v>
      </c>
      <c r="B23" s="112"/>
      <c r="C23" s="60"/>
      <c r="D23" s="61"/>
      <c r="E23" s="66"/>
      <c r="F23" s="110"/>
      <c r="G23" s="111"/>
      <c r="H23" s="111"/>
      <c r="I23" s="111"/>
      <c r="J23" s="111"/>
      <c r="K23" s="72"/>
      <c r="L23" s="111"/>
      <c r="M23" s="111"/>
      <c r="N23" s="111"/>
      <c r="O23" s="48"/>
    </row>
    <row r="24" spans="2:15" s="34" customFormat="1" ht="11.4">
      <c r="B24" s="113" t="s">
        <v>624</v>
      </c>
      <c r="C24" s="60"/>
      <c r="D24" s="61"/>
      <c r="E24" s="66" t="s">
        <v>3</v>
      </c>
      <c r="F24" s="110">
        <v>29</v>
      </c>
      <c r="G24" s="111">
        <v>88</v>
      </c>
      <c r="H24" s="111">
        <v>1871</v>
      </c>
      <c r="I24" s="111">
        <v>360</v>
      </c>
      <c r="J24" s="111">
        <v>267</v>
      </c>
      <c r="K24" s="26">
        <v>21.261363636363637</v>
      </c>
      <c r="L24" s="111">
        <v>164</v>
      </c>
      <c r="M24" s="111">
        <v>31</v>
      </c>
      <c r="N24" s="111">
        <v>3967</v>
      </c>
      <c r="O24" s="48"/>
    </row>
    <row r="25" spans="3:17" ht="10.95" customHeight="1">
      <c r="C25" s="25"/>
      <c r="D25" s="63"/>
      <c r="E25" s="64" t="s">
        <v>16</v>
      </c>
      <c r="F25" s="110">
        <v>117</v>
      </c>
      <c r="G25" s="111">
        <v>268</v>
      </c>
      <c r="H25" s="111">
        <v>5864</v>
      </c>
      <c r="I25" s="111">
        <v>1254</v>
      </c>
      <c r="J25" s="111">
        <v>1144</v>
      </c>
      <c r="K25" s="26">
        <v>21.880597014925375</v>
      </c>
      <c r="L25" s="111">
        <v>495</v>
      </c>
      <c r="M25" s="111">
        <v>110</v>
      </c>
      <c r="N25" s="111">
        <v>12516</v>
      </c>
      <c r="O25" s="30"/>
      <c r="Q25" s="34"/>
    </row>
    <row r="26" spans="2:17" ht="10.95" customHeight="1">
      <c r="B26" s="25"/>
      <c r="C26" s="25"/>
      <c r="D26" s="63"/>
      <c r="E26" s="64" t="s">
        <v>5</v>
      </c>
      <c r="F26" s="110">
        <v>513</v>
      </c>
      <c r="G26" s="111">
        <v>1140</v>
      </c>
      <c r="H26" s="111">
        <v>25743</v>
      </c>
      <c r="I26" s="111">
        <v>6586</v>
      </c>
      <c r="J26" s="111">
        <v>6684</v>
      </c>
      <c r="K26" s="26">
        <v>22.58157894736842</v>
      </c>
      <c r="L26" s="111">
        <v>2034</v>
      </c>
      <c r="M26" s="111">
        <v>468</v>
      </c>
      <c r="N26" s="111">
        <v>52641</v>
      </c>
      <c r="O26" s="30"/>
      <c r="Q26" s="34"/>
    </row>
    <row r="27" spans="2:15" ht="10.95" customHeight="1">
      <c r="B27" s="25"/>
      <c r="C27" s="25"/>
      <c r="D27" s="63"/>
      <c r="E27" s="64" t="s">
        <v>13</v>
      </c>
      <c r="F27" s="33">
        <v>659</v>
      </c>
      <c r="G27" s="28">
        <v>1496</v>
      </c>
      <c r="H27" s="28">
        <v>33478</v>
      </c>
      <c r="I27" s="28">
        <v>8200</v>
      </c>
      <c r="J27" s="28">
        <v>8095</v>
      </c>
      <c r="K27" s="31">
        <v>22.378342245989305</v>
      </c>
      <c r="L27" s="28">
        <v>2693</v>
      </c>
      <c r="M27" s="28">
        <v>609</v>
      </c>
      <c r="N27" s="28">
        <v>69124</v>
      </c>
      <c r="O27" s="30"/>
    </row>
    <row r="28" spans="1:15" s="34" customFormat="1" ht="20.1" customHeight="1">
      <c r="A28" s="396" t="s">
        <v>6</v>
      </c>
      <c r="B28" s="59"/>
      <c r="C28" s="60"/>
      <c r="D28" s="61"/>
      <c r="E28" s="62" t="s">
        <v>3</v>
      </c>
      <c r="F28" s="57">
        <v>113</v>
      </c>
      <c r="G28" s="57">
        <v>266</v>
      </c>
      <c r="H28" s="57">
        <v>4577</v>
      </c>
      <c r="I28" s="57">
        <v>3152</v>
      </c>
      <c r="J28" s="57">
        <v>66</v>
      </c>
      <c r="K28" s="72">
        <v>17.206766917293233</v>
      </c>
      <c r="L28" s="57">
        <v>250</v>
      </c>
      <c r="M28" s="57">
        <v>175</v>
      </c>
      <c r="N28" s="57">
        <v>9522</v>
      </c>
      <c r="O28" s="48"/>
    </row>
    <row r="29" spans="2:15" ht="10.95" customHeight="1">
      <c r="B29" s="25"/>
      <c r="C29" s="25"/>
      <c r="D29" s="63"/>
      <c r="E29" s="844" t="s">
        <v>16</v>
      </c>
      <c r="F29" s="57">
        <v>54</v>
      </c>
      <c r="G29" s="57">
        <v>181</v>
      </c>
      <c r="H29" s="57">
        <v>3847</v>
      </c>
      <c r="I29" s="57">
        <v>3187</v>
      </c>
      <c r="J29" s="57">
        <v>188</v>
      </c>
      <c r="K29" s="26">
        <v>21.25414364640884</v>
      </c>
      <c r="L29" s="57">
        <v>323</v>
      </c>
      <c r="M29" s="57">
        <v>227</v>
      </c>
      <c r="N29" s="57">
        <v>8290</v>
      </c>
      <c r="O29" s="30"/>
    </row>
    <row r="30" spans="2:15" ht="10.95" customHeight="1">
      <c r="B30" s="25"/>
      <c r="C30" s="25"/>
      <c r="D30" s="63"/>
      <c r="E30" s="844" t="s">
        <v>5</v>
      </c>
      <c r="F30" s="57">
        <v>82</v>
      </c>
      <c r="G30" s="57">
        <v>301</v>
      </c>
      <c r="H30" s="57">
        <v>5492</v>
      </c>
      <c r="I30" s="57">
        <v>2903</v>
      </c>
      <c r="J30" s="57">
        <v>469</v>
      </c>
      <c r="K30" s="26">
        <v>18.245847176079735</v>
      </c>
      <c r="L30" s="57">
        <v>527</v>
      </c>
      <c r="M30" s="57">
        <v>236</v>
      </c>
      <c r="N30" s="57">
        <v>12797</v>
      </c>
      <c r="O30" s="30"/>
    </row>
    <row r="31" spans="2:15" ht="10.95" customHeight="1">
      <c r="B31" s="25"/>
      <c r="C31" s="25"/>
      <c r="D31" s="63"/>
      <c r="E31" s="64" t="s">
        <v>13</v>
      </c>
      <c r="F31" s="33">
        <v>249</v>
      </c>
      <c r="G31" s="28">
        <v>748</v>
      </c>
      <c r="H31" s="28">
        <v>13916</v>
      </c>
      <c r="I31" s="28">
        <v>9242</v>
      </c>
      <c r="J31" s="28">
        <v>723</v>
      </c>
      <c r="K31" s="31">
        <v>18.60427807486631</v>
      </c>
      <c r="L31" s="28">
        <v>1100</v>
      </c>
      <c r="M31" s="28">
        <v>638</v>
      </c>
      <c r="N31" s="28">
        <v>30609</v>
      </c>
      <c r="O31" s="30"/>
    </row>
    <row r="32" spans="1:15" s="34" customFormat="1" ht="20.1" customHeight="1">
      <c r="A32" s="58" t="s">
        <v>7</v>
      </c>
      <c r="B32" s="59"/>
      <c r="C32" s="60"/>
      <c r="D32" s="61"/>
      <c r="E32" s="66" t="s">
        <v>3</v>
      </c>
      <c r="F32" s="67">
        <v>70</v>
      </c>
      <c r="G32" s="57">
        <v>1768</v>
      </c>
      <c r="H32" s="57">
        <v>40422</v>
      </c>
      <c r="I32" s="57">
        <v>18764</v>
      </c>
      <c r="J32" s="57">
        <v>3983</v>
      </c>
      <c r="K32" s="72">
        <v>22.8631221719457</v>
      </c>
      <c r="L32" s="57">
        <v>3276</v>
      </c>
      <c r="M32" s="57">
        <v>1602</v>
      </c>
      <c r="N32" s="57">
        <v>58440</v>
      </c>
      <c r="O32" s="48"/>
    </row>
    <row r="33" spans="2:15" ht="10.95" customHeight="1">
      <c r="B33" s="25"/>
      <c r="C33" s="25"/>
      <c r="D33" s="63"/>
      <c r="E33" s="64" t="s">
        <v>16</v>
      </c>
      <c r="F33" s="67">
        <v>6</v>
      </c>
      <c r="G33" s="57">
        <v>135</v>
      </c>
      <c r="H33" s="57">
        <v>3452</v>
      </c>
      <c r="I33" s="57">
        <v>1140</v>
      </c>
      <c r="J33" s="57">
        <v>530</v>
      </c>
      <c r="K33" s="26">
        <v>25.57037037037037</v>
      </c>
      <c r="L33" s="57">
        <v>276</v>
      </c>
      <c r="M33" s="57">
        <v>90</v>
      </c>
      <c r="N33" s="57">
        <v>4732</v>
      </c>
      <c r="O33" s="30"/>
    </row>
    <row r="34" spans="2:15" ht="10.95" customHeight="1">
      <c r="B34" s="25"/>
      <c r="C34" s="25"/>
      <c r="D34" s="63"/>
      <c r="E34" s="64" t="s">
        <v>5</v>
      </c>
      <c r="F34" s="67">
        <v>45</v>
      </c>
      <c r="G34" s="57">
        <v>266</v>
      </c>
      <c r="H34" s="57">
        <v>4577</v>
      </c>
      <c r="I34" s="57">
        <v>1999</v>
      </c>
      <c r="J34" s="57">
        <v>223</v>
      </c>
      <c r="K34" s="26">
        <v>17.206766917293233</v>
      </c>
      <c r="L34" s="57">
        <v>349</v>
      </c>
      <c r="M34" s="57">
        <v>136</v>
      </c>
      <c r="N34" s="57">
        <v>8387</v>
      </c>
      <c r="O34" s="30"/>
    </row>
    <row r="35" spans="2:15" ht="10.95" customHeight="1">
      <c r="B35" s="25"/>
      <c r="C35" s="25"/>
      <c r="D35" s="63"/>
      <c r="E35" s="64" t="s">
        <v>13</v>
      </c>
      <c r="F35" s="33">
        <v>121</v>
      </c>
      <c r="G35" s="28">
        <v>2169</v>
      </c>
      <c r="H35" s="28">
        <v>48451</v>
      </c>
      <c r="I35" s="28">
        <v>21903</v>
      </c>
      <c r="J35" s="28">
        <v>4736</v>
      </c>
      <c r="K35" s="31">
        <v>22.33794375288151</v>
      </c>
      <c r="L35" s="28">
        <v>3901</v>
      </c>
      <c r="M35" s="28">
        <v>1828</v>
      </c>
      <c r="N35" s="28">
        <v>71559</v>
      </c>
      <c r="O35" s="30"/>
    </row>
    <row r="36" spans="1:15" s="34" customFormat="1" ht="20.1" customHeight="1">
      <c r="A36" s="58" t="s">
        <v>8</v>
      </c>
      <c r="B36" s="59"/>
      <c r="C36" s="60"/>
      <c r="D36" s="61"/>
      <c r="E36" s="66" t="s">
        <v>3</v>
      </c>
      <c r="F36" s="67">
        <v>58</v>
      </c>
      <c r="G36" s="57">
        <v>336</v>
      </c>
      <c r="H36" s="57">
        <v>6043</v>
      </c>
      <c r="I36" s="57">
        <v>3615</v>
      </c>
      <c r="J36" s="57">
        <v>347</v>
      </c>
      <c r="K36" s="72">
        <v>17.985119047619047</v>
      </c>
      <c r="L36" s="57">
        <v>297</v>
      </c>
      <c r="M36" s="57">
        <v>146</v>
      </c>
      <c r="N36" s="57">
        <v>12205</v>
      </c>
      <c r="O36" s="48"/>
    </row>
    <row r="37" spans="2:15" ht="10.95" customHeight="1">
      <c r="B37" s="25"/>
      <c r="C37" s="25"/>
      <c r="D37" s="63"/>
      <c r="E37" s="64" t="s">
        <v>16</v>
      </c>
      <c r="F37" s="67">
        <v>6</v>
      </c>
      <c r="G37" s="57">
        <v>47</v>
      </c>
      <c r="H37" s="57">
        <v>1042</v>
      </c>
      <c r="I37" s="57">
        <v>427</v>
      </c>
      <c r="J37" s="57">
        <v>191</v>
      </c>
      <c r="K37" s="26">
        <v>22.170212765957448</v>
      </c>
      <c r="L37" s="57">
        <v>107</v>
      </c>
      <c r="M37" s="57">
        <v>42</v>
      </c>
      <c r="N37" s="57">
        <v>1935</v>
      </c>
      <c r="O37" s="30"/>
    </row>
    <row r="38" spans="2:15" ht="10.95" customHeight="1">
      <c r="B38" s="25"/>
      <c r="C38" s="25"/>
      <c r="D38" s="63"/>
      <c r="E38" s="64" t="s">
        <v>5</v>
      </c>
      <c r="F38" s="67">
        <v>0</v>
      </c>
      <c r="G38" s="57">
        <v>0</v>
      </c>
      <c r="H38" s="57">
        <v>0</v>
      </c>
      <c r="I38" s="57">
        <v>0</v>
      </c>
      <c r="J38" s="57">
        <v>0</v>
      </c>
      <c r="K38" s="26">
        <v>0</v>
      </c>
      <c r="L38" s="57">
        <v>0</v>
      </c>
      <c r="M38" s="57">
        <v>0</v>
      </c>
      <c r="N38" s="57">
        <v>0</v>
      </c>
      <c r="O38" s="30"/>
    </row>
    <row r="39" spans="2:15" ht="10.95" customHeight="1">
      <c r="B39" s="25"/>
      <c r="C39" s="25"/>
      <c r="D39" s="63"/>
      <c r="E39" s="64" t="s">
        <v>13</v>
      </c>
      <c r="F39" s="33">
        <v>64</v>
      </c>
      <c r="G39" s="28">
        <v>383</v>
      </c>
      <c r="H39" s="28">
        <v>7085</v>
      </c>
      <c r="I39" s="28">
        <v>4042</v>
      </c>
      <c r="J39" s="28">
        <v>538</v>
      </c>
      <c r="K39" s="31">
        <v>18.49869451697128</v>
      </c>
      <c r="L39" s="28">
        <v>404</v>
      </c>
      <c r="M39" s="28">
        <v>188</v>
      </c>
      <c r="N39" s="28">
        <v>14140</v>
      </c>
      <c r="O39" s="30"/>
    </row>
    <row r="40" spans="1:15" s="34" customFormat="1" ht="20.1" customHeight="1">
      <c r="A40" s="58" t="s">
        <v>9</v>
      </c>
      <c r="B40" s="59"/>
      <c r="C40" s="60"/>
      <c r="D40" s="61"/>
      <c r="E40" s="66" t="s">
        <v>3</v>
      </c>
      <c r="F40" s="67">
        <v>14</v>
      </c>
      <c r="G40" s="57">
        <v>48</v>
      </c>
      <c r="H40" s="57">
        <v>1003</v>
      </c>
      <c r="I40" s="57">
        <v>132</v>
      </c>
      <c r="J40" s="57">
        <v>56</v>
      </c>
      <c r="K40" s="72">
        <v>20.895833333333332</v>
      </c>
      <c r="L40" s="57">
        <v>107</v>
      </c>
      <c r="M40" s="57">
        <v>26</v>
      </c>
      <c r="N40" s="57">
        <v>2595</v>
      </c>
      <c r="O40" s="48"/>
    </row>
    <row r="41" spans="2:17" ht="10.95" customHeight="1">
      <c r="B41" s="25"/>
      <c r="C41" s="25"/>
      <c r="D41" s="63"/>
      <c r="E41" s="64" t="s">
        <v>16</v>
      </c>
      <c r="F41" s="67">
        <v>21</v>
      </c>
      <c r="G41" s="57">
        <v>107</v>
      </c>
      <c r="H41" s="57">
        <v>2130</v>
      </c>
      <c r="I41" s="57">
        <v>508</v>
      </c>
      <c r="J41" s="57">
        <v>257</v>
      </c>
      <c r="K41" s="72">
        <v>19.906542056074766</v>
      </c>
      <c r="L41" s="57">
        <v>277</v>
      </c>
      <c r="M41" s="57">
        <v>71</v>
      </c>
      <c r="N41" s="57">
        <v>6287</v>
      </c>
      <c r="O41" s="30"/>
      <c r="Q41" s="34"/>
    </row>
    <row r="42" spans="2:17" ht="10.95" customHeight="1">
      <c r="B42" s="25"/>
      <c r="C42" s="25"/>
      <c r="D42" s="63"/>
      <c r="E42" s="64" t="s">
        <v>5</v>
      </c>
      <c r="F42" s="67">
        <v>71</v>
      </c>
      <c r="G42" s="57">
        <v>340</v>
      </c>
      <c r="H42" s="57">
        <v>7408</v>
      </c>
      <c r="I42" s="57">
        <v>1160</v>
      </c>
      <c r="J42" s="57">
        <v>514</v>
      </c>
      <c r="K42" s="26">
        <v>21.788235294117648</v>
      </c>
      <c r="L42" s="57">
        <v>1003</v>
      </c>
      <c r="M42" s="57">
        <v>245</v>
      </c>
      <c r="N42" s="57">
        <v>22482</v>
      </c>
      <c r="O42" s="30"/>
      <c r="Q42" s="34"/>
    </row>
    <row r="43" spans="2:17" ht="10.95" customHeight="1">
      <c r="B43" s="25"/>
      <c r="C43" s="25"/>
      <c r="D43" s="63"/>
      <c r="E43" s="64" t="s">
        <v>13</v>
      </c>
      <c r="F43" s="33">
        <v>106</v>
      </c>
      <c r="G43" s="28">
        <v>495</v>
      </c>
      <c r="H43" s="28">
        <v>10541</v>
      </c>
      <c r="I43" s="28">
        <v>1800</v>
      </c>
      <c r="J43" s="28">
        <v>827</v>
      </c>
      <c r="K43" s="119">
        <v>21.294949494949496</v>
      </c>
      <c r="L43" s="28">
        <v>1387</v>
      </c>
      <c r="M43" s="28">
        <v>342</v>
      </c>
      <c r="N43" s="28">
        <v>31364</v>
      </c>
      <c r="O43" s="30"/>
      <c r="Q43" s="34"/>
    </row>
    <row r="44" spans="2:15" ht="10.95" customHeight="1">
      <c r="B44" s="25"/>
      <c r="C44" s="25"/>
      <c r="D44" s="63"/>
      <c r="E44" s="64"/>
      <c r="F44" s="33"/>
      <c r="G44" s="28"/>
      <c r="H44" s="28"/>
      <c r="I44" s="28"/>
      <c r="J44" s="28"/>
      <c r="K44" s="31"/>
      <c r="L44" s="28"/>
      <c r="M44" s="28"/>
      <c r="N44" s="28"/>
      <c r="O44" s="30"/>
    </row>
    <row r="45" spans="2:15" s="34" customFormat="1" ht="20.1" customHeight="1">
      <c r="B45" s="96" t="s">
        <v>10</v>
      </c>
      <c r="C45" s="96"/>
      <c r="D45" s="97"/>
      <c r="E45" s="98" t="s">
        <v>3</v>
      </c>
      <c r="F45" s="99">
        <v>570</v>
      </c>
      <c r="G45" s="100">
        <v>10984</v>
      </c>
      <c r="H45" s="100">
        <v>230465</v>
      </c>
      <c r="I45" s="100">
        <v>138768</v>
      </c>
      <c r="J45" s="100">
        <v>30104</v>
      </c>
      <c r="K45" s="101">
        <v>20.981882738528768</v>
      </c>
      <c r="L45" s="100">
        <v>10750</v>
      </c>
      <c r="M45" s="100">
        <v>5788</v>
      </c>
      <c r="N45" s="100">
        <v>223834</v>
      </c>
      <c r="O45" s="48"/>
    </row>
    <row r="46" spans="2:15" ht="10.95" customHeight="1">
      <c r="B46" s="25"/>
      <c r="C46" s="25"/>
      <c r="D46" s="63"/>
      <c r="E46" s="65" t="s">
        <v>4</v>
      </c>
      <c r="F46" s="33">
        <v>325</v>
      </c>
      <c r="G46" s="28">
        <v>4397</v>
      </c>
      <c r="H46" s="28">
        <v>101370</v>
      </c>
      <c r="I46" s="28">
        <v>56050</v>
      </c>
      <c r="J46" s="28">
        <v>19807</v>
      </c>
      <c r="K46" s="31">
        <v>23.054355242210598</v>
      </c>
      <c r="L46" s="28">
        <v>4812</v>
      </c>
      <c r="M46" s="28">
        <v>2315</v>
      </c>
      <c r="N46" s="28">
        <v>100442</v>
      </c>
      <c r="O46" s="30"/>
    </row>
    <row r="47" spans="2:15" ht="10.95" customHeight="1">
      <c r="B47" s="25"/>
      <c r="C47" s="25"/>
      <c r="D47" s="63"/>
      <c r="E47" s="65" t="s">
        <v>5</v>
      </c>
      <c r="F47" s="33">
        <v>901</v>
      </c>
      <c r="G47" s="28">
        <v>3731</v>
      </c>
      <c r="H47" s="28">
        <v>63800</v>
      </c>
      <c r="I47" s="28">
        <v>24340</v>
      </c>
      <c r="J47" s="28">
        <v>11155</v>
      </c>
      <c r="K47" s="31">
        <v>17.099973197534172</v>
      </c>
      <c r="L47" s="28">
        <v>5872</v>
      </c>
      <c r="M47" s="28">
        <v>2000</v>
      </c>
      <c r="N47" s="28">
        <v>138983</v>
      </c>
      <c r="O47" s="30"/>
    </row>
    <row r="48" spans="2:15" ht="10.95" customHeight="1">
      <c r="B48" s="107"/>
      <c r="C48" s="107"/>
      <c r="D48" s="108"/>
      <c r="E48" s="65" t="s">
        <v>1</v>
      </c>
      <c r="F48" s="33">
        <v>1796</v>
      </c>
      <c r="G48" s="28">
        <v>19112</v>
      </c>
      <c r="H48" s="28">
        <v>395635</v>
      </c>
      <c r="I48" s="28">
        <v>219158</v>
      </c>
      <c r="J48" s="28">
        <v>61066</v>
      </c>
      <c r="K48" s="31">
        <v>20.700868564252826</v>
      </c>
      <c r="L48" s="28">
        <v>21434</v>
      </c>
      <c r="M48" s="28">
        <v>10103</v>
      </c>
      <c r="N48" s="28">
        <v>463259</v>
      </c>
      <c r="O48" s="30"/>
    </row>
    <row r="49" spans="1:15" s="34" customFormat="1" ht="5.1" customHeight="1">
      <c r="A49" s="34" t="s">
        <v>11</v>
      </c>
      <c r="D49" s="48"/>
      <c r="E49" s="48"/>
      <c r="F49" s="48"/>
      <c r="G49" s="48"/>
      <c r="H49" s="48"/>
      <c r="I49" s="48"/>
      <c r="J49" s="48"/>
      <c r="K49" s="48"/>
      <c r="L49" s="48"/>
      <c r="M49" s="48"/>
      <c r="N49" s="48"/>
      <c r="O49" s="48"/>
    </row>
    <row r="50" spans="1:14" s="35" customFormat="1" ht="70.5" customHeight="1">
      <c r="A50" s="2095" t="s">
        <v>625</v>
      </c>
      <c r="B50" s="2095"/>
      <c r="C50" s="2095"/>
      <c r="D50" s="2095"/>
      <c r="E50" s="2095"/>
      <c r="F50" s="2095"/>
      <c r="G50" s="2095"/>
      <c r="H50" s="2095"/>
      <c r="I50" s="2095"/>
      <c r="J50" s="2095"/>
      <c r="K50" s="2095"/>
      <c r="L50" s="2095"/>
      <c r="M50" s="2095"/>
      <c r="N50" s="2095"/>
    </row>
  </sheetData>
  <mergeCells count="8">
    <mergeCell ref="A50:N50"/>
    <mergeCell ref="D4:E5"/>
    <mergeCell ref="A4:C5"/>
    <mergeCell ref="F4:F5"/>
    <mergeCell ref="G4:G5"/>
    <mergeCell ref="H4:J4"/>
    <mergeCell ref="K4:K5"/>
    <mergeCell ref="N4:N5"/>
  </mergeCells>
  <printOptions/>
  <pageMargins left="0.4724409448818898" right="0.4724409448818898" top="0.5905511811023623" bottom="0.7874015748031497" header="0.3937007874015748" footer="0.2755905511811024"/>
  <pageSetup horizontalDpi="600" verticalDpi="600" orientation="portrait" paperSize="9" r:id="rId2"/>
  <headerFooter alignWithMargins="0">
    <oddFooter>&amp;C15</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6"/>
  <sheetViews>
    <sheetView workbookViewId="0" topLeftCell="A1">
      <pane ySplit="6" topLeftCell="A7" activePane="bottomLeft" state="frozen"/>
      <selection pane="bottomLeft" activeCell="M1" sqref="M1"/>
    </sheetView>
  </sheetViews>
  <sheetFormatPr defaultColWidth="12" defaultRowHeight="11.25"/>
  <cols>
    <col min="1" max="1" width="1.3359375" style="992" customWidth="1"/>
    <col min="2" max="2" width="27.33203125" style="992" customWidth="1"/>
    <col min="3" max="3" width="0.4921875" style="992" customWidth="1"/>
    <col min="4" max="4" width="12.5" style="991" customWidth="1"/>
    <col min="5" max="5" width="10.83203125" style="991" customWidth="1"/>
    <col min="6" max="11" width="9.5" style="991" customWidth="1"/>
    <col min="12" max="12" width="9.83203125" style="991" customWidth="1"/>
    <col min="13" max="16384" width="12" style="991" customWidth="1"/>
  </cols>
  <sheetData>
    <row r="1" spans="1:15" ht="10.5" customHeight="1">
      <c r="A1" s="244"/>
      <c r="B1" s="488"/>
      <c r="C1" s="488"/>
      <c r="D1" s="488"/>
      <c r="E1" s="488"/>
      <c r="F1" s="488"/>
      <c r="G1" s="488"/>
      <c r="H1" s="488"/>
      <c r="I1" s="245"/>
      <c r="J1" s="245"/>
      <c r="K1" s="244"/>
      <c r="L1" s="244"/>
      <c r="M1" s="244"/>
      <c r="N1" s="244"/>
      <c r="O1" s="244"/>
    </row>
    <row r="2" spans="1:12" ht="10.5" customHeight="1">
      <c r="A2" s="244" t="str">
        <f>'1.9'!A2</f>
        <v>1. Gesamtübersichten: Berufliche Schulen in Bayern 2021/22 - Schüler</v>
      </c>
      <c r="B2" s="1004"/>
      <c r="C2" s="1004"/>
      <c r="D2" s="1005"/>
      <c r="E2" s="1005"/>
      <c r="F2" s="1005"/>
      <c r="G2" s="1005"/>
      <c r="H2" s="1005"/>
      <c r="I2" s="1005"/>
      <c r="J2" s="1005"/>
      <c r="K2" s="1005"/>
      <c r="L2" s="1005"/>
    </row>
    <row r="3" spans="1:12" ht="35.1" customHeight="1">
      <c r="A3" s="2245" t="s">
        <v>606</v>
      </c>
      <c r="B3" s="2245"/>
      <c r="C3" s="2245"/>
      <c r="D3" s="2245"/>
      <c r="E3" s="2245"/>
      <c r="F3" s="2245"/>
      <c r="G3" s="2245"/>
      <c r="H3" s="2245"/>
      <c r="I3" s="2245"/>
      <c r="J3" s="2245"/>
      <c r="K3" s="2245"/>
      <c r="L3" s="2245"/>
    </row>
    <row r="4" spans="1:12" ht="15" customHeight="1">
      <c r="A4" s="2249" t="s">
        <v>0</v>
      </c>
      <c r="B4" s="2249"/>
      <c r="C4" s="2250"/>
      <c r="D4" s="2246" t="s">
        <v>396</v>
      </c>
      <c r="E4" s="2268" t="s">
        <v>109</v>
      </c>
      <c r="F4" s="2255" t="s">
        <v>581</v>
      </c>
      <c r="G4" s="2256"/>
      <c r="H4" s="2256"/>
      <c r="I4" s="2256"/>
      <c r="J4" s="2256"/>
      <c r="K4" s="2256"/>
      <c r="L4" s="2256"/>
    </row>
    <row r="5" spans="1:12" ht="15" customHeight="1">
      <c r="A5" s="2251"/>
      <c r="B5" s="2251"/>
      <c r="C5" s="2252"/>
      <c r="D5" s="2247"/>
      <c r="E5" s="2269"/>
      <c r="F5" s="2257"/>
      <c r="G5" s="2258"/>
      <c r="H5" s="2258"/>
      <c r="I5" s="2258"/>
      <c r="J5" s="2258"/>
      <c r="K5" s="2258"/>
      <c r="L5" s="2258"/>
    </row>
    <row r="6" spans="1:12" ht="24.9" customHeight="1">
      <c r="A6" s="2253"/>
      <c r="B6" s="2253"/>
      <c r="C6" s="2254"/>
      <c r="D6" s="2248"/>
      <c r="E6" s="2270"/>
      <c r="F6" s="1006" t="s">
        <v>575</v>
      </c>
      <c r="G6" s="1006" t="s">
        <v>576</v>
      </c>
      <c r="H6" s="1006" t="s">
        <v>577</v>
      </c>
      <c r="I6" s="1006" t="s">
        <v>578</v>
      </c>
      <c r="J6" s="1007" t="s">
        <v>579</v>
      </c>
      <c r="K6" s="1007" t="s">
        <v>580</v>
      </c>
      <c r="L6" s="1008" t="s">
        <v>29</v>
      </c>
    </row>
    <row r="7" spans="1:12" ht="20.1" customHeight="1">
      <c r="A7" s="2243" t="s">
        <v>2</v>
      </c>
      <c r="B7" s="2243"/>
      <c r="C7" s="993"/>
      <c r="D7" s="994" t="s">
        <v>400</v>
      </c>
      <c r="E7" s="1019">
        <v>4982</v>
      </c>
      <c r="F7" s="1012">
        <v>1309</v>
      </c>
      <c r="G7" s="1012">
        <v>699</v>
      </c>
      <c r="H7" s="1012">
        <v>580</v>
      </c>
      <c r="I7" s="1012">
        <v>437</v>
      </c>
      <c r="J7" s="1012">
        <v>507</v>
      </c>
      <c r="K7" s="1012">
        <v>620</v>
      </c>
      <c r="L7" s="1012">
        <v>830</v>
      </c>
    </row>
    <row r="8" spans="4:12" ht="12" customHeight="1">
      <c r="D8" s="994" t="s">
        <v>559</v>
      </c>
      <c r="E8" s="1019">
        <v>1369</v>
      </c>
      <c r="F8" s="1012">
        <v>608</v>
      </c>
      <c r="G8" s="1012">
        <v>0</v>
      </c>
      <c r="H8" s="1012">
        <v>125</v>
      </c>
      <c r="I8" s="1012">
        <v>0</v>
      </c>
      <c r="J8" s="1012">
        <v>362</v>
      </c>
      <c r="K8" s="1012">
        <v>109</v>
      </c>
      <c r="L8" s="1012">
        <v>165</v>
      </c>
    </row>
    <row r="9" spans="4:12" ht="12" customHeight="1">
      <c r="D9" s="994" t="s">
        <v>560</v>
      </c>
      <c r="E9" s="1019">
        <v>0</v>
      </c>
      <c r="F9" s="1012">
        <v>0</v>
      </c>
      <c r="G9" s="1012">
        <v>0</v>
      </c>
      <c r="H9" s="1012">
        <v>0</v>
      </c>
      <c r="I9" s="1012">
        <v>0</v>
      </c>
      <c r="J9" s="1012">
        <v>0</v>
      </c>
      <c r="K9" s="1012">
        <v>0</v>
      </c>
      <c r="L9" s="1012">
        <v>0</v>
      </c>
    </row>
    <row r="10" spans="4:12" ht="12" customHeight="1">
      <c r="D10" s="994" t="s">
        <v>561</v>
      </c>
      <c r="E10" s="1019">
        <v>6351</v>
      </c>
      <c r="F10" s="1012">
        <v>1917</v>
      </c>
      <c r="G10" s="1012">
        <v>699</v>
      </c>
      <c r="H10" s="1012">
        <v>705</v>
      </c>
      <c r="I10" s="1012">
        <v>437</v>
      </c>
      <c r="J10" s="1012">
        <v>869</v>
      </c>
      <c r="K10" s="1012">
        <v>729</v>
      </c>
      <c r="L10" s="1012">
        <v>995</v>
      </c>
    </row>
    <row r="11" spans="1:12" ht="15" customHeight="1">
      <c r="A11" s="992" t="s">
        <v>2</v>
      </c>
      <c r="D11" s="994"/>
      <c r="E11" s="1019"/>
      <c r="F11" s="1012"/>
      <c r="G11" s="1012"/>
      <c r="H11" s="1012"/>
      <c r="I11" s="1012"/>
      <c r="J11" s="1012"/>
      <c r="K11" s="1012"/>
      <c r="L11" s="1012"/>
    </row>
    <row r="12" spans="2:12" ht="12" customHeight="1">
      <c r="B12" s="992" t="s">
        <v>562</v>
      </c>
      <c r="D12" s="994"/>
      <c r="E12" s="1019"/>
      <c r="F12" s="1012"/>
      <c r="G12" s="1012"/>
      <c r="H12" s="1012"/>
      <c r="I12" s="1012"/>
      <c r="J12" s="1012"/>
      <c r="K12" s="1012"/>
      <c r="L12" s="1012"/>
    </row>
    <row r="13" spans="2:12" ht="12" customHeight="1">
      <c r="B13" s="995" t="s">
        <v>139</v>
      </c>
      <c r="C13" s="995"/>
      <c r="D13" s="994" t="s">
        <v>400</v>
      </c>
      <c r="E13" s="1019">
        <v>0</v>
      </c>
      <c r="F13" s="1012">
        <v>0</v>
      </c>
      <c r="G13" s="1012">
        <v>0</v>
      </c>
      <c r="H13" s="1012">
        <v>0</v>
      </c>
      <c r="I13" s="1012">
        <v>0</v>
      </c>
      <c r="J13" s="1012">
        <v>0</v>
      </c>
      <c r="K13" s="1012">
        <v>0</v>
      </c>
      <c r="L13" s="1012">
        <v>0</v>
      </c>
    </row>
    <row r="14" spans="4:12" ht="12" customHeight="1">
      <c r="D14" s="994" t="s">
        <v>559</v>
      </c>
      <c r="E14" s="1019">
        <v>4</v>
      </c>
      <c r="F14" s="1012">
        <v>4</v>
      </c>
      <c r="G14" s="1012">
        <v>0</v>
      </c>
      <c r="H14" s="1012">
        <v>0</v>
      </c>
      <c r="I14" s="1012">
        <v>0</v>
      </c>
      <c r="J14" s="1012">
        <v>0</v>
      </c>
      <c r="K14" s="1012">
        <v>0</v>
      </c>
      <c r="L14" s="1012">
        <v>0</v>
      </c>
    </row>
    <row r="15" spans="4:12" ht="12" customHeight="1">
      <c r="D15" s="994" t="s">
        <v>560</v>
      </c>
      <c r="E15" s="1019">
        <v>62</v>
      </c>
      <c r="F15" s="1012">
        <v>15</v>
      </c>
      <c r="G15" s="1012">
        <v>0</v>
      </c>
      <c r="H15" s="1012">
        <v>0</v>
      </c>
      <c r="I15" s="1012">
        <v>4</v>
      </c>
      <c r="J15" s="1012">
        <v>0</v>
      </c>
      <c r="K15" s="1012">
        <v>43</v>
      </c>
      <c r="L15" s="1012">
        <v>0</v>
      </c>
    </row>
    <row r="16" spans="4:12" ht="12" customHeight="1">
      <c r="D16" s="994" t="s">
        <v>561</v>
      </c>
      <c r="E16" s="1019">
        <v>66</v>
      </c>
      <c r="F16" s="1012">
        <v>19</v>
      </c>
      <c r="G16" s="1012">
        <v>0</v>
      </c>
      <c r="H16" s="1012">
        <v>0</v>
      </c>
      <c r="I16" s="1012">
        <v>4</v>
      </c>
      <c r="J16" s="1012">
        <v>0</v>
      </c>
      <c r="K16" s="1012">
        <v>43</v>
      </c>
      <c r="L16" s="1012">
        <v>0</v>
      </c>
    </row>
    <row r="17" spans="1:12" ht="15" customHeight="1">
      <c r="A17" s="2244" t="s">
        <v>14</v>
      </c>
      <c r="B17" s="2243"/>
      <c r="C17" s="993"/>
      <c r="D17" s="1015" t="s">
        <v>400</v>
      </c>
      <c r="E17" s="1019">
        <v>37</v>
      </c>
      <c r="F17" s="1012">
        <v>0</v>
      </c>
      <c r="G17" s="1012">
        <v>0</v>
      </c>
      <c r="H17" s="1012">
        <v>0</v>
      </c>
      <c r="I17" s="1012">
        <v>0</v>
      </c>
      <c r="J17" s="1012">
        <v>37</v>
      </c>
      <c r="K17" s="1012">
        <v>0</v>
      </c>
      <c r="L17" s="1012">
        <v>0</v>
      </c>
    </row>
    <row r="18" spans="4:12" ht="12" customHeight="1">
      <c r="D18" s="994" t="s">
        <v>559</v>
      </c>
      <c r="E18" s="1019">
        <v>17</v>
      </c>
      <c r="F18" s="1012">
        <v>0</v>
      </c>
      <c r="G18" s="1012">
        <v>0</v>
      </c>
      <c r="H18" s="1012">
        <v>0</v>
      </c>
      <c r="I18" s="1012">
        <v>0</v>
      </c>
      <c r="J18" s="1012">
        <v>17</v>
      </c>
      <c r="K18" s="1012">
        <v>0</v>
      </c>
      <c r="L18" s="1012">
        <v>0</v>
      </c>
    </row>
    <row r="19" spans="4:12" ht="12" customHeight="1">
      <c r="D19" s="994" t="s">
        <v>560</v>
      </c>
      <c r="E19" s="1019">
        <v>0</v>
      </c>
      <c r="F19" s="1012">
        <v>0</v>
      </c>
      <c r="G19" s="1012">
        <v>0</v>
      </c>
      <c r="H19" s="1012">
        <v>0</v>
      </c>
      <c r="I19" s="1012">
        <v>0</v>
      </c>
      <c r="J19" s="1012">
        <v>0</v>
      </c>
      <c r="K19" s="1012">
        <v>0</v>
      </c>
      <c r="L19" s="1012">
        <v>0</v>
      </c>
    </row>
    <row r="20" spans="4:12" ht="12" customHeight="1">
      <c r="D20" s="994" t="s">
        <v>561</v>
      </c>
      <c r="E20" s="1019">
        <v>54</v>
      </c>
      <c r="F20" s="1012">
        <v>0</v>
      </c>
      <c r="G20" s="1012">
        <v>0</v>
      </c>
      <c r="H20" s="1012">
        <v>0</v>
      </c>
      <c r="I20" s="1012">
        <v>0</v>
      </c>
      <c r="J20" s="1012">
        <v>54</v>
      </c>
      <c r="K20" s="1012">
        <v>0</v>
      </c>
      <c r="L20" s="1012">
        <v>0</v>
      </c>
    </row>
    <row r="21" spans="1:12" ht="15" customHeight="1">
      <c r="A21" s="992" t="s">
        <v>15</v>
      </c>
      <c r="D21" s="994"/>
      <c r="E21" s="1019"/>
      <c r="F21" s="1012"/>
      <c r="G21" s="1012"/>
      <c r="H21" s="1012"/>
      <c r="I21" s="1012"/>
      <c r="J21" s="1012"/>
      <c r="K21" s="1012"/>
      <c r="L21" s="1012"/>
    </row>
    <row r="22" spans="2:12" ht="12" customHeight="1">
      <c r="B22" s="995" t="s">
        <v>21</v>
      </c>
      <c r="C22" s="995"/>
      <c r="D22" s="994" t="s">
        <v>400</v>
      </c>
      <c r="E22" s="1019">
        <v>0</v>
      </c>
      <c r="F22" s="1012">
        <v>0</v>
      </c>
      <c r="G22" s="1012">
        <v>0</v>
      </c>
      <c r="H22" s="1012">
        <v>0</v>
      </c>
      <c r="I22" s="1012">
        <v>0</v>
      </c>
      <c r="J22" s="1012">
        <v>0</v>
      </c>
      <c r="K22" s="1012">
        <v>0</v>
      </c>
      <c r="L22" s="1012">
        <v>0</v>
      </c>
    </row>
    <row r="23" spans="4:12" ht="12" customHeight="1">
      <c r="D23" s="994" t="s">
        <v>559</v>
      </c>
      <c r="E23" s="1019">
        <v>19</v>
      </c>
      <c r="F23" s="1012">
        <v>19</v>
      </c>
      <c r="G23" s="1012">
        <v>0</v>
      </c>
      <c r="H23" s="1012">
        <v>0</v>
      </c>
      <c r="I23" s="1012">
        <v>0</v>
      </c>
      <c r="J23" s="1012">
        <v>0</v>
      </c>
      <c r="K23" s="1012">
        <v>0</v>
      </c>
      <c r="L23" s="1012">
        <v>0</v>
      </c>
    </row>
    <row r="24" spans="4:12" ht="12" customHeight="1">
      <c r="D24" s="994" t="s">
        <v>560</v>
      </c>
      <c r="E24" s="1019">
        <v>57</v>
      </c>
      <c r="F24" s="1012">
        <v>0</v>
      </c>
      <c r="G24" s="1012">
        <v>22</v>
      </c>
      <c r="H24" s="1012">
        <v>0</v>
      </c>
      <c r="I24" s="1012">
        <v>0</v>
      </c>
      <c r="J24" s="1012">
        <v>35</v>
      </c>
      <c r="K24" s="1012">
        <v>0</v>
      </c>
      <c r="L24" s="1012">
        <v>0</v>
      </c>
    </row>
    <row r="25" spans="4:12" ht="12" customHeight="1">
      <c r="D25" s="994" t="s">
        <v>561</v>
      </c>
      <c r="E25" s="1019">
        <v>76</v>
      </c>
      <c r="F25" s="1012">
        <v>19</v>
      </c>
      <c r="G25" s="1012">
        <v>22</v>
      </c>
      <c r="H25" s="1012">
        <v>0</v>
      </c>
      <c r="I25" s="1012">
        <v>0</v>
      </c>
      <c r="J25" s="1012">
        <v>35</v>
      </c>
      <c r="K25" s="1012">
        <v>0</v>
      </c>
      <c r="L25" s="1012">
        <v>0</v>
      </c>
    </row>
    <row r="26" spans="1:12" ht="15" customHeight="1">
      <c r="A26" s="992" t="s">
        <v>650</v>
      </c>
      <c r="D26" s="994" t="s">
        <v>400</v>
      </c>
      <c r="E26" s="1019">
        <v>0</v>
      </c>
      <c r="F26" s="1012">
        <v>0</v>
      </c>
      <c r="G26" s="1012">
        <v>0</v>
      </c>
      <c r="H26" s="1012">
        <v>0</v>
      </c>
      <c r="I26" s="1012">
        <v>0</v>
      </c>
      <c r="J26" s="1012">
        <v>0</v>
      </c>
      <c r="K26" s="1012">
        <v>0</v>
      </c>
      <c r="L26" s="1012">
        <v>0</v>
      </c>
    </row>
    <row r="27" spans="1:12" ht="12" customHeight="1">
      <c r="A27" s="995" t="s">
        <v>563</v>
      </c>
      <c r="B27" s="1016"/>
      <c r="C27" s="1009"/>
      <c r="D27" s="994" t="s">
        <v>559</v>
      </c>
      <c r="E27" s="1019">
        <v>0</v>
      </c>
      <c r="F27" s="1012">
        <v>0</v>
      </c>
      <c r="G27" s="1012">
        <v>0</v>
      </c>
      <c r="H27" s="1012">
        <v>0</v>
      </c>
      <c r="I27" s="1012">
        <v>0</v>
      </c>
      <c r="J27" s="1012">
        <v>0</v>
      </c>
      <c r="K27" s="1012">
        <v>0</v>
      </c>
      <c r="L27" s="1012">
        <v>0</v>
      </c>
    </row>
    <row r="28" spans="4:12" ht="12" customHeight="1">
      <c r="D28" s="994" t="s">
        <v>560</v>
      </c>
      <c r="E28" s="1019">
        <v>11</v>
      </c>
      <c r="F28" s="1012">
        <v>0</v>
      </c>
      <c r="G28" s="1012">
        <v>11</v>
      </c>
      <c r="H28" s="1012">
        <v>0</v>
      </c>
      <c r="I28" s="1012">
        <v>0</v>
      </c>
      <c r="J28" s="1012">
        <v>0</v>
      </c>
      <c r="K28" s="1012">
        <v>0</v>
      </c>
      <c r="L28" s="1012">
        <v>0</v>
      </c>
    </row>
    <row r="29" spans="4:12" ht="12" customHeight="1">
      <c r="D29" s="994" t="s">
        <v>561</v>
      </c>
      <c r="E29" s="1019">
        <v>11</v>
      </c>
      <c r="F29" s="1012">
        <v>0</v>
      </c>
      <c r="G29" s="1012">
        <v>11</v>
      </c>
      <c r="H29" s="1012">
        <v>0</v>
      </c>
      <c r="I29" s="1012">
        <v>0</v>
      </c>
      <c r="J29" s="1012">
        <v>0</v>
      </c>
      <c r="K29" s="1012">
        <v>0</v>
      </c>
      <c r="L29" s="1012">
        <v>0</v>
      </c>
    </row>
    <row r="30" spans="1:12" ht="15" customHeight="1">
      <c r="A30" s="2243" t="s">
        <v>7</v>
      </c>
      <c r="B30" s="2243"/>
      <c r="C30" s="993"/>
      <c r="D30" s="994" t="s">
        <v>400</v>
      </c>
      <c r="E30" s="1019">
        <v>201</v>
      </c>
      <c r="F30" s="1012">
        <v>64</v>
      </c>
      <c r="G30" s="1012">
        <v>12</v>
      </c>
      <c r="H30" s="1012">
        <v>49</v>
      </c>
      <c r="I30" s="1012">
        <v>11</v>
      </c>
      <c r="J30" s="1012">
        <v>22</v>
      </c>
      <c r="K30" s="1012">
        <v>29</v>
      </c>
      <c r="L30" s="1012">
        <v>14</v>
      </c>
    </row>
    <row r="31" spans="4:12" ht="12" customHeight="1">
      <c r="D31" s="994" t="s">
        <v>559</v>
      </c>
      <c r="E31" s="1019">
        <v>0</v>
      </c>
      <c r="F31" s="1012">
        <v>0</v>
      </c>
      <c r="G31" s="1012">
        <v>0</v>
      </c>
      <c r="H31" s="1012">
        <v>0</v>
      </c>
      <c r="I31" s="1012">
        <v>0</v>
      </c>
      <c r="J31" s="1012">
        <v>0</v>
      </c>
      <c r="K31" s="1012">
        <v>0</v>
      </c>
      <c r="L31" s="1012">
        <v>0</v>
      </c>
    </row>
    <row r="32" spans="4:12" ht="12" customHeight="1">
      <c r="D32" s="994" t="s">
        <v>560</v>
      </c>
      <c r="E32" s="1019">
        <v>0</v>
      </c>
      <c r="F32" s="1012">
        <v>0</v>
      </c>
      <c r="G32" s="1012">
        <v>0</v>
      </c>
      <c r="H32" s="1012">
        <v>0</v>
      </c>
      <c r="I32" s="1012">
        <v>0</v>
      </c>
      <c r="J32" s="1012">
        <v>0</v>
      </c>
      <c r="K32" s="1012">
        <v>0</v>
      </c>
      <c r="L32" s="1012">
        <v>0</v>
      </c>
    </row>
    <row r="33" spans="4:12" ht="12" customHeight="1">
      <c r="D33" s="994" t="s">
        <v>561</v>
      </c>
      <c r="E33" s="1019">
        <v>201</v>
      </c>
      <c r="F33" s="1012">
        <v>64</v>
      </c>
      <c r="G33" s="1012">
        <v>12</v>
      </c>
      <c r="H33" s="1012">
        <v>49</v>
      </c>
      <c r="I33" s="1012">
        <v>11</v>
      </c>
      <c r="J33" s="1012">
        <v>22</v>
      </c>
      <c r="K33" s="1012">
        <v>29</v>
      </c>
      <c r="L33" s="1012">
        <v>14</v>
      </c>
    </row>
    <row r="34" spans="1:12" ht="15" customHeight="1">
      <c r="A34" s="2243" t="s">
        <v>8</v>
      </c>
      <c r="B34" s="2243"/>
      <c r="C34" s="993"/>
      <c r="D34" s="994" t="s">
        <v>400</v>
      </c>
      <c r="E34" s="1019">
        <v>0</v>
      </c>
      <c r="F34" s="1012">
        <v>0</v>
      </c>
      <c r="G34" s="1012">
        <v>0</v>
      </c>
      <c r="H34" s="1012">
        <v>0</v>
      </c>
      <c r="I34" s="1012">
        <v>0</v>
      </c>
      <c r="J34" s="1012">
        <v>0</v>
      </c>
      <c r="K34" s="1012">
        <v>0</v>
      </c>
      <c r="L34" s="1012">
        <v>0</v>
      </c>
    </row>
    <row r="35" spans="4:12" ht="12" customHeight="1">
      <c r="D35" s="994" t="s">
        <v>559</v>
      </c>
      <c r="E35" s="1019">
        <v>19</v>
      </c>
      <c r="F35" s="1012">
        <v>19</v>
      </c>
      <c r="G35" s="1012">
        <v>0</v>
      </c>
      <c r="H35" s="1012">
        <v>0</v>
      </c>
      <c r="I35" s="1012">
        <v>0</v>
      </c>
      <c r="J35" s="1012">
        <v>0</v>
      </c>
      <c r="K35" s="1012">
        <v>0</v>
      </c>
      <c r="L35" s="1012">
        <v>0</v>
      </c>
    </row>
    <row r="36" spans="4:12" ht="12" customHeight="1">
      <c r="D36" s="994" t="s">
        <v>560</v>
      </c>
      <c r="E36" s="1019">
        <v>0</v>
      </c>
      <c r="F36" s="1012">
        <v>0</v>
      </c>
      <c r="G36" s="1012">
        <v>0</v>
      </c>
      <c r="H36" s="1012">
        <v>0</v>
      </c>
      <c r="I36" s="1012">
        <v>0</v>
      </c>
      <c r="J36" s="1012">
        <v>0</v>
      </c>
      <c r="K36" s="1012">
        <v>0</v>
      </c>
      <c r="L36" s="1012">
        <v>0</v>
      </c>
    </row>
    <row r="37" spans="4:12" ht="12" customHeight="1">
      <c r="D37" s="994" t="s">
        <v>561</v>
      </c>
      <c r="E37" s="1019">
        <v>19</v>
      </c>
      <c r="F37" s="1012">
        <v>19</v>
      </c>
      <c r="G37" s="1012">
        <v>0</v>
      </c>
      <c r="H37" s="1012">
        <v>0</v>
      </c>
      <c r="I37" s="1012">
        <v>0</v>
      </c>
      <c r="J37" s="1012">
        <v>0</v>
      </c>
      <c r="K37" s="1012">
        <v>0</v>
      </c>
      <c r="L37" s="1012">
        <v>0</v>
      </c>
    </row>
    <row r="38" spans="1:15" s="999" customFormat="1" ht="24.9" customHeight="1">
      <c r="A38" s="2260" t="s">
        <v>665</v>
      </c>
      <c r="B38" s="2260"/>
      <c r="C38" s="996"/>
      <c r="D38" s="997" t="s">
        <v>400</v>
      </c>
      <c r="E38" s="1014">
        <v>5220</v>
      </c>
      <c r="F38" s="1014">
        <v>1373</v>
      </c>
      <c r="G38" s="1014">
        <v>711</v>
      </c>
      <c r="H38" s="1014">
        <v>629</v>
      </c>
      <c r="I38" s="1014">
        <v>448</v>
      </c>
      <c r="J38" s="1014">
        <v>566</v>
      </c>
      <c r="K38" s="1014">
        <v>649</v>
      </c>
      <c r="L38" s="1014">
        <v>844</v>
      </c>
      <c r="M38" s="991"/>
      <c r="N38" s="991"/>
      <c r="O38" s="991"/>
    </row>
    <row r="39" spans="1:12" s="999" customFormat="1" ht="12" customHeight="1">
      <c r="A39" s="998"/>
      <c r="B39" s="998"/>
      <c r="C39" s="998"/>
      <c r="D39" s="997" t="s">
        <v>559</v>
      </c>
      <c r="E39" s="1014">
        <v>1428</v>
      </c>
      <c r="F39" s="1014">
        <v>650</v>
      </c>
      <c r="G39" s="1014">
        <v>0</v>
      </c>
      <c r="H39" s="1014">
        <v>125</v>
      </c>
      <c r="I39" s="1014">
        <v>0</v>
      </c>
      <c r="J39" s="1014">
        <v>379</v>
      </c>
      <c r="K39" s="1014">
        <v>109</v>
      </c>
      <c r="L39" s="1014">
        <v>165</v>
      </c>
    </row>
    <row r="40" spans="1:12" s="999" customFormat="1" ht="12" customHeight="1">
      <c r="A40" s="998"/>
      <c r="B40" s="998"/>
      <c r="C40" s="998"/>
      <c r="D40" s="997" t="s">
        <v>560</v>
      </c>
      <c r="E40" s="1014">
        <v>130</v>
      </c>
      <c r="F40" s="1014">
        <v>15</v>
      </c>
      <c r="G40" s="1014">
        <v>33</v>
      </c>
      <c r="H40" s="1014">
        <v>0</v>
      </c>
      <c r="I40" s="1014">
        <v>4</v>
      </c>
      <c r="J40" s="1014">
        <v>35</v>
      </c>
      <c r="K40" s="1014">
        <v>43</v>
      </c>
      <c r="L40" s="1014">
        <v>0</v>
      </c>
    </row>
    <row r="41" spans="1:12" s="999" customFormat="1" ht="12" customHeight="1">
      <c r="A41" s="998"/>
      <c r="B41" s="998"/>
      <c r="C41" s="998"/>
      <c r="D41" s="997" t="s">
        <v>564</v>
      </c>
      <c r="E41" s="1020">
        <v>6778</v>
      </c>
      <c r="F41" s="1014">
        <v>2038</v>
      </c>
      <c r="G41" s="1014">
        <v>744</v>
      </c>
      <c r="H41" s="1014">
        <v>754</v>
      </c>
      <c r="I41" s="1014">
        <v>452</v>
      </c>
      <c r="J41" s="1014">
        <v>980</v>
      </c>
      <c r="K41" s="1014">
        <v>801</v>
      </c>
      <c r="L41" s="1014">
        <v>1009</v>
      </c>
    </row>
    <row r="42" spans="4:15" ht="15" customHeight="1">
      <c r="D42" s="1010"/>
      <c r="E42" s="1021"/>
      <c r="F42" s="992"/>
      <c r="G42" s="992"/>
      <c r="H42" s="992"/>
      <c r="I42" s="992"/>
      <c r="J42" s="992"/>
      <c r="K42" s="992"/>
      <c r="L42" s="992"/>
      <c r="M42" s="999"/>
      <c r="N42" s="999"/>
      <c r="O42" s="999"/>
    </row>
    <row r="43" spans="1:15" s="999" customFormat="1" ht="11.25" customHeight="1">
      <c r="A43" s="2261" t="s">
        <v>623</v>
      </c>
      <c r="B43" s="2261"/>
      <c r="C43" s="1000"/>
      <c r="D43" s="994" t="s">
        <v>564</v>
      </c>
      <c r="E43" s="1019">
        <v>7112</v>
      </c>
      <c r="F43" s="1001">
        <v>2048</v>
      </c>
      <c r="G43" s="1001">
        <v>812</v>
      </c>
      <c r="H43" s="1001">
        <v>717</v>
      </c>
      <c r="I43" s="1001">
        <v>626</v>
      </c>
      <c r="J43" s="1012">
        <v>1008</v>
      </c>
      <c r="K43" s="1001">
        <v>848</v>
      </c>
      <c r="L43" s="1001">
        <v>1053</v>
      </c>
      <c r="M43" s="991"/>
      <c r="N43" s="991"/>
      <c r="O43" s="991"/>
    </row>
    <row r="44" spans="1:15" ht="5.1" customHeight="1">
      <c r="A44" s="1002" t="s">
        <v>11</v>
      </c>
      <c r="B44" s="1002"/>
      <c r="C44" s="1002"/>
      <c r="D44" s="992"/>
      <c r="E44" s="992"/>
      <c r="F44" s="992"/>
      <c r="G44" s="992"/>
      <c r="H44" s="992"/>
      <c r="I44" s="992"/>
      <c r="J44" s="992"/>
      <c r="K44" s="992"/>
      <c r="L44" s="992"/>
      <c r="M44" s="999"/>
      <c r="N44" s="999"/>
      <c r="O44" s="999"/>
    </row>
    <row r="45" spans="1:12" ht="11.25">
      <c r="A45" s="2265" t="s">
        <v>651</v>
      </c>
      <c r="B45" s="2259"/>
      <c r="C45" s="2259"/>
      <c r="D45" s="2259"/>
      <c r="E45" s="2259"/>
      <c r="F45" s="2259"/>
      <c r="G45" s="2259"/>
      <c r="H45" s="2259"/>
      <c r="I45" s="2259"/>
      <c r="J45" s="2259"/>
      <c r="K45" s="2259"/>
      <c r="L45" s="2259"/>
    </row>
    <row r="46" spans="1:12" ht="11.25">
      <c r="A46" s="1003"/>
      <c r="B46" s="1003"/>
      <c r="C46" s="1003"/>
      <c r="D46" s="1003"/>
      <c r="E46" s="1003"/>
      <c r="F46" s="1003"/>
      <c r="G46" s="1003"/>
      <c r="H46" s="1003"/>
      <c r="I46" s="1003"/>
      <c r="J46" s="1003"/>
      <c r="K46" s="1003"/>
      <c r="L46" s="1003"/>
    </row>
    <row r="47" ht="12.75" customHeight="1"/>
  </sheetData>
  <mergeCells count="12">
    <mergeCell ref="A45:L45"/>
    <mergeCell ref="A3:L3"/>
    <mergeCell ref="A4:C6"/>
    <mergeCell ref="D4:D6"/>
    <mergeCell ref="F4:L5"/>
    <mergeCell ref="A7:B7"/>
    <mergeCell ref="A17:B17"/>
    <mergeCell ref="E4:E6"/>
    <mergeCell ref="A30:B30"/>
    <mergeCell ref="A34:B34"/>
    <mergeCell ref="A38:B38"/>
    <mergeCell ref="A43:B43"/>
  </mergeCells>
  <printOptions/>
  <pageMargins left="0.4724409448818898" right="0.4724409448818898" top="0.5905511811023623" bottom="0.7874015748031497" header="0.31496062992125984" footer="0.2755905511811024"/>
  <pageSetup horizontalDpi="600" verticalDpi="600" orientation="portrait" paperSize="9" r:id="rId1"/>
  <headerFooter>
    <oddFooter>&amp;C37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7"/>
  <sheetViews>
    <sheetView workbookViewId="0" topLeftCell="A1">
      <pane ySplit="7" topLeftCell="A8" activePane="bottomLeft" state="frozen"/>
      <selection pane="bottomLeft" activeCell="O1" sqref="O1"/>
    </sheetView>
  </sheetViews>
  <sheetFormatPr defaultColWidth="12" defaultRowHeight="11.25"/>
  <cols>
    <col min="1" max="1" width="1.3359375" style="992" customWidth="1"/>
    <col min="2" max="2" width="23.33203125" style="992" customWidth="1"/>
    <col min="3" max="3" width="0.4921875" style="992" customWidth="1"/>
    <col min="4" max="4" width="12.66015625" style="991" customWidth="1"/>
    <col min="5" max="6" width="7.83203125" style="991" customWidth="1"/>
    <col min="7" max="7" width="8.83203125" style="991" customWidth="1"/>
    <col min="8" max="12" width="7.83203125" style="991" customWidth="1"/>
    <col min="13" max="13" width="8.83203125" style="991" customWidth="1"/>
    <col min="14" max="14" width="9.5" style="991" customWidth="1"/>
    <col min="15" max="16384" width="12" style="991" customWidth="1"/>
  </cols>
  <sheetData>
    <row r="1" spans="1:14" ht="10.5" customHeight="1">
      <c r="A1" s="244"/>
      <c r="B1" s="1024"/>
      <c r="C1" s="1024"/>
      <c r="D1" s="1024"/>
      <c r="E1" s="1024"/>
      <c r="F1" s="1024"/>
      <c r="G1" s="1024"/>
      <c r="H1" s="278"/>
      <c r="I1" s="278"/>
      <c r="J1" s="244"/>
      <c r="K1" s="244"/>
      <c r="L1" s="244"/>
      <c r="M1" s="244"/>
      <c r="N1" s="244"/>
    </row>
    <row r="2" spans="1:14" ht="10.5" customHeight="1">
      <c r="A2" s="244" t="str">
        <f>'1.9'!A2</f>
        <v>1. Gesamtübersichten: Berufliche Schulen in Bayern 2021/22 - Schüler</v>
      </c>
      <c r="B2" s="1004"/>
      <c r="C2" s="1004"/>
      <c r="D2" s="1005"/>
      <c r="E2" s="1005"/>
      <c r="F2" s="1005"/>
      <c r="G2" s="1005"/>
      <c r="H2" s="1005"/>
      <c r="I2" s="1005"/>
      <c r="J2" s="1005"/>
      <c r="K2" s="1005"/>
      <c r="L2" s="1005"/>
      <c r="M2" s="1005"/>
      <c r="N2" s="1005"/>
    </row>
    <row r="3" spans="1:14" ht="35.1" customHeight="1">
      <c r="A3" s="2245" t="s">
        <v>607</v>
      </c>
      <c r="B3" s="2245"/>
      <c r="C3" s="2245"/>
      <c r="D3" s="2245"/>
      <c r="E3" s="2245"/>
      <c r="F3" s="2245"/>
      <c r="G3" s="2245"/>
      <c r="H3" s="2245"/>
      <c r="I3" s="2245"/>
      <c r="J3" s="2245"/>
      <c r="K3" s="2245"/>
      <c r="L3" s="2245"/>
      <c r="M3" s="2245"/>
      <c r="N3" s="2245"/>
    </row>
    <row r="4" spans="1:14" ht="15" customHeight="1">
      <c r="A4" s="2249" t="s">
        <v>0</v>
      </c>
      <c r="B4" s="2249"/>
      <c r="C4" s="2250"/>
      <c r="D4" s="2246" t="s">
        <v>396</v>
      </c>
      <c r="E4" s="2255" t="s">
        <v>653</v>
      </c>
      <c r="F4" s="2256"/>
      <c r="G4" s="2256"/>
      <c r="H4" s="2256"/>
      <c r="I4" s="2256"/>
      <c r="J4" s="2256"/>
      <c r="K4" s="2256"/>
      <c r="L4" s="2256"/>
      <c r="M4" s="2256"/>
      <c r="N4" s="2256"/>
    </row>
    <row r="5" spans="1:14" ht="15" customHeight="1">
      <c r="A5" s="2251"/>
      <c r="B5" s="2251"/>
      <c r="C5" s="2252"/>
      <c r="D5" s="2247"/>
      <c r="E5" s="2257"/>
      <c r="F5" s="2258"/>
      <c r="G5" s="2258"/>
      <c r="H5" s="2258"/>
      <c r="I5" s="2258"/>
      <c r="J5" s="2258"/>
      <c r="K5" s="2258"/>
      <c r="L5" s="2258"/>
      <c r="M5" s="2258"/>
      <c r="N5" s="2258"/>
    </row>
    <row r="6" spans="1:14" ht="15" customHeight="1">
      <c r="A6" s="2251"/>
      <c r="B6" s="2251"/>
      <c r="C6" s="2252"/>
      <c r="D6" s="2247"/>
      <c r="E6" s="2255" t="s">
        <v>158</v>
      </c>
      <c r="F6" s="2268" t="s">
        <v>202</v>
      </c>
      <c r="G6" s="1038" t="s">
        <v>586</v>
      </c>
      <c r="H6" s="2268" t="s">
        <v>210</v>
      </c>
      <c r="I6" s="2273" t="s">
        <v>216</v>
      </c>
      <c r="J6" s="2275" t="s">
        <v>582</v>
      </c>
      <c r="K6" s="2276"/>
      <c r="L6" s="2277"/>
      <c r="M6" s="2268" t="s">
        <v>585</v>
      </c>
      <c r="N6" s="2256" t="s">
        <v>587</v>
      </c>
    </row>
    <row r="7" spans="1:14" ht="24.9" customHeight="1">
      <c r="A7" s="2253"/>
      <c r="B7" s="2253"/>
      <c r="C7" s="2254"/>
      <c r="D7" s="2248"/>
      <c r="E7" s="2257"/>
      <c r="F7" s="2272"/>
      <c r="G7" s="1039" t="s">
        <v>204</v>
      </c>
      <c r="H7" s="2272"/>
      <c r="I7" s="2274"/>
      <c r="J7" s="1022" t="s">
        <v>584</v>
      </c>
      <c r="K7" s="1018" t="s">
        <v>221</v>
      </c>
      <c r="L7" s="1018" t="s">
        <v>583</v>
      </c>
      <c r="M7" s="2272"/>
      <c r="N7" s="2258"/>
    </row>
    <row r="8" spans="1:14" ht="20.1" customHeight="1">
      <c r="A8" s="2243" t="s">
        <v>2</v>
      </c>
      <c r="B8" s="2243"/>
      <c r="C8" s="993"/>
      <c r="D8" s="994" t="s">
        <v>400</v>
      </c>
      <c r="E8" s="1012">
        <v>1722</v>
      </c>
      <c r="F8" s="1012">
        <v>748</v>
      </c>
      <c r="G8" s="1012">
        <v>52</v>
      </c>
      <c r="H8" s="1012">
        <v>57</v>
      </c>
      <c r="I8" s="1012">
        <v>2449</v>
      </c>
      <c r="J8" s="1012">
        <v>619</v>
      </c>
      <c r="K8" s="1012">
        <v>375</v>
      </c>
      <c r="L8" s="1012">
        <v>1136</v>
      </c>
      <c r="M8" s="1012">
        <v>0</v>
      </c>
      <c r="N8" s="1032" t="s">
        <v>42</v>
      </c>
    </row>
    <row r="9" spans="4:14" ht="12" customHeight="1">
      <c r="D9" s="994" t="s">
        <v>559</v>
      </c>
      <c r="E9" s="1012">
        <v>529</v>
      </c>
      <c r="F9" s="1012">
        <v>221</v>
      </c>
      <c r="G9" s="1012">
        <v>17</v>
      </c>
      <c r="H9" s="1012">
        <v>14</v>
      </c>
      <c r="I9" s="1012">
        <v>603</v>
      </c>
      <c r="J9" s="1012">
        <v>153</v>
      </c>
      <c r="K9" s="1012">
        <v>160</v>
      </c>
      <c r="L9" s="1012">
        <v>213</v>
      </c>
      <c r="M9" s="1012">
        <v>0</v>
      </c>
      <c r="N9" s="1032" t="s">
        <v>42</v>
      </c>
    </row>
    <row r="10" spans="4:14" ht="12" customHeight="1">
      <c r="D10" s="994" t="s">
        <v>560</v>
      </c>
      <c r="E10" s="1012">
        <v>0</v>
      </c>
      <c r="F10" s="1012">
        <v>0</v>
      </c>
      <c r="G10" s="1012">
        <v>0</v>
      </c>
      <c r="H10" s="1012">
        <v>0</v>
      </c>
      <c r="I10" s="1012">
        <v>0</v>
      </c>
      <c r="J10" s="1012">
        <v>0</v>
      </c>
      <c r="K10" s="1012">
        <v>0</v>
      </c>
      <c r="L10" s="1012">
        <v>0</v>
      </c>
      <c r="M10" s="1012">
        <v>0</v>
      </c>
      <c r="N10" s="1012">
        <v>0</v>
      </c>
    </row>
    <row r="11" spans="4:14" ht="12" customHeight="1">
      <c r="D11" s="994" t="s">
        <v>561</v>
      </c>
      <c r="E11" s="1012">
        <v>2251</v>
      </c>
      <c r="F11" s="1012">
        <v>969</v>
      </c>
      <c r="G11" s="1012">
        <v>69</v>
      </c>
      <c r="H11" s="1012">
        <v>71</v>
      </c>
      <c r="I11" s="1012">
        <v>3052</v>
      </c>
      <c r="J11" s="1012">
        <v>772</v>
      </c>
      <c r="K11" s="1012">
        <v>535</v>
      </c>
      <c r="L11" s="1012">
        <v>1349</v>
      </c>
      <c r="M11" s="1012">
        <v>0</v>
      </c>
      <c r="N11" s="1012">
        <v>8</v>
      </c>
    </row>
    <row r="12" spans="1:14" ht="15" customHeight="1">
      <c r="A12" s="992" t="s">
        <v>269</v>
      </c>
      <c r="D12" s="994"/>
      <c r="E12" s="1012"/>
      <c r="F12" s="1012"/>
      <c r="G12" s="1012"/>
      <c r="H12" s="1012"/>
      <c r="I12" s="1012"/>
      <c r="J12" s="1012"/>
      <c r="K12" s="1012"/>
      <c r="L12" s="1012"/>
      <c r="M12" s="1012"/>
      <c r="N12" s="1012"/>
    </row>
    <row r="13" spans="2:14" ht="12" customHeight="1">
      <c r="B13" s="992" t="s">
        <v>270</v>
      </c>
      <c r="D13" s="994"/>
      <c r="E13" s="1012"/>
      <c r="F13" s="1012"/>
      <c r="G13" s="1012"/>
      <c r="H13" s="1012"/>
      <c r="I13" s="1012"/>
      <c r="J13" s="1012"/>
      <c r="K13" s="1012"/>
      <c r="L13" s="1012"/>
      <c r="M13" s="1012"/>
      <c r="N13" s="1012"/>
    </row>
    <row r="14" spans="2:14" ht="12" customHeight="1">
      <c r="B14" s="995" t="s">
        <v>139</v>
      </c>
      <c r="C14" s="995"/>
      <c r="D14" s="994" t="s">
        <v>400</v>
      </c>
      <c r="E14" s="1012">
        <v>0</v>
      </c>
      <c r="F14" s="1012">
        <v>0</v>
      </c>
      <c r="G14" s="1012">
        <v>0</v>
      </c>
      <c r="H14" s="1012">
        <v>0</v>
      </c>
      <c r="I14" s="1012">
        <v>0</v>
      </c>
      <c r="J14" s="1012">
        <v>0</v>
      </c>
      <c r="K14" s="1012">
        <v>0</v>
      </c>
      <c r="L14" s="1012">
        <v>0</v>
      </c>
      <c r="M14" s="1012">
        <v>0</v>
      </c>
      <c r="N14" s="1012">
        <v>0</v>
      </c>
    </row>
    <row r="15" spans="4:14" ht="12" customHeight="1">
      <c r="D15" s="994" t="s">
        <v>559</v>
      </c>
      <c r="E15" s="1032" t="s">
        <v>42</v>
      </c>
      <c r="F15" s="1032" t="s">
        <v>42</v>
      </c>
      <c r="G15" s="1012">
        <v>0</v>
      </c>
      <c r="H15" s="1012">
        <v>0</v>
      </c>
      <c r="I15" s="1032" t="s">
        <v>42</v>
      </c>
      <c r="J15" s="1032" t="s">
        <v>42</v>
      </c>
      <c r="K15" s="1012">
        <v>0</v>
      </c>
      <c r="L15" s="1012">
        <v>0</v>
      </c>
      <c r="M15" s="1012">
        <v>0</v>
      </c>
      <c r="N15" s="1012">
        <v>0</v>
      </c>
    </row>
    <row r="16" spans="4:14" ht="12" customHeight="1">
      <c r="D16" s="994" t="s">
        <v>560</v>
      </c>
      <c r="E16" s="1032" t="s">
        <v>42</v>
      </c>
      <c r="F16" s="1012">
        <v>14</v>
      </c>
      <c r="G16" s="1012">
        <v>0</v>
      </c>
      <c r="H16" s="1032" t="s">
        <v>42</v>
      </c>
      <c r="I16" s="1012">
        <v>37</v>
      </c>
      <c r="J16" s="1032" t="s">
        <v>42</v>
      </c>
      <c r="K16" s="1032" t="s">
        <v>42</v>
      </c>
      <c r="L16" s="1012">
        <v>22</v>
      </c>
      <c r="M16" s="1012">
        <v>0</v>
      </c>
      <c r="N16" s="1012">
        <v>0</v>
      </c>
    </row>
    <row r="17" spans="4:14" ht="12" customHeight="1">
      <c r="D17" s="994" t="s">
        <v>561</v>
      </c>
      <c r="E17" s="1012">
        <v>9</v>
      </c>
      <c r="F17" s="1032" t="s">
        <v>42</v>
      </c>
      <c r="G17" s="1012">
        <v>0</v>
      </c>
      <c r="H17" s="1032" t="s">
        <v>42</v>
      </c>
      <c r="I17" s="1032" t="s">
        <v>42</v>
      </c>
      <c r="J17" s="1012">
        <v>11</v>
      </c>
      <c r="K17" s="1032" t="s">
        <v>42</v>
      </c>
      <c r="L17" s="1012">
        <v>22</v>
      </c>
      <c r="M17" s="1012">
        <v>0</v>
      </c>
      <c r="N17" s="1012">
        <v>0</v>
      </c>
    </row>
    <row r="18" spans="1:14" ht="15" customHeight="1">
      <c r="A18" s="2244" t="s">
        <v>14</v>
      </c>
      <c r="B18" s="2243"/>
      <c r="C18" s="993"/>
      <c r="D18" s="1015" t="s">
        <v>400</v>
      </c>
      <c r="E18" s="1012">
        <v>24</v>
      </c>
      <c r="F18" s="1012">
        <v>3</v>
      </c>
      <c r="G18" s="1012">
        <v>0</v>
      </c>
      <c r="H18" s="1032" t="s">
        <v>42</v>
      </c>
      <c r="I18" s="1012">
        <v>9</v>
      </c>
      <c r="J18" s="1032" t="s">
        <v>42</v>
      </c>
      <c r="K18" s="1012">
        <v>0</v>
      </c>
      <c r="L18" s="1012">
        <v>3</v>
      </c>
      <c r="M18" s="1012">
        <v>0</v>
      </c>
      <c r="N18" s="1012">
        <v>0</v>
      </c>
    </row>
    <row r="19" spans="4:14" ht="12" customHeight="1">
      <c r="D19" s="994" t="s">
        <v>559</v>
      </c>
      <c r="E19" s="1012">
        <v>3</v>
      </c>
      <c r="F19" s="1032" t="s">
        <v>42</v>
      </c>
      <c r="G19" s="1012">
        <v>0</v>
      </c>
      <c r="H19" s="1012">
        <v>0</v>
      </c>
      <c r="I19" s="1012">
        <v>13</v>
      </c>
      <c r="J19" s="1032" t="s">
        <v>42</v>
      </c>
      <c r="K19" s="1032" t="s">
        <v>42</v>
      </c>
      <c r="L19" s="1012">
        <v>9</v>
      </c>
      <c r="M19" s="1012">
        <v>0</v>
      </c>
      <c r="N19" s="1012">
        <v>0</v>
      </c>
    </row>
    <row r="20" spans="4:14" ht="12" customHeight="1">
      <c r="D20" s="994" t="s">
        <v>560</v>
      </c>
      <c r="E20" s="1012">
        <v>0</v>
      </c>
      <c r="F20" s="1012">
        <v>0</v>
      </c>
      <c r="G20" s="1012">
        <v>0</v>
      </c>
      <c r="H20" s="1012">
        <v>0</v>
      </c>
      <c r="I20" s="1012">
        <v>0</v>
      </c>
      <c r="J20" s="1012">
        <v>0</v>
      </c>
      <c r="K20" s="1012">
        <v>0</v>
      </c>
      <c r="L20" s="1012">
        <v>0</v>
      </c>
      <c r="M20" s="1012">
        <v>0</v>
      </c>
      <c r="N20" s="1012">
        <v>0</v>
      </c>
    </row>
    <row r="21" spans="4:14" ht="12" customHeight="1">
      <c r="D21" s="994" t="s">
        <v>561</v>
      </c>
      <c r="E21" s="1012">
        <v>27</v>
      </c>
      <c r="F21" s="1032" t="s">
        <v>42</v>
      </c>
      <c r="G21" s="1012">
        <v>0</v>
      </c>
      <c r="H21" s="1032" t="s">
        <v>42</v>
      </c>
      <c r="I21" s="1012">
        <v>22</v>
      </c>
      <c r="J21" s="1012">
        <v>3</v>
      </c>
      <c r="K21" s="1032" t="s">
        <v>42</v>
      </c>
      <c r="L21" s="1012">
        <v>12</v>
      </c>
      <c r="M21" s="1012">
        <v>0</v>
      </c>
      <c r="N21" s="1012">
        <v>0</v>
      </c>
    </row>
    <row r="22" spans="1:14" ht="15" customHeight="1">
      <c r="A22" s="992" t="s">
        <v>15</v>
      </c>
      <c r="D22" s="994"/>
      <c r="E22" s="1012"/>
      <c r="F22" s="1012"/>
      <c r="G22" s="1012"/>
      <c r="H22" s="1012"/>
      <c r="I22" s="1012"/>
      <c r="J22" s="1012"/>
      <c r="K22" s="1012"/>
      <c r="L22" s="1012"/>
      <c r="M22" s="1012"/>
      <c r="N22" s="1012"/>
    </row>
    <row r="23" spans="2:14" ht="12" customHeight="1">
      <c r="B23" s="995" t="s">
        <v>21</v>
      </c>
      <c r="C23" s="995"/>
      <c r="D23" s="994" t="s">
        <v>400</v>
      </c>
      <c r="E23" s="1012">
        <v>0</v>
      </c>
      <c r="F23" s="1012">
        <v>0</v>
      </c>
      <c r="G23" s="1012">
        <v>0</v>
      </c>
      <c r="H23" s="1012">
        <v>0</v>
      </c>
      <c r="I23" s="1012">
        <v>0</v>
      </c>
      <c r="J23" s="1012">
        <v>0</v>
      </c>
      <c r="K23" s="1012">
        <v>0</v>
      </c>
      <c r="L23" s="1012">
        <v>0</v>
      </c>
      <c r="M23" s="1012">
        <v>0</v>
      </c>
      <c r="N23" s="1012">
        <v>0</v>
      </c>
    </row>
    <row r="24" spans="4:14" ht="12" customHeight="1">
      <c r="D24" s="994" t="s">
        <v>559</v>
      </c>
      <c r="E24" s="1032" t="s">
        <v>42</v>
      </c>
      <c r="F24" s="1012">
        <v>7</v>
      </c>
      <c r="G24" s="1012">
        <v>0</v>
      </c>
      <c r="H24" s="1012">
        <v>0</v>
      </c>
      <c r="I24" s="1012">
        <v>10</v>
      </c>
      <c r="J24" s="1032" t="s">
        <v>42</v>
      </c>
      <c r="K24" s="1012">
        <v>0</v>
      </c>
      <c r="L24" s="1032" t="s">
        <v>42</v>
      </c>
      <c r="M24" s="1012">
        <v>0</v>
      </c>
      <c r="N24" s="1012">
        <v>0</v>
      </c>
    </row>
    <row r="25" spans="4:14" ht="12" customHeight="1">
      <c r="D25" s="994" t="s">
        <v>560</v>
      </c>
      <c r="E25" s="1032" t="s">
        <v>42</v>
      </c>
      <c r="F25" s="1012">
        <v>17</v>
      </c>
      <c r="G25" s="1032" t="s">
        <v>42</v>
      </c>
      <c r="H25" s="1012">
        <v>0</v>
      </c>
      <c r="I25" s="1012">
        <v>35</v>
      </c>
      <c r="J25" s="1032" t="s">
        <v>42</v>
      </c>
      <c r="K25" s="1012">
        <v>10</v>
      </c>
      <c r="L25" s="1032" t="s">
        <v>42</v>
      </c>
      <c r="M25" s="1012">
        <v>0</v>
      </c>
      <c r="N25" s="1012">
        <v>0</v>
      </c>
    </row>
    <row r="26" spans="4:14" ht="12" customHeight="1">
      <c r="D26" s="994" t="s">
        <v>561</v>
      </c>
      <c r="E26" s="1012">
        <v>7</v>
      </c>
      <c r="F26" s="1012">
        <v>24</v>
      </c>
      <c r="G26" s="1032" t="s">
        <v>42</v>
      </c>
      <c r="H26" s="1012">
        <v>0</v>
      </c>
      <c r="I26" s="1012">
        <v>45</v>
      </c>
      <c r="J26" s="1012">
        <v>9</v>
      </c>
      <c r="K26" s="1012">
        <v>10</v>
      </c>
      <c r="L26" s="1012">
        <v>10</v>
      </c>
      <c r="M26" s="1012">
        <v>0</v>
      </c>
      <c r="N26" s="1012">
        <v>0</v>
      </c>
    </row>
    <row r="27" spans="1:14" ht="15" customHeight="1">
      <c r="A27" s="992" t="s">
        <v>574</v>
      </c>
      <c r="D27" s="994" t="s">
        <v>400</v>
      </c>
      <c r="E27" s="1012">
        <v>0</v>
      </c>
      <c r="F27" s="1012">
        <v>0</v>
      </c>
      <c r="G27" s="1012">
        <v>0</v>
      </c>
      <c r="H27" s="1012">
        <v>0</v>
      </c>
      <c r="I27" s="1012">
        <v>0</v>
      </c>
      <c r="J27" s="1012">
        <v>0</v>
      </c>
      <c r="K27" s="1012">
        <v>0</v>
      </c>
      <c r="L27" s="1012">
        <v>0</v>
      </c>
      <c r="M27" s="1012">
        <v>0</v>
      </c>
      <c r="N27" s="1012">
        <v>0</v>
      </c>
    </row>
    <row r="28" spans="1:14" ht="12" customHeight="1">
      <c r="A28" s="995" t="s">
        <v>563</v>
      </c>
      <c r="B28" s="1016"/>
      <c r="C28" s="1009"/>
      <c r="D28" s="994" t="s">
        <v>559</v>
      </c>
      <c r="E28" s="1012">
        <v>0</v>
      </c>
      <c r="F28" s="1012">
        <v>0</v>
      </c>
      <c r="G28" s="1012">
        <v>0</v>
      </c>
      <c r="H28" s="1012">
        <v>0</v>
      </c>
      <c r="I28" s="1012">
        <v>0</v>
      </c>
      <c r="J28" s="1012">
        <v>0</v>
      </c>
      <c r="K28" s="1012">
        <v>0</v>
      </c>
      <c r="L28" s="1012">
        <v>0</v>
      </c>
      <c r="M28" s="1012">
        <v>0</v>
      </c>
      <c r="N28" s="1012">
        <v>0</v>
      </c>
    </row>
    <row r="29" spans="4:14" ht="12" customHeight="1">
      <c r="D29" s="994" t="s">
        <v>560</v>
      </c>
      <c r="E29" s="1012">
        <v>0</v>
      </c>
      <c r="F29" s="1012">
        <v>3</v>
      </c>
      <c r="G29" s="1012">
        <v>0</v>
      </c>
      <c r="H29" s="1032" t="s">
        <v>42</v>
      </c>
      <c r="I29" s="1012">
        <v>7</v>
      </c>
      <c r="J29" s="1012">
        <v>0</v>
      </c>
      <c r="K29" s="1032" t="s">
        <v>42</v>
      </c>
      <c r="L29" s="1032" t="s">
        <v>42</v>
      </c>
      <c r="M29" s="1012">
        <v>0</v>
      </c>
      <c r="N29" s="1012">
        <v>0</v>
      </c>
    </row>
    <row r="30" spans="4:14" ht="12" customHeight="1">
      <c r="D30" s="994" t="s">
        <v>561</v>
      </c>
      <c r="E30" s="1012">
        <v>0</v>
      </c>
      <c r="F30" s="1012">
        <v>3</v>
      </c>
      <c r="G30" s="1012">
        <v>0</v>
      </c>
      <c r="H30" s="1032" t="s">
        <v>42</v>
      </c>
      <c r="I30" s="1012">
        <v>7</v>
      </c>
      <c r="J30" s="1012">
        <v>0</v>
      </c>
      <c r="K30" s="1032" t="s">
        <v>42</v>
      </c>
      <c r="L30" s="1032" t="s">
        <v>42</v>
      </c>
      <c r="M30" s="1012">
        <v>0</v>
      </c>
      <c r="N30" s="1012">
        <v>0</v>
      </c>
    </row>
    <row r="31" spans="1:14" ht="15" customHeight="1">
      <c r="A31" s="2243" t="s">
        <v>7</v>
      </c>
      <c r="B31" s="2243"/>
      <c r="C31" s="993"/>
      <c r="D31" s="994" t="s">
        <v>400</v>
      </c>
      <c r="E31" s="1012">
        <v>83</v>
      </c>
      <c r="F31" s="1012">
        <v>13</v>
      </c>
      <c r="G31" s="1012">
        <v>0</v>
      </c>
      <c r="H31" s="1032" t="s">
        <v>42</v>
      </c>
      <c r="I31" s="1012">
        <v>101</v>
      </c>
      <c r="J31" s="1032" t="s">
        <v>42</v>
      </c>
      <c r="K31" s="1012">
        <v>8</v>
      </c>
      <c r="L31" s="1012">
        <v>45</v>
      </c>
      <c r="M31" s="1012">
        <v>0</v>
      </c>
      <c r="N31" s="1012">
        <v>0</v>
      </c>
    </row>
    <row r="32" spans="4:14" ht="12" customHeight="1">
      <c r="D32" s="994" t="s">
        <v>559</v>
      </c>
      <c r="E32" s="1012">
        <v>0</v>
      </c>
      <c r="F32" s="1012">
        <v>0</v>
      </c>
      <c r="G32" s="1012">
        <v>0</v>
      </c>
      <c r="H32" s="1012">
        <v>0</v>
      </c>
      <c r="I32" s="1012">
        <v>0</v>
      </c>
      <c r="J32" s="1012">
        <v>0</v>
      </c>
      <c r="K32" s="1012">
        <v>0</v>
      </c>
      <c r="L32" s="1012">
        <v>0</v>
      </c>
      <c r="M32" s="1012">
        <v>0</v>
      </c>
      <c r="N32" s="1012">
        <v>0</v>
      </c>
    </row>
    <row r="33" spans="4:14" ht="12" customHeight="1">
      <c r="D33" s="994" t="s">
        <v>560</v>
      </c>
      <c r="E33" s="1012">
        <v>0</v>
      </c>
      <c r="F33" s="1012">
        <v>0</v>
      </c>
      <c r="G33" s="1012">
        <v>0</v>
      </c>
      <c r="H33" s="1012">
        <v>0</v>
      </c>
      <c r="I33" s="1012">
        <v>0</v>
      </c>
      <c r="J33" s="1012">
        <v>0</v>
      </c>
      <c r="K33" s="1012">
        <v>0</v>
      </c>
      <c r="L33" s="1012">
        <v>0</v>
      </c>
      <c r="M33" s="1012">
        <v>0</v>
      </c>
      <c r="N33" s="1012">
        <v>0</v>
      </c>
    </row>
    <row r="34" spans="4:14" ht="12" customHeight="1">
      <c r="D34" s="994" t="s">
        <v>561</v>
      </c>
      <c r="E34" s="1012">
        <v>83</v>
      </c>
      <c r="F34" s="1012">
        <v>13</v>
      </c>
      <c r="G34" s="1012">
        <v>0</v>
      </c>
      <c r="H34" s="1032" t="s">
        <v>42</v>
      </c>
      <c r="I34" s="1012">
        <v>101</v>
      </c>
      <c r="J34" s="1032" t="s">
        <v>42</v>
      </c>
      <c r="K34" s="1012">
        <v>8</v>
      </c>
      <c r="L34" s="1012">
        <v>45</v>
      </c>
      <c r="M34" s="1012">
        <v>0</v>
      </c>
      <c r="N34" s="1012">
        <v>0</v>
      </c>
    </row>
    <row r="35" spans="1:14" ht="15" customHeight="1">
      <c r="A35" s="2243" t="s">
        <v>8</v>
      </c>
      <c r="B35" s="2243"/>
      <c r="C35" s="993"/>
      <c r="D35" s="994" t="s">
        <v>400</v>
      </c>
      <c r="E35" s="1012">
        <v>0</v>
      </c>
      <c r="F35" s="1012">
        <v>0</v>
      </c>
      <c r="G35" s="1012">
        <v>0</v>
      </c>
      <c r="H35" s="1012">
        <v>0</v>
      </c>
      <c r="I35" s="1012">
        <v>0</v>
      </c>
      <c r="J35" s="1012">
        <v>0</v>
      </c>
      <c r="K35" s="1012">
        <v>0</v>
      </c>
      <c r="L35" s="1012">
        <v>0</v>
      </c>
      <c r="M35" s="1012">
        <v>0</v>
      </c>
      <c r="N35" s="1012">
        <v>0</v>
      </c>
    </row>
    <row r="36" spans="4:14" ht="12" customHeight="1">
      <c r="D36" s="994" t="s">
        <v>559</v>
      </c>
      <c r="E36" s="1012">
        <v>8</v>
      </c>
      <c r="F36" s="1032" t="s">
        <v>42</v>
      </c>
      <c r="G36" s="1012">
        <v>0</v>
      </c>
      <c r="H36" s="1012">
        <v>0</v>
      </c>
      <c r="I36" s="1032" t="s">
        <v>42</v>
      </c>
      <c r="J36" s="1032" t="s">
        <v>42</v>
      </c>
      <c r="K36" s="1032" t="s">
        <v>42</v>
      </c>
      <c r="L36" s="1032" t="s">
        <v>42</v>
      </c>
      <c r="M36" s="1012">
        <v>0</v>
      </c>
      <c r="N36" s="1012">
        <v>0</v>
      </c>
    </row>
    <row r="37" spans="4:14" ht="12" customHeight="1">
      <c r="D37" s="994" t="s">
        <v>560</v>
      </c>
      <c r="E37" s="1012">
        <v>0</v>
      </c>
      <c r="F37" s="1012">
        <v>0</v>
      </c>
      <c r="G37" s="1012">
        <v>0</v>
      </c>
      <c r="H37" s="1012">
        <v>0</v>
      </c>
      <c r="I37" s="1012">
        <v>0</v>
      </c>
      <c r="J37" s="1012">
        <v>0</v>
      </c>
      <c r="K37" s="1012">
        <v>0</v>
      </c>
      <c r="L37" s="1012">
        <v>0</v>
      </c>
      <c r="M37" s="1012">
        <v>0</v>
      </c>
      <c r="N37" s="1012">
        <v>0</v>
      </c>
    </row>
    <row r="38" spans="4:14" ht="12" customHeight="1">
      <c r="D38" s="994" t="s">
        <v>561</v>
      </c>
      <c r="E38" s="1012">
        <v>8</v>
      </c>
      <c r="F38" s="1032" t="s">
        <v>42</v>
      </c>
      <c r="G38" s="1012">
        <v>0</v>
      </c>
      <c r="H38" s="1012">
        <v>0</v>
      </c>
      <c r="I38" s="1032" t="s">
        <v>42</v>
      </c>
      <c r="J38" s="1032" t="s">
        <v>42</v>
      </c>
      <c r="K38" s="1032" t="s">
        <v>42</v>
      </c>
      <c r="L38" s="1032" t="s">
        <v>42</v>
      </c>
      <c r="M38" s="1012">
        <v>0</v>
      </c>
      <c r="N38" s="1012">
        <v>0</v>
      </c>
    </row>
    <row r="39" spans="1:14" s="999" customFormat="1" ht="24.9" customHeight="1">
      <c r="A39" s="2260" t="s">
        <v>665</v>
      </c>
      <c r="B39" s="2260"/>
      <c r="C39" s="996"/>
      <c r="D39" s="997" t="s">
        <v>400</v>
      </c>
      <c r="E39" s="1041">
        <v>1829</v>
      </c>
      <c r="F39" s="1041">
        <v>764</v>
      </c>
      <c r="G39" s="1041">
        <v>52</v>
      </c>
      <c r="H39" s="1041">
        <v>62</v>
      </c>
      <c r="I39" s="1041">
        <v>2559</v>
      </c>
      <c r="J39" s="1041">
        <v>632</v>
      </c>
      <c r="K39" s="1041">
        <v>383</v>
      </c>
      <c r="L39" s="1041">
        <v>1184</v>
      </c>
      <c r="M39" s="1041">
        <v>0</v>
      </c>
      <c r="N39" s="1040" t="s">
        <v>42</v>
      </c>
    </row>
    <row r="40" spans="1:14" s="999" customFormat="1" ht="12" customHeight="1">
      <c r="A40" s="998"/>
      <c r="B40" s="998"/>
      <c r="C40" s="998"/>
      <c r="D40" s="997" t="s">
        <v>559</v>
      </c>
      <c r="E40" s="1041">
        <v>543</v>
      </c>
      <c r="F40" s="1041">
        <v>232</v>
      </c>
      <c r="G40" s="1041">
        <v>17</v>
      </c>
      <c r="H40" s="1041">
        <v>14</v>
      </c>
      <c r="I40" s="1041">
        <v>637</v>
      </c>
      <c r="J40" s="1041">
        <v>164</v>
      </c>
      <c r="K40" s="1041">
        <v>162</v>
      </c>
      <c r="L40" s="1041">
        <v>225</v>
      </c>
      <c r="M40" s="1041">
        <v>0</v>
      </c>
      <c r="N40" s="1040" t="s">
        <v>42</v>
      </c>
    </row>
    <row r="41" spans="1:14" s="999" customFormat="1" ht="12" customHeight="1">
      <c r="A41" s="998"/>
      <c r="B41" s="998"/>
      <c r="C41" s="998"/>
      <c r="D41" s="997" t="s">
        <v>560</v>
      </c>
      <c r="E41" s="1041">
        <v>13</v>
      </c>
      <c r="F41" s="1041">
        <v>34</v>
      </c>
      <c r="G41" s="1040" t="s">
        <v>42</v>
      </c>
      <c r="H41" s="1041">
        <v>4</v>
      </c>
      <c r="I41" s="1041">
        <v>79</v>
      </c>
      <c r="J41" s="1041">
        <v>11</v>
      </c>
      <c r="K41" s="1041">
        <v>12</v>
      </c>
      <c r="L41" s="1041">
        <v>33</v>
      </c>
      <c r="M41" s="1041">
        <v>0</v>
      </c>
      <c r="N41" s="1041">
        <v>0</v>
      </c>
    </row>
    <row r="42" spans="1:14" s="999" customFormat="1" ht="12" customHeight="1">
      <c r="A42" s="998"/>
      <c r="B42" s="998"/>
      <c r="C42" s="998"/>
      <c r="D42" s="997" t="s">
        <v>564</v>
      </c>
      <c r="E42" s="1041">
        <v>2385</v>
      </c>
      <c r="F42" s="1041">
        <v>1030</v>
      </c>
      <c r="G42" s="1040" t="s">
        <v>42</v>
      </c>
      <c r="H42" s="1041">
        <v>80</v>
      </c>
      <c r="I42" s="1041">
        <v>3275</v>
      </c>
      <c r="J42" s="1041">
        <v>807</v>
      </c>
      <c r="K42" s="1041">
        <v>557</v>
      </c>
      <c r="L42" s="1041">
        <v>1442</v>
      </c>
      <c r="M42" s="1041">
        <v>0</v>
      </c>
      <c r="N42" s="1041">
        <v>8</v>
      </c>
    </row>
    <row r="43" spans="4:14" ht="15" customHeight="1">
      <c r="D43" s="1010"/>
      <c r="E43" s="1012"/>
      <c r="F43" s="1012"/>
      <c r="G43" s="1012"/>
      <c r="H43" s="1012"/>
      <c r="I43" s="1012"/>
      <c r="J43" s="1012"/>
      <c r="K43" s="1012"/>
      <c r="L43" s="1012"/>
      <c r="M43" s="1012"/>
      <c r="N43" s="1012"/>
    </row>
    <row r="44" spans="1:14" s="999" customFormat="1" ht="11.25" customHeight="1">
      <c r="A44" s="2261" t="s">
        <v>623</v>
      </c>
      <c r="B44" s="2261"/>
      <c r="C44" s="1000"/>
      <c r="D44" s="994" t="s">
        <v>564</v>
      </c>
      <c r="E44" s="1012">
        <v>2221</v>
      </c>
      <c r="F44" s="1012">
        <v>1635</v>
      </c>
      <c r="G44" s="1012">
        <v>107</v>
      </c>
      <c r="H44" s="1012">
        <v>65</v>
      </c>
      <c r="I44" s="1012">
        <v>3186</v>
      </c>
      <c r="J44" s="1012">
        <v>586</v>
      </c>
      <c r="K44" s="1012">
        <v>679</v>
      </c>
      <c r="L44" s="1012">
        <v>1421</v>
      </c>
      <c r="M44" s="1012">
        <v>0</v>
      </c>
      <c r="N44" s="1012">
        <v>5</v>
      </c>
    </row>
    <row r="45" spans="1:14" ht="5.1" customHeight="1">
      <c r="A45" s="1002" t="s">
        <v>11</v>
      </c>
      <c r="B45" s="1002"/>
      <c r="C45" s="1002"/>
      <c r="D45" s="992"/>
      <c r="E45" s="992"/>
      <c r="F45" s="992"/>
      <c r="G45" s="992"/>
      <c r="H45" s="992"/>
      <c r="I45" s="992"/>
      <c r="J45" s="992"/>
      <c r="K45" s="992"/>
      <c r="L45" s="992"/>
      <c r="M45" s="992"/>
      <c r="N45" s="992"/>
    </row>
    <row r="46" spans="1:14" ht="74.25" customHeight="1">
      <c r="A46" s="2271" t="s">
        <v>652</v>
      </c>
      <c r="B46" s="2271"/>
      <c r="C46" s="2271"/>
      <c r="D46" s="2271"/>
      <c r="E46" s="2271"/>
      <c r="F46" s="2271"/>
      <c r="G46" s="2271"/>
      <c r="H46" s="2271"/>
      <c r="I46" s="2271"/>
      <c r="J46" s="2271"/>
      <c r="K46" s="2271"/>
      <c r="L46" s="2271"/>
      <c r="M46" s="2271"/>
      <c r="N46" s="2271"/>
    </row>
    <row r="47" spans="1:14" ht="11.25">
      <c r="A47" s="1003"/>
      <c r="B47" s="1003"/>
      <c r="C47" s="1003"/>
      <c r="D47" s="1003"/>
      <c r="E47" s="1003"/>
      <c r="F47" s="1003"/>
      <c r="G47" s="1003"/>
      <c r="H47" s="1003"/>
      <c r="I47" s="1003"/>
      <c r="J47" s="1003"/>
      <c r="K47" s="1003"/>
      <c r="L47" s="1003"/>
      <c r="M47" s="1003"/>
      <c r="N47" s="1003"/>
    </row>
    <row r="48" ht="12.75" customHeight="1"/>
  </sheetData>
  <mergeCells count="18">
    <mergeCell ref="A3:N3"/>
    <mergeCell ref="A4:C7"/>
    <mergeCell ref="D4:D7"/>
    <mergeCell ref="E4:N5"/>
    <mergeCell ref="E6:E7"/>
    <mergeCell ref="F6:F7"/>
    <mergeCell ref="H6:H7"/>
    <mergeCell ref="I6:I7"/>
    <mergeCell ref="J6:L6"/>
    <mergeCell ref="M6:M7"/>
    <mergeCell ref="A39:B39"/>
    <mergeCell ref="A44:B44"/>
    <mergeCell ref="A46:N46"/>
    <mergeCell ref="N6:N7"/>
    <mergeCell ref="A8:B8"/>
    <mergeCell ref="A18:B18"/>
    <mergeCell ref="A31:B31"/>
    <mergeCell ref="A35:B35"/>
  </mergeCells>
  <printOptions/>
  <pageMargins left="0.4724409448818898" right="0.4724409448818898" top="0.5905511811023623" bottom="0.7874015748031497" header="0.31496062992125984" footer="0.2755905511811024"/>
  <pageSetup horizontalDpi="600" verticalDpi="600" orientation="portrait" paperSize="9" r:id="rId1"/>
  <headerFooter>
    <oddFooter>&amp;C38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62"/>
  <sheetViews>
    <sheetView workbookViewId="0" topLeftCell="A1">
      <pane ySplit="5" topLeftCell="A6" activePane="bottomLeft" state="frozen"/>
      <selection pane="bottomLeft" activeCell="O1" sqref="O1"/>
    </sheetView>
  </sheetViews>
  <sheetFormatPr defaultColWidth="13.33203125" defaultRowHeight="11.25"/>
  <cols>
    <col min="1" max="1" width="3.16015625" style="538" customWidth="1"/>
    <col min="2" max="2" width="10.16015625" style="538" customWidth="1"/>
    <col min="3" max="3" width="10.66015625" style="511" customWidth="1"/>
    <col min="4" max="4" width="7.83203125" style="511" customWidth="1"/>
    <col min="5" max="5" width="9.83203125" style="511" customWidth="1"/>
    <col min="6" max="7" width="8" style="511" customWidth="1"/>
    <col min="8" max="8" width="8.33203125" style="511" customWidth="1"/>
    <col min="9" max="14" width="8" style="511" customWidth="1"/>
    <col min="15" max="16384" width="13.33203125" style="511" customWidth="1"/>
  </cols>
  <sheetData>
    <row r="1" spans="1:14" ht="10.5" customHeight="1">
      <c r="A1" s="509"/>
      <c r="B1" s="509"/>
      <c r="C1" s="510"/>
      <c r="D1" s="510"/>
      <c r="E1" s="510"/>
      <c r="F1" s="510"/>
      <c r="G1" s="510"/>
      <c r="H1" s="510"/>
      <c r="I1" s="510"/>
      <c r="J1" s="510"/>
      <c r="K1" s="510"/>
      <c r="L1" s="510"/>
      <c r="M1" s="510"/>
      <c r="N1" s="510"/>
    </row>
    <row r="2" spans="1:14" s="515" customFormat="1" ht="12.75" customHeight="1">
      <c r="A2" s="512" t="s">
        <v>655</v>
      </c>
      <c r="B2" s="512"/>
      <c r="C2" s="513"/>
      <c r="D2" s="513"/>
      <c r="E2" s="513"/>
      <c r="F2" s="513"/>
      <c r="G2" s="513"/>
      <c r="H2" s="513"/>
      <c r="I2" s="513"/>
      <c r="J2" s="513"/>
      <c r="K2" s="513"/>
      <c r="L2" s="513"/>
      <c r="M2" s="514"/>
      <c r="N2" s="514"/>
    </row>
    <row r="3" spans="1:14" ht="24.9" customHeight="1">
      <c r="A3" s="403" t="s">
        <v>608</v>
      </c>
      <c r="B3" s="403"/>
      <c r="C3" s="516"/>
      <c r="D3" s="516"/>
      <c r="E3" s="516"/>
      <c r="F3" s="516"/>
      <c r="G3" s="516"/>
      <c r="H3" s="516"/>
      <c r="I3" s="516"/>
      <c r="J3" s="516"/>
      <c r="K3" s="516"/>
      <c r="L3" s="516"/>
      <c r="M3" s="516"/>
      <c r="N3" s="516"/>
    </row>
    <row r="4" spans="1:14" ht="12.75" customHeight="1">
      <c r="A4" s="2301" t="s">
        <v>463</v>
      </c>
      <c r="B4" s="2302"/>
      <c r="C4" s="2303"/>
      <c r="D4" s="2284" t="s">
        <v>40</v>
      </c>
      <c r="E4" s="2284" t="s">
        <v>296</v>
      </c>
      <c r="F4" s="518" t="s">
        <v>297</v>
      </c>
      <c r="G4" s="519"/>
      <c r="H4" s="519"/>
      <c r="I4" s="519"/>
      <c r="J4" s="519"/>
      <c r="K4" s="519"/>
      <c r="L4" s="519"/>
      <c r="M4" s="519"/>
      <c r="N4" s="519"/>
    </row>
    <row r="5" spans="1:14" ht="87" customHeight="1">
      <c r="A5" s="2304"/>
      <c r="B5" s="2304"/>
      <c r="C5" s="2305"/>
      <c r="D5" s="2286"/>
      <c r="E5" s="2285"/>
      <c r="F5" s="522" t="s">
        <v>111</v>
      </c>
      <c r="G5" s="523" t="s">
        <v>298</v>
      </c>
      <c r="H5" s="522" t="s">
        <v>267</v>
      </c>
      <c r="I5" s="523" t="s">
        <v>113</v>
      </c>
      <c r="J5" s="523" t="s">
        <v>114</v>
      </c>
      <c r="K5" s="517" t="s">
        <v>115</v>
      </c>
      <c r="L5" s="523" t="s">
        <v>116</v>
      </c>
      <c r="M5" s="523" t="s">
        <v>117</v>
      </c>
      <c r="N5" s="524" t="s">
        <v>118</v>
      </c>
    </row>
    <row r="6" spans="1:14" ht="15" customHeight="1">
      <c r="A6" s="525" t="s">
        <v>10</v>
      </c>
      <c r="B6" s="525"/>
      <c r="C6" s="526"/>
      <c r="D6" s="527"/>
      <c r="E6" s="526"/>
      <c r="F6" s="528"/>
      <c r="G6" s="529"/>
      <c r="H6" s="529"/>
      <c r="I6" s="529"/>
      <c r="J6" s="529"/>
      <c r="K6" s="527"/>
      <c r="L6" s="529"/>
      <c r="M6" s="529"/>
      <c r="N6" s="529"/>
    </row>
    <row r="7" spans="1:15" ht="11.1" customHeight="1">
      <c r="A7" s="2279" t="s">
        <v>481</v>
      </c>
      <c r="B7" s="2280"/>
      <c r="C7" s="2281"/>
      <c r="D7" s="530" t="s">
        <v>299</v>
      </c>
      <c r="E7" s="531">
        <v>10750</v>
      </c>
      <c r="F7" s="532">
        <v>5176</v>
      </c>
      <c r="G7" s="532">
        <v>109</v>
      </c>
      <c r="H7" s="532">
        <v>861</v>
      </c>
      <c r="I7" s="532">
        <v>510</v>
      </c>
      <c r="J7" s="532">
        <v>164</v>
      </c>
      <c r="K7" s="532">
        <v>250</v>
      </c>
      <c r="L7" s="532">
        <v>3276</v>
      </c>
      <c r="M7" s="532">
        <v>297</v>
      </c>
      <c r="N7" s="532">
        <v>107</v>
      </c>
      <c r="O7" s="533"/>
    </row>
    <row r="8" spans="1:15" ht="11.1" customHeight="1">
      <c r="A8" s="2280"/>
      <c r="B8" s="2280"/>
      <c r="C8" s="2281"/>
      <c r="D8" s="530" t="s">
        <v>300</v>
      </c>
      <c r="E8" s="531">
        <v>4812</v>
      </c>
      <c r="F8" s="534">
        <v>2349</v>
      </c>
      <c r="G8" s="534">
        <v>44</v>
      </c>
      <c r="H8" s="534">
        <v>507</v>
      </c>
      <c r="I8" s="534">
        <v>434</v>
      </c>
      <c r="J8" s="532">
        <v>495</v>
      </c>
      <c r="K8" s="534">
        <v>323</v>
      </c>
      <c r="L8" s="534">
        <v>276</v>
      </c>
      <c r="M8" s="534">
        <v>107</v>
      </c>
      <c r="N8" s="534">
        <v>277</v>
      </c>
      <c r="O8" s="533"/>
    </row>
    <row r="9" spans="1:15" s="538" customFormat="1" ht="11.1" customHeight="1">
      <c r="A9" s="2280"/>
      <c r="B9" s="2280"/>
      <c r="C9" s="2281"/>
      <c r="D9" s="535" t="s">
        <v>301</v>
      </c>
      <c r="E9" s="531">
        <v>5872</v>
      </c>
      <c r="F9" s="536">
        <v>4</v>
      </c>
      <c r="G9" s="536">
        <v>992</v>
      </c>
      <c r="H9" s="536">
        <v>500</v>
      </c>
      <c r="I9" s="536">
        <v>463</v>
      </c>
      <c r="J9" s="532">
        <v>2034</v>
      </c>
      <c r="K9" s="536">
        <v>527</v>
      </c>
      <c r="L9" s="536">
        <v>349</v>
      </c>
      <c r="M9" s="536">
        <v>0</v>
      </c>
      <c r="N9" s="536">
        <v>1003</v>
      </c>
      <c r="O9" s="537"/>
    </row>
    <row r="10" spans="1:15" s="538" customFormat="1" ht="11.1" customHeight="1">
      <c r="A10" s="2282"/>
      <c r="B10" s="2282"/>
      <c r="C10" s="2283"/>
      <c r="D10" s="539" t="s">
        <v>302</v>
      </c>
      <c r="E10" s="531">
        <v>21434</v>
      </c>
      <c r="F10" s="536">
        <v>7529</v>
      </c>
      <c r="G10" s="536">
        <v>1145</v>
      </c>
      <c r="H10" s="536">
        <v>1868</v>
      </c>
      <c r="I10" s="536">
        <v>1407</v>
      </c>
      <c r="J10" s="536">
        <v>2693</v>
      </c>
      <c r="K10" s="536">
        <v>1100</v>
      </c>
      <c r="L10" s="536">
        <v>3901</v>
      </c>
      <c r="M10" s="536">
        <v>404</v>
      </c>
      <c r="N10" s="536">
        <v>1387</v>
      </c>
      <c r="O10" s="537"/>
    </row>
    <row r="11" spans="1:15" s="538" customFormat="1" ht="11.1" customHeight="1">
      <c r="A11" s="540" t="s">
        <v>58</v>
      </c>
      <c r="B11" s="540"/>
      <c r="C11" s="541"/>
      <c r="D11" s="530"/>
      <c r="E11" s="531"/>
      <c r="F11" s="536"/>
      <c r="G11" s="536"/>
      <c r="H11" s="536"/>
      <c r="I11" s="536"/>
      <c r="J11" s="536"/>
      <c r="K11" s="536"/>
      <c r="L11" s="536"/>
      <c r="M11" s="536"/>
      <c r="N11" s="536"/>
      <c r="O11" s="537"/>
    </row>
    <row r="12" spans="1:15" ht="11.1" customHeight="1">
      <c r="A12" s="542"/>
      <c r="B12" s="2279" t="s">
        <v>482</v>
      </c>
      <c r="C12" s="2281"/>
      <c r="D12" s="535" t="s">
        <v>299</v>
      </c>
      <c r="E12" s="543">
        <v>7684</v>
      </c>
      <c r="F12" s="532">
        <v>3934</v>
      </c>
      <c r="G12" s="532">
        <v>73</v>
      </c>
      <c r="H12" s="532">
        <v>537</v>
      </c>
      <c r="I12" s="532">
        <v>349</v>
      </c>
      <c r="J12" s="544" t="s">
        <v>42</v>
      </c>
      <c r="K12" s="532">
        <v>215</v>
      </c>
      <c r="L12" s="532">
        <v>2305</v>
      </c>
      <c r="M12" s="532">
        <v>203</v>
      </c>
      <c r="N12" s="532">
        <v>68</v>
      </c>
      <c r="O12" s="533"/>
    </row>
    <row r="13" spans="1:15" ht="11.1" customHeight="1">
      <c r="A13" s="545"/>
      <c r="B13" s="2280"/>
      <c r="C13" s="2281"/>
      <c r="D13" s="535" t="s">
        <v>300</v>
      </c>
      <c r="E13" s="543">
        <v>2952</v>
      </c>
      <c r="F13" s="532">
        <v>1682</v>
      </c>
      <c r="G13" s="532">
        <v>32</v>
      </c>
      <c r="H13" s="532">
        <v>309</v>
      </c>
      <c r="I13" s="532">
        <v>303</v>
      </c>
      <c r="J13" s="544" t="s">
        <v>42</v>
      </c>
      <c r="K13" s="532">
        <v>242</v>
      </c>
      <c r="L13" s="532">
        <v>166</v>
      </c>
      <c r="M13" s="532">
        <v>66</v>
      </c>
      <c r="N13" s="532">
        <v>152</v>
      </c>
      <c r="O13" s="533"/>
    </row>
    <row r="14" spans="1:15" s="538" customFormat="1" ht="11.1" customHeight="1">
      <c r="A14" s="545"/>
      <c r="B14" s="2280"/>
      <c r="C14" s="2281"/>
      <c r="D14" s="535" t="s">
        <v>301</v>
      </c>
      <c r="E14" s="543">
        <v>1793</v>
      </c>
      <c r="F14" s="532">
        <v>3</v>
      </c>
      <c r="G14" s="532">
        <v>713</v>
      </c>
      <c r="H14" s="532">
        <v>143</v>
      </c>
      <c r="I14" s="532">
        <v>258</v>
      </c>
      <c r="J14" s="544" t="s">
        <v>42</v>
      </c>
      <c r="K14" s="532">
        <v>195</v>
      </c>
      <c r="L14" s="532">
        <v>149</v>
      </c>
      <c r="M14" s="532">
        <v>0</v>
      </c>
      <c r="N14" s="532">
        <v>332</v>
      </c>
      <c r="O14" s="537"/>
    </row>
    <row r="15" spans="1:15" s="538" customFormat="1" ht="11.1" customHeight="1">
      <c r="A15" s="546"/>
      <c r="B15" s="2282"/>
      <c r="C15" s="2283"/>
      <c r="D15" s="539" t="s">
        <v>302</v>
      </c>
      <c r="E15" s="543">
        <v>12429</v>
      </c>
      <c r="F15" s="536">
        <v>5619</v>
      </c>
      <c r="G15" s="536">
        <v>818</v>
      </c>
      <c r="H15" s="536">
        <v>989</v>
      </c>
      <c r="I15" s="536">
        <v>910</v>
      </c>
      <c r="J15" s="544" t="s">
        <v>42</v>
      </c>
      <c r="K15" s="536">
        <v>652</v>
      </c>
      <c r="L15" s="536">
        <v>2620</v>
      </c>
      <c r="M15" s="536">
        <v>269</v>
      </c>
      <c r="N15" s="536">
        <v>552</v>
      </c>
      <c r="O15" s="537"/>
    </row>
    <row r="16" spans="1:15" ht="12" customHeight="1">
      <c r="A16" s="542"/>
      <c r="B16" s="2294" t="s">
        <v>484</v>
      </c>
      <c r="C16" s="2306"/>
      <c r="D16" s="535" t="s">
        <v>299</v>
      </c>
      <c r="E16" s="543">
        <v>2902</v>
      </c>
      <c r="F16" s="532">
        <v>1242</v>
      </c>
      <c r="G16" s="532">
        <v>36</v>
      </c>
      <c r="H16" s="532">
        <v>324</v>
      </c>
      <c r="I16" s="532">
        <v>161</v>
      </c>
      <c r="J16" s="544" t="s">
        <v>42</v>
      </c>
      <c r="K16" s="532">
        <v>35</v>
      </c>
      <c r="L16" s="532">
        <v>971</v>
      </c>
      <c r="M16" s="532">
        <v>94</v>
      </c>
      <c r="N16" s="532">
        <v>39</v>
      </c>
      <c r="O16" s="533"/>
    </row>
    <row r="17" spans="1:15" ht="11.1" customHeight="1">
      <c r="A17" s="545"/>
      <c r="B17" s="2307"/>
      <c r="C17" s="2308"/>
      <c r="D17" s="535" t="s">
        <v>300</v>
      </c>
      <c r="E17" s="543">
        <v>1365</v>
      </c>
      <c r="F17" s="532">
        <v>667</v>
      </c>
      <c r="G17" s="532">
        <v>12</v>
      </c>
      <c r="H17" s="532">
        <v>198</v>
      </c>
      <c r="I17" s="532">
        <v>131</v>
      </c>
      <c r="J17" s="544" t="s">
        <v>42</v>
      </c>
      <c r="K17" s="532">
        <v>81</v>
      </c>
      <c r="L17" s="532">
        <v>110</v>
      </c>
      <c r="M17" s="532">
        <v>41</v>
      </c>
      <c r="N17" s="532">
        <v>125</v>
      </c>
      <c r="O17" s="533"/>
    </row>
    <row r="18" spans="1:15" ht="11.1" customHeight="1">
      <c r="A18" s="545"/>
      <c r="B18" s="2307"/>
      <c r="C18" s="2308"/>
      <c r="D18" s="535" t="s">
        <v>301</v>
      </c>
      <c r="E18" s="543">
        <v>2045</v>
      </c>
      <c r="F18" s="532">
        <v>1</v>
      </c>
      <c r="G18" s="532">
        <v>279</v>
      </c>
      <c r="H18" s="532">
        <v>357</v>
      </c>
      <c r="I18" s="532">
        <v>205</v>
      </c>
      <c r="J18" s="544" t="s">
        <v>42</v>
      </c>
      <c r="K18" s="532">
        <v>332</v>
      </c>
      <c r="L18" s="532">
        <v>200</v>
      </c>
      <c r="M18" s="532">
        <v>0</v>
      </c>
      <c r="N18" s="532">
        <v>671</v>
      </c>
      <c r="O18" s="533"/>
    </row>
    <row r="19" spans="1:15" ht="12" customHeight="1">
      <c r="A19" s="547"/>
      <c r="B19" s="2309"/>
      <c r="C19" s="2310"/>
      <c r="D19" s="539" t="s">
        <v>302</v>
      </c>
      <c r="E19" s="543">
        <v>6312</v>
      </c>
      <c r="F19" s="536">
        <v>1910</v>
      </c>
      <c r="G19" s="536">
        <v>327</v>
      </c>
      <c r="H19" s="536">
        <v>879</v>
      </c>
      <c r="I19" s="536">
        <v>497</v>
      </c>
      <c r="J19" s="544" t="s">
        <v>42</v>
      </c>
      <c r="K19" s="536">
        <v>448</v>
      </c>
      <c r="L19" s="536">
        <v>1281</v>
      </c>
      <c r="M19" s="536">
        <v>135</v>
      </c>
      <c r="N19" s="536">
        <v>835</v>
      </c>
      <c r="O19" s="533"/>
    </row>
    <row r="20" spans="1:15" ht="12" customHeight="1">
      <c r="A20" s="2287" t="s">
        <v>483</v>
      </c>
      <c r="B20" s="2288"/>
      <c r="C20" s="2289"/>
      <c r="D20" s="535" t="s">
        <v>299</v>
      </c>
      <c r="E20" s="536">
        <v>3613</v>
      </c>
      <c r="F20" s="532">
        <v>1283</v>
      </c>
      <c r="G20" s="532">
        <v>5</v>
      </c>
      <c r="H20" s="532">
        <v>382</v>
      </c>
      <c r="I20" s="532">
        <v>108</v>
      </c>
      <c r="J20" s="532">
        <v>501</v>
      </c>
      <c r="K20" s="532">
        <v>525</v>
      </c>
      <c r="L20" s="532">
        <v>584</v>
      </c>
      <c r="M20" s="532">
        <v>147</v>
      </c>
      <c r="N20" s="532">
        <v>78</v>
      </c>
      <c r="O20" s="533"/>
    </row>
    <row r="21" spans="1:15" ht="11.1" customHeight="1">
      <c r="A21" s="2290"/>
      <c r="B21" s="2290"/>
      <c r="C21" s="2291"/>
      <c r="D21" s="530" t="s">
        <v>300</v>
      </c>
      <c r="E21" s="531">
        <v>1968</v>
      </c>
      <c r="F21" s="532">
        <v>324</v>
      </c>
      <c r="G21" s="532">
        <v>11</v>
      </c>
      <c r="H21" s="532">
        <v>180</v>
      </c>
      <c r="I21" s="532">
        <v>48</v>
      </c>
      <c r="J21" s="532">
        <v>977</v>
      </c>
      <c r="K21" s="532">
        <v>203</v>
      </c>
      <c r="L21" s="532">
        <v>25</v>
      </c>
      <c r="M21" s="532">
        <v>10</v>
      </c>
      <c r="N21" s="532">
        <v>190</v>
      </c>
      <c r="O21" s="533"/>
    </row>
    <row r="22" spans="1:15" ht="11.1" customHeight="1">
      <c r="A22" s="2290"/>
      <c r="B22" s="2290"/>
      <c r="C22" s="2291"/>
      <c r="D22" s="535" t="s">
        <v>301</v>
      </c>
      <c r="E22" s="531">
        <v>6822</v>
      </c>
      <c r="F22" s="532">
        <v>0</v>
      </c>
      <c r="G22" s="532">
        <v>185</v>
      </c>
      <c r="H22" s="532">
        <v>661</v>
      </c>
      <c r="I22" s="532">
        <v>97</v>
      </c>
      <c r="J22" s="532">
        <v>4067</v>
      </c>
      <c r="K22" s="532">
        <v>706</v>
      </c>
      <c r="L22" s="532">
        <v>292</v>
      </c>
      <c r="M22" s="532">
        <v>0</v>
      </c>
      <c r="N22" s="532">
        <v>814</v>
      </c>
      <c r="O22" s="533"/>
    </row>
    <row r="23" spans="1:15" ht="12.75" customHeight="1">
      <c r="A23" s="2292"/>
      <c r="B23" s="2292"/>
      <c r="C23" s="2293"/>
      <c r="D23" s="539" t="s">
        <v>302</v>
      </c>
      <c r="E23" s="531">
        <v>12403</v>
      </c>
      <c r="F23" s="536">
        <v>1607</v>
      </c>
      <c r="G23" s="536">
        <v>201</v>
      </c>
      <c r="H23" s="536">
        <v>1223</v>
      </c>
      <c r="I23" s="536">
        <v>253</v>
      </c>
      <c r="J23" s="536">
        <v>5545</v>
      </c>
      <c r="K23" s="536">
        <v>1434</v>
      </c>
      <c r="L23" s="536">
        <v>901</v>
      </c>
      <c r="M23" s="536">
        <v>157</v>
      </c>
      <c r="N23" s="536">
        <v>1082</v>
      </c>
      <c r="O23" s="533"/>
    </row>
    <row r="24" spans="1:15" ht="11.1" customHeight="1">
      <c r="A24" s="2294" t="s">
        <v>307</v>
      </c>
      <c r="B24" s="2295"/>
      <c r="C24" s="2298" t="s">
        <v>303</v>
      </c>
      <c r="D24" s="530" t="s">
        <v>299</v>
      </c>
      <c r="E24" s="531">
        <v>834</v>
      </c>
      <c r="F24" s="532">
        <v>457</v>
      </c>
      <c r="G24" s="532">
        <v>2</v>
      </c>
      <c r="H24" s="532">
        <v>118</v>
      </c>
      <c r="I24" s="532">
        <v>39</v>
      </c>
      <c r="J24" s="544" t="s">
        <v>42</v>
      </c>
      <c r="K24" s="532">
        <v>20</v>
      </c>
      <c r="L24" s="532">
        <v>149</v>
      </c>
      <c r="M24" s="532">
        <v>38</v>
      </c>
      <c r="N24" s="532">
        <v>11</v>
      </c>
      <c r="O24" s="533"/>
    </row>
    <row r="25" spans="1:15" ht="11.1" customHeight="1">
      <c r="A25" s="2296"/>
      <c r="B25" s="2297"/>
      <c r="C25" s="2299"/>
      <c r="D25" s="530" t="s">
        <v>300</v>
      </c>
      <c r="E25" s="531">
        <v>53</v>
      </c>
      <c r="F25" s="532">
        <v>35</v>
      </c>
      <c r="G25" s="532">
        <v>0</v>
      </c>
      <c r="H25" s="532">
        <v>10</v>
      </c>
      <c r="I25" s="532">
        <v>2</v>
      </c>
      <c r="J25" s="544" t="s">
        <v>42</v>
      </c>
      <c r="K25" s="532">
        <v>3</v>
      </c>
      <c r="L25" s="532">
        <v>1</v>
      </c>
      <c r="M25" s="532">
        <v>0</v>
      </c>
      <c r="N25" s="532">
        <v>2</v>
      </c>
      <c r="O25" s="533"/>
    </row>
    <row r="26" spans="1:15" ht="11.1" customHeight="1">
      <c r="A26" s="2296"/>
      <c r="B26" s="2297"/>
      <c r="C26" s="2299"/>
      <c r="D26" s="530" t="s">
        <v>301</v>
      </c>
      <c r="E26" s="531">
        <v>3</v>
      </c>
      <c r="F26" s="532">
        <v>0</v>
      </c>
      <c r="G26" s="532">
        <v>3</v>
      </c>
      <c r="H26" s="532">
        <v>0</v>
      </c>
      <c r="I26" s="532">
        <v>0</v>
      </c>
      <c r="J26" s="544" t="s">
        <v>42</v>
      </c>
      <c r="K26" s="532">
        <v>0</v>
      </c>
      <c r="L26" s="532">
        <v>0</v>
      </c>
      <c r="M26" s="532">
        <v>0</v>
      </c>
      <c r="N26" s="532">
        <v>0</v>
      </c>
      <c r="O26" s="533"/>
    </row>
    <row r="27" spans="1:15" ht="11.1" customHeight="1">
      <c r="A27" s="2296"/>
      <c r="B27" s="2297"/>
      <c r="C27" s="2300"/>
      <c r="D27" s="548" t="s">
        <v>302</v>
      </c>
      <c r="E27" s="531">
        <v>890</v>
      </c>
      <c r="F27" s="536">
        <v>492</v>
      </c>
      <c r="G27" s="536">
        <v>5</v>
      </c>
      <c r="H27" s="536">
        <v>128</v>
      </c>
      <c r="I27" s="536">
        <v>41</v>
      </c>
      <c r="J27" s="544" t="s">
        <v>42</v>
      </c>
      <c r="K27" s="536">
        <v>23</v>
      </c>
      <c r="L27" s="536">
        <v>150</v>
      </c>
      <c r="M27" s="536">
        <v>38</v>
      </c>
      <c r="N27" s="536">
        <v>13</v>
      </c>
      <c r="O27" s="533"/>
    </row>
    <row r="28" spans="1:15" ht="11.1" customHeight="1">
      <c r="A28" s="2296"/>
      <c r="B28" s="2297"/>
      <c r="C28" s="2298" t="s">
        <v>304</v>
      </c>
      <c r="D28" s="530" t="s">
        <v>299</v>
      </c>
      <c r="E28" s="531">
        <v>21</v>
      </c>
      <c r="F28" s="532">
        <v>7</v>
      </c>
      <c r="G28" s="532">
        <v>0</v>
      </c>
      <c r="H28" s="532">
        <v>13</v>
      </c>
      <c r="I28" s="532">
        <v>0</v>
      </c>
      <c r="J28" s="544" t="s">
        <v>42</v>
      </c>
      <c r="K28" s="532">
        <v>0</v>
      </c>
      <c r="L28" s="532">
        <v>0</v>
      </c>
      <c r="M28" s="532">
        <v>0</v>
      </c>
      <c r="N28" s="532">
        <v>1</v>
      </c>
      <c r="O28" s="533"/>
    </row>
    <row r="29" spans="1:15" ht="11.1" customHeight="1">
      <c r="A29" s="2296"/>
      <c r="B29" s="2297"/>
      <c r="C29" s="2299"/>
      <c r="D29" s="530" t="s">
        <v>300</v>
      </c>
      <c r="E29" s="531">
        <v>21</v>
      </c>
      <c r="F29" s="532">
        <v>10</v>
      </c>
      <c r="G29" s="532">
        <v>0</v>
      </c>
      <c r="H29" s="532">
        <v>5</v>
      </c>
      <c r="I29" s="532">
        <v>0</v>
      </c>
      <c r="J29" s="544" t="s">
        <v>42</v>
      </c>
      <c r="K29" s="532">
        <v>4</v>
      </c>
      <c r="L29" s="532">
        <v>0</v>
      </c>
      <c r="M29" s="532">
        <v>0</v>
      </c>
      <c r="N29" s="532">
        <v>2</v>
      </c>
      <c r="O29" s="533"/>
    </row>
    <row r="30" spans="1:15" ht="11.1" customHeight="1">
      <c r="A30" s="2296"/>
      <c r="B30" s="2297"/>
      <c r="C30" s="2299"/>
      <c r="D30" s="530" t="s">
        <v>301</v>
      </c>
      <c r="E30" s="531">
        <v>0</v>
      </c>
      <c r="F30" s="532">
        <v>0</v>
      </c>
      <c r="G30" s="532">
        <v>0</v>
      </c>
      <c r="H30" s="532">
        <v>0</v>
      </c>
      <c r="I30" s="532">
        <v>0</v>
      </c>
      <c r="J30" s="544" t="s">
        <v>42</v>
      </c>
      <c r="K30" s="532">
        <v>0</v>
      </c>
      <c r="L30" s="532">
        <v>0</v>
      </c>
      <c r="M30" s="532">
        <v>0</v>
      </c>
      <c r="N30" s="532">
        <v>0</v>
      </c>
      <c r="O30" s="533"/>
    </row>
    <row r="31" spans="1:15" ht="11.1" customHeight="1">
      <c r="A31" s="2296"/>
      <c r="B31" s="2297"/>
      <c r="C31" s="2299"/>
      <c r="D31" s="530" t="s">
        <v>302</v>
      </c>
      <c r="E31" s="531">
        <v>42</v>
      </c>
      <c r="F31" s="536">
        <v>17</v>
      </c>
      <c r="G31" s="536">
        <v>0</v>
      </c>
      <c r="H31" s="536">
        <v>18</v>
      </c>
      <c r="I31" s="536">
        <v>0</v>
      </c>
      <c r="J31" s="544" t="s">
        <v>42</v>
      </c>
      <c r="K31" s="536">
        <v>4</v>
      </c>
      <c r="L31" s="536">
        <v>0</v>
      </c>
      <c r="M31" s="536">
        <v>0</v>
      </c>
      <c r="N31" s="536">
        <v>3</v>
      </c>
      <c r="O31" s="533"/>
    </row>
    <row r="32" spans="1:14" s="533" customFormat="1" ht="15" customHeight="1">
      <c r="A32" s="525" t="s">
        <v>240</v>
      </c>
      <c r="B32" s="525"/>
      <c r="C32" s="549"/>
      <c r="D32" s="550"/>
      <c r="E32" s="551"/>
      <c r="F32" s="552"/>
      <c r="G32" s="553"/>
      <c r="H32" s="553"/>
      <c r="I32" s="553"/>
      <c r="J32" s="553"/>
      <c r="K32" s="554"/>
      <c r="L32" s="553"/>
      <c r="M32" s="553"/>
      <c r="N32" s="553"/>
    </row>
    <row r="33" spans="1:15" ht="11.1" customHeight="1">
      <c r="A33" s="2279" t="s">
        <v>481</v>
      </c>
      <c r="B33" s="2280"/>
      <c r="C33" s="2281"/>
      <c r="D33" s="530" t="s">
        <v>299</v>
      </c>
      <c r="E33" s="531">
        <v>5788</v>
      </c>
      <c r="F33" s="532">
        <v>3352</v>
      </c>
      <c r="G33" s="532">
        <v>51</v>
      </c>
      <c r="H33" s="532">
        <v>189</v>
      </c>
      <c r="I33" s="532">
        <v>216</v>
      </c>
      <c r="J33" s="532">
        <v>31</v>
      </c>
      <c r="K33" s="532">
        <v>175</v>
      </c>
      <c r="L33" s="532">
        <v>1602</v>
      </c>
      <c r="M33" s="532">
        <v>146</v>
      </c>
      <c r="N33" s="532">
        <v>26</v>
      </c>
      <c r="O33" s="555"/>
    </row>
    <row r="34" spans="1:15" ht="11.1" customHeight="1">
      <c r="A34" s="2280"/>
      <c r="B34" s="2280"/>
      <c r="C34" s="2281"/>
      <c r="D34" s="530" t="s">
        <v>300</v>
      </c>
      <c r="E34" s="531">
        <v>2315</v>
      </c>
      <c r="F34" s="532">
        <v>1342</v>
      </c>
      <c r="G34" s="532">
        <v>23</v>
      </c>
      <c r="H34" s="532">
        <v>193</v>
      </c>
      <c r="I34" s="532">
        <v>217</v>
      </c>
      <c r="J34" s="532">
        <v>110</v>
      </c>
      <c r="K34" s="532">
        <v>227</v>
      </c>
      <c r="L34" s="532">
        <v>90</v>
      </c>
      <c r="M34" s="532">
        <v>42</v>
      </c>
      <c r="N34" s="532">
        <v>71</v>
      </c>
      <c r="O34" s="533"/>
    </row>
    <row r="35" spans="1:15" s="538" customFormat="1" ht="11.1" customHeight="1">
      <c r="A35" s="2280"/>
      <c r="B35" s="2280"/>
      <c r="C35" s="2281"/>
      <c r="D35" s="535" t="s">
        <v>301</v>
      </c>
      <c r="E35" s="531">
        <v>2000</v>
      </c>
      <c r="F35" s="532">
        <v>3</v>
      </c>
      <c r="G35" s="532">
        <v>538</v>
      </c>
      <c r="H35" s="532">
        <v>159</v>
      </c>
      <c r="I35" s="532">
        <v>215</v>
      </c>
      <c r="J35" s="532">
        <v>468</v>
      </c>
      <c r="K35" s="532">
        <v>236</v>
      </c>
      <c r="L35" s="532">
        <v>136</v>
      </c>
      <c r="M35" s="532">
        <v>0</v>
      </c>
      <c r="N35" s="532">
        <v>245</v>
      </c>
      <c r="O35" s="537"/>
    </row>
    <row r="36" spans="1:15" s="538" customFormat="1" ht="11.1" customHeight="1">
      <c r="A36" s="2282"/>
      <c r="B36" s="2282"/>
      <c r="C36" s="2283"/>
      <c r="D36" s="539" t="s">
        <v>302</v>
      </c>
      <c r="E36" s="531">
        <v>10103</v>
      </c>
      <c r="F36" s="536">
        <v>4697</v>
      </c>
      <c r="G36" s="536">
        <v>612</v>
      </c>
      <c r="H36" s="536">
        <v>541</v>
      </c>
      <c r="I36" s="536">
        <v>648</v>
      </c>
      <c r="J36" s="536">
        <v>609</v>
      </c>
      <c r="K36" s="536">
        <v>638</v>
      </c>
      <c r="L36" s="536">
        <v>1828</v>
      </c>
      <c r="M36" s="536">
        <v>188</v>
      </c>
      <c r="N36" s="536">
        <v>342</v>
      </c>
      <c r="O36" s="537"/>
    </row>
    <row r="37" spans="1:15" s="538" customFormat="1" ht="11.1" customHeight="1">
      <c r="A37" s="540" t="s">
        <v>58</v>
      </c>
      <c r="B37" s="540"/>
      <c r="C37" s="541"/>
      <c r="D37" s="530"/>
      <c r="E37" s="531"/>
      <c r="F37" s="536"/>
      <c r="G37" s="536"/>
      <c r="H37" s="536"/>
      <c r="I37" s="536"/>
      <c r="J37" s="536"/>
      <c r="K37" s="536"/>
      <c r="L37" s="536"/>
      <c r="M37" s="536"/>
      <c r="N37" s="536"/>
      <c r="O37" s="537"/>
    </row>
    <row r="38" spans="1:15" ht="11.1" customHeight="1">
      <c r="A38" s="542"/>
      <c r="B38" s="2279" t="s">
        <v>482</v>
      </c>
      <c r="C38" s="2281"/>
      <c r="D38" s="535" t="s">
        <v>299</v>
      </c>
      <c r="E38" s="543">
        <v>5030</v>
      </c>
      <c r="F38" s="532">
        <v>2974</v>
      </c>
      <c r="G38" s="532">
        <v>47</v>
      </c>
      <c r="H38" s="532">
        <v>159</v>
      </c>
      <c r="I38" s="532">
        <v>187</v>
      </c>
      <c r="J38" s="544" t="s">
        <v>42</v>
      </c>
      <c r="K38" s="532">
        <v>162</v>
      </c>
      <c r="L38" s="532">
        <v>1357</v>
      </c>
      <c r="M38" s="532">
        <v>122</v>
      </c>
      <c r="N38" s="532">
        <v>22</v>
      </c>
      <c r="O38" s="533"/>
    </row>
    <row r="39" spans="1:15" ht="11.1" customHeight="1">
      <c r="A39" s="545"/>
      <c r="B39" s="2280"/>
      <c r="C39" s="2281"/>
      <c r="D39" s="535" t="s">
        <v>300</v>
      </c>
      <c r="E39" s="543">
        <v>1844</v>
      </c>
      <c r="F39" s="532">
        <v>1149</v>
      </c>
      <c r="G39" s="532">
        <v>20</v>
      </c>
      <c r="H39" s="532">
        <v>144</v>
      </c>
      <c r="I39" s="532">
        <v>183</v>
      </c>
      <c r="J39" s="544" t="s">
        <v>42</v>
      </c>
      <c r="K39" s="532">
        <v>193</v>
      </c>
      <c r="L39" s="532">
        <v>64</v>
      </c>
      <c r="M39" s="532">
        <v>36</v>
      </c>
      <c r="N39" s="532">
        <v>55</v>
      </c>
      <c r="O39" s="533"/>
    </row>
    <row r="40" spans="1:15" s="538" customFormat="1" ht="11.1" customHeight="1">
      <c r="A40" s="545"/>
      <c r="B40" s="2280"/>
      <c r="C40" s="2281"/>
      <c r="D40" s="535" t="s">
        <v>301</v>
      </c>
      <c r="E40" s="543">
        <v>971</v>
      </c>
      <c r="F40" s="532">
        <v>3</v>
      </c>
      <c r="G40" s="532">
        <v>455</v>
      </c>
      <c r="H40" s="532">
        <v>64</v>
      </c>
      <c r="I40" s="532">
        <v>144</v>
      </c>
      <c r="J40" s="544" t="s">
        <v>42</v>
      </c>
      <c r="K40" s="532">
        <v>104</v>
      </c>
      <c r="L40" s="532">
        <v>73</v>
      </c>
      <c r="M40" s="532">
        <v>0</v>
      </c>
      <c r="N40" s="532">
        <v>128</v>
      </c>
      <c r="O40" s="537"/>
    </row>
    <row r="41" spans="1:15" s="538" customFormat="1" ht="11.1" customHeight="1">
      <c r="A41" s="546"/>
      <c r="B41" s="2282"/>
      <c r="C41" s="2283"/>
      <c r="D41" s="539" t="s">
        <v>302</v>
      </c>
      <c r="E41" s="543">
        <v>7845</v>
      </c>
      <c r="F41" s="536">
        <v>4126</v>
      </c>
      <c r="G41" s="536">
        <v>522</v>
      </c>
      <c r="H41" s="536">
        <v>367</v>
      </c>
      <c r="I41" s="536">
        <v>514</v>
      </c>
      <c r="J41" s="544" t="s">
        <v>42</v>
      </c>
      <c r="K41" s="536">
        <v>459</v>
      </c>
      <c r="L41" s="536">
        <v>1494</v>
      </c>
      <c r="M41" s="536">
        <v>158</v>
      </c>
      <c r="N41" s="536">
        <v>205</v>
      </c>
      <c r="O41" s="537"/>
    </row>
    <row r="42" spans="1:15" ht="12" customHeight="1">
      <c r="A42" s="542"/>
      <c r="B42" s="2294" t="s">
        <v>484</v>
      </c>
      <c r="C42" s="2306"/>
      <c r="D42" s="535" t="s">
        <v>299</v>
      </c>
      <c r="E42" s="543">
        <v>727</v>
      </c>
      <c r="F42" s="532">
        <v>378</v>
      </c>
      <c r="G42" s="532">
        <v>4</v>
      </c>
      <c r="H42" s="532">
        <v>30</v>
      </c>
      <c r="I42" s="532">
        <v>29</v>
      </c>
      <c r="J42" s="544" t="s">
        <v>42</v>
      </c>
      <c r="K42" s="532">
        <v>13</v>
      </c>
      <c r="L42" s="532">
        <v>245</v>
      </c>
      <c r="M42" s="532">
        <v>24</v>
      </c>
      <c r="N42" s="532">
        <v>4</v>
      </c>
      <c r="O42" s="533"/>
    </row>
    <row r="43" spans="1:15" ht="11.1" customHeight="1">
      <c r="A43" s="545"/>
      <c r="B43" s="2307"/>
      <c r="C43" s="2308"/>
      <c r="D43" s="535" t="s">
        <v>300</v>
      </c>
      <c r="E43" s="543">
        <v>361</v>
      </c>
      <c r="F43" s="532">
        <v>193</v>
      </c>
      <c r="G43" s="532">
        <v>3</v>
      </c>
      <c r="H43" s="532">
        <v>49</v>
      </c>
      <c r="I43" s="532">
        <v>34</v>
      </c>
      <c r="J43" s="544" t="s">
        <v>42</v>
      </c>
      <c r="K43" s="532">
        <v>34</v>
      </c>
      <c r="L43" s="532">
        <v>26</v>
      </c>
      <c r="M43" s="532">
        <v>6</v>
      </c>
      <c r="N43" s="532">
        <v>16</v>
      </c>
      <c r="O43" s="533"/>
    </row>
    <row r="44" spans="1:15" ht="11.1" customHeight="1">
      <c r="A44" s="545"/>
      <c r="B44" s="2307"/>
      <c r="C44" s="2308"/>
      <c r="D44" s="535" t="s">
        <v>301</v>
      </c>
      <c r="E44" s="543">
        <v>561</v>
      </c>
      <c r="F44" s="532">
        <v>0</v>
      </c>
      <c r="G44" s="532">
        <v>83</v>
      </c>
      <c r="H44" s="532">
        <v>95</v>
      </c>
      <c r="I44" s="532">
        <v>71</v>
      </c>
      <c r="J44" s="544" t="s">
        <v>42</v>
      </c>
      <c r="K44" s="532">
        <v>132</v>
      </c>
      <c r="L44" s="532">
        <v>63</v>
      </c>
      <c r="M44" s="532">
        <v>0</v>
      </c>
      <c r="N44" s="532">
        <v>117</v>
      </c>
      <c r="O44" s="533"/>
    </row>
    <row r="45" spans="1:15" ht="12" customHeight="1">
      <c r="A45" s="547"/>
      <c r="B45" s="2309"/>
      <c r="C45" s="2310"/>
      <c r="D45" s="539" t="s">
        <v>302</v>
      </c>
      <c r="E45" s="543">
        <v>1649</v>
      </c>
      <c r="F45" s="536">
        <v>571</v>
      </c>
      <c r="G45" s="536">
        <v>90</v>
      </c>
      <c r="H45" s="536">
        <v>174</v>
      </c>
      <c r="I45" s="536">
        <v>134</v>
      </c>
      <c r="J45" s="544" t="s">
        <v>42</v>
      </c>
      <c r="K45" s="536">
        <v>179</v>
      </c>
      <c r="L45" s="536">
        <v>334</v>
      </c>
      <c r="M45" s="536">
        <v>30</v>
      </c>
      <c r="N45" s="536">
        <v>137</v>
      </c>
      <c r="O45" s="533"/>
    </row>
    <row r="46" spans="1:15" ht="12" customHeight="1">
      <c r="A46" s="2287" t="s">
        <v>483</v>
      </c>
      <c r="B46" s="2288"/>
      <c r="C46" s="2289"/>
      <c r="D46" s="535" t="s">
        <v>299</v>
      </c>
      <c r="E46" s="536">
        <v>1429</v>
      </c>
      <c r="F46" s="532">
        <v>611</v>
      </c>
      <c r="G46" s="532">
        <v>1</v>
      </c>
      <c r="H46" s="532">
        <v>73</v>
      </c>
      <c r="I46" s="532">
        <v>20</v>
      </c>
      <c r="J46" s="532">
        <v>228</v>
      </c>
      <c r="K46" s="532">
        <v>283</v>
      </c>
      <c r="L46" s="532">
        <v>158</v>
      </c>
      <c r="M46" s="532">
        <v>37</v>
      </c>
      <c r="N46" s="532">
        <v>18</v>
      </c>
      <c r="O46" s="533"/>
    </row>
    <row r="47" spans="1:15" ht="11.1" customHeight="1">
      <c r="A47" s="2290"/>
      <c r="B47" s="2290"/>
      <c r="C47" s="2291"/>
      <c r="D47" s="530" t="s">
        <v>300</v>
      </c>
      <c r="E47" s="531">
        <v>794</v>
      </c>
      <c r="F47" s="532">
        <v>110</v>
      </c>
      <c r="G47" s="532">
        <v>6</v>
      </c>
      <c r="H47" s="532">
        <v>73</v>
      </c>
      <c r="I47" s="532">
        <v>12</v>
      </c>
      <c r="J47" s="532">
        <v>404</v>
      </c>
      <c r="K47" s="532">
        <v>125</v>
      </c>
      <c r="L47" s="532">
        <v>2</v>
      </c>
      <c r="M47" s="532">
        <v>1</v>
      </c>
      <c r="N47" s="532">
        <v>61</v>
      </c>
      <c r="O47" s="533"/>
    </row>
    <row r="48" spans="1:15" ht="11.1" customHeight="1">
      <c r="A48" s="2290"/>
      <c r="B48" s="2290"/>
      <c r="C48" s="2291"/>
      <c r="D48" s="535" t="s">
        <v>301</v>
      </c>
      <c r="E48" s="531">
        <v>2528</v>
      </c>
      <c r="F48" s="532">
        <v>0</v>
      </c>
      <c r="G48" s="532">
        <v>88</v>
      </c>
      <c r="H48" s="532">
        <v>253</v>
      </c>
      <c r="I48" s="532">
        <v>40</v>
      </c>
      <c r="J48" s="532">
        <v>1509</v>
      </c>
      <c r="K48" s="532">
        <v>279</v>
      </c>
      <c r="L48" s="532">
        <v>109</v>
      </c>
      <c r="M48" s="532">
        <v>0</v>
      </c>
      <c r="N48" s="532">
        <v>250</v>
      </c>
      <c r="O48" s="533"/>
    </row>
    <row r="49" spans="1:15" ht="12" customHeight="1">
      <c r="A49" s="2292"/>
      <c r="B49" s="2292"/>
      <c r="C49" s="2293"/>
      <c r="D49" s="539" t="s">
        <v>302</v>
      </c>
      <c r="E49" s="531">
        <v>4751</v>
      </c>
      <c r="F49" s="536">
        <v>721</v>
      </c>
      <c r="G49" s="536">
        <v>95</v>
      </c>
      <c r="H49" s="536">
        <v>399</v>
      </c>
      <c r="I49" s="536">
        <v>72</v>
      </c>
      <c r="J49" s="536">
        <v>2141</v>
      </c>
      <c r="K49" s="536">
        <v>687</v>
      </c>
      <c r="L49" s="536">
        <v>269</v>
      </c>
      <c r="M49" s="536">
        <v>38</v>
      </c>
      <c r="N49" s="536">
        <v>329</v>
      </c>
      <c r="O49" s="533"/>
    </row>
    <row r="50" spans="1:15" ht="11.1" customHeight="1">
      <c r="A50" s="2294" t="s">
        <v>307</v>
      </c>
      <c r="B50" s="2295"/>
      <c r="C50" s="2298" t="s">
        <v>303</v>
      </c>
      <c r="D50" s="530" t="s">
        <v>299</v>
      </c>
      <c r="E50" s="531">
        <v>339</v>
      </c>
      <c r="F50" s="532">
        <v>203</v>
      </c>
      <c r="G50" s="532">
        <v>2</v>
      </c>
      <c r="H50" s="532">
        <v>35</v>
      </c>
      <c r="I50" s="532">
        <v>8</v>
      </c>
      <c r="J50" s="544" t="s">
        <v>42</v>
      </c>
      <c r="K50" s="532">
        <v>13</v>
      </c>
      <c r="L50" s="532">
        <v>65</v>
      </c>
      <c r="M50" s="532">
        <v>13</v>
      </c>
      <c r="N50" s="532">
        <v>0</v>
      </c>
      <c r="O50" s="533"/>
    </row>
    <row r="51" spans="1:15" ht="11.1" customHeight="1">
      <c r="A51" s="2296"/>
      <c r="B51" s="2297"/>
      <c r="C51" s="2299"/>
      <c r="D51" s="530" t="s">
        <v>300</v>
      </c>
      <c r="E51" s="531">
        <v>20</v>
      </c>
      <c r="F51" s="532">
        <v>12</v>
      </c>
      <c r="G51" s="532">
        <v>0</v>
      </c>
      <c r="H51" s="532">
        <v>5</v>
      </c>
      <c r="I51" s="532">
        <v>0</v>
      </c>
      <c r="J51" s="544" t="s">
        <v>42</v>
      </c>
      <c r="K51" s="532">
        <v>3</v>
      </c>
      <c r="L51" s="532">
        <v>0</v>
      </c>
      <c r="M51" s="532">
        <v>0</v>
      </c>
      <c r="N51" s="532">
        <v>0</v>
      </c>
      <c r="O51" s="533"/>
    </row>
    <row r="52" spans="1:15" ht="11.1" customHeight="1">
      <c r="A52" s="2296"/>
      <c r="B52" s="2297"/>
      <c r="C52" s="2299"/>
      <c r="D52" s="535" t="s">
        <v>301</v>
      </c>
      <c r="E52" s="531">
        <v>2</v>
      </c>
      <c r="F52" s="532">
        <v>0</v>
      </c>
      <c r="G52" s="532">
        <v>2</v>
      </c>
      <c r="H52" s="532">
        <v>0</v>
      </c>
      <c r="I52" s="532">
        <v>0</v>
      </c>
      <c r="J52" s="544" t="s">
        <v>42</v>
      </c>
      <c r="K52" s="532">
        <v>0</v>
      </c>
      <c r="L52" s="532">
        <v>0</v>
      </c>
      <c r="M52" s="532">
        <v>0</v>
      </c>
      <c r="N52" s="532">
        <v>0</v>
      </c>
      <c r="O52" s="533"/>
    </row>
    <row r="53" spans="1:15" ht="11.1" customHeight="1">
      <c r="A53" s="2296"/>
      <c r="B53" s="2297"/>
      <c r="C53" s="2300"/>
      <c r="D53" s="539" t="s">
        <v>302</v>
      </c>
      <c r="E53" s="531">
        <v>361</v>
      </c>
      <c r="F53" s="536">
        <v>215</v>
      </c>
      <c r="G53" s="536">
        <v>4</v>
      </c>
      <c r="H53" s="536">
        <v>40</v>
      </c>
      <c r="I53" s="536">
        <v>8</v>
      </c>
      <c r="J53" s="544" t="s">
        <v>42</v>
      </c>
      <c r="K53" s="536">
        <v>16</v>
      </c>
      <c r="L53" s="536">
        <v>65</v>
      </c>
      <c r="M53" s="536">
        <v>13</v>
      </c>
      <c r="N53" s="536">
        <v>0</v>
      </c>
      <c r="O53" s="533" t="s">
        <v>37</v>
      </c>
    </row>
    <row r="54" spans="1:15" ht="11.1" customHeight="1">
      <c r="A54" s="2296"/>
      <c r="B54" s="2297"/>
      <c r="C54" s="2298" t="s">
        <v>304</v>
      </c>
      <c r="D54" s="530" t="s">
        <v>299</v>
      </c>
      <c r="E54" s="531">
        <v>6</v>
      </c>
      <c r="F54" s="532">
        <v>6</v>
      </c>
      <c r="G54" s="532">
        <v>0</v>
      </c>
      <c r="H54" s="532">
        <v>0</v>
      </c>
      <c r="I54" s="532">
        <v>0</v>
      </c>
      <c r="J54" s="544" t="s">
        <v>42</v>
      </c>
      <c r="K54" s="532">
        <v>0</v>
      </c>
      <c r="L54" s="532">
        <v>0</v>
      </c>
      <c r="M54" s="532">
        <v>0</v>
      </c>
      <c r="N54" s="532">
        <v>0</v>
      </c>
      <c r="O54" s="533"/>
    </row>
    <row r="55" spans="1:15" ht="11.1" customHeight="1">
      <c r="A55" s="2296"/>
      <c r="B55" s="2297"/>
      <c r="C55" s="2299"/>
      <c r="D55" s="530" t="s">
        <v>300</v>
      </c>
      <c r="E55" s="531">
        <v>8</v>
      </c>
      <c r="F55" s="532">
        <v>4</v>
      </c>
      <c r="G55" s="532">
        <v>0</v>
      </c>
      <c r="H55" s="532">
        <v>0</v>
      </c>
      <c r="I55" s="532">
        <v>0</v>
      </c>
      <c r="J55" s="544" t="s">
        <v>42</v>
      </c>
      <c r="K55" s="532">
        <v>4</v>
      </c>
      <c r="L55" s="532">
        <v>0</v>
      </c>
      <c r="M55" s="532">
        <v>0</v>
      </c>
      <c r="N55" s="532">
        <v>0</v>
      </c>
      <c r="O55" s="533"/>
    </row>
    <row r="56" spans="1:15" ht="11.1" customHeight="1">
      <c r="A56" s="2296"/>
      <c r="B56" s="2297"/>
      <c r="C56" s="2299"/>
      <c r="D56" s="535" t="s">
        <v>301</v>
      </c>
      <c r="E56" s="531">
        <v>0</v>
      </c>
      <c r="F56" s="532">
        <v>0</v>
      </c>
      <c r="G56" s="532">
        <v>0</v>
      </c>
      <c r="H56" s="532">
        <v>0</v>
      </c>
      <c r="I56" s="532">
        <v>0</v>
      </c>
      <c r="J56" s="544" t="s">
        <v>42</v>
      </c>
      <c r="K56" s="532">
        <v>0</v>
      </c>
      <c r="L56" s="532">
        <v>0</v>
      </c>
      <c r="M56" s="532">
        <v>0</v>
      </c>
      <c r="N56" s="532">
        <v>0</v>
      </c>
      <c r="O56" s="533"/>
    </row>
    <row r="57" spans="1:15" ht="11.1" customHeight="1">
      <c r="A57" s="2296"/>
      <c r="B57" s="2297"/>
      <c r="C57" s="2299"/>
      <c r="D57" s="535" t="s">
        <v>302</v>
      </c>
      <c r="E57" s="531">
        <v>14</v>
      </c>
      <c r="F57" s="536">
        <v>10</v>
      </c>
      <c r="G57" s="536">
        <v>0</v>
      </c>
      <c r="H57" s="536">
        <v>0</v>
      </c>
      <c r="I57" s="536">
        <v>0</v>
      </c>
      <c r="J57" s="544" t="s">
        <v>42</v>
      </c>
      <c r="K57" s="536">
        <v>4</v>
      </c>
      <c r="L57" s="536">
        <v>0</v>
      </c>
      <c r="M57" s="536">
        <v>0</v>
      </c>
      <c r="N57" s="536">
        <v>0</v>
      </c>
      <c r="O57" s="533"/>
    </row>
    <row r="58" spans="1:14" ht="5.1" customHeight="1">
      <c r="A58" s="509" t="s">
        <v>11</v>
      </c>
      <c r="B58" s="509"/>
      <c r="C58" s="556"/>
      <c r="E58" s="557"/>
      <c r="F58" s="558"/>
      <c r="G58" s="558"/>
      <c r="H58" s="558"/>
      <c r="I58" s="558"/>
      <c r="J58" s="558"/>
      <c r="K58" s="558"/>
      <c r="L58" s="558"/>
      <c r="M58" s="558"/>
      <c r="N58" s="559"/>
    </row>
    <row r="59" spans="1:14" ht="57.75" customHeight="1">
      <c r="A59" s="2278" t="s">
        <v>485</v>
      </c>
      <c r="B59" s="2278"/>
      <c r="C59" s="2278"/>
      <c r="D59" s="2278"/>
      <c r="E59" s="2278"/>
      <c r="F59" s="2278"/>
      <c r="G59" s="2278"/>
      <c r="H59" s="2278"/>
      <c r="I59" s="2278"/>
      <c r="J59" s="2278"/>
      <c r="K59" s="2278"/>
      <c r="L59" s="2278"/>
      <c r="M59" s="2278"/>
      <c r="N59" s="2278"/>
    </row>
    <row r="60" spans="1:14" ht="11.1" customHeight="1">
      <c r="A60" s="515"/>
      <c r="B60" s="511"/>
      <c r="I60" s="560"/>
      <c r="J60" s="560"/>
      <c r="K60" s="560"/>
      <c r="L60" s="560"/>
      <c r="M60" s="560"/>
      <c r="N60" s="560"/>
    </row>
    <row r="61" spans="1:14" ht="5.25" customHeight="1">
      <c r="A61" s="561"/>
      <c r="B61" s="563"/>
      <c r="C61" s="560"/>
      <c r="D61" s="560"/>
      <c r="E61" s="560"/>
      <c r="F61" s="560"/>
      <c r="G61" s="560"/>
      <c r="H61" s="560"/>
      <c r="I61" s="560"/>
      <c r="J61" s="560"/>
      <c r="K61" s="560"/>
      <c r="L61" s="560"/>
      <c r="M61" s="560"/>
      <c r="N61" s="560"/>
    </row>
    <row r="62" spans="1:14" ht="11.25" customHeight="1">
      <c r="A62" s="564"/>
      <c r="B62" s="564"/>
      <c r="C62" s="564"/>
      <c r="D62" s="564"/>
      <c r="E62" s="564"/>
      <c r="F62" s="564"/>
      <c r="G62" s="564"/>
      <c r="H62" s="564"/>
      <c r="I62" s="564"/>
      <c r="J62" s="564"/>
      <c r="K62" s="564"/>
      <c r="L62" s="564"/>
      <c r="M62" s="564"/>
      <c r="N62" s="565"/>
    </row>
  </sheetData>
  <mergeCells count="18">
    <mergeCell ref="C50:C53"/>
    <mergeCell ref="C54:C57"/>
    <mergeCell ref="A59:N59"/>
    <mergeCell ref="A7:C10"/>
    <mergeCell ref="E4:E5"/>
    <mergeCell ref="D4:D5"/>
    <mergeCell ref="A20:C23"/>
    <mergeCell ref="A24:B31"/>
    <mergeCell ref="C28:C31"/>
    <mergeCell ref="C24:C27"/>
    <mergeCell ref="A4:C5"/>
    <mergeCell ref="B16:C19"/>
    <mergeCell ref="B12:C15"/>
    <mergeCell ref="A33:C36"/>
    <mergeCell ref="B38:C41"/>
    <mergeCell ref="B42:C45"/>
    <mergeCell ref="A46:C49"/>
    <mergeCell ref="A50:B57"/>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&amp;C39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85"/>
  <sheetViews>
    <sheetView workbookViewId="0" topLeftCell="A1">
      <pane ySplit="5" topLeftCell="A6" activePane="bottomLeft" state="frozen"/>
      <selection pane="bottomLeft" activeCell="O1" sqref="O1"/>
    </sheetView>
  </sheetViews>
  <sheetFormatPr defaultColWidth="13.33203125" defaultRowHeight="11.25"/>
  <cols>
    <col min="1" max="1" width="2.83203125" style="538" customWidth="1"/>
    <col min="2" max="2" width="9.66015625" style="538" customWidth="1"/>
    <col min="3" max="3" width="10.66015625" style="511" customWidth="1"/>
    <col min="4" max="4" width="8.33203125" style="511" customWidth="1"/>
    <col min="5" max="5" width="9.33203125" style="511" customWidth="1"/>
    <col min="6" max="14" width="8.83203125" style="511" customWidth="1"/>
    <col min="15" max="16384" width="13.33203125" style="511" customWidth="1"/>
  </cols>
  <sheetData>
    <row r="1" spans="1:14" ht="10.5" customHeight="1">
      <c r="A1" s="509"/>
      <c r="B1" s="509"/>
      <c r="C1" s="510"/>
      <c r="D1" s="510"/>
      <c r="E1" s="510"/>
      <c r="F1" s="510"/>
      <c r="G1" s="510"/>
      <c r="H1" s="510"/>
      <c r="I1" s="510"/>
      <c r="J1" s="510"/>
      <c r="K1" s="510"/>
      <c r="L1" s="510"/>
      <c r="M1" s="510"/>
      <c r="N1" s="510"/>
    </row>
    <row r="2" spans="1:14" s="515" customFormat="1" ht="12.75" customHeight="1">
      <c r="A2" s="512" t="str">
        <f>'1.21'!A2</f>
        <v>1. Gesamtübersichten: Berufliche Schulen in Bayern 2021/22 - Lehrkräfte und Stunden</v>
      </c>
      <c r="B2" s="512"/>
      <c r="C2" s="513"/>
      <c r="D2" s="513"/>
      <c r="E2" s="513"/>
      <c r="F2" s="513"/>
      <c r="G2" s="513"/>
      <c r="H2" s="513"/>
      <c r="I2" s="513"/>
      <c r="J2" s="513"/>
      <c r="K2" s="513"/>
      <c r="L2" s="513"/>
      <c r="M2" s="514"/>
      <c r="N2" s="514"/>
    </row>
    <row r="3" spans="1:14" ht="36" customHeight="1">
      <c r="A3" s="402" t="s">
        <v>609</v>
      </c>
      <c r="B3" s="403"/>
      <c r="C3" s="516"/>
      <c r="D3" s="516"/>
      <c r="E3" s="516"/>
      <c r="F3" s="516"/>
      <c r="G3" s="516"/>
      <c r="H3" s="516"/>
      <c r="I3" s="516"/>
      <c r="J3" s="516"/>
      <c r="K3" s="516"/>
      <c r="L3" s="516"/>
      <c r="M3" s="516"/>
      <c r="N3" s="516"/>
    </row>
    <row r="4" spans="1:14" ht="12.75" customHeight="1">
      <c r="A4" s="2302" t="s">
        <v>308</v>
      </c>
      <c r="B4" s="2302"/>
      <c r="C4" s="2303"/>
      <c r="D4" s="2284" t="s">
        <v>40</v>
      </c>
      <c r="E4" s="2284" t="s">
        <v>309</v>
      </c>
      <c r="F4" s="518" t="s">
        <v>110</v>
      </c>
      <c r="G4" s="519"/>
      <c r="H4" s="519"/>
      <c r="I4" s="519"/>
      <c r="J4" s="519"/>
      <c r="K4" s="519"/>
      <c r="L4" s="519"/>
      <c r="M4" s="519"/>
      <c r="N4" s="519"/>
    </row>
    <row r="5" spans="1:14" ht="90" customHeight="1">
      <c r="A5" s="2304"/>
      <c r="B5" s="2304"/>
      <c r="C5" s="2305"/>
      <c r="D5" s="2286"/>
      <c r="E5" s="2285"/>
      <c r="F5" s="522" t="s">
        <v>111</v>
      </c>
      <c r="G5" s="523" t="s">
        <v>298</v>
      </c>
      <c r="H5" s="522" t="s">
        <v>124</v>
      </c>
      <c r="I5" s="523" t="s">
        <v>113</v>
      </c>
      <c r="J5" s="523" t="s">
        <v>114</v>
      </c>
      <c r="K5" s="517" t="s">
        <v>115</v>
      </c>
      <c r="L5" s="523" t="s">
        <v>116</v>
      </c>
      <c r="M5" s="523" t="s">
        <v>117</v>
      </c>
      <c r="N5" s="524" t="s">
        <v>277</v>
      </c>
    </row>
    <row r="6" spans="1:14" ht="20.1" customHeight="1">
      <c r="A6" s="525" t="s">
        <v>310</v>
      </c>
      <c r="B6" s="525"/>
      <c r="C6" s="526"/>
      <c r="D6" s="527"/>
      <c r="E6" s="526"/>
      <c r="F6" s="528"/>
      <c r="G6" s="529"/>
      <c r="H6" s="529"/>
      <c r="I6" s="529"/>
      <c r="J6" s="529"/>
      <c r="K6" s="527"/>
      <c r="L6" s="529"/>
      <c r="M6" s="529"/>
      <c r="N6" s="529"/>
    </row>
    <row r="7" spans="1:18" ht="12" customHeight="1">
      <c r="A7" s="2280" t="s">
        <v>311</v>
      </c>
      <c r="B7" s="2280"/>
      <c r="C7" s="2281"/>
      <c r="D7" s="530" t="s">
        <v>299</v>
      </c>
      <c r="E7" s="531">
        <v>198085</v>
      </c>
      <c r="F7" s="532">
        <v>93422</v>
      </c>
      <c r="G7" s="532">
        <v>1962</v>
      </c>
      <c r="H7" s="532">
        <v>16480</v>
      </c>
      <c r="I7" s="532">
        <v>10011</v>
      </c>
      <c r="J7" s="532">
        <v>2879</v>
      </c>
      <c r="K7" s="532">
        <v>6593</v>
      </c>
      <c r="L7" s="532">
        <v>53095</v>
      </c>
      <c r="M7" s="532">
        <v>11543</v>
      </c>
      <c r="N7" s="532">
        <v>2100</v>
      </c>
      <c r="O7" s="532"/>
      <c r="P7" s="532"/>
      <c r="Q7" s="532"/>
      <c r="R7" s="532"/>
    </row>
    <row r="8" spans="1:18" ht="12" customHeight="1">
      <c r="A8" s="2280"/>
      <c r="B8" s="2280"/>
      <c r="C8" s="2281"/>
      <c r="D8" s="530" t="s">
        <v>300</v>
      </c>
      <c r="E8" s="531">
        <v>91367</v>
      </c>
      <c r="F8" s="534">
        <v>43258</v>
      </c>
      <c r="G8" s="534">
        <v>802</v>
      </c>
      <c r="H8" s="534">
        <v>9754</v>
      </c>
      <c r="I8" s="534">
        <v>8630</v>
      </c>
      <c r="J8" s="532">
        <v>9715</v>
      </c>
      <c r="K8" s="534">
        <v>7389</v>
      </c>
      <c r="L8" s="534">
        <v>4508</v>
      </c>
      <c r="M8" s="534">
        <v>1857</v>
      </c>
      <c r="N8" s="534">
        <v>5454</v>
      </c>
      <c r="O8" s="534"/>
      <c r="P8" s="534"/>
      <c r="Q8" s="532"/>
      <c r="R8" s="532"/>
    </row>
    <row r="9" spans="1:18" s="538" customFormat="1" ht="12" customHeight="1">
      <c r="A9" s="2280"/>
      <c r="B9" s="2280"/>
      <c r="C9" s="2281"/>
      <c r="D9" s="535" t="s">
        <v>301</v>
      </c>
      <c r="E9" s="531">
        <v>111180</v>
      </c>
      <c r="F9" s="536">
        <v>88</v>
      </c>
      <c r="G9" s="536">
        <v>19154</v>
      </c>
      <c r="H9" s="536">
        <v>9332</v>
      </c>
      <c r="I9" s="536">
        <v>8794</v>
      </c>
      <c r="J9" s="532">
        <v>39223</v>
      </c>
      <c r="K9" s="536">
        <v>10066</v>
      </c>
      <c r="L9" s="536">
        <v>6726</v>
      </c>
      <c r="M9" s="534">
        <v>0</v>
      </c>
      <c r="N9" s="536">
        <v>17797</v>
      </c>
      <c r="O9" s="536"/>
      <c r="P9" s="536"/>
      <c r="Q9" s="532"/>
      <c r="R9" s="532"/>
    </row>
    <row r="10" spans="1:18" s="538" customFormat="1" ht="12" customHeight="1">
      <c r="A10" s="2282"/>
      <c r="B10" s="2282"/>
      <c r="C10" s="2283"/>
      <c r="D10" s="539" t="s">
        <v>302</v>
      </c>
      <c r="E10" s="531">
        <v>400632</v>
      </c>
      <c r="F10" s="536">
        <v>136768</v>
      </c>
      <c r="G10" s="536">
        <v>21918</v>
      </c>
      <c r="H10" s="536">
        <v>35566</v>
      </c>
      <c r="I10" s="536">
        <v>27435</v>
      </c>
      <c r="J10" s="536">
        <v>51817</v>
      </c>
      <c r="K10" s="536">
        <v>24048</v>
      </c>
      <c r="L10" s="536">
        <v>64329</v>
      </c>
      <c r="M10" s="536">
        <v>13400</v>
      </c>
      <c r="N10" s="536">
        <v>25351</v>
      </c>
      <c r="O10" s="537"/>
      <c r="P10" s="532"/>
      <c r="Q10" s="532"/>
      <c r="R10" s="532"/>
    </row>
    <row r="11" spans="1:15" s="538" customFormat="1" ht="12" customHeight="1">
      <c r="A11" s="540" t="s">
        <v>58</v>
      </c>
      <c r="B11" s="540"/>
      <c r="C11" s="541"/>
      <c r="D11" s="530"/>
      <c r="E11" s="531"/>
      <c r="F11" s="536"/>
      <c r="G11" s="536"/>
      <c r="H11" s="536"/>
      <c r="I11" s="536"/>
      <c r="J11" s="536"/>
      <c r="K11" s="536"/>
      <c r="L11" s="536"/>
      <c r="M11" s="536"/>
      <c r="N11" s="536"/>
      <c r="O11" s="537"/>
    </row>
    <row r="12" spans="1:15" ht="12" customHeight="1">
      <c r="A12" s="542"/>
      <c r="B12" s="2280" t="s">
        <v>312</v>
      </c>
      <c r="C12" s="2281"/>
      <c r="D12" s="535" t="s">
        <v>299</v>
      </c>
      <c r="E12" s="543">
        <v>151434</v>
      </c>
      <c r="F12" s="532">
        <v>75003</v>
      </c>
      <c r="G12" s="532">
        <v>1398</v>
      </c>
      <c r="H12" s="532">
        <v>11359</v>
      </c>
      <c r="I12" s="532">
        <v>7460</v>
      </c>
      <c r="J12" s="566" t="s">
        <v>42</v>
      </c>
      <c r="K12" s="532">
        <v>5783</v>
      </c>
      <c r="L12" s="532">
        <v>40254</v>
      </c>
      <c r="M12" s="532">
        <v>8761</v>
      </c>
      <c r="N12" s="532">
        <v>1416</v>
      </c>
      <c r="O12" s="532"/>
    </row>
    <row r="13" spans="1:15" ht="12" customHeight="1">
      <c r="A13" s="545"/>
      <c r="B13" s="2280"/>
      <c r="C13" s="2281"/>
      <c r="D13" s="535" t="s">
        <v>300</v>
      </c>
      <c r="E13" s="543">
        <v>59953</v>
      </c>
      <c r="F13" s="532">
        <v>33052</v>
      </c>
      <c r="G13" s="532">
        <v>616</v>
      </c>
      <c r="H13" s="532">
        <v>6471</v>
      </c>
      <c r="I13" s="532">
        <v>6438</v>
      </c>
      <c r="J13" s="566" t="s">
        <v>42</v>
      </c>
      <c r="K13" s="532">
        <v>5906</v>
      </c>
      <c r="L13" s="532">
        <v>2981</v>
      </c>
      <c r="M13" s="532">
        <v>1242</v>
      </c>
      <c r="N13" s="532">
        <v>3247</v>
      </c>
      <c r="O13" s="534"/>
    </row>
    <row r="14" spans="1:15" s="538" customFormat="1" ht="12" customHeight="1">
      <c r="A14" s="545"/>
      <c r="B14" s="2280"/>
      <c r="C14" s="2281"/>
      <c r="D14" s="535" t="s">
        <v>301</v>
      </c>
      <c r="E14" s="543">
        <v>36908</v>
      </c>
      <c r="F14" s="532">
        <v>71</v>
      </c>
      <c r="G14" s="532">
        <v>14453</v>
      </c>
      <c r="H14" s="532">
        <v>3172</v>
      </c>
      <c r="I14" s="532">
        <v>5302</v>
      </c>
      <c r="J14" s="566" t="s">
        <v>42</v>
      </c>
      <c r="K14" s="532">
        <v>4125</v>
      </c>
      <c r="L14" s="532">
        <v>3279</v>
      </c>
      <c r="M14" s="532">
        <v>0</v>
      </c>
      <c r="N14" s="532">
        <v>6506</v>
      </c>
      <c r="O14" s="532"/>
    </row>
    <row r="15" spans="1:15" s="538" customFormat="1" ht="12" customHeight="1">
      <c r="A15" s="547"/>
      <c r="B15" s="2282"/>
      <c r="C15" s="2283"/>
      <c r="D15" s="539" t="s">
        <v>302</v>
      </c>
      <c r="E15" s="543">
        <v>248295</v>
      </c>
      <c r="F15" s="536">
        <v>108126</v>
      </c>
      <c r="G15" s="536">
        <v>16467</v>
      </c>
      <c r="H15" s="536">
        <v>21002</v>
      </c>
      <c r="I15" s="536">
        <v>19200</v>
      </c>
      <c r="J15" s="566" t="s">
        <v>42</v>
      </c>
      <c r="K15" s="536">
        <v>15814</v>
      </c>
      <c r="L15" s="536">
        <v>46514</v>
      </c>
      <c r="M15" s="536">
        <v>10003</v>
      </c>
      <c r="N15" s="536">
        <v>11169</v>
      </c>
      <c r="O15" s="537"/>
    </row>
    <row r="16" spans="1:15" ht="12" customHeight="1">
      <c r="A16" s="567"/>
      <c r="B16" s="2311" t="s">
        <v>316</v>
      </c>
      <c r="C16" s="2312"/>
      <c r="D16" s="535" t="s">
        <v>299</v>
      </c>
      <c r="E16" s="543">
        <v>43772</v>
      </c>
      <c r="F16" s="532">
        <v>18419</v>
      </c>
      <c r="G16" s="532">
        <v>564</v>
      </c>
      <c r="H16" s="532">
        <v>5121</v>
      </c>
      <c r="I16" s="532">
        <v>2551</v>
      </c>
      <c r="J16" s="566" t="s">
        <v>42</v>
      </c>
      <c r="K16" s="532">
        <v>810</v>
      </c>
      <c r="L16" s="532">
        <v>12841</v>
      </c>
      <c r="M16" s="532">
        <v>2782</v>
      </c>
      <c r="N16" s="532">
        <v>684</v>
      </c>
      <c r="O16" s="532"/>
    </row>
    <row r="17" spans="1:15" ht="12" customHeight="1">
      <c r="A17" s="545"/>
      <c r="B17" s="2280"/>
      <c r="C17" s="2281"/>
      <c r="D17" s="535" t="s">
        <v>300</v>
      </c>
      <c r="E17" s="543">
        <v>21699</v>
      </c>
      <c r="F17" s="532">
        <v>10206</v>
      </c>
      <c r="G17" s="532">
        <v>186</v>
      </c>
      <c r="H17" s="532">
        <v>3283</v>
      </c>
      <c r="I17" s="532">
        <v>2192</v>
      </c>
      <c r="J17" s="566" t="s">
        <v>42</v>
      </c>
      <c r="K17" s="532">
        <v>1483</v>
      </c>
      <c r="L17" s="532">
        <v>1527</v>
      </c>
      <c r="M17" s="532">
        <v>615</v>
      </c>
      <c r="N17" s="532">
        <v>2207</v>
      </c>
      <c r="O17" s="534"/>
    </row>
    <row r="18" spans="1:15" ht="12" customHeight="1">
      <c r="A18" s="545"/>
      <c r="B18" s="2280"/>
      <c r="C18" s="2281"/>
      <c r="D18" s="535" t="s">
        <v>301</v>
      </c>
      <c r="E18" s="543">
        <v>35049</v>
      </c>
      <c r="F18" s="532">
        <v>17</v>
      </c>
      <c r="G18" s="532">
        <v>4701</v>
      </c>
      <c r="H18" s="532">
        <v>6160</v>
      </c>
      <c r="I18" s="532">
        <v>3492</v>
      </c>
      <c r="J18" s="566" t="s">
        <v>42</v>
      </c>
      <c r="K18" s="532">
        <v>5941</v>
      </c>
      <c r="L18" s="532">
        <v>3447</v>
      </c>
      <c r="M18" s="532">
        <v>0</v>
      </c>
      <c r="N18" s="532">
        <v>11291</v>
      </c>
      <c r="O18" s="532"/>
    </row>
    <row r="19" spans="1:15" ht="12" customHeight="1">
      <c r="A19" s="547"/>
      <c r="B19" s="2282"/>
      <c r="C19" s="2283"/>
      <c r="D19" s="539" t="s">
        <v>302</v>
      </c>
      <c r="E19" s="543">
        <v>100520</v>
      </c>
      <c r="F19" s="536">
        <v>28642</v>
      </c>
      <c r="G19" s="536">
        <v>5451</v>
      </c>
      <c r="H19" s="536">
        <v>14564</v>
      </c>
      <c r="I19" s="536">
        <v>8235</v>
      </c>
      <c r="J19" s="566" t="s">
        <v>42</v>
      </c>
      <c r="K19" s="536">
        <v>8234</v>
      </c>
      <c r="L19" s="536">
        <v>17815</v>
      </c>
      <c r="M19" s="536">
        <v>3397</v>
      </c>
      <c r="N19" s="536">
        <v>14182</v>
      </c>
      <c r="O19" s="533"/>
    </row>
    <row r="20" spans="1:15" ht="12" customHeight="1">
      <c r="A20" s="2287" t="s">
        <v>313</v>
      </c>
      <c r="B20" s="2288"/>
      <c r="C20" s="2289"/>
      <c r="D20" s="530" t="s">
        <v>299</v>
      </c>
      <c r="E20" s="531">
        <v>184</v>
      </c>
      <c r="F20" s="532">
        <v>104</v>
      </c>
      <c r="G20" s="532">
        <v>0</v>
      </c>
      <c r="H20" s="532">
        <v>19</v>
      </c>
      <c r="I20" s="532">
        <v>21</v>
      </c>
      <c r="J20" s="566" t="s">
        <v>42</v>
      </c>
      <c r="K20" s="532">
        <v>0</v>
      </c>
      <c r="L20" s="532">
        <v>19</v>
      </c>
      <c r="M20" s="532">
        <v>0</v>
      </c>
      <c r="N20" s="532">
        <v>21</v>
      </c>
      <c r="O20" s="555"/>
    </row>
    <row r="21" spans="1:15" ht="12" customHeight="1">
      <c r="A21" s="2290"/>
      <c r="B21" s="2290"/>
      <c r="C21" s="2291"/>
      <c r="D21" s="530" t="s">
        <v>300</v>
      </c>
      <c r="E21" s="531">
        <v>73</v>
      </c>
      <c r="F21" s="532">
        <v>10</v>
      </c>
      <c r="G21" s="532">
        <v>0</v>
      </c>
      <c r="H21" s="532">
        <v>4</v>
      </c>
      <c r="I21" s="532">
        <v>23</v>
      </c>
      <c r="J21" s="566" t="s">
        <v>42</v>
      </c>
      <c r="K21" s="532">
        <v>4</v>
      </c>
      <c r="L21" s="532">
        <v>20</v>
      </c>
      <c r="M21" s="532">
        <v>1</v>
      </c>
      <c r="N21" s="532">
        <v>11</v>
      </c>
      <c r="O21" s="555"/>
    </row>
    <row r="22" spans="1:15" ht="12" customHeight="1">
      <c r="A22" s="2290"/>
      <c r="B22" s="2290"/>
      <c r="C22" s="2291"/>
      <c r="D22" s="530" t="s">
        <v>301</v>
      </c>
      <c r="E22" s="531">
        <v>238</v>
      </c>
      <c r="F22" s="532">
        <v>0</v>
      </c>
      <c r="G22" s="532">
        <v>13</v>
      </c>
      <c r="H22" s="532">
        <v>23</v>
      </c>
      <c r="I22" s="532">
        <v>54</v>
      </c>
      <c r="J22" s="566" t="s">
        <v>42</v>
      </c>
      <c r="K22" s="532">
        <v>12</v>
      </c>
      <c r="L22" s="532">
        <v>26</v>
      </c>
      <c r="M22" s="532">
        <v>0</v>
      </c>
      <c r="N22" s="532">
        <v>110</v>
      </c>
      <c r="O22" s="555"/>
    </row>
    <row r="23" spans="1:15" ht="12" customHeight="1">
      <c r="A23" s="2292"/>
      <c r="B23" s="2292"/>
      <c r="C23" s="2293"/>
      <c r="D23" s="548" t="s">
        <v>302</v>
      </c>
      <c r="E23" s="531">
        <v>495</v>
      </c>
      <c r="F23" s="536">
        <v>114</v>
      </c>
      <c r="G23" s="536">
        <v>13</v>
      </c>
      <c r="H23" s="536">
        <v>46</v>
      </c>
      <c r="I23" s="536">
        <v>98</v>
      </c>
      <c r="J23" s="566" t="s">
        <v>42</v>
      </c>
      <c r="K23" s="536">
        <v>16</v>
      </c>
      <c r="L23" s="536">
        <v>65</v>
      </c>
      <c r="M23" s="536">
        <v>1</v>
      </c>
      <c r="N23" s="536">
        <v>142</v>
      </c>
      <c r="O23" s="555"/>
    </row>
    <row r="24" spans="1:15" ht="12" customHeight="1">
      <c r="A24" s="2287" t="s">
        <v>317</v>
      </c>
      <c r="B24" s="2288"/>
      <c r="C24" s="2289"/>
      <c r="D24" s="535" t="s">
        <v>299</v>
      </c>
      <c r="E24" s="536">
        <v>19311</v>
      </c>
      <c r="F24" s="532">
        <v>7746</v>
      </c>
      <c r="G24" s="532">
        <v>38</v>
      </c>
      <c r="H24" s="532">
        <v>2258</v>
      </c>
      <c r="I24" s="532">
        <v>719</v>
      </c>
      <c r="J24" s="532">
        <v>1088</v>
      </c>
      <c r="K24" s="532">
        <v>2851</v>
      </c>
      <c r="L24" s="532">
        <v>3710</v>
      </c>
      <c r="M24" s="532">
        <v>499</v>
      </c>
      <c r="N24" s="532">
        <v>402</v>
      </c>
      <c r="O24" s="533"/>
    </row>
    <row r="25" spans="1:15" ht="12" customHeight="1">
      <c r="A25" s="2290"/>
      <c r="B25" s="2290"/>
      <c r="C25" s="2291"/>
      <c r="D25" s="530" t="s">
        <v>300</v>
      </c>
      <c r="E25" s="531">
        <v>8564</v>
      </c>
      <c r="F25" s="532">
        <v>2277</v>
      </c>
      <c r="G25" s="532">
        <v>77</v>
      </c>
      <c r="H25" s="532">
        <v>1175</v>
      </c>
      <c r="I25" s="532">
        <v>317</v>
      </c>
      <c r="J25" s="532">
        <v>2801</v>
      </c>
      <c r="K25" s="532">
        <v>834</v>
      </c>
      <c r="L25" s="532">
        <v>202</v>
      </c>
      <c r="M25" s="532">
        <v>77</v>
      </c>
      <c r="N25" s="532">
        <v>804</v>
      </c>
      <c r="O25" s="533"/>
    </row>
    <row r="26" spans="1:15" ht="12" customHeight="1">
      <c r="A26" s="2290"/>
      <c r="B26" s="2290"/>
      <c r="C26" s="2291"/>
      <c r="D26" s="535" t="s">
        <v>301</v>
      </c>
      <c r="E26" s="531">
        <v>27538</v>
      </c>
      <c r="F26" s="532">
        <v>0</v>
      </c>
      <c r="G26" s="532">
        <v>1146</v>
      </c>
      <c r="H26" s="532">
        <v>3461</v>
      </c>
      <c r="I26" s="532">
        <v>584</v>
      </c>
      <c r="J26" s="532">
        <v>13418</v>
      </c>
      <c r="K26" s="532">
        <v>2719</v>
      </c>
      <c r="L26" s="532">
        <v>1635</v>
      </c>
      <c r="M26" s="532">
        <v>0</v>
      </c>
      <c r="N26" s="532">
        <v>4575</v>
      </c>
      <c r="O26" s="533"/>
    </row>
    <row r="27" spans="1:15" ht="12" customHeight="1">
      <c r="A27" s="2292"/>
      <c r="B27" s="2292"/>
      <c r="C27" s="2293"/>
      <c r="D27" s="539" t="s">
        <v>302</v>
      </c>
      <c r="E27" s="531">
        <v>55413</v>
      </c>
      <c r="F27" s="536">
        <v>10023</v>
      </c>
      <c r="G27" s="536">
        <v>1261</v>
      </c>
      <c r="H27" s="536">
        <v>6894</v>
      </c>
      <c r="I27" s="536">
        <v>1620</v>
      </c>
      <c r="J27" s="536">
        <v>17307</v>
      </c>
      <c r="K27" s="536">
        <v>6404</v>
      </c>
      <c r="L27" s="536">
        <v>5547</v>
      </c>
      <c r="M27" s="536">
        <v>576</v>
      </c>
      <c r="N27" s="536">
        <v>5781</v>
      </c>
      <c r="O27" s="533"/>
    </row>
    <row r="28" spans="1:15" ht="12" customHeight="1">
      <c r="A28" s="2318" t="s">
        <v>472</v>
      </c>
      <c r="B28" s="2295"/>
      <c r="C28" s="2298" t="s">
        <v>303</v>
      </c>
      <c r="D28" s="946" t="s">
        <v>150</v>
      </c>
      <c r="E28" s="531">
        <v>6108</v>
      </c>
      <c r="F28" s="532">
        <v>3120</v>
      </c>
      <c r="G28" s="532">
        <v>31</v>
      </c>
      <c r="H28" s="532">
        <v>628</v>
      </c>
      <c r="I28" s="532">
        <v>406</v>
      </c>
      <c r="J28" s="566" t="s">
        <v>42</v>
      </c>
      <c r="K28" s="532">
        <v>78</v>
      </c>
      <c r="L28" s="532">
        <v>1616</v>
      </c>
      <c r="M28" s="532">
        <v>163</v>
      </c>
      <c r="N28" s="532">
        <v>66</v>
      </c>
      <c r="O28" s="533"/>
    </row>
    <row r="29" spans="1:15" ht="12" customHeight="1">
      <c r="A29" s="2296"/>
      <c r="B29" s="2297"/>
      <c r="C29" s="2299"/>
      <c r="D29" s="530" t="s">
        <v>300</v>
      </c>
      <c r="E29" s="531">
        <v>320</v>
      </c>
      <c r="F29" s="532">
        <v>203</v>
      </c>
      <c r="G29" s="532">
        <v>0</v>
      </c>
      <c r="H29" s="532">
        <v>43</v>
      </c>
      <c r="I29" s="532">
        <v>21</v>
      </c>
      <c r="J29" s="566" t="s">
        <v>42</v>
      </c>
      <c r="K29" s="532">
        <v>39</v>
      </c>
      <c r="L29" s="532">
        <v>2</v>
      </c>
      <c r="M29" s="532">
        <v>0</v>
      </c>
      <c r="N29" s="532">
        <v>12</v>
      </c>
      <c r="O29" s="533"/>
    </row>
    <row r="30" spans="1:15" ht="12" customHeight="1">
      <c r="A30" s="2296"/>
      <c r="B30" s="2297"/>
      <c r="C30" s="2299"/>
      <c r="D30" s="530" t="s">
        <v>301</v>
      </c>
      <c r="E30" s="531">
        <v>27</v>
      </c>
      <c r="F30" s="532">
        <v>0</v>
      </c>
      <c r="G30" s="532">
        <v>27</v>
      </c>
      <c r="H30" s="532">
        <v>0</v>
      </c>
      <c r="I30" s="532">
        <v>0</v>
      </c>
      <c r="J30" s="566" t="s">
        <v>42</v>
      </c>
      <c r="K30" s="532">
        <v>0</v>
      </c>
      <c r="L30" s="532">
        <v>0</v>
      </c>
      <c r="M30" s="532">
        <v>0</v>
      </c>
      <c r="N30" s="532">
        <v>0</v>
      </c>
      <c r="O30" s="533"/>
    </row>
    <row r="31" spans="1:15" ht="12" customHeight="1">
      <c r="A31" s="2296"/>
      <c r="B31" s="2297"/>
      <c r="C31" s="2300"/>
      <c r="D31" s="548" t="s">
        <v>302</v>
      </c>
      <c r="E31" s="531">
        <v>6455</v>
      </c>
      <c r="F31" s="536">
        <v>3323</v>
      </c>
      <c r="G31" s="536">
        <v>58</v>
      </c>
      <c r="H31" s="536">
        <v>671</v>
      </c>
      <c r="I31" s="536">
        <v>427</v>
      </c>
      <c r="J31" s="566" t="s">
        <v>42</v>
      </c>
      <c r="K31" s="536">
        <v>117</v>
      </c>
      <c r="L31" s="536">
        <v>1618</v>
      </c>
      <c r="M31" s="536">
        <v>163</v>
      </c>
      <c r="N31" s="536">
        <v>78</v>
      </c>
      <c r="O31" s="533"/>
    </row>
    <row r="32" spans="1:15" ht="12" customHeight="1">
      <c r="A32" s="2296"/>
      <c r="B32" s="2297"/>
      <c r="C32" s="2298" t="s">
        <v>304</v>
      </c>
      <c r="D32" s="530" t="s">
        <v>299</v>
      </c>
      <c r="E32" s="531">
        <v>146</v>
      </c>
      <c r="F32" s="532">
        <v>72</v>
      </c>
      <c r="G32" s="532">
        <v>0</v>
      </c>
      <c r="H32" s="532">
        <v>68</v>
      </c>
      <c r="I32" s="532">
        <v>0</v>
      </c>
      <c r="J32" s="566" t="s">
        <v>42</v>
      </c>
      <c r="K32" s="532">
        <v>0</v>
      </c>
      <c r="L32" s="532">
        <v>0</v>
      </c>
      <c r="M32" s="532">
        <v>0</v>
      </c>
      <c r="N32" s="532">
        <v>6</v>
      </c>
      <c r="O32" s="533"/>
    </row>
    <row r="33" spans="1:15" ht="12" customHeight="1">
      <c r="A33" s="2296"/>
      <c r="B33" s="2297"/>
      <c r="C33" s="2299"/>
      <c r="D33" s="530" t="s">
        <v>300</v>
      </c>
      <c r="E33" s="531">
        <v>118</v>
      </c>
      <c r="F33" s="532">
        <v>64</v>
      </c>
      <c r="G33" s="532">
        <v>0</v>
      </c>
      <c r="H33" s="532">
        <v>24</v>
      </c>
      <c r="I33" s="532">
        <v>0</v>
      </c>
      <c r="J33" s="566" t="s">
        <v>42</v>
      </c>
      <c r="K33" s="532">
        <v>24</v>
      </c>
      <c r="L33" s="532">
        <v>0</v>
      </c>
      <c r="M33" s="532">
        <v>0</v>
      </c>
      <c r="N33" s="532">
        <v>6</v>
      </c>
      <c r="O33" s="533"/>
    </row>
    <row r="34" spans="1:15" ht="12" customHeight="1">
      <c r="A34" s="2296"/>
      <c r="B34" s="2297"/>
      <c r="C34" s="2299"/>
      <c r="D34" s="530" t="s">
        <v>301</v>
      </c>
      <c r="E34" s="531">
        <v>0</v>
      </c>
      <c r="F34" s="532">
        <v>0</v>
      </c>
      <c r="G34" s="532">
        <v>0</v>
      </c>
      <c r="H34" s="532">
        <v>0</v>
      </c>
      <c r="I34" s="532">
        <v>0</v>
      </c>
      <c r="J34" s="566" t="s">
        <v>42</v>
      </c>
      <c r="K34" s="532">
        <v>0</v>
      </c>
      <c r="L34" s="532">
        <v>0</v>
      </c>
      <c r="M34" s="532">
        <v>0</v>
      </c>
      <c r="N34" s="532">
        <v>0</v>
      </c>
      <c r="O34" s="533"/>
    </row>
    <row r="35" spans="1:15" ht="12" customHeight="1">
      <c r="A35" s="2296"/>
      <c r="B35" s="2297"/>
      <c r="C35" s="2299"/>
      <c r="D35" s="539" t="s">
        <v>302</v>
      </c>
      <c r="E35" s="531">
        <v>264</v>
      </c>
      <c r="F35" s="536">
        <v>136</v>
      </c>
      <c r="G35" s="536">
        <v>0</v>
      </c>
      <c r="H35" s="536">
        <v>92</v>
      </c>
      <c r="I35" s="536">
        <v>0</v>
      </c>
      <c r="J35" s="566" t="s">
        <v>42</v>
      </c>
      <c r="K35" s="536">
        <v>24</v>
      </c>
      <c r="L35" s="536">
        <v>0</v>
      </c>
      <c r="M35" s="536">
        <v>0</v>
      </c>
      <c r="N35" s="536">
        <v>12</v>
      </c>
      <c r="O35" s="533"/>
    </row>
    <row r="36" spans="1:15" s="572" customFormat="1" ht="12" customHeight="1">
      <c r="A36" s="2313" t="s">
        <v>10</v>
      </c>
      <c r="B36" s="2314"/>
      <c r="C36" s="2315"/>
      <c r="D36" s="568" t="s">
        <v>299</v>
      </c>
      <c r="E36" s="569">
        <v>223834</v>
      </c>
      <c r="F36" s="570">
        <v>104464</v>
      </c>
      <c r="G36" s="570">
        <v>2031</v>
      </c>
      <c r="H36" s="570">
        <v>19453</v>
      </c>
      <c r="I36" s="570">
        <v>11157</v>
      </c>
      <c r="J36" s="570">
        <v>3967</v>
      </c>
      <c r="K36" s="570">
        <v>9522</v>
      </c>
      <c r="L36" s="570">
        <v>58440</v>
      </c>
      <c r="M36" s="570">
        <v>12205</v>
      </c>
      <c r="N36" s="570">
        <v>2595</v>
      </c>
      <c r="O36" s="571"/>
    </row>
    <row r="37" spans="1:15" s="572" customFormat="1" ht="12" customHeight="1">
      <c r="A37" s="2316"/>
      <c r="B37" s="2316"/>
      <c r="C37" s="2317"/>
      <c r="D37" s="574" t="s">
        <v>300</v>
      </c>
      <c r="E37" s="569">
        <v>100442</v>
      </c>
      <c r="F37" s="570">
        <v>45812</v>
      </c>
      <c r="G37" s="570">
        <v>879</v>
      </c>
      <c r="H37" s="570">
        <v>11000</v>
      </c>
      <c r="I37" s="570">
        <v>8991</v>
      </c>
      <c r="J37" s="570">
        <v>12516</v>
      </c>
      <c r="K37" s="570">
        <v>8290</v>
      </c>
      <c r="L37" s="570">
        <v>4732</v>
      </c>
      <c r="M37" s="570">
        <v>1935</v>
      </c>
      <c r="N37" s="570">
        <v>6287</v>
      </c>
      <c r="O37" s="571"/>
    </row>
    <row r="38" spans="1:15" s="572" customFormat="1" ht="12" customHeight="1">
      <c r="A38" s="2316"/>
      <c r="B38" s="2316"/>
      <c r="C38" s="2317"/>
      <c r="D38" s="568" t="s">
        <v>301</v>
      </c>
      <c r="E38" s="569">
        <v>138983</v>
      </c>
      <c r="F38" s="570">
        <v>88</v>
      </c>
      <c r="G38" s="570">
        <v>20340</v>
      </c>
      <c r="H38" s="570">
        <v>12816</v>
      </c>
      <c r="I38" s="570">
        <v>9432</v>
      </c>
      <c r="J38" s="570">
        <v>52641</v>
      </c>
      <c r="K38" s="570">
        <v>12797</v>
      </c>
      <c r="L38" s="570">
        <v>8387</v>
      </c>
      <c r="M38" s="570">
        <v>0</v>
      </c>
      <c r="N38" s="570">
        <v>22482</v>
      </c>
      <c r="O38" s="571"/>
    </row>
    <row r="39" spans="1:15" s="572" customFormat="1" ht="12" customHeight="1">
      <c r="A39" s="2316"/>
      <c r="B39" s="2316"/>
      <c r="C39" s="2317"/>
      <c r="D39" s="568" t="s">
        <v>314</v>
      </c>
      <c r="E39" s="569">
        <v>463259</v>
      </c>
      <c r="F39" s="575">
        <v>150364</v>
      </c>
      <c r="G39" s="575">
        <v>23250</v>
      </c>
      <c r="H39" s="575">
        <v>43269</v>
      </c>
      <c r="I39" s="575">
        <v>29580</v>
      </c>
      <c r="J39" s="575">
        <v>69124</v>
      </c>
      <c r="K39" s="575">
        <v>30609</v>
      </c>
      <c r="L39" s="575">
        <v>71559</v>
      </c>
      <c r="M39" s="575">
        <v>14140</v>
      </c>
      <c r="N39" s="575">
        <v>31364</v>
      </c>
      <c r="O39" s="571"/>
    </row>
    <row r="40" spans="1:14" ht="4.5" customHeight="1">
      <c r="A40" s="509" t="s">
        <v>11</v>
      </c>
      <c r="B40" s="509"/>
      <c r="C40" s="556"/>
      <c r="E40" s="557"/>
      <c r="F40" s="558"/>
      <c r="G40" s="558"/>
      <c r="H40" s="558"/>
      <c r="I40" s="558"/>
      <c r="J40" s="558"/>
      <c r="K40" s="558"/>
      <c r="L40" s="558"/>
      <c r="M40" s="558"/>
      <c r="N40" s="559"/>
    </row>
    <row r="41" spans="1:14" ht="11.1" customHeight="1">
      <c r="A41" s="561" t="s">
        <v>305</v>
      </c>
      <c r="B41" s="562" t="s">
        <v>306</v>
      </c>
      <c r="C41" s="560"/>
      <c r="D41" s="560"/>
      <c r="E41" s="560"/>
      <c r="F41" s="560"/>
      <c r="G41" s="560"/>
      <c r="H41" s="560"/>
      <c r="I41" s="560"/>
      <c r="J41" s="560"/>
      <c r="K41" s="560"/>
      <c r="L41" s="560"/>
      <c r="M41" s="560"/>
      <c r="N41" s="560"/>
    </row>
    <row r="42" spans="1:14" ht="13.2">
      <c r="A42" s="515"/>
      <c r="B42" s="515"/>
      <c r="C42" s="560"/>
      <c r="D42" s="560"/>
      <c r="E42" s="560"/>
      <c r="F42" s="560"/>
      <c r="G42" s="560"/>
      <c r="H42" s="560"/>
      <c r="I42" s="560"/>
      <c r="J42" s="560"/>
      <c r="K42" s="560"/>
      <c r="L42" s="560"/>
      <c r="M42" s="560"/>
      <c r="N42" s="560"/>
    </row>
    <row r="43" spans="1:14" ht="11.25" customHeight="1">
      <c r="A43" s="564"/>
      <c r="B43" s="564"/>
      <c r="C43" s="564"/>
      <c r="D43" s="564"/>
      <c r="E43" s="564"/>
      <c r="F43" s="564"/>
      <c r="G43" s="564"/>
      <c r="H43" s="564"/>
      <c r="I43" s="564"/>
      <c r="J43" s="564"/>
      <c r="K43" s="564"/>
      <c r="L43" s="564"/>
      <c r="M43" s="564"/>
      <c r="N43" s="565"/>
    </row>
    <row r="44" spans="1:14" ht="10.5" customHeight="1">
      <c r="A44" s="509"/>
      <c r="B44" s="509"/>
      <c r="C44" s="510"/>
      <c r="D44" s="510"/>
      <c r="E44" s="510"/>
      <c r="F44" s="510"/>
      <c r="G44" s="510"/>
      <c r="H44" s="510"/>
      <c r="I44" s="510"/>
      <c r="J44" s="510"/>
      <c r="K44" s="510"/>
      <c r="L44" s="510"/>
      <c r="M44" s="510"/>
      <c r="N44" s="510"/>
    </row>
    <row r="45" spans="1:14" s="515" customFormat="1" ht="12.75" customHeight="1">
      <c r="A45" s="512" t="str">
        <f>A2</f>
        <v>1. Gesamtübersichten: Berufliche Schulen in Bayern 2021/22 - Lehrkräfte und Stunden</v>
      </c>
      <c r="B45" s="512"/>
      <c r="C45" s="513"/>
      <c r="D45" s="513"/>
      <c r="E45" s="513"/>
      <c r="F45" s="513"/>
      <c r="G45" s="513"/>
      <c r="H45" s="513"/>
      <c r="I45" s="513"/>
      <c r="J45" s="513"/>
      <c r="K45" s="513"/>
      <c r="L45" s="513"/>
      <c r="M45" s="514"/>
      <c r="N45" s="514"/>
    </row>
    <row r="46" spans="1:14" ht="36" customHeight="1">
      <c r="A46" s="402" t="str">
        <f>"Noch: "&amp;A3</f>
        <v>Noch: 1.22 Unterrichtsstunden, die in der Stichwoche erteilt wurden,
nach Schulträger, Schulart, Beschäftigungsverhältnis und Geschlecht der Lehrkräfte</v>
      </c>
      <c r="B46" s="403"/>
      <c r="C46" s="516"/>
      <c r="D46" s="516"/>
      <c r="E46" s="516"/>
      <c r="F46" s="516"/>
      <c r="G46" s="516"/>
      <c r="H46" s="516"/>
      <c r="I46" s="516"/>
      <c r="J46" s="516"/>
      <c r="K46" s="516"/>
      <c r="L46" s="516"/>
      <c r="M46" s="516"/>
      <c r="N46" s="516"/>
    </row>
    <row r="47" spans="1:14" ht="12.75" customHeight="1">
      <c r="A47" s="2302" t="s">
        <v>308</v>
      </c>
      <c r="B47" s="2302"/>
      <c r="C47" s="2303"/>
      <c r="D47" s="2284" t="s">
        <v>40</v>
      </c>
      <c r="E47" s="2284" t="s">
        <v>309</v>
      </c>
      <c r="F47" s="518" t="s">
        <v>110</v>
      </c>
      <c r="G47" s="519"/>
      <c r="H47" s="519"/>
      <c r="I47" s="519"/>
      <c r="J47" s="519"/>
      <c r="K47" s="519"/>
      <c r="L47" s="519"/>
      <c r="M47" s="519"/>
      <c r="N47" s="519"/>
    </row>
    <row r="48" spans="1:14" ht="90" customHeight="1">
      <c r="A48" s="2304"/>
      <c r="B48" s="2304"/>
      <c r="C48" s="2305"/>
      <c r="D48" s="2286"/>
      <c r="E48" s="2285"/>
      <c r="F48" s="576" t="s">
        <v>111</v>
      </c>
      <c r="G48" s="577" t="s">
        <v>298</v>
      </c>
      <c r="H48" s="576" t="s">
        <v>124</v>
      </c>
      <c r="I48" s="577" t="s">
        <v>113</v>
      </c>
      <c r="J48" s="577" t="s">
        <v>114</v>
      </c>
      <c r="K48" s="578" t="s">
        <v>115</v>
      </c>
      <c r="L48" s="577" t="s">
        <v>116</v>
      </c>
      <c r="M48" s="577" t="s">
        <v>117</v>
      </c>
      <c r="N48" s="579" t="s">
        <v>277</v>
      </c>
    </row>
    <row r="49" spans="1:14" s="533" customFormat="1" ht="20.1" customHeight="1">
      <c r="A49" s="525" t="s">
        <v>315</v>
      </c>
      <c r="B49" s="525"/>
      <c r="C49" s="526"/>
      <c r="D49" s="550"/>
      <c r="E49" s="526"/>
      <c r="F49" s="580"/>
      <c r="G49" s="581"/>
      <c r="H49" s="581"/>
      <c r="I49" s="581"/>
      <c r="J49" s="581"/>
      <c r="K49" s="550"/>
      <c r="L49" s="581"/>
      <c r="M49" s="581"/>
      <c r="N49" s="581"/>
    </row>
    <row r="50" spans="1:15" ht="12" customHeight="1">
      <c r="A50" s="2280" t="s">
        <v>311</v>
      </c>
      <c r="B50" s="2280"/>
      <c r="C50" s="2281"/>
      <c r="D50" s="530" t="s">
        <v>299</v>
      </c>
      <c r="E50" s="531">
        <v>112383</v>
      </c>
      <c r="F50" s="532">
        <v>63403</v>
      </c>
      <c r="G50" s="532">
        <v>948</v>
      </c>
      <c r="H50" s="532">
        <v>4131</v>
      </c>
      <c r="I50" s="532">
        <v>4370</v>
      </c>
      <c r="J50" s="532">
        <v>561</v>
      </c>
      <c r="K50" s="532">
        <v>4952</v>
      </c>
      <c r="L50" s="532">
        <v>27358</v>
      </c>
      <c r="M50" s="532">
        <v>6191</v>
      </c>
      <c r="N50" s="532">
        <v>469</v>
      </c>
      <c r="O50" s="533"/>
    </row>
    <row r="51" spans="1:15" ht="12" customHeight="1">
      <c r="A51" s="2280"/>
      <c r="B51" s="2280"/>
      <c r="C51" s="2281"/>
      <c r="D51" s="530" t="s">
        <v>300</v>
      </c>
      <c r="E51" s="531">
        <v>46211</v>
      </c>
      <c r="F51" s="534">
        <v>25792</v>
      </c>
      <c r="G51" s="534">
        <v>443</v>
      </c>
      <c r="H51" s="534">
        <v>4104</v>
      </c>
      <c r="I51" s="534">
        <v>4546</v>
      </c>
      <c r="J51" s="532">
        <v>2314</v>
      </c>
      <c r="K51" s="534">
        <v>5245</v>
      </c>
      <c r="L51" s="534">
        <v>1478</v>
      </c>
      <c r="M51" s="534">
        <v>767</v>
      </c>
      <c r="N51" s="534">
        <v>1522</v>
      </c>
      <c r="O51" s="533"/>
    </row>
    <row r="52" spans="1:15" s="538" customFormat="1" ht="12" customHeight="1">
      <c r="A52" s="2280"/>
      <c r="B52" s="2280"/>
      <c r="C52" s="2281"/>
      <c r="D52" s="535" t="s">
        <v>301</v>
      </c>
      <c r="E52" s="531">
        <v>38854</v>
      </c>
      <c r="F52" s="536">
        <v>71</v>
      </c>
      <c r="G52" s="536">
        <v>10799</v>
      </c>
      <c r="H52" s="536">
        <v>3086</v>
      </c>
      <c r="I52" s="536">
        <v>4100</v>
      </c>
      <c r="J52" s="532">
        <v>9297</v>
      </c>
      <c r="K52" s="536">
        <v>4405</v>
      </c>
      <c r="L52" s="536">
        <v>2744</v>
      </c>
      <c r="M52" s="536">
        <v>0</v>
      </c>
      <c r="N52" s="536">
        <v>4352</v>
      </c>
      <c r="O52" s="537"/>
    </row>
    <row r="53" spans="1:15" s="538" customFormat="1" ht="12" customHeight="1">
      <c r="A53" s="2282"/>
      <c r="B53" s="2282"/>
      <c r="C53" s="2283"/>
      <c r="D53" s="539" t="s">
        <v>302</v>
      </c>
      <c r="E53" s="531">
        <v>197448</v>
      </c>
      <c r="F53" s="536">
        <v>89266</v>
      </c>
      <c r="G53" s="536">
        <v>12190</v>
      </c>
      <c r="H53" s="536">
        <v>11321</v>
      </c>
      <c r="I53" s="536">
        <v>13016</v>
      </c>
      <c r="J53" s="536">
        <v>12172</v>
      </c>
      <c r="K53" s="536">
        <v>14602</v>
      </c>
      <c r="L53" s="536">
        <v>31580</v>
      </c>
      <c r="M53" s="536">
        <v>6958</v>
      </c>
      <c r="N53" s="536">
        <v>6343</v>
      </c>
      <c r="O53" s="537"/>
    </row>
    <row r="54" spans="1:15" s="538" customFormat="1" ht="12" customHeight="1">
      <c r="A54" s="540" t="s">
        <v>58</v>
      </c>
      <c r="B54" s="540"/>
      <c r="C54" s="541"/>
      <c r="D54" s="530"/>
      <c r="E54" s="531"/>
      <c r="F54" s="536"/>
      <c r="G54" s="536"/>
      <c r="H54" s="536"/>
      <c r="I54" s="536"/>
      <c r="J54" s="536"/>
      <c r="K54" s="536"/>
      <c r="L54" s="536"/>
      <c r="M54" s="536"/>
      <c r="N54" s="536"/>
      <c r="O54" s="537"/>
    </row>
    <row r="55" spans="1:15" ht="12" customHeight="1">
      <c r="A55" s="542"/>
      <c r="B55" s="2280" t="s">
        <v>312</v>
      </c>
      <c r="C55" s="2281"/>
      <c r="D55" s="535" t="s">
        <v>299</v>
      </c>
      <c r="E55" s="543">
        <v>99877</v>
      </c>
      <c r="F55" s="532">
        <v>57339</v>
      </c>
      <c r="G55" s="532">
        <v>891</v>
      </c>
      <c r="H55" s="532">
        <v>3593</v>
      </c>
      <c r="I55" s="532">
        <v>3855</v>
      </c>
      <c r="J55" s="566" t="s">
        <v>42</v>
      </c>
      <c r="K55" s="532">
        <v>4630</v>
      </c>
      <c r="L55" s="532">
        <v>23752</v>
      </c>
      <c r="M55" s="532">
        <v>5392</v>
      </c>
      <c r="N55" s="532">
        <v>425</v>
      </c>
      <c r="O55" s="533"/>
    </row>
    <row r="56" spans="1:15" ht="12" customHeight="1">
      <c r="A56" s="545"/>
      <c r="B56" s="2280"/>
      <c r="C56" s="2281"/>
      <c r="D56" s="535" t="s">
        <v>300</v>
      </c>
      <c r="E56" s="543">
        <v>38056</v>
      </c>
      <c r="F56" s="532">
        <v>22835</v>
      </c>
      <c r="G56" s="532">
        <v>404</v>
      </c>
      <c r="H56" s="532">
        <v>3216</v>
      </c>
      <c r="I56" s="532">
        <v>3958</v>
      </c>
      <c r="J56" s="566" t="s">
        <v>42</v>
      </c>
      <c r="K56" s="532">
        <v>4611</v>
      </c>
      <c r="L56" s="532">
        <v>1140</v>
      </c>
      <c r="M56" s="532">
        <v>649</v>
      </c>
      <c r="N56" s="532">
        <v>1243</v>
      </c>
      <c r="O56" s="533"/>
    </row>
    <row r="57" spans="1:15" s="538" customFormat="1" ht="12" customHeight="1">
      <c r="A57" s="545"/>
      <c r="B57" s="2280"/>
      <c r="C57" s="2281"/>
      <c r="D57" s="535" t="s">
        <v>301</v>
      </c>
      <c r="E57" s="543">
        <v>19922</v>
      </c>
      <c r="F57" s="532">
        <v>71</v>
      </c>
      <c r="G57" s="532">
        <v>9389</v>
      </c>
      <c r="H57" s="532">
        <v>1390</v>
      </c>
      <c r="I57" s="532">
        <v>2883</v>
      </c>
      <c r="J57" s="566" t="s">
        <v>42</v>
      </c>
      <c r="K57" s="532">
        <v>2177</v>
      </c>
      <c r="L57" s="532">
        <v>1630</v>
      </c>
      <c r="M57" s="532">
        <v>0</v>
      </c>
      <c r="N57" s="532">
        <v>2382</v>
      </c>
      <c r="O57" s="537"/>
    </row>
    <row r="58" spans="1:15" s="538" customFormat="1" ht="12" customHeight="1">
      <c r="A58" s="547"/>
      <c r="B58" s="2282"/>
      <c r="C58" s="2283"/>
      <c r="D58" s="539" t="s">
        <v>302</v>
      </c>
      <c r="E58" s="543">
        <v>157855</v>
      </c>
      <c r="F58" s="536">
        <v>80245</v>
      </c>
      <c r="G58" s="536">
        <v>10684</v>
      </c>
      <c r="H58" s="536">
        <v>8199</v>
      </c>
      <c r="I58" s="536">
        <v>10696</v>
      </c>
      <c r="J58" s="566" t="s">
        <v>42</v>
      </c>
      <c r="K58" s="536">
        <v>11418</v>
      </c>
      <c r="L58" s="536">
        <v>26522</v>
      </c>
      <c r="M58" s="536">
        <v>6041</v>
      </c>
      <c r="N58" s="536">
        <v>4050</v>
      </c>
      <c r="O58" s="537"/>
    </row>
    <row r="59" spans="1:15" ht="12" customHeight="1">
      <c r="A59" s="567"/>
      <c r="B59" s="2311" t="s">
        <v>316</v>
      </c>
      <c r="C59" s="2312"/>
      <c r="D59" s="535" t="s">
        <v>299</v>
      </c>
      <c r="E59" s="543">
        <v>11945</v>
      </c>
      <c r="F59" s="532">
        <v>6064</v>
      </c>
      <c r="G59" s="532">
        <v>57</v>
      </c>
      <c r="H59" s="532">
        <v>538</v>
      </c>
      <c r="I59" s="532">
        <v>515</v>
      </c>
      <c r="J59" s="566" t="s">
        <v>42</v>
      </c>
      <c r="K59" s="532">
        <v>322</v>
      </c>
      <c r="L59" s="532">
        <v>3606</v>
      </c>
      <c r="M59" s="532">
        <v>799</v>
      </c>
      <c r="N59" s="532">
        <v>44</v>
      </c>
      <c r="O59" s="533"/>
    </row>
    <row r="60" spans="1:15" ht="12" customHeight="1">
      <c r="A60" s="545"/>
      <c r="B60" s="2280"/>
      <c r="C60" s="2281"/>
      <c r="D60" s="535" t="s">
        <v>300</v>
      </c>
      <c r="E60" s="543">
        <v>5841</v>
      </c>
      <c r="F60" s="532">
        <v>2957</v>
      </c>
      <c r="G60" s="532">
        <v>39</v>
      </c>
      <c r="H60" s="532">
        <v>888</v>
      </c>
      <c r="I60" s="532">
        <v>588</v>
      </c>
      <c r="J60" s="566" t="s">
        <v>42</v>
      </c>
      <c r="K60" s="532">
        <v>634</v>
      </c>
      <c r="L60" s="532">
        <v>338</v>
      </c>
      <c r="M60" s="532">
        <v>118</v>
      </c>
      <c r="N60" s="532">
        <v>279</v>
      </c>
      <c r="O60" s="533"/>
    </row>
    <row r="61" spans="1:15" ht="12" customHeight="1">
      <c r="A61" s="545"/>
      <c r="B61" s="2280"/>
      <c r="C61" s="2281"/>
      <c r="D61" s="535" t="s">
        <v>301</v>
      </c>
      <c r="E61" s="543">
        <v>9635</v>
      </c>
      <c r="F61" s="532">
        <v>0</v>
      </c>
      <c r="G61" s="532">
        <v>1410</v>
      </c>
      <c r="H61" s="532">
        <v>1696</v>
      </c>
      <c r="I61" s="532">
        <v>1217</v>
      </c>
      <c r="J61" s="566" t="s">
        <v>42</v>
      </c>
      <c r="K61" s="532">
        <v>2228</v>
      </c>
      <c r="L61" s="532">
        <v>1114</v>
      </c>
      <c r="M61" s="532">
        <v>0</v>
      </c>
      <c r="N61" s="532">
        <v>1970</v>
      </c>
      <c r="O61" s="533"/>
    </row>
    <row r="62" spans="1:15" ht="12" customHeight="1">
      <c r="A62" s="547"/>
      <c r="B62" s="2282"/>
      <c r="C62" s="2283"/>
      <c r="D62" s="539" t="s">
        <v>302</v>
      </c>
      <c r="E62" s="543">
        <v>27421</v>
      </c>
      <c r="F62" s="536">
        <v>9021</v>
      </c>
      <c r="G62" s="536">
        <v>1506</v>
      </c>
      <c r="H62" s="536">
        <v>3122</v>
      </c>
      <c r="I62" s="536">
        <v>2320</v>
      </c>
      <c r="J62" s="566" t="s">
        <v>42</v>
      </c>
      <c r="K62" s="536">
        <v>3184</v>
      </c>
      <c r="L62" s="536">
        <v>5058</v>
      </c>
      <c r="M62" s="536">
        <v>917</v>
      </c>
      <c r="N62" s="536">
        <v>2293</v>
      </c>
      <c r="O62" s="533"/>
    </row>
    <row r="63" spans="1:15" ht="12" customHeight="1">
      <c r="A63" s="2287" t="s">
        <v>313</v>
      </c>
      <c r="B63" s="2288"/>
      <c r="C63" s="2289"/>
      <c r="D63" s="530" t="s">
        <v>299</v>
      </c>
      <c r="E63" s="531">
        <v>122</v>
      </c>
      <c r="F63" s="532">
        <v>84</v>
      </c>
      <c r="G63" s="532">
        <v>0</v>
      </c>
      <c r="H63" s="532">
        <v>6</v>
      </c>
      <c r="I63" s="532">
        <v>7</v>
      </c>
      <c r="J63" s="566" t="s">
        <v>42</v>
      </c>
      <c r="K63" s="532">
        <v>0</v>
      </c>
      <c r="L63" s="532">
        <v>9</v>
      </c>
      <c r="M63" s="532">
        <v>0</v>
      </c>
      <c r="N63" s="532">
        <v>16</v>
      </c>
      <c r="O63" s="533"/>
    </row>
    <row r="64" spans="1:15" ht="12" customHeight="1">
      <c r="A64" s="2290"/>
      <c r="B64" s="2290"/>
      <c r="C64" s="2291"/>
      <c r="D64" s="530" t="s">
        <v>300</v>
      </c>
      <c r="E64" s="531">
        <v>33</v>
      </c>
      <c r="F64" s="532">
        <v>4</v>
      </c>
      <c r="G64" s="532">
        <v>0</v>
      </c>
      <c r="H64" s="532">
        <v>0</v>
      </c>
      <c r="I64" s="532">
        <v>13</v>
      </c>
      <c r="J64" s="566" t="s">
        <v>42</v>
      </c>
      <c r="K64" s="532">
        <v>3</v>
      </c>
      <c r="L64" s="532">
        <v>12</v>
      </c>
      <c r="M64" s="532">
        <v>1</v>
      </c>
      <c r="N64" s="532">
        <v>0</v>
      </c>
      <c r="O64" s="533"/>
    </row>
    <row r="65" spans="1:15" ht="12" customHeight="1">
      <c r="A65" s="2290"/>
      <c r="B65" s="2290"/>
      <c r="C65" s="2291"/>
      <c r="D65" s="530" t="s">
        <v>301</v>
      </c>
      <c r="E65" s="531">
        <v>129</v>
      </c>
      <c r="F65" s="532">
        <v>0</v>
      </c>
      <c r="G65" s="532">
        <v>7</v>
      </c>
      <c r="H65" s="532">
        <v>12</v>
      </c>
      <c r="I65" s="532">
        <v>35</v>
      </c>
      <c r="J65" s="566" t="s">
        <v>42</v>
      </c>
      <c r="K65" s="532">
        <v>6</v>
      </c>
      <c r="L65" s="532">
        <v>20</v>
      </c>
      <c r="M65" s="532">
        <v>0</v>
      </c>
      <c r="N65" s="532">
        <v>49</v>
      </c>
      <c r="O65" s="533"/>
    </row>
    <row r="66" spans="1:15" ht="12" customHeight="1">
      <c r="A66" s="2292"/>
      <c r="B66" s="2292"/>
      <c r="C66" s="2293"/>
      <c r="D66" s="548" t="s">
        <v>302</v>
      </c>
      <c r="E66" s="531">
        <v>284</v>
      </c>
      <c r="F66" s="536">
        <v>88</v>
      </c>
      <c r="G66" s="536">
        <v>7</v>
      </c>
      <c r="H66" s="536">
        <v>18</v>
      </c>
      <c r="I66" s="536">
        <v>55</v>
      </c>
      <c r="J66" s="566" t="s">
        <v>42</v>
      </c>
      <c r="K66" s="536">
        <v>9</v>
      </c>
      <c r="L66" s="536">
        <v>41</v>
      </c>
      <c r="M66" s="536">
        <v>1</v>
      </c>
      <c r="N66" s="536">
        <v>65</v>
      </c>
      <c r="O66" s="533"/>
    </row>
    <row r="67" spans="1:15" ht="12" customHeight="1">
      <c r="A67" s="2287" t="s">
        <v>317</v>
      </c>
      <c r="B67" s="2288"/>
      <c r="C67" s="2289"/>
      <c r="D67" s="535" t="s">
        <v>299</v>
      </c>
      <c r="E67" s="536">
        <v>6461</v>
      </c>
      <c r="F67" s="532">
        <v>3382</v>
      </c>
      <c r="G67" s="532">
        <v>6</v>
      </c>
      <c r="H67" s="532">
        <v>391</v>
      </c>
      <c r="I67" s="532">
        <v>112</v>
      </c>
      <c r="J67" s="532">
        <v>339</v>
      </c>
      <c r="K67" s="532">
        <v>1240</v>
      </c>
      <c r="L67" s="532">
        <v>823</v>
      </c>
      <c r="M67" s="532">
        <v>83</v>
      </c>
      <c r="N67" s="532">
        <v>85</v>
      </c>
      <c r="O67" s="533"/>
    </row>
    <row r="68" spans="1:15" ht="12" customHeight="1">
      <c r="A68" s="2290"/>
      <c r="B68" s="2290"/>
      <c r="C68" s="2291"/>
      <c r="D68" s="530" t="s">
        <v>300</v>
      </c>
      <c r="E68" s="531">
        <v>2799</v>
      </c>
      <c r="F68" s="532">
        <v>697</v>
      </c>
      <c r="G68" s="532">
        <v>22</v>
      </c>
      <c r="H68" s="532">
        <v>464</v>
      </c>
      <c r="I68" s="532">
        <v>65</v>
      </c>
      <c r="J68" s="532">
        <v>816</v>
      </c>
      <c r="K68" s="532">
        <v>525</v>
      </c>
      <c r="L68" s="532">
        <v>10</v>
      </c>
      <c r="M68" s="532">
        <v>9</v>
      </c>
      <c r="N68" s="532">
        <v>191</v>
      </c>
      <c r="O68" s="533"/>
    </row>
    <row r="69" spans="1:15" ht="12" customHeight="1">
      <c r="A69" s="2290"/>
      <c r="B69" s="2290"/>
      <c r="C69" s="2291"/>
      <c r="D69" s="535" t="s">
        <v>301</v>
      </c>
      <c r="E69" s="531">
        <v>8489</v>
      </c>
      <c r="F69" s="532">
        <v>0</v>
      </c>
      <c r="G69" s="532">
        <v>462</v>
      </c>
      <c r="H69" s="532">
        <v>1265</v>
      </c>
      <c r="I69" s="532">
        <v>195</v>
      </c>
      <c r="J69" s="532">
        <v>3814</v>
      </c>
      <c r="K69" s="532">
        <v>1063</v>
      </c>
      <c r="L69" s="532">
        <v>499</v>
      </c>
      <c r="M69" s="532">
        <v>0</v>
      </c>
      <c r="N69" s="532">
        <v>1191</v>
      </c>
      <c r="O69" s="533"/>
    </row>
    <row r="70" spans="1:15" ht="12" customHeight="1">
      <c r="A70" s="2292"/>
      <c r="B70" s="2292"/>
      <c r="C70" s="2293"/>
      <c r="D70" s="539" t="s">
        <v>302</v>
      </c>
      <c r="E70" s="531">
        <v>17749</v>
      </c>
      <c r="F70" s="536">
        <v>4079</v>
      </c>
      <c r="G70" s="536">
        <v>490</v>
      </c>
      <c r="H70" s="536">
        <v>2120</v>
      </c>
      <c r="I70" s="536">
        <v>372</v>
      </c>
      <c r="J70" s="536">
        <v>4969</v>
      </c>
      <c r="K70" s="536">
        <v>2828</v>
      </c>
      <c r="L70" s="536">
        <v>1332</v>
      </c>
      <c r="M70" s="536">
        <v>92</v>
      </c>
      <c r="N70" s="536">
        <v>1467</v>
      </c>
      <c r="O70" s="533"/>
    </row>
    <row r="71" spans="1:15" ht="12" customHeight="1">
      <c r="A71" s="2294" t="s">
        <v>473</v>
      </c>
      <c r="B71" s="2295"/>
      <c r="C71" s="2298" t="s">
        <v>303</v>
      </c>
      <c r="D71" s="530" t="s">
        <v>299</v>
      </c>
      <c r="E71" s="531">
        <v>2571</v>
      </c>
      <c r="F71" s="532">
        <v>1551</v>
      </c>
      <c r="G71" s="532">
        <v>31</v>
      </c>
      <c r="H71" s="532">
        <v>185</v>
      </c>
      <c r="I71" s="532">
        <v>72</v>
      </c>
      <c r="J71" s="566" t="s">
        <v>42</v>
      </c>
      <c r="K71" s="532">
        <v>52</v>
      </c>
      <c r="L71" s="532">
        <v>616</v>
      </c>
      <c r="M71" s="532">
        <v>64</v>
      </c>
      <c r="N71" s="532">
        <v>0</v>
      </c>
      <c r="O71" s="533"/>
    </row>
    <row r="72" spans="1:15" ht="12" customHeight="1">
      <c r="A72" s="2296"/>
      <c r="B72" s="2297"/>
      <c r="C72" s="2299"/>
      <c r="D72" s="530" t="s">
        <v>300</v>
      </c>
      <c r="E72" s="531">
        <v>159</v>
      </c>
      <c r="F72" s="532">
        <v>100</v>
      </c>
      <c r="G72" s="532">
        <v>0</v>
      </c>
      <c r="H72" s="532">
        <v>20</v>
      </c>
      <c r="I72" s="532">
        <v>0</v>
      </c>
      <c r="J72" s="566" t="s">
        <v>42</v>
      </c>
      <c r="K72" s="532">
        <v>39</v>
      </c>
      <c r="L72" s="532">
        <v>0</v>
      </c>
      <c r="M72" s="532">
        <v>0</v>
      </c>
      <c r="N72" s="532">
        <v>0</v>
      </c>
      <c r="O72" s="533"/>
    </row>
    <row r="73" spans="1:15" ht="12" customHeight="1">
      <c r="A73" s="2296"/>
      <c r="B73" s="2297"/>
      <c r="C73" s="2299"/>
      <c r="D73" s="530" t="s">
        <v>301</v>
      </c>
      <c r="E73" s="531">
        <v>12</v>
      </c>
      <c r="F73" s="532">
        <v>0</v>
      </c>
      <c r="G73" s="532">
        <v>12</v>
      </c>
      <c r="H73" s="532">
        <v>0</v>
      </c>
      <c r="I73" s="532">
        <v>0</v>
      </c>
      <c r="J73" s="566" t="s">
        <v>42</v>
      </c>
      <c r="K73" s="532">
        <v>0</v>
      </c>
      <c r="L73" s="532">
        <v>0</v>
      </c>
      <c r="M73" s="532">
        <v>0</v>
      </c>
      <c r="N73" s="532">
        <v>0</v>
      </c>
      <c r="O73" s="533"/>
    </row>
    <row r="74" spans="1:15" ht="12" customHeight="1">
      <c r="A74" s="2296"/>
      <c r="B74" s="2297"/>
      <c r="C74" s="2300"/>
      <c r="D74" s="548" t="s">
        <v>302</v>
      </c>
      <c r="E74" s="531">
        <v>2742</v>
      </c>
      <c r="F74" s="536">
        <v>1651</v>
      </c>
      <c r="G74" s="536">
        <v>43</v>
      </c>
      <c r="H74" s="536">
        <v>205</v>
      </c>
      <c r="I74" s="536">
        <v>72</v>
      </c>
      <c r="J74" s="566" t="s">
        <v>42</v>
      </c>
      <c r="K74" s="536">
        <v>91</v>
      </c>
      <c r="L74" s="536">
        <v>616</v>
      </c>
      <c r="M74" s="536">
        <v>64</v>
      </c>
      <c r="N74" s="536">
        <v>0</v>
      </c>
      <c r="O74" s="533"/>
    </row>
    <row r="75" spans="1:15" ht="12" customHeight="1">
      <c r="A75" s="2296"/>
      <c r="B75" s="2297"/>
      <c r="C75" s="2298" t="s">
        <v>304</v>
      </c>
      <c r="D75" s="530" t="s">
        <v>299</v>
      </c>
      <c r="E75" s="531">
        <v>55</v>
      </c>
      <c r="F75" s="532">
        <v>55</v>
      </c>
      <c r="G75" s="532">
        <v>0</v>
      </c>
      <c r="H75" s="532">
        <v>0</v>
      </c>
      <c r="I75" s="532">
        <v>0</v>
      </c>
      <c r="J75" s="566" t="s">
        <v>42</v>
      </c>
      <c r="K75" s="532">
        <v>0</v>
      </c>
      <c r="L75" s="532">
        <v>0</v>
      </c>
      <c r="M75" s="532">
        <v>0</v>
      </c>
      <c r="N75" s="532">
        <v>0</v>
      </c>
      <c r="O75" s="533"/>
    </row>
    <row r="76" spans="1:15" ht="12" customHeight="1">
      <c r="A76" s="2296"/>
      <c r="B76" s="2297"/>
      <c r="C76" s="2299"/>
      <c r="D76" s="530" t="s">
        <v>300</v>
      </c>
      <c r="E76" s="531">
        <v>48</v>
      </c>
      <c r="F76" s="532">
        <v>24</v>
      </c>
      <c r="G76" s="532">
        <v>0</v>
      </c>
      <c r="H76" s="532">
        <v>0</v>
      </c>
      <c r="I76" s="532">
        <v>0</v>
      </c>
      <c r="J76" s="566" t="s">
        <v>42</v>
      </c>
      <c r="K76" s="532">
        <v>24</v>
      </c>
      <c r="L76" s="532">
        <v>0</v>
      </c>
      <c r="M76" s="532">
        <v>0</v>
      </c>
      <c r="N76" s="532">
        <v>0</v>
      </c>
      <c r="O76" s="533"/>
    </row>
    <row r="77" spans="1:15" ht="12" customHeight="1">
      <c r="A77" s="2296"/>
      <c r="B77" s="2297"/>
      <c r="C77" s="2299"/>
      <c r="D77" s="530" t="s">
        <v>301</v>
      </c>
      <c r="E77" s="531">
        <v>0</v>
      </c>
      <c r="F77" s="532">
        <v>0</v>
      </c>
      <c r="G77" s="532">
        <v>0</v>
      </c>
      <c r="H77" s="532">
        <v>0</v>
      </c>
      <c r="I77" s="532">
        <v>0</v>
      </c>
      <c r="J77" s="566" t="s">
        <v>42</v>
      </c>
      <c r="K77" s="532">
        <v>0</v>
      </c>
      <c r="L77" s="532">
        <v>0</v>
      </c>
      <c r="M77" s="532">
        <v>0</v>
      </c>
      <c r="N77" s="532">
        <v>0</v>
      </c>
      <c r="O77" s="533"/>
    </row>
    <row r="78" spans="1:15" ht="12" customHeight="1">
      <c r="A78" s="2296"/>
      <c r="B78" s="2297"/>
      <c r="C78" s="2299"/>
      <c r="D78" s="539" t="s">
        <v>302</v>
      </c>
      <c r="E78" s="531">
        <v>103</v>
      </c>
      <c r="F78" s="536">
        <v>79</v>
      </c>
      <c r="G78" s="536">
        <v>0</v>
      </c>
      <c r="H78" s="536">
        <v>0</v>
      </c>
      <c r="I78" s="536">
        <v>0</v>
      </c>
      <c r="J78" s="566" t="s">
        <v>42</v>
      </c>
      <c r="K78" s="532">
        <v>24</v>
      </c>
      <c r="L78" s="532">
        <v>0</v>
      </c>
      <c r="M78" s="532">
        <v>0</v>
      </c>
      <c r="N78" s="532">
        <v>0</v>
      </c>
      <c r="O78" s="533"/>
    </row>
    <row r="79" spans="1:15" s="572" customFormat="1" ht="12" customHeight="1">
      <c r="A79" s="2313" t="s">
        <v>241</v>
      </c>
      <c r="B79" s="2314"/>
      <c r="C79" s="2315"/>
      <c r="D79" s="568" t="s">
        <v>299</v>
      </c>
      <c r="E79" s="575">
        <v>121592</v>
      </c>
      <c r="F79" s="570">
        <v>68475</v>
      </c>
      <c r="G79" s="570">
        <v>985</v>
      </c>
      <c r="H79" s="570">
        <v>4713</v>
      </c>
      <c r="I79" s="570">
        <v>4561</v>
      </c>
      <c r="J79" s="570">
        <v>900</v>
      </c>
      <c r="K79" s="570">
        <v>6244</v>
      </c>
      <c r="L79" s="570">
        <v>28806</v>
      </c>
      <c r="M79" s="570">
        <v>6338</v>
      </c>
      <c r="N79" s="570">
        <v>570</v>
      </c>
      <c r="O79" s="571"/>
    </row>
    <row r="80" spans="1:15" s="572" customFormat="1" ht="12" customHeight="1">
      <c r="A80" s="2316"/>
      <c r="B80" s="2316"/>
      <c r="C80" s="2317"/>
      <c r="D80" s="568" t="s">
        <v>300</v>
      </c>
      <c r="E80" s="575">
        <v>49250</v>
      </c>
      <c r="F80" s="570">
        <v>26617</v>
      </c>
      <c r="G80" s="570">
        <v>465</v>
      </c>
      <c r="H80" s="570">
        <v>4588</v>
      </c>
      <c r="I80" s="570">
        <v>4624</v>
      </c>
      <c r="J80" s="570">
        <v>3130</v>
      </c>
      <c r="K80" s="570">
        <v>5836</v>
      </c>
      <c r="L80" s="570">
        <v>1500</v>
      </c>
      <c r="M80" s="570">
        <v>777</v>
      </c>
      <c r="N80" s="570">
        <v>1713</v>
      </c>
      <c r="O80" s="571"/>
    </row>
    <row r="81" spans="1:15" s="572" customFormat="1" ht="12" customHeight="1">
      <c r="A81" s="2316"/>
      <c r="B81" s="2316"/>
      <c r="C81" s="2317"/>
      <c r="D81" s="568" t="s">
        <v>301</v>
      </c>
      <c r="E81" s="575">
        <v>47484</v>
      </c>
      <c r="F81" s="570">
        <v>71</v>
      </c>
      <c r="G81" s="570">
        <v>11280</v>
      </c>
      <c r="H81" s="570">
        <v>4363</v>
      </c>
      <c r="I81" s="570">
        <v>4330</v>
      </c>
      <c r="J81" s="570">
        <v>13111</v>
      </c>
      <c r="K81" s="570">
        <v>5474</v>
      </c>
      <c r="L81" s="570">
        <v>3263</v>
      </c>
      <c r="M81" s="570">
        <v>0</v>
      </c>
      <c r="N81" s="570">
        <v>5592</v>
      </c>
      <c r="O81" s="571"/>
    </row>
    <row r="82" spans="1:15" s="572" customFormat="1" ht="12" customHeight="1">
      <c r="A82" s="2316"/>
      <c r="B82" s="2316"/>
      <c r="C82" s="2317"/>
      <c r="D82" s="568" t="s">
        <v>302</v>
      </c>
      <c r="E82" s="575">
        <v>218326</v>
      </c>
      <c r="F82" s="575">
        <v>95163</v>
      </c>
      <c r="G82" s="575">
        <v>12730</v>
      </c>
      <c r="H82" s="575">
        <v>13664</v>
      </c>
      <c r="I82" s="575">
        <v>13515</v>
      </c>
      <c r="J82" s="575">
        <v>17141</v>
      </c>
      <c r="K82" s="575">
        <v>17554</v>
      </c>
      <c r="L82" s="575">
        <v>33569</v>
      </c>
      <c r="M82" s="575">
        <v>7115</v>
      </c>
      <c r="N82" s="575">
        <v>7875</v>
      </c>
      <c r="O82" s="571"/>
    </row>
    <row r="83" spans="1:14" ht="5.1" customHeight="1">
      <c r="A83" s="509" t="s">
        <v>11</v>
      </c>
      <c r="B83" s="509"/>
      <c r="C83" s="556"/>
      <c r="E83" s="557"/>
      <c r="F83" s="558"/>
      <c r="G83" s="558"/>
      <c r="H83" s="558"/>
      <c r="I83" s="558"/>
      <c r="J83" s="558"/>
      <c r="K83" s="558"/>
      <c r="L83" s="558"/>
      <c r="M83" s="558"/>
      <c r="N83" s="559"/>
    </row>
    <row r="84" spans="1:14" ht="11.1" customHeight="1">
      <c r="A84" s="561" t="s">
        <v>305</v>
      </c>
      <c r="B84" s="562" t="s">
        <v>306</v>
      </c>
      <c r="C84" s="560"/>
      <c r="D84" s="560"/>
      <c r="E84" s="560"/>
      <c r="F84" s="560"/>
      <c r="G84" s="560"/>
      <c r="H84" s="560"/>
      <c r="I84" s="560"/>
      <c r="J84" s="560"/>
      <c r="K84" s="560"/>
      <c r="L84" s="560"/>
      <c r="M84" s="560"/>
      <c r="N84" s="560"/>
    </row>
    <row r="85" spans="1:14" ht="13.2">
      <c r="A85" s="515"/>
      <c r="B85" s="515"/>
      <c r="C85" s="560"/>
      <c r="D85" s="560"/>
      <c r="E85" s="560"/>
      <c r="F85" s="560"/>
      <c r="G85" s="560"/>
      <c r="H85" s="560"/>
      <c r="I85" s="560"/>
      <c r="J85" s="560"/>
      <c r="K85" s="560"/>
      <c r="L85" s="560"/>
      <c r="M85" s="560"/>
      <c r="N85" s="560"/>
    </row>
  </sheetData>
  <mergeCells count="24">
    <mergeCell ref="A79:C82"/>
    <mergeCell ref="A7:C10"/>
    <mergeCell ref="A63:C66"/>
    <mergeCell ref="A67:C70"/>
    <mergeCell ref="A71:B78"/>
    <mergeCell ref="C71:C74"/>
    <mergeCell ref="B55:C58"/>
    <mergeCell ref="B59:C62"/>
    <mergeCell ref="C28:C31"/>
    <mergeCell ref="A36:C39"/>
    <mergeCell ref="A50:C53"/>
    <mergeCell ref="A47:C48"/>
    <mergeCell ref="C75:C78"/>
    <mergeCell ref="A24:C27"/>
    <mergeCell ref="A28:B35"/>
    <mergeCell ref="C32:C35"/>
    <mergeCell ref="E47:E48"/>
    <mergeCell ref="D47:D48"/>
    <mergeCell ref="A4:C5"/>
    <mergeCell ref="B16:C19"/>
    <mergeCell ref="A20:C23"/>
    <mergeCell ref="B12:C15"/>
    <mergeCell ref="E4:E5"/>
    <mergeCell ref="D4:D5"/>
  </mergeCells>
  <printOptions/>
  <pageMargins left="0.4724409448818898" right="0.4724409448818898" top="0.5905511811023623" bottom="0.7874015748031497" header="0.3937007874015748" footer="0.2755905511811024"/>
  <pageSetup firstPageNumber="40" useFirstPageNumber="1" fitToHeight="2" horizontalDpi="600" verticalDpi="600" orientation="portrait" paperSize="9" r:id="rId1"/>
  <headerFooter alignWithMargins="0">
    <oddFooter>&amp;C&amp;P</oddFooter>
  </headerFooter>
  <rowBreaks count="1" manualBreakCount="1">
    <brk id="4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66"/>
  <sheetViews>
    <sheetView workbookViewId="0" topLeftCell="A1">
      <pane ySplit="5" topLeftCell="A6" activePane="bottomLeft" state="frozen"/>
      <selection pane="bottomLeft" activeCell="O1" sqref="O1"/>
    </sheetView>
  </sheetViews>
  <sheetFormatPr defaultColWidth="13.33203125" defaultRowHeight="11.25"/>
  <cols>
    <col min="1" max="1" width="2.83203125" style="538" customWidth="1"/>
    <col min="2" max="2" width="9.66015625" style="538" customWidth="1"/>
    <col min="3" max="3" width="10" style="511" customWidth="1"/>
    <col min="4" max="4" width="8.66015625" style="511" customWidth="1"/>
    <col min="5" max="5" width="9" style="511" customWidth="1"/>
    <col min="6" max="14" width="8.83203125" style="511" customWidth="1"/>
    <col min="15" max="16384" width="13.33203125" style="511" customWidth="1"/>
  </cols>
  <sheetData>
    <row r="1" spans="1:14" ht="10.5" customHeight="1">
      <c r="A1" s="509"/>
      <c r="B1" s="509"/>
      <c r="C1" s="510"/>
      <c r="D1" s="510"/>
      <c r="E1" s="510"/>
      <c r="F1" s="510"/>
      <c r="G1" s="510"/>
      <c r="H1" s="510"/>
      <c r="I1" s="510"/>
      <c r="J1" s="510"/>
      <c r="K1" s="510"/>
      <c r="L1" s="510"/>
      <c r="M1" s="510"/>
      <c r="N1" s="510"/>
    </row>
    <row r="2" spans="1:14" s="515" customFormat="1" ht="12.75" customHeight="1">
      <c r="A2" s="512" t="str">
        <f>'1.21'!A2</f>
        <v>1. Gesamtübersichten: Berufliche Schulen in Bayern 2021/22 - Lehrkräfte und Stunden</v>
      </c>
      <c r="B2" s="512"/>
      <c r="C2" s="513"/>
      <c r="D2" s="513"/>
      <c r="E2" s="513"/>
      <c r="F2" s="513"/>
      <c r="G2" s="513"/>
      <c r="H2" s="513"/>
      <c r="I2" s="513"/>
      <c r="J2" s="513"/>
      <c r="K2" s="513"/>
      <c r="L2" s="513"/>
      <c r="M2" s="514"/>
      <c r="N2" s="514"/>
    </row>
    <row r="3" spans="1:14" ht="30" customHeight="1">
      <c r="A3" s="402" t="s">
        <v>610</v>
      </c>
      <c r="B3" s="403"/>
      <c r="C3" s="516"/>
      <c r="D3" s="516"/>
      <c r="E3" s="516"/>
      <c r="F3" s="516"/>
      <c r="G3" s="516"/>
      <c r="H3" s="516"/>
      <c r="I3" s="516"/>
      <c r="J3" s="516"/>
      <c r="K3" s="516"/>
      <c r="L3" s="516"/>
      <c r="M3" s="516"/>
      <c r="N3" s="516"/>
    </row>
    <row r="4" spans="1:14" ht="11.25" customHeight="1">
      <c r="A4" s="2302" t="s">
        <v>308</v>
      </c>
      <c r="B4" s="2302"/>
      <c r="C4" s="2303"/>
      <c r="D4" s="2284" t="s">
        <v>40</v>
      </c>
      <c r="E4" s="2284" t="s">
        <v>318</v>
      </c>
      <c r="F4" s="518" t="s">
        <v>110</v>
      </c>
      <c r="G4" s="519"/>
      <c r="H4" s="519"/>
      <c r="I4" s="519"/>
      <c r="J4" s="519"/>
      <c r="K4" s="519"/>
      <c r="L4" s="519"/>
      <c r="M4" s="519"/>
      <c r="N4" s="519"/>
    </row>
    <row r="5" spans="1:14" ht="90" customHeight="1">
      <c r="A5" s="2304"/>
      <c r="B5" s="2304"/>
      <c r="C5" s="2305"/>
      <c r="D5" s="2286"/>
      <c r="E5" s="2286"/>
      <c r="F5" s="522" t="s">
        <v>111</v>
      </c>
      <c r="G5" s="523" t="s">
        <v>298</v>
      </c>
      <c r="H5" s="522" t="s">
        <v>124</v>
      </c>
      <c r="I5" s="523" t="s">
        <v>113</v>
      </c>
      <c r="J5" s="523" t="s">
        <v>114</v>
      </c>
      <c r="K5" s="517" t="s">
        <v>115</v>
      </c>
      <c r="L5" s="523" t="s">
        <v>116</v>
      </c>
      <c r="M5" s="523" t="s">
        <v>117</v>
      </c>
      <c r="N5" s="524" t="s">
        <v>277</v>
      </c>
    </row>
    <row r="6" spans="1:14" ht="15" customHeight="1">
      <c r="A6" s="525" t="s">
        <v>319</v>
      </c>
      <c r="B6" s="525"/>
      <c r="C6" s="526"/>
      <c r="D6" s="527"/>
      <c r="E6" s="526"/>
      <c r="F6" s="528"/>
      <c r="G6" s="529"/>
      <c r="H6" s="529"/>
      <c r="I6" s="529"/>
      <c r="J6" s="529"/>
      <c r="K6" s="527"/>
      <c r="L6" s="529"/>
      <c r="M6" s="529"/>
      <c r="N6" s="529"/>
    </row>
    <row r="7" spans="1:15" ht="10.5" customHeight="1">
      <c r="A7" s="2280" t="s">
        <v>311</v>
      </c>
      <c r="B7" s="2280"/>
      <c r="C7" s="2281"/>
      <c r="D7" s="530" t="s">
        <v>299</v>
      </c>
      <c r="E7" s="531">
        <v>27946</v>
      </c>
      <c r="F7" s="532">
        <v>13491</v>
      </c>
      <c r="G7" s="532">
        <v>305</v>
      </c>
      <c r="H7" s="532">
        <v>2081</v>
      </c>
      <c r="I7" s="532">
        <v>1174</v>
      </c>
      <c r="J7" s="532">
        <v>604</v>
      </c>
      <c r="K7" s="532">
        <v>419</v>
      </c>
      <c r="L7" s="532">
        <v>8391</v>
      </c>
      <c r="M7" s="532">
        <v>1209</v>
      </c>
      <c r="N7" s="532">
        <v>272</v>
      </c>
      <c r="O7" s="533"/>
    </row>
    <row r="8" spans="1:15" ht="11.25" customHeight="1">
      <c r="A8" s="2280"/>
      <c r="B8" s="2280"/>
      <c r="C8" s="2281"/>
      <c r="D8" s="530" t="s">
        <v>300</v>
      </c>
      <c r="E8" s="531">
        <v>11507</v>
      </c>
      <c r="F8" s="532">
        <v>5658</v>
      </c>
      <c r="G8" s="532">
        <v>124</v>
      </c>
      <c r="H8" s="532">
        <v>1235</v>
      </c>
      <c r="I8" s="532">
        <v>714</v>
      </c>
      <c r="J8" s="532">
        <v>1060</v>
      </c>
      <c r="K8" s="532">
        <v>1123</v>
      </c>
      <c r="L8" s="532">
        <v>663</v>
      </c>
      <c r="M8" s="532">
        <v>254</v>
      </c>
      <c r="N8" s="532">
        <v>676</v>
      </c>
      <c r="O8" s="533"/>
    </row>
    <row r="9" spans="1:15" s="538" customFormat="1" ht="9.75" customHeight="1">
      <c r="A9" s="2280"/>
      <c r="B9" s="2280"/>
      <c r="C9" s="2281"/>
      <c r="D9" s="535" t="s">
        <v>301</v>
      </c>
      <c r="E9" s="531">
        <v>13706</v>
      </c>
      <c r="F9" s="532">
        <v>17</v>
      </c>
      <c r="G9" s="532">
        <v>2452</v>
      </c>
      <c r="H9" s="532">
        <v>1057</v>
      </c>
      <c r="I9" s="532">
        <v>776</v>
      </c>
      <c r="J9" s="532">
        <v>4601</v>
      </c>
      <c r="K9" s="532">
        <v>1466</v>
      </c>
      <c r="L9" s="532">
        <v>1152</v>
      </c>
      <c r="M9" s="532">
        <v>0</v>
      </c>
      <c r="N9" s="532">
        <v>2185</v>
      </c>
      <c r="O9" s="537"/>
    </row>
    <row r="10" spans="1:15" s="538" customFormat="1" ht="9.75" customHeight="1">
      <c r="A10" s="2282"/>
      <c r="B10" s="2282"/>
      <c r="C10" s="2283"/>
      <c r="D10" s="539" t="s">
        <v>302</v>
      </c>
      <c r="E10" s="531">
        <v>53159</v>
      </c>
      <c r="F10" s="536">
        <v>19166</v>
      </c>
      <c r="G10" s="536">
        <v>2881</v>
      </c>
      <c r="H10" s="536">
        <v>4373</v>
      </c>
      <c r="I10" s="536">
        <v>2664</v>
      </c>
      <c r="J10" s="536">
        <v>6265</v>
      </c>
      <c r="K10" s="536">
        <v>3008</v>
      </c>
      <c r="L10" s="536">
        <v>10206</v>
      </c>
      <c r="M10" s="536">
        <v>1463</v>
      </c>
      <c r="N10" s="536">
        <v>3133</v>
      </c>
      <c r="O10" s="537"/>
    </row>
    <row r="11" spans="1:15" s="538" customFormat="1" ht="10.5" customHeight="1">
      <c r="A11" s="540" t="s">
        <v>58</v>
      </c>
      <c r="B11" s="540"/>
      <c r="C11" s="541"/>
      <c r="D11" s="530"/>
      <c r="E11" s="531"/>
      <c r="F11" s="536"/>
      <c r="G11" s="536"/>
      <c r="H11" s="536"/>
      <c r="I11" s="536"/>
      <c r="J11" s="536"/>
      <c r="K11" s="536"/>
      <c r="L11" s="536"/>
      <c r="M11" s="536"/>
      <c r="N11" s="536"/>
      <c r="O11" s="537"/>
    </row>
    <row r="12" spans="1:15" ht="11.25" customHeight="1">
      <c r="A12" s="542"/>
      <c r="B12" s="2280" t="s">
        <v>312</v>
      </c>
      <c r="C12" s="2281"/>
      <c r="D12" s="535" t="s">
        <v>299</v>
      </c>
      <c r="E12" s="543">
        <v>23373</v>
      </c>
      <c r="F12" s="532">
        <v>11946</v>
      </c>
      <c r="G12" s="532">
        <v>254</v>
      </c>
      <c r="H12" s="532">
        <v>1681</v>
      </c>
      <c r="I12" s="532">
        <v>1018</v>
      </c>
      <c r="J12" s="566" t="s">
        <v>42</v>
      </c>
      <c r="K12" s="532">
        <v>374</v>
      </c>
      <c r="L12" s="532">
        <v>6825</v>
      </c>
      <c r="M12" s="532">
        <v>1039</v>
      </c>
      <c r="N12" s="532">
        <v>236</v>
      </c>
      <c r="O12" s="533"/>
    </row>
    <row r="13" spans="1:15" ht="10.5" customHeight="1">
      <c r="A13" s="545"/>
      <c r="B13" s="2280"/>
      <c r="C13" s="2281"/>
      <c r="D13" s="535" t="s">
        <v>300</v>
      </c>
      <c r="E13" s="543">
        <v>8654</v>
      </c>
      <c r="F13" s="532">
        <v>4698</v>
      </c>
      <c r="G13" s="532">
        <v>113</v>
      </c>
      <c r="H13" s="532">
        <v>994</v>
      </c>
      <c r="I13" s="532">
        <v>648</v>
      </c>
      <c r="J13" s="566" t="s">
        <v>42</v>
      </c>
      <c r="K13" s="532">
        <v>993</v>
      </c>
      <c r="L13" s="532">
        <v>485</v>
      </c>
      <c r="M13" s="532">
        <v>202</v>
      </c>
      <c r="N13" s="532">
        <v>521</v>
      </c>
      <c r="O13" s="533"/>
    </row>
    <row r="14" spans="1:15" s="538" customFormat="1" ht="10.5" customHeight="1">
      <c r="A14" s="545"/>
      <c r="B14" s="2280"/>
      <c r="C14" s="2281"/>
      <c r="D14" s="535" t="s">
        <v>301</v>
      </c>
      <c r="E14" s="543">
        <v>6618</v>
      </c>
      <c r="F14" s="532">
        <v>15</v>
      </c>
      <c r="G14" s="532">
        <v>2153</v>
      </c>
      <c r="H14" s="532">
        <v>669</v>
      </c>
      <c r="I14" s="532">
        <v>625</v>
      </c>
      <c r="J14" s="566" t="s">
        <v>42</v>
      </c>
      <c r="K14" s="532">
        <v>915</v>
      </c>
      <c r="L14" s="532">
        <v>791</v>
      </c>
      <c r="M14" s="532">
        <v>0</v>
      </c>
      <c r="N14" s="532">
        <v>1450</v>
      </c>
      <c r="O14" s="537"/>
    </row>
    <row r="15" spans="1:15" s="538" customFormat="1" ht="10.5" customHeight="1">
      <c r="A15" s="546"/>
      <c r="B15" s="2282"/>
      <c r="C15" s="2283"/>
      <c r="D15" s="539" t="s">
        <v>302</v>
      </c>
      <c r="E15" s="543">
        <v>38645</v>
      </c>
      <c r="F15" s="536">
        <v>16659</v>
      </c>
      <c r="G15" s="536">
        <v>2520</v>
      </c>
      <c r="H15" s="536">
        <v>3344</v>
      </c>
      <c r="I15" s="536">
        <v>2291</v>
      </c>
      <c r="J15" s="566" t="s">
        <v>42</v>
      </c>
      <c r="K15" s="536">
        <v>2282</v>
      </c>
      <c r="L15" s="536">
        <v>8101</v>
      </c>
      <c r="M15" s="536">
        <v>1241</v>
      </c>
      <c r="N15" s="536">
        <v>2207</v>
      </c>
      <c r="O15" s="537"/>
    </row>
    <row r="16" spans="1:15" ht="11.25" customHeight="1">
      <c r="A16" s="542"/>
      <c r="B16" s="2311" t="s">
        <v>316</v>
      </c>
      <c r="C16" s="2312"/>
      <c r="D16" s="535" t="s">
        <v>299</v>
      </c>
      <c r="E16" s="543">
        <v>3969</v>
      </c>
      <c r="F16" s="532">
        <v>1545</v>
      </c>
      <c r="G16" s="532">
        <v>51</v>
      </c>
      <c r="H16" s="532">
        <v>400</v>
      </c>
      <c r="I16" s="532">
        <v>156</v>
      </c>
      <c r="J16" s="566" t="s">
        <v>42</v>
      </c>
      <c r="K16" s="532">
        <v>45</v>
      </c>
      <c r="L16" s="532">
        <v>1566</v>
      </c>
      <c r="M16" s="532">
        <v>170</v>
      </c>
      <c r="N16" s="532">
        <v>36</v>
      </c>
      <c r="O16" s="533"/>
    </row>
    <row r="17" spans="1:15" ht="11.25" customHeight="1">
      <c r="A17" s="545"/>
      <c r="B17" s="2280"/>
      <c r="C17" s="2281"/>
      <c r="D17" s="535" t="s">
        <v>300</v>
      </c>
      <c r="E17" s="543">
        <v>1793</v>
      </c>
      <c r="F17" s="532">
        <v>960</v>
      </c>
      <c r="G17" s="532">
        <v>11</v>
      </c>
      <c r="H17" s="532">
        <v>241</v>
      </c>
      <c r="I17" s="532">
        <v>66</v>
      </c>
      <c r="J17" s="566" t="s">
        <v>42</v>
      </c>
      <c r="K17" s="532">
        <v>130</v>
      </c>
      <c r="L17" s="532">
        <v>178</v>
      </c>
      <c r="M17" s="532">
        <v>52</v>
      </c>
      <c r="N17" s="532">
        <v>155</v>
      </c>
      <c r="O17" s="533"/>
    </row>
    <row r="18" spans="1:15" ht="11.25" customHeight="1">
      <c r="A18" s="545"/>
      <c r="B18" s="2280"/>
      <c r="C18" s="2281"/>
      <c r="D18" s="535" t="s">
        <v>301</v>
      </c>
      <c r="E18" s="543">
        <v>2487</v>
      </c>
      <c r="F18" s="532">
        <v>2</v>
      </c>
      <c r="G18" s="532">
        <v>299</v>
      </c>
      <c r="H18" s="532">
        <v>388</v>
      </c>
      <c r="I18" s="532">
        <v>151</v>
      </c>
      <c r="J18" s="566" t="s">
        <v>42</v>
      </c>
      <c r="K18" s="532">
        <v>551</v>
      </c>
      <c r="L18" s="532">
        <v>361</v>
      </c>
      <c r="M18" s="532">
        <v>0</v>
      </c>
      <c r="N18" s="532">
        <v>735</v>
      </c>
      <c r="O18" s="533"/>
    </row>
    <row r="19" spans="1:15" ht="11.25" customHeight="1">
      <c r="A19" s="547"/>
      <c r="B19" s="2282"/>
      <c r="C19" s="2283"/>
      <c r="D19" s="539" t="s">
        <v>302</v>
      </c>
      <c r="E19" s="543">
        <v>8249</v>
      </c>
      <c r="F19" s="536">
        <v>2507</v>
      </c>
      <c r="G19" s="536">
        <v>361</v>
      </c>
      <c r="H19" s="536">
        <v>1029</v>
      </c>
      <c r="I19" s="536">
        <v>373</v>
      </c>
      <c r="J19" s="566" t="s">
        <v>42</v>
      </c>
      <c r="K19" s="536">
        <v>726</v>
      </c>
      <c r="L19" s="536">
        <v>2105</v>
      </c>
      <c r="M19" s="536">
        <v>222</v>
      </c>
      <c r="N19" s="536">
        <v>926</v>
      </c>
      <c r="O19" s="533"/>
    </row>
    <row r="20" spans="1:15" ht="11.25" customHeight="1">
      <c r="A20" s="2326" t="s">
        <v>313</v>
      </c>
      <c r="B20" s="2326"/>
      <c r="C20" s="2306"/>
      <c r="D20" s="535" t="s">
        <v>299</v>
      </c>
      <c r="E20" s="536">
        <v>0</v>
      </c>
      <c r="F20" s="536">
        <v>0</v>
      </c>
      <c r="G20" s="536">
        <v>0</v>
      </c>
      <c r="H20" s="536">
        <v>0</v>
      </c>
      <c r="I20" s="536">
        <v>0</v>
      </c>
      <c r="J20" s="566" t="s">
        <v>42</v>
      </c>
      <c r="K20" s="536">
        <v>0</v>
      </c>
      <c r="L20" s="536">
        <v>0</v>
      </c>
      <c r="M20" s="536">
        <v>0</v>
      </c>
      <c r="N20" s="536">
        <v>0</v>
      </c>
      <c r="O20" s="533"/>
    </row>
    <row r="21" spans="1:15" ht="11.25" customHeight="1">
      <c r="A21" s="2307"/>
      <c r="B21" s="2307"/>
      <c r="C21" s="2308"/>
      <c r="D21" s="535" t="s">
        <v>300</v>
      </c>
      <c r="E21" s="531">
        <v>0</v>
      </c>
      <c r="F21" s="536">
        <v>0</v>
      </c>
      <c r="G21" s="536">
        <v>0</v>
      </c>
      <c r="H21" s="536">
        <v>0</v>
      </c>
      <c r="I21" s="536">
        <v>0</v>
      </c>
      <c r="J21" s="566" t="s">
        <v>42</v>
      </c>
      <c r="K21" s="536">
        <v>0</v>
      </c>
      <c r="L21" s="536">
        <v>0</v>
      </c>
      <c r="M21" s="536">
        <v>0</v>
      </c>
      <c r="N21" s="536">
        <v>0</v>
      </c>
      <c r="O21" s="533"/>
    </row>
    <row r="22" spans="1:15" ht="9.75" customHeight="1">
      <c r="A22" s="2307"/>
      <c r="B22" s="2307"/>
      <c r="C22" s="2308"/>
      <c r="D22" s="535" t="s">
        <v>301</v>
      </c>
      <c r="E22" s="531">
        <v>0</v>
      </c>
      <c r="F22" s="536">
        <v>0</v>
      </c>
      <c r="G22" s="536">
        <v>0</v>
      </c>
      <c r="H22" s="536">
        <v>0</v>
      </c>
      <c r="I22" s="536">
        <v>0</v>
      </c>
      <c r="J22" s="566" t="s">
        <v>42</v>
      </c>
      <c r="K22" s="536">
        <v>0</v>
      </c>
      <c r="L22" s="536">
        <v>0</v>
      </c>
      <c r="M22" s="536">
        <v>0</v>
      </c>
      <c r="N22" s="536">
        <v>0</v>
      </c>
      <c r="O22" s="533"/>
    </row>
    <row r="23" spans="1:15" ht="10.5" customHeight="1">
      <c r="A23" s="2309"/>
      <c r="B23" s="2309"/>
      <c r="C23" s="2310"/>
      <c r="D23" s="539" t="s">
        <v>302</v>
      </c>
      <c r="E23" s="531">
        <v>0</v>
      </c>
      <c r="F23" s="536">
        <v>0</v>
      </c>
      <c r="G23" s="536">
        <v>0</v>
      </c>
      <c r="H23" s="536">
        <v>0</v>
      </c>
      <c r="I23" s="536">
        <v>0</v>
      </c>
      <c r="J23" s="566" t="s">
        <v>42</v>
      </c>
      <c r="K23" s="536">
        <v>0</v>
      </c>
      <c r="L23" s="536">
        <v>0</v>
      </c>
      <c r="M23" s="536">
        <v>0</v>
      </c>
      <c r="N23" s="536">
        <v>0</v>
      </c>
      <c r="O23" s="533"/>
    </row>
    <row r="24" spans="1:15" ht="11.25" customHeight="1">
      <c r="A24" s="2287" t="s">
        <v>317</v>
      </c>
      <c r="B24" s="2288"/>
      <c r="C24" s="2289"/>
      <c r="D24" s="535" t="s">
        <v>299</v>
      </c>
      <c r="E24" s="536">
        <v>472</v>
      </c>
      <c r="F24" s="532">
        <v>175</v>
      </c>
      <c r="G24" s="532">
        <v>0</v>
      </c>
      <c r="H24" s="532">
        <v>62</v>
      </c>
      <c r="I24" s="532">
        <v>17</v>
      </c>
      <c r="J24" s="532">
        <v>7</v>
      </c>
      <c r="K24" s="532">
        <v>0</v>
      </c>
      <c r="L24" s="532">
        <v>201</v>
      </c>
      <c r="M24" s="532">
        <v>9</v>
      </c>
      <c r="N24" s="532">
        <v>1</v>
      </c>
      <c r="O24" s="533"/>
    </row>
    <row r="25" spans="1:15" ht="10.5" customHeight="1">
      <c r="A25" s="2290"/>
      <c r="B25" s="2290"/>
      <c r="C25" s="2291"/>
      <c r="D25" s="530" t="s">
        <v>300</v>
      </c>
      <c r="E25" s="531">
        <v>298</v>
      </c>
      <c r="F25" s="532">
        <v>122</v>
      </c>
      <c r="G25" s="532">
        <v>0</v>
      </c>
      <c r="H25" s="532">
        <v>30</v>
      </c>
      <c r="I25" s="532">
        <v>27</v>
      </c>
      <c r="J25" s="532">
        <v>46</v>
      </c>
      <c r="K25" s="532">
        <v>28</v>
      </c>
      <c r="L25" s="532">
        <v>13</v>
      </c>
      <c r="M25" s="532">
        <v>0</v>
      </c>
      <c r="N25" s="532">
        <v>32</v>
      </c>
      <c r="O25" s="533"/>
    </row>
    <row r="26" spans="1:15" ht="10.5" customHeight="1">
      <c r="A26" s="2290"/>
      <c r="B26" s="2290"/>
      <c r="C26" s="2291"/>
      <c r="D26" s="535" t="s">
        <v>301</v>
      </c>
      <c r="E26" s="531">
        <v>586</v>
      </c>
      <c r="F26" s="532">
        <v>0</v>
      </c>
      <c r="G26" s="532">
        <v>27</v>
      </c>
      <c r="H26" s="532">
        <v>73</v>
      </c>
      <c r="I26" s="532">
        <v>23</v>
      </c>
      <c r="J26" s="532">
        <v>156</v>
      </c>
      <c r="K26" s="532">
        <v>104</v>
      </c>
      <c r="L26" s="532">
        <v>101</v>
      </c>
      <c r="M26" s="532">
        <v>0</v>
      </c>
      <c r="N26" s="532">
        <v>102</v>
      </c>
      <c r="O26" s="533"/>
    </row>
    <row r="27" spans="1:15" ht="10.5" customHeight="1">
      <c r="A27" s="2292"/>
      <c r="B27" s="2292"/>
      <c r="C27" s="2293"/>
      <c r="D27" s="539" t="s">
        <v>302</v>
      </c>
      <c r="E27" s="531">
        <v>1356</v>
      </c>
      <c r="F27" s="536">
        <v>297</v>
      </c>
      <c r="G27" s="536">
        <v>27</v>
      </c>
      <c r="H27" s="536">
        <v>165</v>
      </c>
      <c r="I27" s="536">
        <v>67</v>
      </c>
      <c r="J27" s="536">
        <v>209</v>
      </c>
      <c r="K27" s="536">
        <v>132</v>
      </c>
      <c r="L27" s="536">
        <v>315</v>
      </c>
      <c r="M27" s="536">
        <v>9</v>
      </c>
      <c r="N27" s="536">
        <v>135</v>
      </c>
      <c r="O27" s="533"/>
    </row>
    <row r="28" spans="1:15" ht="12" customHeight="1">
      <c r="A28" s="2288" t="s">
        <v>320</v>
      </c>
      <c r="B28" s="2319"/>
      <c r="C28" s="2298" t="s">
        <v>321</v>
      </c>
      <c r="D28" s="535" t="s">
        <v>299</v>
      </c>
      <c r="E28" s="536">
        <v>29</v>
      </c>
      <c r="F28" s="536">
        <v>21</v>
      </c>
      <c r="G28" s="536">
        <v>2</v>
      </c>
      <c r="H28" s="536">
        <v>6</v>
      </c>
      <c r="I28" s="536">
        <v>0</v>
      </c>
      <c r="J28" s="536">
        <v>0</v>
      </c>
      <c r="K28" s="536">
        <v>0</v>
      </c>
      <c r="L28" s="536">
        <v>0</v>
      </c>
      <c r="M28" s="536">
        <v>0</v>
      </c>
      <c r="N28" s="536">
        <v>0</v>
      </c>
      <c r="O28" s="533"/>
    </row>
    <row r="29" spans="1:15" ht="12" customHeight="1">
      <c r="A29" s="2320"/>
      <c r="B29" s="2321"/>
      <c r="C29" s="2324"/>
      <c r="D29" s="530" t="s">
        <v>300</v>
      </c>
      <c r="E29" s="531">
        <v>6</v>
      </c>
      <c r="F29" s="536">
        <v>4</v>
      </c>
      <c r="G29" s="536">
        <v>0</v>
      </c>
      <c r="H29" s="536">
        <v>1</v>
      </c>
      <c r="I29" s="536">
        <v>0</v>
      </c>
      <c r="J29" s="536">
        <v>0</v>
      </c>
      <c r="K29" s="536">
        <v>1</v>
      </c>
      <c r="L29" s="536">
        <v>0</v>
      </c>
      <c r="M29" s="536">
        <v>0</v>
      </c>
      <c r="N29" s="536">
        <v>0</v>
      </c>
      <c r="O29" s="533"/>
    </row>
    <row r="30" spans="1:15" ht="12" customHeight="1">
      <c r="A30" s="2320"/>
      <c r="B30" s="2321"/>
      <c r="C30" s="2324"/>
      <c r="D30" s="535" t="s">
        <v>301</v>
      </c>
      <c r="E30" s="531">
        <v>0</v>
      </c>
      <c r="F30" s="536">
        <v>0</v>
      </c>
      <c r="G30" s="536">
        <v>0</v>
      </c>
      <c r="H30" s="536">
        <v>0</v>
      </c>
      <c r="I30" s="536">
        <v>0</v>
      </c>
      <c r="J30" s="536">
        <v>0</v>
      </c>
      <c r="K30" s="536">
        <v>0</v>
      </c>
      <c r="L30" s="536">
        <v>0</v>
      </c>
      <c r="M30" s="536">
        <v>0</v>
      </c>
      <c r="N30" s="536">
        <v>0</v>
      </c>
      <c r="O30" s="533"/>
    </row>
    <row r="31" spans="1:15" ht="12" customHeight="1">
      <c r="A31" s="2320"/>
      <c r="B31" s="2321"/>
      <c r="C31" s="2325"/>
      <c r="D31" s="539" t="s">
        <v>302</v>
      </c>
      <c r="E31" s="531">
        <v>35</v>
      </c>
      <c r="F31" s="536">
        <v>25</v>
      </c>
      <c r="G31" s="536">
        <v>2</v>
      </c>
      <c r="H31" s="536">
        <v>7</v>
      </c>
      <c r="I31" s="536">
        <v>0</v>
      </c>
      <c r="J31" s="566" t="s">
        <v>42</v>
      </c>
      <c r="K31" s="536">
        <v>1</v>
      </c>
      <c r="L31" s="536">
        <v>0</v>
      </c>
      <c r="M31" s="536">
        <v>0</v>
      </c>
      <c r="N31" s="536">
        <v>0</v>
      </c>
      <c r="O31" s="533"/>
    </row>
    <row r="32" spans="1:15" ht="12" customHeight="1">
      <c r="A32" s="2320"/>
      <c r="B32" s="2321"/>
      <c r="C32" s="2298" t="s">
        <v>322</v>
      </c>
      <c r="D32" s="535" t="s">
        <v>299</v>
      </c>
      <c r="E32" s="536">
        <v>6</v>
      </c>
      <c r="F32" s="536">
        <v>3</v>
      </c>
      <c r="G32" s="536">
        <v>0</v>
      </c>
      <c r="H32" s="536">
        <v>3</v>
      </c>
      <c r="I32" s="536">
        <v>0</v>
      </c>
      <c r="J32" s="536">
        <v>0</v>
      </c>
      <c r="K32" s="536">
        <v>0</v>
      </c>
      <c r="L32" s="536">
        <v>0</v>
      </c>
      <c r="M32" s="536">
        <v>0</v>
      </c>
      <c r="N32" s="536">
        <v>0</v>
      </c>
      <c r="O32" s="533"/>
    </row>
    <row r="33" spans="1:15" ht="12" customHeight="1">
      <c r="A33" s="2320"/>
      <c r="B33" s="2321"/>
      <c r="C33" s="2324"/>
      <c r="D33" s="535" t="s">
        <v>300</v>
      </c>
      <c r="E33" s="531">
        <v>3</v>
      </c>
      <c r="F33" s="536">
        <v>0</v>
      </c>
      <c r="G33" s="536">
        <v>0</v>
      </c>
      <c r="H33" s="536">
        <v>0</v>
      </c>
      <c r="I33" s="536">
        <v>0</v>
      </c>
      <c r="J33" s="536">
        <v>0</v>
      </c>
      <c r="K33" s="536">
        <v>0</v>
      </c>
      <c r="L33" s="536">
        <v>0</v>
      </c>
      <c r="M33" s="536">
        <v>0</v>
      </c>
      <c r="N33" s="536">
        <v>3</v>
      </c>
      <c r="O33" s="533"/>
    </row>
    <row r="34" spans="1:15" ht="12" customHeight="1">
      <c r="A34" s="2320"/>
      <c r="B34" s="2321"/>
      <c r="C34" s="2324"/>
      <c r="D34" s="535" t="s">
        <v>301</v>
      </c>
      <c r="E34" s="531">
        <v>0</v>
      </c>
      <c r="F34" s="536">
        <v>0</v>
      </c>
      <c r="G34" s="536">
        <v>0</v>
      </c>
      <c r="H34" s="536">
        <v>0</v>
      </c>
      <c r="I34" s="536">
        <v>0</v>
      </c>
      <c r="J34" s="536">
        <v>0</v>
      </c>
      <c r="K34" s="536">
        <v>0</v>
      </c>
      <c r="L34" s="536">
        <v>0</v>
      </c>
      <c r="M34" s="536">
        <v>0</v>
      </c>
      <c r="N34" s="536">
        <v>0</v>
      </c>
      <c r="O34" s="533"/>
    </row>
    <row r="35" spans="1:15" ht="12" customHeight="1">
      <c r="A35" s="2322"/>
      <c r="B35" s="2323"/>
      <c r="C35" s="2325"/>
      <c r="D35" s="539" t="s">
        <v>302</v>
      </c>
      <c r="E35" s="531">
        <v>9</v>
      </c>
      <c r="F35" s="536">
        <v>3</v>
      </c>
      <c r="G35" s="536">
        <v>0</v>
      </c>
      <c r="H35" s="536">
        <v>3</v>
      </c>
      <c r="I35" s="536">
        <v>0</v>
      </c>
      <c r="J35" s="566" t="s">
        <v>42</v>
      </c>
      <c r="K35" s="536">
        <v>0</v>
      </c>
      <c r="L35" s="536">
        <v>0</v>
      </c>
      <c r="M35" s="536">
        <v>0</v>
      </c>
      <c r="N35" s="536">
        <v>3</v>
      </c>
      <c r="O35" s="533"/>
    </row>
    <row r="36" spans="1:15" s="572" customFormat="1" ht="12" customHeight="1">
      <c r="A36" s="2313" t="s">
        <v>10</v>
      </c>
      <c r="B36" s="2314"/>
      <c r="C36" s="2315"/>
      <c r="D36" s="568" t="s">
        <v>299</v>
      </c>
      <c r="E36" s="575">
        <v>28453</v>
      </c>
      <c r="F36" s="570">
        <v>13690</v>
      </c>
      <c r="G36" s="570">
        <v>307</v>
      </c>
      <c r="H36" s="570">
        <v>2152</v>
      </c>
      <c r="I36" s="570">
        <v>1191</v>
      </c>
      <c r="J36" s="570">
        <v>611</v>
      </c>
      <c r="K36" s="570">
        <v>419</v>
      </c>
      <c r="L36" s="570">
        <v>8592</v>
      </c>
      <c r="M36" s="570">
        <v>1218</v>
      </c>
      <c r="N36" s="570">
        <v>273</v>
      </c>
      <c r="O36" s="571"/>
    </row>
    <row r="37" spans="1:15" s="572" customFormat="1" ht="12" customHeight="1">
      <c r="A37" s="2316"/>
      <c r="B37" s="2316"/>
      <c r="C37" s="2317"/>
      <c r="D37" s="574" t="s">
        <v>300</v>
      </c>
      <c r="E37" s="569">
        <v>11814</v>
      </c>
      <c r="F37" s="570">
        <v>5784</v>
      </c>
      <c r="G37" s="570">
        <v>124</v>
      </c>
      <c r="H37" s="570">
        <v>1266</v>
      </c>
      <c r="I37" s="570">
        <v>741</v>
      </c>
      <c r="J37" s="570">
        <v>1106</v>
      </c>
      <c r="K37" s="570">
        <v>1152</v>
      </c>
      <c r="L37" s="570">
        <v>676</v>
      </c>
      <c r="M37" s="570">
        <v>254</v>
      </c>
      <c r="N37" s="570">
        <v>711</v>
      </c>
      <c r="O37" s="571"/>
    </row>
    <row r="38" spans="1:15" s="572" customFormat="1" ht="12" customHeight="1">
      <c r="A38" s="2316"/>
      <c r="B38" s="2316"/>
      <c r="C38" s="2317"/>
      <c r="D38" s="568" t="s">
        <v>301</v>
      </c>
      <c r="E38" s="569">
        <v>14292</v>
      </c>
      <c r="F38" s="570">
        <v>17</v>
      </c>
      <c r="G38" s="570">
        <v>2479</v>
      </c>
      <c r="H38" s="570">
        <v>1130</v>
      </c>
      <c r="I38" s="570">
        <v>799</v>
      </c>
      <c r="J38" s="570">
        <v>4757</v>
      </c>
      <c r="K38" s="570">
        <v>1570</v>
      </c>
      <c r="L38" s="570">
        <v>1253</v>
      </c>
      <c r="M38" s="570">
        <v>0</v>
      </c>
      <c r="N38" s="570">
        <v>2287</v>
      </c>
      <c r="O38" s="571"/>
    </row>
    <row r="39" spans="1:15" s="572" customFormat="1" ht="12" customHeight="1">
      <c r="A39" s="2316"/>
      <c r="B39" s="2316"/>
      <c r="C39" s="2317"/>
      <c r="D39" s="568" t="s">
        <v>314</v>
      </c>
      <c r="E39" s="569">
        <v>54559</v>
      </c>
      <c r="F39" s="570">
        <v>19491</v>
      </c>
      <c r="G39" s="570">
        <v>2910</v>
      </c>
      <c r="H39" s="570">
        <v>4548</v>
      </c>
      <c r="I39" s="570">
        <v>2731</v>
      </c>
      <c r="J39" s="570">
        <v>6474</v>
      </c>
      <c r="K39" s="570">
        <v>3141</v>
      </c>
      <c r="L39" s="570">
        <v>10521</v>
      </c>
      <c r="M39" s="570">
        <v>1472</v>
      </c>
      <c r="N39" s="570">
        <v>3271</v>
      </c>
      <c r="O39" s="571"/>
    </row>
    <row r="40" spans="1:14" s="533" customFormat="1" ht="15" customHeight="1">
      <c r="A40" s="525" t="s">
        <v>323</v>
      </c>
      <c r="B40" s="525"/>
      <c r="C40" s="526"/>
      <c r="D40" s="550"/>
      <c r="E40" s="526"/>
      <c r="F40" s="580"/>
      <c r="G40" s="581"/>
      <c r="H40" s="581"/>
      <c r="I40" s="581"/>
      <c r="J40" s="581"/>
      <c r="K40" s="550"/>
      <c r="L40" s="581"/>
      <c r="M40" s="581"/>
      <c r="N40" s="581"/>
    </row>
    <row r="41" spans="1:15" ht="12" customHeight="1">
      <c r="A41" s="2280" t="s">
        <v>311</v>
      </c>
      <c r="B41" s="2280"/>
      <c r="C41" s="2281"/>
      <c r="D41" s="530" t="s">
        <v>299</v>
      </c>
      <c r="E41" s="531">
        <v>5039</v>
      </c>
      <c r="F41" s="532">
        <v>2730</v>
      </c>
      <c r="G41" s="532">
        <v>99</v>
      </c>
      <c r="H41" s="532">
        <v>650</v>
      </c>
      <c r="I41" s="532">
        <v>146</v>
      </c>
      <c r="J41" s="532">
        <v>199</v>
      </c>
      <c r="K41" s="532">
        <v>93</v>
      </c>
      <c r="L41" s="532">
        <v>944</v>
      </c>
      <c r="M41" s="532">
        <v>159</v>
      </c>
      <c r="N41" s="532">
        <v>19</v>
      </c>
      <c r="O41" s="533"/>
    </row>
    <row r="42" spans="1:15" ht="12" customHeight="1">
      <c r="A42" s="2280"/>
      <c r="B42" s="2280"/>
      <c r="C42" s="2281"/>
      <c r="D42" s="530" t="s">
        <v>300</v>
      </c>
      <c r="E42" s="531">
        <v>2509</v>
      </c>
      <c r="F42" s="532">
        <v>1218</v>
      </c>
      <c r="G42" s="532">
        <v>44</v>
      </c>
      <c r="H42" s="532">
        <v>340</v>
      </c>
      <c r="I42" s="532">
        <v>173</v>
      </c>
      <c r="J42" s="532">
        <v>242</v>
      </c>
      <c r="K42" s="532">
        <v>154</v>
      </c>
      <c r="L42" s="532">
        <v>106</v>
      </c>
      <c r="M42" s="532">
        <v>44</v>
      </c>
      <c r="N42" s="532">
        <v>188</v>
      </c>
      <c r="O42" s="533"/>
    </row>
    <row r="43" spans="1:15" s="538" customFormat="1" ht="12" customHeight="1">
      <c r="A43" s="2280"/>
      <c r="B43" s="2280"/>
      <c r="C43" s="2281"/>
      <c r="D43" s="535" t="s">
        <v>301</v>
      </c>
      <c r="E43" s="531">
        <v>2857</v>
      </c>
      <c r="F43" s="532">
        <v>0</v>
      </c>
      <c r="G43" s="532">
        <v>675</v>
      </c>
      <c r="H43" s="532">
        <v>239</v>
      </c>
      <c r="I43" s="532">
        <v>203</v>
      </c>
      <c r="J43" s="532">
        <v>896</v>
      </c>
      <c r="K43" s="532">
        <v>258</v>
      </c>
      <c r="L43" s="532">
        <v>171</v>
      </c>
      <c r="M43" s="532">
        <v>0</v>
      </c>
      <c r="N43" s="532">
        <v>415</v>
      </c>
      <c r="O43" s="537"/>
    </row>
    <row r="44" spans="1:15" s="538" customFormat="1" ht="12" customHeight="1">
      <c r="A44" s="2282"/>
      <c r="B44" s="2282"/>
      <c r="C44" s="2283"/>
      <c r="D44" s="539" t="s">
        <v>302</v>
      </c>
      <c r="E44" s="531">
        <v>10405</v>
      </c>
      <c r="F44" s="536">
        <v>3948</v>
      </c>
      <c r="G44" s="536">
        <v>818</v>
      </c>
      <c r="H44" s="536">
        <v>1229</v>
      </c>
      <c r="I44" s="536">
        <v>522</v>
      </c>
      <c r="J44" s="536">
        <v>1337</v>
      </c>
      <c r="K44" s="536">
        <v>505</v>
      </c>
      <c r="L44" s="536">
        <v>1221</v>
      </c>
      <c r="M44" s="536">
        <v>203</v>
      </c>
      <c r="N44" s="536">
        <v>622</v>
      </c>
      <c r="O44" s="537"/>
    </row>
    <row r="45" spans="1:15" s="538" customFormat="1" ht="10.5" customHeight="1">
      <c r="A45" s="540" t="s">
        <v>58</v>
      </c>
      <c r="B45" s="540"/>
      <c r="C45" s="541"/>
      <c r="D45" s="530"/>
      <c r="E45" s="531"/>
      <c r="F45" s="536"/>
      <c r="G45" s="536"/>
      <c r="H45" s="536"/>
      <c r="I45" s="536"/>
      <c r="J45" s="536"/>
      <c r="K45" s="536"/>
      <c r="L45" s="536"/>
      <c r="M45" s="536"/>
      <c r="N45" s="536"/>
      <c r="O45" s="537"/>
    </row>
    <row r="46" spans="1:15" ht="12" customHeight="1">
      <c r="A46" s="542"/>
      <c r="B46" s="2280" t="s">
        <v>312</v>
      </c>
      <c r="C46" s="2281"/>
      <c r="D46" s="535" t="s">
        <v>299</v>
      </c>
      <c r="E46" s="543">
        <v>3722</v>
      </c>
      <c r="F46" s="532">
        <v>2166</v>
      </c>
      <c r="G46" s="532">
        <v>71</v>
      </c>
      <c r="H46" s="532">
        <v>463</v>
      </c>
      <c r="I46" s="532">
        <v>92</v>
      </c>
      <c r="J46" s="566" t="s">
        <v>42</v>
      </c>
      <c r="K46" s="532">
        <v>85</v>
      </c>
      <c r="L46" s="532">
        <v>717</v>
      </c>
      <c r="M46" s="532">
        <v>113</v>
      </c>
      <c r="N46" s="532">
        <v>15</v>
      </c>
      <c r="O46" s="533"/>
    </row>
    <row r="47" spans="1:15" ht="12" customHeight="1">
      <c r="A47" s="545"/>
      <c r="B47" s="2280"/>
      <c r="C47" s="2281"/>
      <c r="D47" s="535" t="s">
        <v>300</v>
      </c>
      <c r="E47" s="543">
        <v>1668</v>
      </c>
      <c r="F47" s="532">
        <v>914</v>
      </c>
      <c r="G47" s="532">
        <v>34</v>
      </c>
      <c r="H47" s="532">
        <v>238</v>
      </c>
      <c r="I47" s="532">
        <v>133</v>
      </c>
      <c r="J47" s="566" t="s">
        <v>42</v>
      </c>
      <c r="K47" s="532">
        <v>118</v>
      </c>
      <c r="L47" s="532">
        <v>65</v>
      </c>
      <c r="M47" s="532">
        <v>29</v>
      </c>
      <c r="N47" s="532">
        <v>137</v>
      </c>
      <c r="O47" s="533"/>
    </row>
    <row r="48" spans="1:15" s="538" customFormat="1" ht="12" customHeight="1">
      <c r="A48" s="545"/>
      <c r="B48" s="2280"/>
      <c r="C48" s="2281"/>
      <c r="D48" s="535" t="s">
        <v>301</v>
      </c>
      <c r="E48" s="543">
        <v>1158</v>
      </c>
      <c r="F48" s="532">
        <v>0</v>
      </c>
      <c r="G48" s="532">
        <v>489</v>
      </c>
      <c r="H48" s="532">
        <v>89</v>
      </c>
      <c r="I48" s="532">
        <v>123</v>
      </c>
      <c r="J48" s="566" t="s">
        <v>42</v>
      </c>
      <c r="K48" s="532">
        <v>121</v>
      </c>
      <c r="L48" s="532">
        <v>123</v>
      </c>
      <c r="M48" s="532">
        <v>0</v>
      </c>
      <c r="N48" s="532">
        <v>213</v>
      </c>
      <c r="O48" s="537"/>
    </row>
    <row r="49" spans="1:15" s="538" customFormat="1" ht="12" customHeight="1">
      <c r="A49" s="546"/>
      <c r="B49" s="2282"/>
      <c r="C49" s="2283"/>
      <c r="D49" s="539" t="s">
        <v>302</v>
      </c>
      <c r="E49" s="543">
        <v>6548</v>
      </c>
      <c r="F49" s="536">
        <v>3080</v>
      </c>
      <c r="G49" s="536">
        <v>594</v>
      </c>
      <c r="H49" s="536">
        <v>790</v>
      </c>
      <c r="I49" s="536">
        <v>348</v>
      </c>
      <c r="J49" s="566" t="s">
        <v>42</v>
      </c>
      <c r="K49" s="536">
        <v>324</v>
      </c>
      <c r="L49" s="536">
        <v>905</v>
      </c>
      <c r="M49" s="536">
        <v>142</v>
      </c>
      <c r="N49" s="536">
        <v>365</v>
      </c>
      <c r="O49" s="537"/>
    </row>
    <row r="50" spans="1:15" ht="12" customHeight="1">
      <c r="A50" s="542"/>
      <c r="B50" s="2311" t="s">
        <v>316</v>
      </c>
      <c r="C50" s="2312"/>
      <c r="D50" s="535" t="s">
        <v>299</v>
      </c>
      <c r="E50" s="543">
        <v>1118</v>
      </c>
      <c r="F50" s="532">
        <v>564</v>
      </c>
      <c r="G50" s="532">
        <v>28</v>
      </c>
      <c r="H50" s="532">
        <v>187</v>
      </c>
      <c r="I50" s="532">
        <v>54</v>
      </c>
      <c r="J50" s="566" t="s">
        <v>42</v>
      </c>
      <c r="K50" s="532">
        <v>8</v>
      </c>
      <c r="L50" s="532">
        <v>227</v>
      </c>
      <c r="M50" s="532">
        <v>46</v>
      </c>
      <c r="N50" s="532">
        <v>4</v>
      </c>
      <c r="O50" s="533"/>
    </row>
    <row r="51" spans="1:15" ht="12" customHeight="1">
      <c r="A51" s="545"/>
      <c r="B51" s="2280"/>
      <c r="C51" s="2281"/>
      <c r="D51" s="535" t="s">
        <v>300</v>
      </c>
      <c r="E51" s="543">
        <v>599</v>
      </c>
      <c r="F51" s="532">
        <v>304</v>
      </c>
      <c r="G51" s="532">
        <v>10</v>
      </c>
      <c r="H51" s="532">
        <v>102</v>
      </c>
      <c r="I51" s="532">
        <v>40</v>
      </c>
      <c r="J51" s="566" t="s">
        <v>42</v>
      </c>
      <c r="K51" s="532">
        <v>36</v>
      </c>
      <c r="L51" s="532">
        <v>41</v>
      </c>
      <c r="M51" s="532">
        <v>15</v>
      </c>
      <c r="N51" s="532">
        <v>51</v>
      </c>
      <c r="O51" s="533"/>
    </row>
    <row r="52" spans="1:15" ht="12" customHeight="1">
      <c r="A52" s="545"/>
      <c r="B52" s="2280"/>
      <c r="C52" s="2281"/>
      <c r="D52" s="535" t="s">
        <v>301</v>
      </c>
      <c r="E52" s="543">
        <v>803</v>
      </c>
      <c r="F52" s="532">
        <v>0</v>
      </c>
      <c r="G52" s="532">
        <v>186</v>
      </c>
      <c r="H52" s="532">
        <v>150</v>
      </c>
      <c r="I52" s="532">
        <v>80</v>
      </c>
      <c r="J52" s="566" t="s">
        <v>42</v>
      </c>
      <c r="K52" s="532">
        <v>137</v>
      </c>
      <c r="L52" s="532">
        <v>48</v>
      </c>
      <c r="M52" s="532">
        <v>0</v>
      </c>
      <c r="N52" s="532">
        <v>202</v>
      </c>
      <c r="O52" s="533"/>
    </row>
    <row r="53" spans="1:15" ht="12" customHeight="1">
      <c r="A53" s="547"/>
      <c r="B53" s="2282"/>
      <c r="C53" s="2283"/>
      <c r="D53" s="539" t="s">
        <v>302</v>
      </c>
      <c r="E53" s="543">
        <v>2520</v>
      </c>
      <c r="F53" s="536">
        <v>868</v>
      </c>
      <c r="G53" s="536">
        <v>224</v>
      </c>
      <c r="H53" s="536">
        <v>439</v>
      </c>
      <c r="I53" s="536">
        <v>174</v>
      </c>
      <c r="J53" s="566" t="s">
        <v>42</v>
      </c>
      <c r="K53" s="536">
        <v>181</v>
      </c>
      <c r="L53" s="536">
        <v>316</v>
      </c>
      <c r="M53" s="536">
        <v>61</v>
      </c>
      <c r="N53" s="536">
        <v>257</v>
      </c>
      <c r="O53" s="533"/>
    </row>
    <row r="54" spans="1:15" ht="12" customHeight="1">
      <c r="A54" s="2287" t="s">
        <v>317</v>
      </c>
      <c r="B54" s="2288"/>
      <c r="C54" s="2289"/>
      <c r="D54" s="535" t="s">
        <v>299</v>
      </c>
      <c r="E54" s="536">
        <v>406</v>
      </c>
      <c r="F54" s="532">
        <v>217</v>
      </c>
      <c r="G54" s="532">
        <v>0</v>
      </c>
      <c r="H54" s="532">
        <v>67</v>
      </c>
      <c r="I54" s="532">
        <v>18</v>
      </c>
      <c r="J54" s="532">
        <v>19</v>
      </c>
      <c r="K54" s="532">
        <v>5</v>
      </c>
      <c r="L54" s="532">
        <v>60</v>
      </c>
      <c r="M54" s="532">
        <v>6</v>
      </c>
      <c r="N54" s="532">
        <v>14</v>
      </c>
      <c r="O54" s="533"/>
    </row>
    <row r="55" spans="1:15" ht="12" customHeight="1">
      <c r="A55" s="2290"/>
      <c r="B55" s="2290"/>
      <c r="C55" s="2291"/>
      <c r="D55" s="530" t="s">
        <v>300</v>
      </c>
      <c r="E55" s="531">
        <v>154</v>
      </c>
      <c r="F55" s="532">
        <v>46</v>
      </c>
      <c r="G55" s="532">
        <v>0</v>
      </c>
      <c r="H55" s="532">
        <v>29</v>
      </c>
      <c r="I55" s="532">
        <v>3</v>
      </c>
      <c r="J55" s="532">
        <v>30</v>
      </c>
      <c r="K55" s="532">
        <v>21</v>
      </c>
      <c r="L55" s="532">
        <v>16</v>
      </c>
      <c r="M55" s="532">
        <v>1</v>
      </c>
      <c r="N55" s="532">
        <v>8</v>
      </c>
      <c r="O55" s="533"/>
    </row>
    <row r="56" spans="1:15" ht="12" customHeight="1">
      <c r="A56" s="2290"/>
      <c r="B56" s="2290"/>
      <c r="C56" s="2291"/>
      <c r="D56" s="535" t="s">
        <v>301</v>
      </c>
      <c r="E56" s="531">
        <v>294</v>
      </c>
      <c r="F56" s="532">
        <v>0</v>
      </c>
      <c r="G56" s="532">
        <v>33</v>
      </c>
      <c r="H56" s="532">
        <v>40</v>
      </c>
      <c r="I56" s="532">
        <v>18</v>
      </c>
      <c r="J56" s="532">
        <v>90</v>
      </c>
      <c r="K56" s="532">
        <v>32</v>
      </c>
      <c r="L56" s="532">
        <v>23</v>
      </c>
      <c r="M56" s="532">
        <v>0</v>
      </c>
      <c r="N56" s="532">
        <v>58</v>
      </c>
      <c r="O56" s="533"/>
    </row>
    <row r="57" spans="1:15" ht="16.8" customHeight="1">
      <c r="A57" s="2292"/>
      <c r="B57" s="2292"/>
      <c r="C57" s="2293"/>
      <c r="D57" s="539" t="s">
        <v>302</v>
      </c>
      <c r="E57" s="531">
        <v>854</v>
      </c>
      <c r="F57" s="536">
        <v>263</v>
      </c>
      <c r="G57" s="536">
        <v>33</v>
      </c>
      <c r="H57" s="536">
        <v>136</v>
      </c>
      <c r="I57" s="536">
        <v>39</v>
      </c>
      <c r="J57" s="536">
        <v>139</v>
      </c>
      <c r="K57" s="536">
        <v>58</v>
      </c>
      <c r="L57" s="536">
        <v>99</v>
      </c>
      <c r="M57" s="536">
        <v>7</v>
      </c>
      <c r="N57" s="536">
        <v>80</v>
      </c>
      <c r="O57" s="533"/>
    </row>
    <row r="58" spans="1:15" s="572" customFormat="1" ht="12" customHeight="1">
      <c r="A58" s="2313" t="s">
        <v>10</v>
      </c>
      <c r="B58" s="2314"/>
      <c r="C58" s="2315"/>
      <c r="D58" s="568" t="s">
        <v>299</v>
      </c>
      <c r="E58" s="575">
        <v>5445</v>
      </c>
      <c r="F58" s="570">
        <v>2947</v>
      </c>
      <c r="G58" s="570">
        <v>99</v>
      </c>
      <c r="H58" s="570">
        <v>717</v>
      </c>
      <c r="I58" s="570">
        <v>164</v>
      </c>
      <c r="J58" s="570">
        <v>218</v>
      </c>
      <c r="K58" s="570">
        <v>98</v>
      </c>
      <c r="L58" s="570">
        <v>1004</v>
      </c>
      <c r="M58" s="570">
        <v>165</v>
      </c>
      <c r="N58" s="570">
        <v>33</v>
      </c>
      <c r="O58" s="571"/>
    </row>
    <row r="59" spans="1:15" s="572" customFormat="1" ht="12" customHeight="1">
      <c r="A59" s="2316"/>
      <c r="B59" s="2316"/>
      <c r="C59" s="2317"/>
      <c r="D59" s="574" t="s">
        <v>300</v>
      </c>
      <c r="E59" s="569">
        <v>2663</v>
      </c>
      <c r="F59" s="570">
        <v>1264</v>
      </c>
      <c r="G59" s="570">
        <v>44</v>
      </c>
      <c r="H59" s="570">
        <v>369</v>
      </c>
      <c r="I59" s="570">
        <v>176</v>
      </c>
      <c r="J59" s="570">
        <v>272</v>
      </c>
      <c r="K59" s="570">
        <v>175</v>
      </c>
      <c r="L59" s="570">
        <v>122</v>
      </c>
      <c r="M59" s="570">
        <v>45</v>
      </c>
      <c r="N59" s="570">
        <v>196</v>
      </c>
      <c r="O59" s="571"/>
    </row>
    <row r="60" spans="1:15" s="572" customFormat="1" ht="12" customHeight="1">
      <c r="A60" s="2316"/>
      <c r="B60" s="2316"/>
      <c r="C60" s="2317"/>
      <c r="D60" s="568" t="s">
        <v>301</v>
      </c>
      <c r="E60" s="569">
        <v>3151</v>
      </c>
      <c r="F60" s="570">
        <v>0</v>
      </c>
      <c r="G60" s="570">
        <v>708</v>
      </c>
      <c r="H60" s="570">
        <v>279</v>
      </c>
      <c r="I60" s="570">
        <v>221</v>
      </c>
      <c r="J60" s="570">
        <v>986</v>
      </c>
      <c r="K60" s="570">
        <v>290</v>
      </c>
      <c r="L60" s="570">
        <v>194</v>
      </c>
      <c r="M60" s="570">
        <v>0</v>
      </c>
      <c r="N60" s="570">
        <v>473</v>
      </c>
      <c r="O60" s="571"/>
    </row>
    <row r="61" spans="1:15" s="572" customFormat="1" ht="12" customHeight="1">
      <c r="A61" s="2316"/>
      <c r="B61" s="2316"/>
      <c r="C61" s="2317"/>
      <c r="D61" s="568" t="s">
        <v>314</v>
      </c>
      <c r="E61" s="569">
        <v>11259</v>
      </c>
      <c r="F61" s="575">
        <v>4211</v>
      </c>
      <c r="G61" s="575">
        <v>851</v>
      </c>
      <c r="H61" s="575">
        <v>1365</v>
      </c>
      <c r="I61" s="575">
        <v>561</v>
      </c>
      <c r="J61" s="575">
        <v>1476</v>
      </c>
      <c r="K61" s="575">
        <v>563</v>
      </c>
      <c r="L61" s="575">
        <v>1320</v>
      </c>
      <c r="M61" s="575">
        <v>210</v>
      </c>
      <c r="N61" s="575">
        <v>702</v>
      </c>
      <c r="O61" s="571"/>
    </row>
    <row r="62" spans="1:15" s="572" customFormat="1" ht="5.1" customHeight="1">
      <c r="A62" s="509" t="s">
        <v>11</v>
      </c>
      <c r="B62" s="573"/>
      <c r="C62" s="582"/>
      <c r="D62" s="583"/>
      <c r="E62" s="575"/>
      <c r="F62" s="575"/>
      <c r="G62" s="575"/>
      <c r="H62" s="575"/>
      <c r="I62" s="575"/>
      <c r="J62" s="575"/>
      <c r="K62" s="575"/>
      <c r="L62" s="575"/>
      <c r="M62" s="575"/>
      <c r="O62" s="571"/>
    </row>
    <row r="63" spans="1:14" ht="11.1" customHeight="1">
      <c r="A63" s="561" t="s">
        <v>305</v>
      </c>
      <c r="B63" s="562" t="s">
        <v>306</v>
      </c>
      <c r="C63" s="560"/>
      <c r="D63" s="560"/>
      <c r="E63" s="560"/>
      <c r="F63" s="560"/>
      <c r="G63" s="560"/>
      <c r="H63" s="560"/>
      <c r="I63" s="560"/>
      <c r="J63" s="560"/>
      <c r="K63" s="560"/>
      <c r="L63" s="560"/>
      <c r="M63" s="560"/>
      <c r="N63" s="560"/>
    </row>
    <row r="64" spans="1:14" ht="13.2">
      <c r="A64" s="515"/>
      <c r="B64" s="515"/>
      <c r="C64" s="560"/>
      <c r="D64" s="560"/>
      <c r="E64" s="560"/>
      <c r="F64" s="560"/>
      <c r="G64" s="560"/>
      <c r="H64" s="560"/>
      <c r="I64" s="560"/>
      <c r="J64" s="560"/>
      <c r="K64" s="560"/>
      <c r="L64" s="560"/>
      <c r="M64" s="560"/>
      <c r="N64" s="560"/>
    </row>
    <row r="65" spans="1:14" ht="4.5" customHeight="1">
      <c r="A65" s="509"/>
      <c r="B65" s="509"/>
      <c r="C65" s="556"/>
      <c r="E65" s="557"/>
      <c r="F65" s="558"/>
      <c r="G65" s="558"/>
      <c r="H65" s="558"/>
      <c r="I65" s="558"/>
      <c r="J65" s="558"/>
      <c r="K65" s="558"/>
      <c r="L65" s="558"/>
      <c r="M65" s="558"/>
      <c r="N65" s="559"/>
    </row>
    <row r="66" spans="1:13" ht="11.25" customHeight="1">
      <c r="A66" s="564"/>
      <c r="B66" s="564"/>
      <c r="C66" s="564"/>
      <c r="D66" s="564"/>
      <c r="E66" s="564"/>
      <c r="F66" s="564"/>
      <c r="G66" s="564"/>
      <c r="H66" s="564"/>
      <c r="I66" s="564"/>
      <c r="J66" s="564"/>
      <c r="K66" s="564"/>
      <c r="L66" s="564"/>
      <c r="M66" s="564"/>
    </row>
  </sheetData>
  <mergeCells count="17">
    <mergeCell ref="A58:C61"/>
    <mergeCell ref="B12:C15"/>
    <mergeCell ref="E4:E5"/>
    <mergeCell ref="D4:D5"/>
    <mergeCell ref="A24:C27"/>
    <mergeCell ref="A4:C5"/>
    <mergeCell ref="B16:C19"/>
    <mergeCell ref="A20:C23"/>
    <mergeCell ref="A7:C10"/>
    <mergeCell ref="A36:C39"/>
    <mergeCell ref="A54:C57"/>
    <mergeCell ref="A41:C44"/>
    <mergeCell ref="B46:C49"/>
    <mergeCell ref="A28:B35"/>
    <mergeCell ref="C28:C31"/>
    <mergeCell ref="C32:C35"/>
    <mergeCell ref="B50:C53"/>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&amp;C42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55"/>
  <sheetViews>
    <sheetView workbookViewId="0" topLeftCell="A1">
      <pane ySplit="8" topLeftCell="A9" activePane="bottomLeft" state="frozen"/>
      <selection pane="bottomLeft" activeCell="O1" sqref="O1"/>
    </sheetView>
  </sheetViews>
  <sheetFormatPr defaultColWidth="13.33203125" defaultRowHeight="11.25"/>
  <cols>
    <col min="1" max="1" width="3" style="584" customWidth="1"/>
    <col min="2" max="2" width="31.66015625" style="584" customWidth="1"/>
    <col min="3" max="3" width="0.65625" style="584" customWidth="1"/>
    <col min="4" max="4" width="7.33203125" style="584" customWidth="1"/>
    <col min="5" max="5" width="8.83203125" style="584" customWidth="1"/>
    <col min="6" max="13" width="7.83203125" style="584" customWidth="1"/>
    <col min="14" max="14" width="6.83203125" style="584" customWidth="1"/>
    <col min="15" max="16384" width="13.33203125" style="584" customWidth="1"/>
  </cols>
  <sheetData>
    <row r="1" spans="2:14" ht="6" customHeight="1">
      <c r="B1" s="2"/>
      <c r="C1" s="2"/>
      <c r="D1" s="2"/>
      <c r="E1" s="2"/>
      <c r="F1" s="2"/>
      <c r="G1" s="2"/>
      <c r="H1" s="2"/>
      <c r="I1" s="2"/>
      <c r="J1" s="2"/>
      <c r="K1" s="2"/>
      <c r="L1" s="2"/>
      <c r="M1" s="2"/>
      <c r="N1" s="511"/>
    </row>
    <row r="2" spans="1:13" s="586" customFormat="1" ht="12.75" customHeight="1">
      <c r="A2" s="512" t="str">
        <f>'1.21'!A2</f>
        <v>1. Gesamtübersichten: Berufliche Schulen in Bayern 2021/22 - Lehrkräfte und Stunden</v>
      </c>
      <c r="B2" s="585"/>
      <c r="C2" s="585"/>
      <c r="D2" s="585"/>
      <c r="E2" s="585"/>
      <c r="F2" s="585"/>
      <c r="G2" s="585"/>
      <c r="H2" s="585"/>
      <c r="I2" s="585"/>
      <c r="J2" s="585"/>
      <c r="K2" s="585"/>
      <c r="L2" s="585"/>
      <c r="M2" s="585"/>
    </row>
    <row r="3" spans="1:13" ht="36" customHeight="1">
      <c r="A3" s="402" t="s">
        <v>611</v>
      </c>
      <c r="B3" s="585"/>
      <c r="C3" s="585"/>
      <c r="D3" s="585"/>
      <c r="E3" s="585"/>
      <c r="F3" s="585"/>
      <c r="G3" s="585"/>
      <c r="H3" s="585"/>
      <c r="I3" s="585"/>
      <c r="J3" s="585"/>
      <c r="K3" s="585"/>
      <c r="L3" s="585"/>
      <c r="M3" s="585"/>
    </row>
    <row r="4" spans="1:14" s="589" customFormat="1" ht="10.5" customHeight="1">
      <c r="A4" s="2338" t="s">
        <v>324</v>
      </c>
      <c r="B4" s="2338"/>
      <c r="C4" s="2339"/>
      <c r="D4" s="2328" t="s">
        <v>40</v>
      </c>
      <c r="E4" s="587" t="s">
        <v>464</v>
      </c>
      <c r="F4" s="588"/>
      <c r="G4" s="588"/>
      <c r="H4" s="588"/>
      <c r="I4" s="588"/>
      <c r="J4" s="588"/>
      <c r="K4" s="588"/>
      <c r="L4" s="588"/>
      <c r="M4" s="588"/>
      <c r="N4" s="588"/>
    </row>
    <row r="5" spans="1:14" s="589" customFormat="1" ht="10.5" customHeight="1">
      <c r="A5" s="2340"/>
      <c r="B5" s="2340"/>
      <c r="C5" s="2341"/>
      <c r="D5" s="2336"/>
      <c r="E5" s="2328" t="s">
        <v>325</v>
      </c>
      <c r="F5" s="590" t="s">
        <v>326</v>
      </c>
      <c r="G5" s="588"/>
      <c r="H5" s="588"/>
      <c r="I5" s="588"/>
      <c r="J5" s="588"/>
      <c r="K5" s="588"/>
      <c r="L5" s="588"/>
      <c r="M5" s="588"/>
      <c r="N5" s="588"/>
    </row>
    <row r="6" spans="1:14" s="589" customFormat="1" ht="10.5" customHeight="1">
      <c r="A6" s="2340"/>
      <c r="B6" s="2340"/>
      <c r="C6" s="2341"/>
      <c r="D6" s="2336"/>
      <c r="E6" s="2329"/>
      <c r="F6" s="2284" t="s">
        <v>327</v>
      </c>
      <c r="G6" s="591">
        <v>30</v>
      </c>
      <c r="H6" s="591">
        <v>35</v>
      </c>
      <c r="I6" s="591">
        <v>40</v>
      </c>
      <c r="J6" s="591">
        <v>45</v>
      </c>
      <c r="K6" s="591">
        <v>50</v>
      </c>
      <c r="L6" s="591">
        <v>55</v>
      </c>
      <c r="M6" s="591">
        <v>60</v>
      </c>
      <c r="N6" s="2333" t="s">
        <v>328</v>
      </c>
    </row>
    <row r="7" spans="1:14" s="589" customFormat="1" ht="10.5" customHeight="1">
      <c r="A7" s="2340"/>
      <c r="B7" s="2340"/>
      <c r="C7" s="2341"/>
      <c r="D7" s="2336"/>
      <c r="E7" s="2329"/>
      <c r="F7" s="2327"/>
      <c r="G7" s="587" t="s">
        <v>329</v>
      </c>
      <c r="H7" s="592"/>
      <c r="I7" s="592"/>
      <c r="J7" s="592"/>
      <c r="K7" s="592"/>
      <c r="L7" s="592"/>
      <c r="M7" s="593"/>
      <c r="N7" s="2334"/>
    </row>
    <row r="8" spans="1:14" s="589" customFormat="1" ht="10.5" customHeight="1">
      <c r="A8" s="2342"/>
      <c r="B8" s="2342"/>
      <c r="C8" s="2343"/>
      <c r="D8" s="2285"/>
      <c r="E8" s="2330"/>
      <c r="F8" s="2286"/>
      <c r="G8" s="594">
        <v>35</v>
      </c>
      <c r="H8" s="594">
        <v>40</v>
      </c>
      <c r="I8" s="594">
        <v>45</v>
      </c>
      <c r="J8" s="594">
        <v>50</v>
      </c>
      <c r="K8" s="594">
        <v>55</v>
      </c>
      <c r="L8" s="594">
        <v>60</v>
      </c>
      <c r="M8" s="594">
        <v>65</v>
      </c>
      <c r="N8" s="2335"/>
    </row>
    <row r="9" spans="1:14" ht="15" customHeight="1">
      <c r="A9" s="595" t="s">
        <v>10</v>
      </c>
      <c r="B9" s="596"/>
      <c r="C9" s="596"/>
      <c r="D9" s="597"/>
      <c r="E9" s="598"/>
      <c r="F9" s="599"/>
      <c r="G9" s="596"/>
      <c r="H9" s="596"/>
      <c r="I9" s="596"/>
      <c r="J9" s="596"/>
      <c r="K9" s="596"/>
      <c r="L9" s="596"/>
      <c r="M9" s="596"/>
      <c r="N9" s="526"/>
    </row>
    <row r="10" spans="1:15" s="589" customFormat="1" ht="11.25" customHeight="1">
      <c r="A10" s="2240" t="s">
        <v>330</v>
      </c>
      <c r="B10" s="2240"/>
      <c r="C10" s="601" t="s">
        <v>37</v>
      </c>
      <c r="D10" s="875" t="s">
        <v>299</v>
      </c>
      <c r="E10" s="866">
        <v>42</v>
      </c>
      <c r="F10" s="867">
        <v>1</v>
      </c>
      <c r="G10" s="867">
        <v>7</v>
      </c>
      <c r="H10" s="867">
        <v>2</v>
      </c>
      <c r="I10" s="867">
        <v>4</v>
      </c>
      <c r="J10" s="867">
        <v>10</v>
      </c>
      <c r="K10" s="867">
        <v>7</v>
      </c>
      <c r="L10" s="867">
        <v>6</v>
      </c>
      <c r="M10" s="867">
        <v>4</v>
      </c>
      <c r="N10" s="867">
        <v>1</v>
      </c>
      <c r="O10" s="865"/>
    </row>
    <row r="11" spans="1:15" s="589" customFormat="1" ht="9.9" customHeight="1">
      <c r="A11" s="600"/>
      <c r="B11" s="601"/>
      <c r="C11" s="601" t="s">
        <v>37</v>
      </c>
      <c r="D11" s="875" t="s">
        <v>300</v>
      </c>
      <c r="E11" s="866">
        <v>21</v>
      </c>
      <c r="F11" s="867">
        <v>0</v>
      </c>
      <c r="G11" s="867">
        <v>3</v>
      </c>
      <c r="H11" s="867">
        <v>1</v>
      </c>
      <c r="I11" s="867">
        <v>1</v>
      </c>
      <c r="J11" s="867">
        <v>4</v>
      </c>
      <c r="K11" s="867">
        <v>1</v>
      </c>
      <c r="L11" s="867">
        <v>5</v>
      </c>
      <c r="M11" s="867">
        <v>6</v>
      </c>
      <c r="N11" s="867">
        <v>0</v>
      </c>
      <c r="O11" s="865"/>
    </row>
    <row r="12" spans="1:15" s="589" customFormat="1" ht="9.9" customHeight="1">
      <c r="A12" s="600"/>
      <c r="B12" s="601"/>
      <c r="C12" s="601" t="s">
        <v>37</v>
      </c>
      <c r="D12" s="875" t="s">
        <v>301</v>
      </c>
      <c r="E12" s="866">
        <v>194</v>
      </c>
      <c r="F12" s="867">
        <v>7</v>
      </c>
      <c r="G12" s="867">
        <v>18</v>
      </c>
      <c r="H12" s="867">
        <v>21</v>
      </c>
      <c r="I12" s="867">
        <v>32</v>
      </c>
      <c r="J12" s="867">
        <v>36</v>
      </c>
      <c r="K12" s="867">
        <v>44</v>
      </c>
      <c r="L12" s="867">
        <v>21</v>
      </c>
      <c r="M12" s="867">
        <v>14</v>
      </c>
      <c r="N12" s="867">
        <v>1</v>
      </c>
      <c r="O12" s="865"/>
    </row>
    <row r="13" spans="1:15" s="589" customFormat="1" ht="9.9" customHeight="1">
      <c r="A13" s="600"/>
      <c r="B13" s="601"/>
      <c r="C13" s="601" t="s">
        <v>37</v>
      </c>
      <c r="D13" s="875" t="s">
        <v>302</v>
      </c>
      <c r="E13" s="866">
        <v>257</v>
      </c>
      <c r="F13" s="869">
        <v>8</v>
      </c>
      <c r="G13" s="869">
        <v>28</v>
      </c>
      <c r="H13" s="869">
        <v>24</v>
      </c>
      <c r="I13" s="869">
        <v>37</v>
      </c>
      <c r="J13" s="869">
        <v>50</v>
      </c>
      <c r="K13" s="869">
        <v>52</v>
      </c>
      <c r="L13" s="869">
        <v>32</v>
      </c>
      <c r="M13" s="869">
        <v>24</v>
      </c>
      <c r="N13" s="869">
        <v>2</v>
      </c>
      <c r="O13" s="865"/>
    </row>
    <row r="14" spans="1:15" s="589" customFormat="1" ht="11.25" customHeight="1">
      <c r="A14" s="2344" t="s">
        <v>486</v>
      </c>
      <c r="B14" s="2345"/>
      <c r="C14" s="601" t="s">
        <v>37</v>
      </c>
      <c r="D14" s="875"/>
      <c r="E14" s="866"/>
      <c r="F14" s="867"/>
      <c r="G14" s="867"/>
      <c r="H14" s="867"/>
      <c r="I14" s="867"/>
      <c r="J14" s="867"/>
      <c r="K14" s="867"/>
      <c r="L14" s="867"/>
      <c r="M14" s="867"/>
      <c r="N14" s="867"/>
      <c r="O14" s="865"/>
    </row>
    <row r="15" spans="1:15" s="589" customFormat="1" ht="9.9" customHeight="1">
      <c r="A15" s="949"/>
      <c r="B15" s="2332" t="s">
        <v>500</v>
      </c>
      <c r="C15" s="2240"/>
      <c r="D15" s="875" t="s">
        <v>299</v>
      </c>
      <c r="E15" s="866">
        <v>17</v>
      </c>
      <c r="F15" s="867">
        <v>0</v>
      </c>
      <c r="G15" s="867">
        <v>2</v>
      </c>
      <c r="H15" s="867">
        <v>1</v>
      </c>
      <c r="I15" s="867">
        <v>2</v>
      </c>
      <c r="J15" s="867">
        <v>1</v>
      </c>
      <c r="K15" s="867">
        <v>5</v>
      </c>
      <c r="L15" s="867">
        <v>2</v>
      </c>
      <c r="M15" s="867">
        <v>2</v>
      </c>
      <c r="N15" s="867">
        <v>2</v>
      </c>
      <c r="O15" s="865"/>
    </row>
    <row r="16" spans="1:15" ht="9.9" customHeight="1">
      <c r="A16" s="603"/>
      <c r="B16" s="604"/>
      <c r="C16" s="604" t="s">
        <v>37</v>
      </c>
      <c r="D16" s="875" t="s">
        <v>300</v>
      </c>
      <c r="E16" s="866">
        <v>4</v>
      </c>
      <c r="F16" s="867">
        <v>0</v>
      </c>
      <c r="G16" s="867">
        <v>0</v>
      </c>
      <c r="H16" s="867">
        <v>0</v>
      </c>
      <c r="I16" s="867">
        <v>0</v>
      </c>
      <c r="J16" s="867">
        <v>0</v>
      </c>
      <c r="K16" s="867">
        <v>2</v>
      </c>
      <c r="L16" s="867">
        <v>1</v>
      </c>
      <c r="M16" s="867">
        <v>1</v>
      </c>
      <c r="N16" s="867">
        <v>0</v>
      </c>
      <c r="O16" s="620"/>
    </row>
    <row r="17" spans="1:15" ht="9.9" customHeight="1">
      <c r="A17" s="603"/>
      <c r="B17" s="604"/>
      <c r="C17" s="604" t="s">
        <v>37</v>
      </c>
      <c r="D17" s="875" t="s">
        <v>301</v>
      </c>
      <c r="E17" s="866">
        <v>36</v>
      </c>
      <c r="F17" s="867">
        <v>2</v>
      </c>
      <c r="G17" s="867">
        <v>1</v>
      </c>
      <c r="H17" s="867">
        <v>3</v>
      </c>
      <c r="I17" s="867">
        <v>3</v>
      </c>
      <c r="J17" s="867">
        <v>7</v>
      </c>
      <c r="K17" s="867">
        <v>7</v>
      </c>
      <c r="L17" s="867">
        <v>3</v>
      </c>
      <c r="M17" s="867">
        <v>9</v>
      </c>
      <c r="N17" s="867">
        <v>1</v>
      </c>
      <c r="O17" s="620"/>
    </row>
    <row r="18" spans="1:15" ht="9.9" customHeight="1">
      <c r="A18" s="603"/>
      <c r="B18" s="604"/>
      <c r="C18" s="604" t="s">
        <v>37</v>
      </c>
      <c r="D18" s="875" t="s">
        <v>302</v>
      </c>
      <c r="E18" s="866">
        <v>57</v>
      </c>
      <c r="F18" s="869">
        <v>2</v>
      </c>
      <c r="G18" s="869">
        <v>3</v>
      </c>
      <c r="H18" s="869">
        <v>4</v>
      </c>
      <c r="I18" s="869">
        <v>5</v>
      </c>
      <c r="J18" s="869">
        <v>8</v>
      </c>
      <c r="K18" s="869">
        <v>14</v>
      </c>
      <c r="L18" s="869">
        <v>6</v>
      </c>
      <c r="M18" s="869">
        <v>12</v>
      </c>
      <c r="N18" s="869">
        <v>3</v>
      </c>
      <c r="O18" s="620"/>
    </row>
    <row r="19" spans="1:15" s="589" customFormat="1" ht="11.25" customHeight="1">
      <c r="A19" s="2240" t="s">
        <v>331</v>
      </c>
      <c r="B19" s="2240"/>
      <c r="C19" s="601" t="s">
        <v>37</v>
      </c>
      <c r="D19" s="875" t="s">
        <v>299</v>
      </c>
      <c r="E19" s="866">
        <v>81</v>
      </c>
      <c r="F19" s="867">
        <v>0</v>
      </c>
      <c r="G19" s="867">
        <v>13</v>
      </c>
      <c r="H19" s="867">
        <v>14</v>
      </c>
      <c r="I19" s="867">
        <v>23</v>
      </c>
      <c r="J19" s="867">
        <v>20</v>
      </c>
      <c r="K19" s="867">
        <v>6</v>
      </c>
      <c r="L19" s="867">
        <v>3</v>
      </c>
      <c r="M19" s="867">
        <v>0</v>
      </c>
      <c r="N19" s="867">
        <v>2</v>
      </c>
      <c r="O19" s="865"/>
    </row>
    <row r="20" spans="1:15" ht="9.9" customHeight="1">
      <c r="A20" s="605"/>
      <c r="B20" s="606"/>
      <c r="C20" s="606" t="s">
        <v>37</v>
      </c>
      <c r="D20" s="875" t="s">
        <v>300</v>
      </c>
      <c r="E20" s="866">
        <v>10</v>
      </c>
      <c r="F20" s="867">
        <v>0</v>
      </c>
      <c r="G20" s="867">
        <v>1</v>
      </c>
      <c r="H20" s="867">
        <v>5</v>
      </c>
      <c r="I20" s="867">
        <v>1</v>
      </c>
      <c r="J20" s="867">
        <v>0</v>
      </c>
      <c r="K20" s="867">
        <v>0</v>
      </c>
      <c r="L20" s="867">
        <v>0</v>
      </c>
      <c r="M20" s="867">
        <v>2</v>
      </c>
      <c r="N20" s="867">
        <v>1</v>
      </c>
      <c r="O20" s="620"/>
    </row>
    <row r="21" spans="1:15" ht="9.9" customHeight="1">
      <c r="A21" s="603"/>
      <c r="B21" s="604"/>
      <c r="C21" s="604" t="s">
        <v>37</v>
      </c>
      <c r="D21" s="875" t="s">
        <v>301</v>
      </c>
      <c r="E21" s="866">
        <v>39</v>
      </c>
      <c r="F21" s="867">
        <v>0</v>
      </c>
      <c r="G21" s="867">
        <v>7</v>
      </c>
      <c r="H21" s="867">
        <v>13</v>
      </c>
      <c r="I21" s="867">
        <v>6</v>
      </c>
      <c r="J21" s="867">
        <v>3</v>
      </c>
      <c r="K21" s="867">
        <v>0</v>
      </c>
      <c r="L21" s="867">
        <v>4</v>
      </c>
      <c r="M21" s="867">
        <v>4</v>
      </c>
      <c r="N21" s="867">
        <v>2</v>
      </c>
      <c r="O21" s="620"/>
    </row>
    <row r="22" spans="1:15" ht="9.9" customHeight="1">
      <c r="A22" s="603"/>
      <c r="B22" s="604"/>
      <c r="C22" s="604" t="s">
        <v>37</v>
      </c>
      <c r="D22" s="875" t="s">
        <v>302</v>
      </c>
      <c r="E22" s="866">
        <v>130</v>
      </c>
      <c r="F22" s="869">
        <v>0</v>
      </c>
      <c r="G22" s="869">
        <v>21</v>
      </c>
      <c r="H22" s="869">
        <v>32</v>
      </c>
      <c r="I22" s="869">
        <v>30</v>
      </c>
      <c r="J22" s="869">
        <v>23</v>
      </c>
      <c r="K22" s="869">
        <v>6</v>
      </c>
      <c r="L22" s="869">
        <v>7</v>
      </c>
      <c r="M22" s="869">
        <v>6</v>
      </c>
      <c r="N22" s="869">
        <v>5</v>
      </c>
      <c r="O22" s="620"/>
    </row>
    <row r="23" spans="1:15" s="589" customFormat="1" ht="11.25" customHeight="1">
      <c r="A23" s="2240" t="s">
        <v>332</v>
      </c>
      <c r="B23" s="2240"/>
      <c r="C23" s="608" t="s">
        <v>37</v>
      </c>
      <c r="D23" s="875" t="s">
        <v>299</v>
      </c>
      <c r="E23" s="866">
        <v>2002</v>
      </c>
      <c r="F23" s="867">
        <v>147</v>
      </c>
      <c r="G23" s="867">
        <v>598</v>
      </c>
      <c r="H23" s="867">
        <v>408</v>
      </c>
      <c r="I23" s="867">
        <v>188</v>
      </c>
      <c r="J23" s="867">
        <v>192</v>
      </c>
      <c r="K23" s="867">
        <v>270</v>
      </c>
      <c r="L23" s="867">
        <v>82</v>
      </c>
      <c r="M23" s="867">
        <v>99</v>
      </c>
      <c r="N23" s="867">
        <v>18</v>
      </c>
      <c r="O23" s="865"/>
    </row>
    <row r="24" spans="1:15" ht="9.9" customHeight="1">
      <c r="A24" s="603"/>
      <c r="B24" s="604"/>
      <c r="C24" s="604" t="s">
        <v>37</v>
      </c>
      <c r="D24" s="875" t="s">
        <v>300</v>
      </c>
      <c r="E24" s="866">
        <v>454</v>
      </c>
      <c r="F24" s="867">
        <v>15</v>
      </c>
      <c r="G24" s="867">
        <v>110</v>
      </c>
      <c r="H24" s="867">
        <v>155</v>
      </c>
      <c r="I24" s="867">
        <v>39</v>
      </c>
      <c r="J24" s="867">
        <v>25</v>
      </c>
      <c r="K24" s="867">
        <v>42</v>
      </c>
      <c r="L24" s="867">
        <v>19</v>
      </c>
      <c r="M24" s="867">
        <v>37</v>
      </c>
      <c r="N24" s="867">
        <v>12</v>
      </c>
      <c r="O24" s="620"/>
    </row>
    <row r="25" spans="1:15" ht="9.9" customHeight="1">
      <c r="A25" s="603"/>
      <c r="B25" s="604"/>
      <c r="C25" s="604" t="s">
        <v>37</v>
      </c>
      <c r="D25" s="875" t="s">
        <v>301</v>
      </c>
      <c r="E25" s="866">
        <v>325</v>
      </c>
      <c r="F25" s="867">
        <v>6</v>
      </c>
      <c r="G25" s="867">
        <v>55</v>
      </c>
      <c r="H25" s="867">
        <v>93</v>
      </c>
      <c r="I25" s="867">
        <v>30</v>
      </c>
      <c r="J25" s="867">
        <v>14</v>
      </c>
      <c r="K25" s="867">
        <v>41</v>
      </c>
      <c r="L25" s="867">
        <v>35</v>
      </c>
      <c r="M25" s="867">
        <v>33</v>
      </c>
      <c r="N25" s="867">
        <v>18</v>
      </c>
      <c r="O25" s="620"/>
    </row>
    <row r="26" spans="1:15" ht="9.9" customHeight="1">
      <c r="A26" s="603"/>
      <c r="B26" s="604"/>
      <c r="C26" s="604" t="s">
        <v>37</v>
      </c>
      <c r="D26" s="875" t="s">
        <v>302</v>
      </c>
      <c r="E26" s="866">
        <v>2781</v>
      </c>
      <c r="F26" s="869">
        <v>168</v>
      </c>
      <c r="G26" s="869">
        <v>763</v>
      </c>
      <c r="H26" s="869">
        <v>656</v>
      </c>
      <c r="I26" s="869">
        <v>257</v>
      </c>
      <c r="J26" s="869">
        <v>231</v>
      </c>
      <c r="K26" s="869">
        <v>353</v>
      </c>
      <c r="L26" s="869">
        <v>136</v>
      </c>
      <c r="M26" s="869">
        <v>169</v>
      </c>
      <c r="N26" s="869">
        <v>48</v>
      </c>
      <c r="O26" s="620"/>
    </row>
    <row r="27" spans="1:15" s="589" customFormat="1" ht="11.25" customHeight="1">
      <c r="A27" s="2240" t="s">
        <v>333</v>
      </c>
      <c r="B27" s="2240"/>
      <c r="C27" s="609"/>
      <c r="D27" s="875" t="s">
        <v>299</v>
      </c>
      <c r="E27" s="866">
        <v>5840</v>
      </c>
      <c r="F27" s="869">
        <v>231</v>
      </c>
      <c r="G27" s="869">
        <v>795</v>
      </c>
      <c r="H27" s="869">
        <v>890</v>
      </c>
      <c r="I27" s="869">
        <v>952</v>
      </c>
      <c r="J27" s="869">
        <v>736</v>
      </c>
      <c r="K27" s="869">
        <v>903</v>
      </c>
      <c r="L27" s="869">
        <v>762</v>
      </c>
      <c r="M27" s="869">
        <v>531</v>
      </c>
      <c r="N27" s="869">
        <v>40</v>
      </c>
      <c r="O27" s="865"/>
    </row>
    <row r="28" spans="1:15" ht="9.9" customHeight="1">
      <c r="A28" s="603"/>
      <c r="B28" s="603"/>
      <c r="C28" s="603" t="s">
        <v>37</v>
      </c>
      <c r="D28" s="875" t="s">
        <v>300</v>
      </c>
      <c r="E28" s="866">
        <v>2248</v>
      </c>
      <c r="F28" s="869">
        <v>43</v>
      </c>
      <c r="G28" s="869">
        <v>274</v>
      </c>
      <c r="H28" s="869">
        <v>323</v>
      </c>
      <c r="I28" s="869">
        <v>353</v>
      </c>
      <c r="J28" s="869">
        <v>284</v>
      </c>
      <c r="K28" s="869">
        <v>370</v>
      </c>
      <c r="L28" s="869">
        <v>334</v>
      </c>
      <c r="M28" s="869">
        <v>244</v>
      </c>
      <c r="N28" s="869">
        <v>23</v>
      </c>
      <c r="O28" s="620"/>
    </row>
    <row r="29" spans="1:15" ht="9.9" customHeight="1">
      <c r="A29" s="2240"/>
      <c r="B29" s="2240"/>
      <c r="C29" s="603" t="s">
        <v>37</v>
      </c>
      <c r="D29" s="875" t="s">
        <v>301</v>
      </c>
      <c r="E29" s="866">
        <v>304</v>
      </c>
      <c r="F29" s="869">
        <v>5</v>
      </c>
      <c r="G29" s="869">
        <v>29</v>
      </c>
      <c r="H29" s="869">
        <v>37</v>
      </c>
      <c r="I29" s="869">
        <v>35</v>
      </c>
      <c r="J29" s="869">
        <v>38</v>
      </c>
      <c r="K29" s="869">
        <v>48</v>
      </c>
      <c r="L29" s="869">
        <v>65</v>
      </c>
      <c r="M29" s="869">
        <v>39</v>
      </c>
      <c r="N29" s="869">
        <v>8</v>
      </c>
      <c r="O29" s="620"/>
    </row>
    <row r="30" spans="1:15" ht="9.9" customHeight="1">
      <c r="A30" s="603"/>
      <c r="B30" s="603"/>
      <c r="C30" s="603" t="s">
        <v>37</v>
      </c>
      <c r="D30" s="875" t="s">
        <v>302</v>
      </c>
      <c r="E30" s="866">
        <v>8392</v>
      </c>
      <c r="F30" s="869">
        <v>279</v>
      </c>
      <c r="G30" s="869">
        <v>1098</v>
      </c>
      <c r="H30" s="869">
        <v>1250</v>
      </c>
      <c r="I30" s="869">
        <v>1340</v>
      </c>
      <c r="J30" s="869">
        <v>1058</v>
      </c>
      <c r="K30" s="869">
        <v>1321</v>
      </c>
      <c r="L30" s="869">
        <v>1161</v>
      </c>
      <c r="M30" s="869">
        <v>814</v>
      </c>
      <c r="N30" s="869">
        <v>71</v>
      </c>
      <c r="O30" s="620"/>
    </row>
    <row r="31" spans="1:15" s="589" customFormat="1" ht="11.25" customHeight="1">
      <c r="A31" s="610" t="s">
        <v>334</v>
      </c>
      <c r="B31" s="940"/>
      <c r="C31" s="893"/>
      <c r="D31" s="875" t="s">
        <v>299</v>
      </c>
      <c r="E31" s="866">
        <v>842</v>
      </c>
      <c r="F31" s="867">
        <v>35</v>
      </c>
      <c r="G31" s="867">
        <v>77</v>
      </c>
      <c r="H31" s="867">
        <v>109</v>
      </c>
      <c r="I31" s="867">
        <v>117</v>
      </c>
      <c r="J31" s="867">
        <v>137</v>
      </c>
      <c r="K31" s="867">
        <v>154</v>
      </c>
      <c r="L31" s="867">
        <v>122</v>
      </c>
      <c r="M31" s="867">
        <v>86</v>
      </c>
      <c r="N31" s="867">
        <v>5</v>
      </c>
      <c r="O31" s="865"/>
    </row>
    <row r="32" spans="2:15" ht="9.9" customHeight="1">
      <c r="B32" s="611"/>
      <c r="C32" s="611" t="s">
        <v>37</v>
      </c>
      <c r="D32" s="875" t="s">
        <v>300</v>
      </c>
      <c r="E32" s="866">
        <v>356</v>
      </c>
      <c r="F32" s="867">
        <v>23</v>
      </c>
      <c r="G32" s="867">
        <v>32</v>
      </c>
      <c r="H32" s="867">
        <v>53</v>
      </c>
      <c r="I32" s="867">
        <v>52</v>
      </c>
      <c r="J32" s="867">
        <v>36</v>
      </c>
      <c r="K32" s="867">
        <v>54</v>
      </c>
      <c r="L32" s="867">
        <v>62</v>
      </c>
      <c r="M32" s="867">
        <v>41</v>
      </c>
      <c r="N32" s="867">
        <v>3</v>
      </c>
      <c r="O32" s="620"/>
    </row>
    <row r="33" spans="1:15" ht="9.9" customHeight="1">
      <c r="A33" s="603"/>
      <c r="B33" s="604"/>
      <c r="C33" s="604" t="s">
        <v>37</v>
      </c>
      <c r="D33" s="875" t="s">
        <v>301</v>
      </c>
      <c r="E33" s="866">
        <v>211</v>
      </c>
      <c r="F33" s="867">
        <v>8</v>
      </c>
      <c r="G33" s="867">
        <v>20</v>
      </c>
      <c r="H33" s="867">
        <v>22</v>
      </c>
      <c r="I33" s="867">
        <v>26</v>
      </c>
      <c r="J33" s="867">
        <v>20</v>
      </c>
      <c r="K33" s="867">
        <v>39</v>
      </c>
      <c r="L33" s="867">
        <v>44</v>
      </c>
      <c r="M33" s="867">
        <v>32</v>
      </c>
      <c r="N33" s="867">
        <v>0</v>
      </c>
      <c r="O33" s="620"/>
    </row>
    <row r="34" spans="1:15" ht="9.9" customHeight="1">
      <c r="A34" s="603"/>
      <c r="B34" s="604"/>
      <c r="C34" s="604" t="s">
        <v>37</v>
      </c>
      <c r="D34" s="875" t="s">
        <v>302</v>
      </c>
      <c r="E34" s="866">
        <v>1409</v>
      </c>
      <c r="F34" s="869">
        <v>66</v>
      </c>
      <c r="G34" s="869">
        <v>129</v>
      </c>
      <c r="H34" s="869">
        <v>184</v>
      </c>
      <c r="I34" s="869">
        <v>195</v>
      </c>
      <c r="J34" s="869">
        <v>193</v>
      </c>
      <c r="K34" s="869">
        <v>247</v>
      </c>
      <c r="L34" s="869">
        <v>228</v>
      </c>
      <c r="M34" s="869">
        <v>159</v>
      </c>
      <c r="N34" s="869">
        <v>8</v>
      </c>
      <c r="O34" s="620"/>
    </row>
    <row r="35" spans="1:15" s="589" customFormat="1" ht="11.25" customHeight="1">
      <c r="A35" s="612" t="s">
        <v>335</v>
      </c>
      <c r="B35" s="613"/>
      <c r="C35" s="613"/>
      <c r="D35" s="876"/>
      <c r="E35" s="866"/>
      <c r="F35" s="867"/>
      <c r="G35" s="867"/>
      <c r="H35" s="867"/>
      <c r="I35" s="867"/>
      <c r="J35" s="867"/>
      <c r="K35" s="867"/>
      <c r="L35" s="867"/>
      <c r="M35" s="867"/>
      <c r="N35" s="868"/>
      <c r="O35" s="865"/>
    </row>
    <row r="36" spans="1:15" ht="9.9" customHeight="1">
      <c r="A36" s="603"/>
      <c r="B36" s="891" t="s">
        <v>336</v>
      </c>
      <c r="C36" s="892" t="s">
        <v>37</v>
      </c>
      <c r="D36" s="875" t="s">
        <v>299</v>
      </c>
      <c r="E36" s="866">
        <v>4</v>
      </c>
      <c r="F36" s="867">
        <v>0</v>
      </c>
      <c r="G36" s="867">
        <v>0</v>
      </c>
      <c r="H36" s="867">
        <v>0</v>
      </c>
      <c r="I36" s="867">
        <v>0</v>
      </c>
      <c r="J36" s="867">
        <v>0</v>
      </c>
      <c r="K36" s="867">
        <v>2</v>
      </c>
      <c r="L36" s="867">
        <v>1</v>
      </c>
      <c r="M36" s="867">
        <v>1</v>
      </c>
      <c r="N36" s="867">
        <v>0</v>
      </c>
      <c r="O36" s="620"/>
    </row>
    <row r="37" spans="1:15" ht="9.9" customHeight="1">
      <c r="A37" s="603"/>
      <c r="B37" s="603"/>
      <c r="C37" s="603" t="s">
        <v>37</v>
      </c>
      <c r="D37" s="875" t="s">
        <v>300</v>
      </c>
      <c r="E37" s="866">
        <v>3</v>
      </c>
      <c r="F37" s="867">
        <v>0</v>
      </c>
      <c r="G37" s="867">
        <v>0</v>
      </c>
      <c r="H37" s="867">
        <v>0</v>
      </c>
      <c r="I37" s="867">
        <v>0</v>
      </c>
      <c r="J37" s="867">
        <v>0</v>
      </c>
      <c r="K37" s="867">
        <v>1</v>
      </c>
      <c r="L37" s="867">
        <v>2</v>
      </c>
      <c r="M37" s="867">
        <v>0</v>
      </c>
      <c r="N37" s="867">
        <v>0</v>
      </c>
      <c r="O37" s="620"/>
    </row>
    <row r="38" spans="1:15" ht="9.9" customHeight="1">
      <c r="A38" s="603"/>
      <c r="B38" s="603"/>
      <c r="C38" s="603" t="s">
        <v>37</v>
      </c>
      <c r="D38" s="875" t="s">
        <v>301</v>
      </c>
      <c r="E38" s="866">
        <v>1</v>
      </c>
      <c r="F38" s="867">
        <v>0</v>
      </c>
      <c r="G38" s="867">
        <v>0</v>
      </c>
      <c r="H38" s="867">
        <v>0</v>
      </c>
      <c r="I38" s="867">
        <v>0</v>
      </c>
      <c r="J38" s="867">
        <v>1</v>
      </c>
      <c r="K38" s="867">
        <v>0</v>
      </c>
      <c r="L38" s="867">
        <v>0</v>
      </c>
      <c r="M38" s="867">
        <v>0</v>
      </c>
      <c r="N38" s="867">
        <v>0</v>
      </c>
      <c r="O38" s="620"/>
    </row>
    <row r="39" spans="1:15" ht="9.9" customHeight="1">
      <c r="A39" s="603"/>
      <c r="B39" s="603"/>
      <c r="C39" s="603" t="s">
        <v>37</v>
      </c>
      <c r="D39" s="875" t="s">
        <v>302</v>
      </c>
      <c r="E39" s="866">
        <v>8</v>
      </c>
      <c r="F39" s="869">
        <v>0</v>
      </c>
      <c r="G39" s="869">
        <v>0</v>
      </c>
      <c r="H39" s="869">
        <v>0</v>
      </c>
      <c r="I39" s="869">
        <v>0</v>
      </c>
      <c r="J39" s="869">
        <v>1</v>
      </c>
      <c r="K39" s="869">
        <v>3</v>
      </c>
      <c r="L39" s="869">
        <v>3</v>
      </c>
      <c r="M39" s="869">
        <v>1</v>
      </c>
      <c r="N39" s="869">
        <v>0</v>
      </c>
      <c r="O39" s="620"/>
    </row>
    <row r="40" spans="1:15" s="589" customFormat="1" ht="11.25" customHeight="1">
      <c r="A40" s="612" t="s">
        <v>337</v>
      </c>
      <c r="B40" s="613"/>
      <c r="C40" s="613"/>
      <c r="D40" s="875"/>
      <c r="E40" s="866"/>
      <c r="F40" s="867"/>
      <c r="G40" s="867"/>
      <c r="H40" s="867"/>
      <c r="I40" s="867"/>
      <c r="J40" s="867"/>
      <c r="K40" s="867"/>
      <c r="L40" s="867"/>
      <c r="M40" s="867"/>
      <c r="N40" s="868"/>
      <c r="O40" s="865"/>
    </row>
    <row r="41" spans="1:15" ht="9.9" customHeight="1">
      <c r="A41" s="603"/>
      <c r="B41" s="891" t="s">
        <v>338</v>
      </c>
      <c r="C41" s="615" t="s">
        <v>37</v>
      </c>
      <c r="D41" s="875" t="s">
        <v>299</v>
      </c>
      <c r="E41" s="866">
        <v>138</v>
      </c>
      <c r="F41" s="867">
        <v>2</v>
      </c>
      <c r="G41" s="867">
        <v>1</v>
      </c>
      <c r="H41" s="867">
        <v>2</v>
      </c>
      <c r="I41" s="867">
        <v>7</v>
      </c>
      <c r="J41" s="867">
        <v>13</v>
      </c>
      <c r="K41" s="867">
        <v>24</v>
      </c>
      <c r="L41" s="867">
        <v>37</v>
      </c>
      <c r="M41" s="867">
        <v>52</v>
      </c>
      <c r="N41" s="867">
        <v>0</v>
      </c>
      <c r="O41" s="620"/>
    </row>
    <row r="42" spans="1:15" ht="9.9" customHeight="1">
      <c r="A42" s="603"/>
      <c r="B42" s="603"/>
      <c r="C42" s="603" t="s">
        <v>37</v>
      </c>
      <c r="D42" s="875" t="s">
        <v>300</v>
      </c>
      <c r="E42" s="866">
        <v>23</v>
      </c>
      <c r="F42" s="867">
        <v>0</v>
      </c>
      <c r="G42" s="867">
        <v>0</v>
      </c>
      <c r="H42" s="867">
        <v>2</v>
      </c>
      <c r="I42" s="867">
        <v>0</v>
      </c>
      <c r="J42" s="867">
        <v>3</v>
      </c>
      <c r="K42" s="867">
        <v>2</v>
      </c>
      <c r="L42" s="867">
        <v>7</v>
      </c>
      <c r="M42" s="867">
        <v>8</v>
      </c>
      <c r="N42" s="867">
        <v>1</v>
      </c>
      <c r="O42" s="620"/>
    </row>
    <row r="43" spans="1:15" ht="9.9" customHeight="1">
      <c r="A43" s="603"/>
      <c r="B43" s="603"/>
      <c r="C43" s="603" t="s">
        <v>37</v>
      </c>
      <c r="D43" s="875" t="s">
        <v>301</v>
      </c>
      <c r="E43" s="866">
        <v>31</v>
      </c>
      <c r="F43" s="867">
        <v>0</v>
      </c>
      <c r="G43" s="867">
        <v>0</v>
      </c>
      <c r="H43" s="867">
        <v>1</v>
      </c>
      <c r="I43" s="867">
        <v>2</v>
      </c>
      <c r="J43" s="867">
        <v>1</v>
      </c>
      <c r="K43" s="867">
        <v>5</v>
      </c>
      <c r="L43" s="867">
        <v>10</v>
      </c>
      <c r="M43" s="867">
        <v>12</v>
      </c>
      <c r="N43" s="867">
        <v>0</v>
      </c>
      <c r="O43" s="620"/>
    </row>
    <row r="44" spans="1:15" ht="9.9" customHeight="1">
      <c r="A44" s="603"/>
      <c r="B44" s="603"/>
      <c r="C44" s="603" t="s">
        <v>37</v>
      </c>
      <c r="D44" s="875" t="s">
        <v>302</v>
      </c>
      <c r="E44" s="866">
        <v>192</v>
      </c>
      <c r="F44" s="869">
        <v>2</v>
      </c>
      <c r="G44" s="869">
        <v>1</v>
      </c>
      <c r="H44" s="869">
        <v>5</v>
      </c>
      <c r="I44" s="869">
        <v>9</v>
      </c>
      <c r="J44" s="869">
        <v>17</v>
      </c>
      <c r="K44" s="869">
        <v>31</v>
      </c>
      <c r="L44" s="869">
        <v>54</v>
      </c>
      <c r="M44" s="869">
        <v>72</v>
      </c>
      <c r="N44" s="869">
        <v>1</v>
      </c>
      <c r="O44" s="620"/>
    </row>
    <row r="45" spans="1:15" s="589" customFormat="1" ht="11.25" customHeight="1">
      <c r="A45" s="2331" t="s">
        <v>474</v>
      </c>
      <c r="B45" s="2240"/>
      <c r="C45" s="600" t="s">
        <v>37</v>
      </c>
      <c r="D45" s="875" t="s">
        <v>299</v>
      </c>
      <c r="E45" s="866">
        <v>141</v>
      </c>
      <c r="F45" s="867">
        <v>1</v>
      </c>
      <c r="G45" s="867">
        <v>4</v>
      </c>
      <c r="H45" s="867">
        <v>10</v>
      </c>
      <c r="I45" s="867">
        <v>23</v>
      </c>
      <c r="J45" s="867">
        <v>30</v>
      </c>
      <c r="K45" s="867">
        <v>24</v>
      </c>
      <c r="L45" s="867">
        <v>29</v>
      </c>
      <c r="M45" s="867">
        <v>19</v>
      </c>
      <c r="N45" s="867">
        <v>1</v>
      </c>
      <c r="O45" s="865"/>
    </row>
    <row r="46" spans="1:15" ht="9.9" customHeight="1">
      <c r="A46" s="603"/>
      <c r="B46" s="604"/>
      <c r="C46" s="604" t="s">
        <v>37</v>
      </c>
      <c r="D46" s="875" t="s">
        <v>300</v>
      </c>
      <c r="E46" s="866">
        <v>57</v>
      </c>
      <c r="F46" s="867">
        <v>3</v>
      </c>
      <c r="G46" s="867">
        <v>10</v>
      </c>
      <c r="H46" s="867">
        <v>4</v>
      </c>
      <c r="I46" s="867">
        <v>9</v>
      </c>
      <c r="J46" s="867">
        <v>7</v>
      </c>
      <c r="K46" s="867">
        <v>9</v>
      </c>
      <c r="L46" s="867">
        <v>8</v>
      </c>
      <c r="M46" s="867">
        <v>6</v>
      </c>
      <c r="N46" s="867">
        <v>1</v>
      </c>
      <c r="O46" s="620"/>
    </row>
    <row r="47" spans="1:15" ht="9.9" customHeight="1">
      <c r="A47" s="603"/>
      <c r="B47" s="604"/>
      <c r="C47" s="604" t="s">
        <v>37</v>
      </c>
      <c r="D47" s="875" t="s">
        <v>301</v>
      </c>
      <c r="E47" s="866">
        <v>55</v>
      </c>
      <c r="F47" s="867">
        <v>0</v>
      </c>
      <c r="G47" s="867">
        <v>0</v>
      </c>
      <c r="H47" s="867">
        <v>4</v>
      </c>
      <c r="I47" s="867">
        <v>4</v>
      </c>
      <c r="J47" s="867">
        <v>4</v>
      </c>
      <c r="K47" s="867">
        <v>11</v>
      </c>
      <c r="L47" s="867">
        <v>20</v>
      </c>
      <c r="M47" s="867">
        <v>12</v>
      </c>
      <c r="N47" s="867">
        <v>0</v>
      </c>
      <c r="O47" s="620"/>
    </row>
    <row r="48" spans="1:15" ht="9.9" customHeight="1">
      <c r="A48" s="603"/>
      <c r="B48" s="604"/>
      <c r="C48" s="604" t="s">
        <v>37</v>
      </c>
      <c r="D48" s="875" t="s">
        <v>302</v>
      </c>
      <c r="E48" s="866">
        <v>253</v>
      </c>
      <c r="F48" s="869">
        <v>4</v>
      </c>
      <c r="G48" s="869">
        <v>14</v>
      </c>
      <c r="H48" s="869">
        <v>18</v>
      </c>
      <c r="I48" s="869">
        <v>36</v>
      </c>
      <c r="J48" s="869">
        <v>41</v>
      </c>
      <c r="K48" s="869">
        <v>44</v>
      </c>
      <c r="L48" s="869">
        <v>57</v>
      </c>
      <c r="M48" s="869">
        <v>37</v>
      </c>
      <c r="N48" s="869">
        <v>2</v>
      </c>
      <c r="O48" s="620"/>
    </row>
    <row r="49" spans="1:15" s="589" customFormat="1" ht="11.25" customHeight="1">
      <c r="A49" s="612" t="s">
        <v>339</v>
      </c>
      <c r="B49" s="613"/>
      <c r="C49" s="613"/>
      <c r="D49" s="877"/>
      <c r="E49" s="866"/>
      <c r="F49" s="867"/>
      <c r="G49" s="867"/>
      <c r="H49" s="867"/>
      <c r="I49" s="867"/>
      <c r="J49" s="867"/>
      <c r="K49" s="867"/>
      <c r="L49" s="867"/>
      <c r="M49" s="867"/>
      <c r="N49" s="868"/>
      <c r="O49" s="865"/>
    </row>
    <row r="50" spans="1:15" ht="9.9" customHeight="1">
      <c r="A50" s="603"/>
      <c r="B50" s="615" t="s">
        <v>340</v>
      </c>
      <c r="C50" s="615" t="s">
        <v>37</v>
      </c>
      <c r="D50" s="875" t="s">
        <v>299</v>
      </c>
      <c r="E50" s="866">
        <v>235</v>
      </c>
      <c r="F50" s="867">
        <v>11</v>
      </c>
      <c r="G50" s="867">
        <v>13</v>
      </c>
      <c r="H50" s="867">
        <v>22</v>
      </c>
      <c r="I50" s="867">
        <v>39</v>
      </c>
      <c r="J50" s="867">
        <v>31</v>
      </c>
      <c r="K50" s="867">
        <v>41</v>
      </c>
      <c r="L50" s="867">
        <v>43</v>
      </c>
      <c r="M50" s="867">
        <v>27</v>
      </c>
      <c r="N50" s="867">
        <v>8</v>
      </c>
      <c r="O50" s="620"/>
    </row>
    <row r="51" spans="1:15" ht="9.9" customHeight="1">
      <c r="A51" s="603"/>
      <c r="B51" s="603"/>
      <c r="C51" s="603" t="s">
        <v>37</v>
      </c>
      <c r="D51" s="875" t="s">
        <v>300</v>
      </c>
      <c r="E51" s="866">
        <v>211</v>
      </c>
      <c r="F51" s="867">
        <v>4</v>
      </c>
      <c r="G51" s="867">
        <v>14</v>
      </c>
      <c r="H51" s="867">
        <v>17</v>
      </c>
      <c r="I51" s="867">
        <v>13</v>
      </c>
      <c r="J51" s="867">
        <v>24</v>
      </c>
      <c r="K51" s="867">
        <v>42</v>
      </c>
      <c r="L51" s="867">
        <v>43</v>
      </c>
      <c r="M51" s="867">
        <v>47</v>
      </c>
      <c r="N51" s="867">
        <v>7</v>
      </c>
      <c r="O51" s="620"/>
    </row>
    <row r="52" spans="1:15" ht="9.9" customHeight="1">
      <c r="A52" s="603"/>
      <c r="B52" s="603"/>
      <c r="C52" s="603" t="s">
        <v>37</v>
      </c>
      <c r="D52" s="875" t="s">
        <v>301</v>
      </c>
      <c r="E52" s="866">
        <v>856</v>
      </c>
      <c r="F52" s="867">
        <v>20</v>
      </c>
      <c r="G52" s="867">
        <v>42</v>
      </c>
      <c r="H52" s="867">
        <v>79</v>
      </c>
      <c r="I52" s="867">
        <v>107</v>
      </c>
      <c r="J52" s="867">
        <v>131</v>
      </c>
      <c r="K52" s="867">
        <v>162</v>
      </c>
      <c r="L52" s="867">
        <v>168</v>
      </c>
      <c r="M52" s="867">
        <v>124</v>
      </c>
      <c r="N52" s="867">
        <v>23</v>
      </c>
      <c r="O52" s="620"/>
    </row>
    <row r="53" spans="1:15" ht="9.9" customHeight="1">
      <c r="A53" s="603"/>
      <c r="B53" s="603"/>
      <c r="C53" s="603" t="s">
        <v>37</v>
      </c>
      <c r="D53" s="875" t="s">
        <v>302</v>
      </c>
      <c r="E53" s="866">
        <v>1302</v>
      </c>
      <c r="F53" s="869">
        <v>35</v>
      </c>
      <c r="G53" s="869">
        <v>69</v>
      </c>
      <c r="H53" s="869">
        <v>118</v>
      </c>
      <c r="I53" s="869">
        <v>159</v>
      </c>
      <c r="J53" s="869">
        <v>186</v>
      </c>
      <c r="K53" s="869">
        <v>245</v>
      </c>
      <c r="L53" s="869">
        <v>254</v>
      </c>
      <c r="M53" s="869">
        <v>198</v>
      </c>
      <c r="N53" s="869">
        <v>38</v>
      </c>
      <c r="O53" s="620"/>
    </row>
    <row r="54" spans="1:15" s="589" customFormat="1" ht="11.25" customHeight="1">
      <c r="A54" s="612" t="s">
        <v>341</v>
      </c>
      <c r="B54" s="613"/>
      <c r="C54" s="616"/>
      <c r="D54" s="879"/>
      <c r="E54" s="866"/>
      <c r="F54" s="867"/>
      <c r="G54" s="867"/>
      <c r="H54" s="867"/>
      <c r="I54" s="867"/>
      <c r="J54" s="867"/>
      <c r="K54" s="867"/>
      <c r="L54" s="867"/>
      <c r="M54" s="867"/>
      <c r="N54" s="868"/>
      <c r="O54" s="865"/>
    </row>
    <row r="55" spans="1:15" ht="9.9" customHeight="1">
      <c r="A55" s="617"/>
      <c r="B55" s="618" t="s">
        <v>342</v>
      </c>
      <c r="C55" s="880"/>
      <c r="D55" s="879"/>
      <c r="E55" s="872"/>
      <c r="F55" s="869"/>
      <c r="G55" s="869"/>
      <c r="H55" s="869"/>
      <c r="I55" s="869"/>
      <c r="J55" s="869"/>
      <c r="K55" s="869"/>
      <c r="L55" s="869"/>
      <c r="M55" s="869"/>
      <c r="N55" s="870"/>
      <c r="O55" s="620"/>
    </row>
    <row r="56" spans="1:15" ht="9.9" customHeight="1">
      <c r="A56" s="603"/>
      <c r="B56" s="947" t="s">
        <v>475</v>
      </c>
      <c r="C56" s="615" t="s">
        <v>37</v>
      </c>
      <c r="D56" s="875" t="s">
        <v>299</v>
      </c>
      <c r="E56" s="866">
        <v>100</v>
      </c>
      <c r="F56" s="867">
        <v>3</v>
      </c>
      <c r="G56" s="867">
        <v>4</v>
      </c>
      <c r="H56" s="867">
        <v>5</v>
      </c>
      <c r="I56" s="867">
        <v>12</v>
      </c>
      <c r="J56" s="867">
        <v>13</v>
      </c>
      <c r="K56" s="867">
        <v>16</v>
      </c>
      <c r="L56" s="867">
        <v>21</v>
      </c>
      <c r="M56" s="867">
        <v>26</v>
      </c>
      <c r="N56" s="867">
        <v>0</v>
      </c>
      <c r="O56" s="620"/>
    </row>
    <row r="57" spans="1:15" ht="9.9" customHeight="1">
      <c r="A57" s="603"/>
      <c r="B57" s="604"/>
      <c r="C57" s="604" t="s">
        <v>37</v>
      </c>
      <c r="D57" s="875" t="s">
        <v>300</v>
      </c>
      <c r="E57" s="866">
        <v>80</v>
      </c>
      <c r="F57" s="867">
        <v>2</v>
      </c>
      <c r="G57" s="867">
        <v>3</v>
      </c>
      <c r="H57" s="867">
        <v>5</v>
      </c>
      <c r="I57" s="867">
        <v>6</v>
      </c>
      <c r="J57" s="867">
        <v>9</v>
      </c>
      <c r="K57" s="867">
        <v>12</v>
      </c>
      <c r="L57" s="867">
        <v>24</v>
      </c>
      <c r="M57" s="867">
        <v>17</v>
      </c>
      <c r="N57" s="867">
        <v>2</v>
      </c>
      <c r="O57" s="620"/>
    </row>
    <row r="58" spans="1:16" ht="9.9" customHeight="1">
      <c r="A58" s="603"/>
      <c r="B58" s="604"/>
      <c r="C58" s="604" t="s">
        <v>37</v>
      </c>
      <c r="D58" s="875" t="s">
        <v>301</v>
      </c>
      <c r="E58" s="866">
        <v>448</v>
      </c>
      <c r="F58" s="867">
        <v>18</v>
      </c>
      <c r="G58" s="867">
        <v>38</v>
      </c>
      <c r="H58" s="867">
        <v>44</v>
      </c>
      <c r="I58" s="867">
        <v>64</v>
      </c>
      <c r="J58" s="867">
        <v>53</v>
      </c>
      <c r="K58" s="867">
        <v>72</v>
      </c>
      <c r="L58" s="867">
        <v>78</v>
      </c>
      <c r="M58" s="867">
        <v>76</v>
      </c>
      <c r="N58" s="867">
        <v>5</v>
      </c>
      <c r="O58" s="869"/>
      <c r="P58" s="620"/>
    </row>
    <row r="59" spans="1:15" ht="9.9" customHeight="1">
      <c r="A59" s="603"/>
      <c r="B59" s="604"/>
      <c r="C59" s="604" t="s">
        <v>37</v>
      </c>
      <c r="D59" s="875" t="s">
        <v>302</v>
      </c>
      <c r="E59" s="866">
        <v>628</v>
      </c>
      <c r="F59" s="869">
        <v>23</v>
      </c>
      <c r="G59" s="869">
        <v>45</v>
      </c>
      <c r="H59" s="869">
        <v>54</v>
      </c>
      <c r="I59" s="869">
        <v>82</v>
      </c>
      <c r="J59" s="869">
        <v>75</v>
      </c>
      <c r="K59" s="869">
        <v>100</v>
      </c>
      <c r="L59" s="869">
        <v>123</v>
      </c>
      <c r="M59" s="869">
        <v>119</v>
      </c>
      <c r="N59" s="869">
        <v>7</v>
      </c>
      <c r="O59" s="620"/>
    </row>
    <row r="60" spans="1:15" s="589" customFormat="1" ht="11.25" customHeight="1">
      <c r="A60" s="2331" t="s">
        <v>476</v>
      </c>
      <c r="B60" s="2240"/>
      <c r="C60" s="610" t="s">
        <v>37</v>
      </c>
      <c r="D60" s="875" t="s">
        <v>299</v>
      </c>
      <c r="E60" s="866">
        <v>253</v>
      </c>
      <c r="F60" s="867">
        <v>20</v>
      </c>
      <c r="G60" s="867">
        <v>30</v>
      </c>
      <c r="H60" s="867">
        <v>19</v>
      </c>
      <c r="I60" s="867">
        <v>22</v>
      </c>
      <c r="J60" s="867">
        <v>25</v>
      </c>
      <c r="K60" s="867">
        <v>39</v>
      </c>
      <c r="L60" s="867">
        <v>58</v>
      </c>
      <c r="M60" s="867">
        <v>38</v>
      </c>
      <c r="N60" s="867">
        <v>2</v>
      </c>
      <c r="O60" s="865"/>
    </row>
    <row r="61" spans="2:15" ht="9.9" customHeight="1">
      <c r="B61" s="621"/>
      <c r="C61" s="621" t="s">
        <v>37</v>
      </c>
      <c r="D61" s="875" t="s">
        <v>300</v>
      </c>
      <c r="E61" s="866">
        <v>122</v>
      </c>
      <c r="F61" s="867">
        <v>2</v>
      </c>
      <c r="G61" s="867">
        <v>11</v>
      </c>
      <c r="H61" s="867">
        <v>12</v>
      </c>
      <c r="I61" s="867">
        <v>6</v>
      </c>
      <c r="J61" s="867">
        <v>19</v>
      </c>
      <c r="K61" s="867">
        <v>19</v>
      </c>
      <c r="L61" s="867">
        <v>31</v>
      </c>
      <c r="M61" s="867">
        <v>19</v>
      </c>
      <c r="N61" s="867">
        <v>3</v>
      </c>
      <c r="O61" s="620"/>
    </row>
    <row r="62" spans="1:15" ht="9.9" customHeight="1">
      <c r="A62" s="603"/>
      <c r="B62" s="604"/>
      <c r="C62" s="604" t="s">
        <v>37</v>
      </c>
      <c r="D62" s="875" t="s">
        <v>301</v>
      </c>
      <c r="E62" s="866">
        <v>147</v>
      </c>
      <c r="F62" s="867">
        <v>5</v>
      </c>
      <c r="G62" s="867">
        <v>8</v>
      </c>
      <c r="H62" s="867">
        <v>11</v>
      </c>
      <c r="I62" s="867">
        <v>11</v>
      </c>
      <c r="J62" s="867">
        <v>16</v>
      </c>
      <c r="K62" s="867">
        <v>28</v>
      </c>
      <c r="L62" s="867">
        <v>40</v>
      </c>
      <c r="M62" s="867">
        <v>28</v>
      </c>
      <c r="N62" s="867">
        <v>0</v>
      </c>
      <c r="O62" s="620"/>
    </row>
    <row r="63" spans="1:15" ht="9.9" customHeight="1">
      <c r="A63" s="603"/>
      <c r="B63" s="604"/>
      <c r="C63" s="604" t="s">
        <v>37</v>
      </c>
      <c r="D63" s="875" t="s">
        <v>302</v>
      </c>
      <c r="E63" s="866">
        <v>522</v>
      </c>
      <c r="F63" s="869">
        <v>27</v>
      </c>
      <c r="G63" s="869">
        <v>49</v>
      </c>
      <c r="H63" s="869">
        <v>42</v>
      </c>
      <c r="I63" s="869">
        <v>39</v>
      </c>
      <c r="J63" s="869">
        <v>60</v>
      </c>
      <c r="K63" s="869">
        <v>86</v>
      </c>
      <c r="L63" s="869">
        <v>129</v>
      </c>
      <c r="M63" s="869">
        <v>85</v>
      </c>
      <c r="N63" s="869">
        <v>5</v>
      </c>
      <c r="O63" s="620"/>
    </row>
    <row r="64" spans="1:15" s="589" customFormat="1" ht="11.25" customHeight="1">
      <c r="A64" s="2240" t="s">
        <v>344</v>
      </c>
      <c r="B64" s="2240"/>
      <c r="C64" s="622"/>
      <c r="D64" s="875" t="s">
        <v>299</v>
      </c>
      <c r="E64" s="866">
        <v>269</v>
      </c>
      <c r="F64" s="867">
        <v>9</v>
      </c>
      <c r="G64" s="867">
        <v>35</v>
      </c>
      <c r="H64" s="867">
        <v>21</v>
      </c>
      <c r="I64" s="867">
        <v>34</v>
      </c>
      <c r="J64" s="867">
        <v>31</v>
      </c>
      <c r="K64" s="867">
        <v>48</v>
      </c>
      <c r="L64" s="867">
        <v>47</v>
      </c>
      <c r="M64" s="867">
        <v>39</v>
      </c>
      <c r="N64" s="867">
        <v>5</v>
      </c>
      <c r="O64" s="865"/>
    </row>
    <row r="65" spans="1:15" ht="9.9" customHeight="1">
      <c r="A65" s="621"/>
      <c r="B65" s="621"/>
      <c r="C65" s="621"/>
      <c r="D65" s="875" t="s">
        <v>300</v>
      </c>
      <c r="E65" s="866">
        <v>263</v>
      </c>
      <c r="F65" s="867">
        <v>14</v>
      </c>
      <c r="G65" s="867">
        <v>15</v>
      </c>
      <c r="H65" s="867">
        <v>22</v>
      </c>
      <c r="I65" s="867">
        <v>31</v>
      </c>
      <c r="J65" s="867">
        <v>29</v>
      </c>
      <c r="K65" s="867">
        <v>39</v>
      </c>
      <c r="L65" s="867">
        <v>59</v>
      </c>
      <c r="M65" s="867">
        <v>47</v>
      </c>
      <c r="N65" s="867">
        <v>7</v>
      </c>
      <c r="O65" s="620"/>
    </row>
    <row r="66" spans="1:15" ht="9.9" customHeight="1">
      <c r="A66" s="603"/>
      <c r="B66" s="604"/>
      <c r="C66" s="604" t="s">
        <v>37</v>
      </c>
      <c r="D66" s="875" t="s">
        <v>301</v>
      </c>
      <c r="E66" s="866">
        <v>705</v>
      </c>
      <c r="F66" s="867">
        <v>35</v>
      </c>
      <c r="G66" s="867">
        <v>60</v>
      </c>
      <c r="H66" s="867">
        <v>65</v>
      </c>
      <c r="I66" s="867">
        <v>97</v>
      </c>
      <c r="J66" s="867">
        <v>106</v>
      </c>
      <c r="K66" s="867">
        <v>116</v>
      </c>
      <c r="L66" s="867">
        <v>128</v>
      </c>
      <c r="M66" s="867">
        <v>85</v>
      </c>
      <c r="N66" s="867">
        <v>13</v>
      </c>
      <c r="O66" s="620"/>
    </row>
    <row r="67" spans="1:15" ht="9.9" customHeight="1">
      <c r="A67" s="603"/>
      <c r="B67" s="604"/>
      <c r="C67" s="604" t="s">
        <v>37</v>
      </c>
      <c r="D67" s="875" t="s">
        <v>302</v>
      </c>
      <c r="E67" s="866">
        <v>1237</v>
      </c>
      <c r="F67" s="869">
        <v>58</v>
      </c>
      <c r="G67" s="869">
        <v>110</v>
      </c>
      <c r="H67" s="869">
        <v>108</v>
      </c>
      <c r="I67" s="869">
        <v>162</v>
      </c>
      <c r="J67" s="869">
        <v>166</v>
      </c>
      <c r="K67" s="869">
        <v>203</v>
      </c>
      <c r="L67" s="869">
        <v>234</v>
      </c>
      <c r="M67" s="869">
        <v>171</v>
      </c>
      <c r="N67" s="869">
        <v>25</v>
      </c>
      <c r="O67" s="620"/>
    </row>
    <row r="68" spans="1:15" s="589" customFormat="1" ht="11.25" customHeight="1">
      <c r="A68" s="2240" t="s">
        <v>345</v>
      </c>
      <c r="B68" s="2240"/>
      <c r="C68" s="622"/>
      <c r="D68" s="875" t="s">
        <v>299</v>
      </c>
      <c r="E68" s="866">
        <v>112</v>
      </c>
      <c r="F68" s="867">
        <v>0</v>
      </c>
      <c r="G68" s="867">
        <v>0</v>
      </c>
      <c r="H68" s="867">
        <v>7</v>
      </c>
      <c r="I68" s="867">
        <v>10</v>
      </c>
      <c r="J68" s="867">
        <v>16</v>
      </c>
      <c r="K68" s="867">
        <v>22</v>
      </c>
      <c r="L68" s="867">
        <v>30</v>
      </c>
      <c r="M68" s="867">
        <v>26</v>
      </c>
      <c r="N68" s="867">
        <v>1</v>
      </c>
      <c r="O68" s="865"/>
    </row>
    <row r="69" spans="2:15" ht="9.9" customHeight="1">
      <c r="B69" s="621"/>
      <c r="C69" s="621" t="s">
        <v>37</v>
      </c>
      <c r="D69" s="875" t="s">
        <v>300</v>
      </c>
      <c r="E69" s="866">
        <v>31</v>
      </c>
      <c r="F69" s="867">
        <v>0</v>
      </c>
      <c r="G69" s="867">
        <v>0</v>
      </c>
      <c r="H69" s="867">
        <v>0</v>
      </c>
      <c r="I69" s="867">
        <v>1</v>
      </c>
      <c r="J69" s="867">
        <v>4</v>
      </c>
      <c r="K69" s="867">
        <v>3</v>
      </c>
      <c r="L69" s="867">
        <v>9</v>
      </c>
      <c r="M69" s="867">
        <v>14</v>
      </c>
      <c r="N69" s="867">
        <v>0</v>
      </c>
      <c r="O69" s="620"/>
    </row>
    <row r="70" spans="1:15" ht="9.9" customHeight="1">
      <c r="A70" s="605"/>
      <c r="B70" s="605"/>
      <c r="C70" s="605" t="s">
        <v>37</v>
      </c>
      <c r="D70" s="875" t="s">
        <v>301</v>
      </c>
      <c r="E70" s="866">
        <v>23</v>
      </c>
      <c r="F70" s="867">
        <v>0</v>
      </c>
      <c r="G70" s="867">
        <v>0</v>
      </c>
      <c r="H70" s="867">
        <v>1</v>
      </c>
      <c r="I70" s="867">
        <v>3</v>
      </c>
      <c r="J70" s="867">
        <v>3</v>
      </c>
      <c r="K70" s="867">
        <v>6</v>
      </c>
      <c r="L70" s="867">
        <v>2</v>
      </c>
      <c r="M70" s="867">
        <v>8</v>
      </c>
      <c r="N70" s="867">
        <v>0</v>
      </c>
      <c r="O70" s="620"/>
    </row>
    <row r="71" spans="1:15" ht="9.9" customHeight="1">
      <c r="A71" s="603"/>
      <c r="B71" s="604"/>
      <c r="C71" s="604" t="s">
        <v>37</v>
      </c>
      <c r="D71" s="875" t="s">
        <v>302</v>
      </c>
      <c r="E71" s="866">
        <v>166</v>
      </c>
      <c r="F71" s="869">
        <v>0</v>
      </c>
      <c r="G71" s="869">
        <v>0</v>
      </c>
      <c r="H71" s="869">
        <v>8</v>
      </c>
      <c r="I71" s="869">
        <v>14</v>
      </c>
      <c r="J71" s="869">
        <v>23</v>
      </c>
      <c r="K71" s="869">
        <v>31</v>
      </c>
      <c r="L71" s="869">
        <v>41</v>
      </c>
      <c r="M71" s="869">
        <v>48</v>
      </c>
      <c r="N71" s="869">
        <v>1</v>
      </c>
      <c r="O71" s="620"/>
    </row>
    <row r="72" spans="1:15" s="589" customFormat="1" ht="18" customHeight="1">
      <c r="A72" s="623"/>
      <c r="B72" s="624" t="s">
        <v>86</v>
      </c>
      <c r="C72" s="624" t="s">
        <v>37</v>
      </c>
      <c r="D72" s="878" t="s">
        <v>299</v>
      </c>
      <c r="E72" s="873">
        <v>10076</v>
      </c>
      <c r="F72" s="874">
        <v>460</v>
      </c>
      <c r="G72" s="874">
        <v>1579</v>
      </c>
      <c r="H72" s="874">
        <v>1510</v>
      </c>
      <c r="I72" s="874">
        <v>1433</v>
      </c>
      <c r="J72" s="874">
        <v>1255</v>
      </c>
      <c r="K72" s="874">
        <v>1561</v>
      </c>
      <c r="L72" s="874">
        <v>1243</v>
      </c>
      <c r="M72" s="874">
        <v>950</v>
      </c>
      <c r="N72" s="874">
        <v>85</v>
      </c>
      <c r="O72" s="865"/>
    </row>
    <row r="73" spans="1:15" ht="11.25" customHeight="1">
      <c r="A73" s="603"/>
      <c r="B73" s="604"/>
      <c r="C73" s="604" t="s">
        <v>37</v>
      </c>
      <c r="D73" s="878" t="s">
        <v>300</v>
      </c>
      <c r="E73" s="873">
        <v>3883</v>
      </c>
      <c r="F73" s="874">
        <v>106</v>
      </c>
      <c r="G73" s="874">
        <v>473</v>
      </c>
      <c r="H73" s="874">
        <v>599</v>
      </c>
      <c r="I73" s="874">
        <v>512</v>
      </c>
      <c r="J73" s="874">
        <v>444</v>
      </c>
      <c r="K73" s="874">
        <v>596</v>
      </c>
      <c r="L73" s="874">
        <v>604</v>
      </c>
      <c r="M73" s="874">
        <v>489</v>
      </c>
      <c r="N73" s="874">
        <v>60</v>
      </c>
      <c r="O73" s="620"/>
    </row>
    <row r="74" spans="1:15" ht="11.25" customHeight="1">
      <c r="A74" s="603"/>
      <c r="B74" s="604"/>
      <c r="C74" s="604" t="s">
        <v>37</v>
      </c>
      <c r="D74" s="878" t="s">
        <v>301</v>
      </c>
      <c r="E74" s="873">
        <v>3375</v>
      </c>
      <c r="F74" s="874">
        <v>106</v>
      </c>
      <c r="G74" s="874">
        <v>278</v>
      </c>
      <c r="H74" s="874">
        <v>394</v>
      </c>
      <c r="I74" s="874">
        <v>420</v>
      </c>
      <c r="J74" s="874">
        <v>433</v>
      </c>
      <c r="K74" s="874">
        <v>579</v>
      </c>
      <c r="L74" s="874">
        <v>618</v>
      </c>
      <c r="M74" s="874">
        <v>476</v>
      </c>
      <c r="N74" s="874">
        <v>71</v>
      </c>
      <c r="O74" s="620"/>
    </row>
    <row r="75" spans="1:15" ht="11.25" customHeight="1">
      <c r="A75" s="603"/>
      <c r="B75" s="604"/>
      <c r="C75" s="604" t="s">
        <v>37</v>
      </c>
      <c r="D75" s="878" t="s">
        <v>314</v>
      </c>
      <c r="E75" s="873">
        <v>17334</v>
      </c>
      <c r="F75" s="874">
        <v>672</v>
      </c>
      <c r="G75" s="874">
        <v>2330</v>
      </c>
      <c r="H75" s="874">
        <v>2503</v>
      </c>
      <c r="I75" s="874">
        <v>2365</v>
      </c>
      <c r="J75" s="874">
        <v>2132</v>
      </c>
      <c r="K75" s="874">
        <v>2736</v>
      </c>
      <c r="L75" s="874">
        <v>2465</v>
      </c>
      <c r="M75" s="874">
        <v>1915</v>
      </c>
      <c r="N75" s="874">
        <v>216</v>
      </c>
      <c r="O75" s="620"/>
    </row>
    <row r="76" spans="1:13" ht="5.1" customHeight="1">
      <c r="A76" s="626" t="s">
        <v>11</v>
      </c>
      <c r="B76" s="627"/>
      <c r="C76" s="627"/>
      <c r="D76" s="627"/>
      <c r="E76" s="628"/>
      <c r="F76" s="628"/>
      <c r="G76" s="628"/>
      <c r="H76" s="628"/>
      <c r="I76" s="628"/>
      <c r="J76" s="628"/>
      <c r="K76" s="628"/>
      <c r="L76" s="628"/>
      <c r="M76" s="628"/>
    </row>
    <row r="77" spans="1:14" s="629" customFormat="1" ht="11.25" customHeight="1">
      <c r="A77" s="2337" t="s">
        <v>470</v>
      </c>
      <c r="B77" s="2140"/>
      <c r="C77" s="2140"/>
      <c r="D77" s="2140"/>
      <c r="E77" s="2140"/>
      <c r="F77" s="2140"/>
      <c r="G77" s="2140"/>
      <c r="H77" s="2140"/>
      <c r="I77" s="2140"/>
      <c r="J77" s="2140"/>
      <c r="K77" s="2140"/>
      <c r="L77" s="2140"/>
      <c r="M77" s="2140"/>
      <c r="N77" s="2140"/>
    </row>
    <row r="78" spans="1:14" ht="6" customHeight="1">
      <c r="A78" s="511"/>
      <c r="B78" s="2"/>
      <c r="C78" s="2"/>
      <c r="D78" s="2"/>
      <c r="E78" s="2"/>
      <c r="F78" s="2"/>
      <c r="G78" s="2"/>
      <c r="H78" s="2"/>
      <c r="I78" s="2"/>
      <c r="J78" s="2"/>
      <c r="K78" s="2"/>
      <c r="L78" s="2"/>
      <c r="M78" s="2"/>
      <c r="N78" s="511"/>
    </row>
    <row r="79" spans="1:13" s="586" customFormat="1" ht="12.75" customHeight="1">
      <c r="A79" s="512" t="str">
        <f>A2</f>
        <v>1. Gesamtübersichten: Berufliche Schulen in Bayern 2021/22 - Lehrkräfte und Stunden</v>
      </c>
      <c r="B79" s="585"/>
      <c r="C79" s="585"/>
      <c r="D79" s="585"/>
      <c r="E79" s="585"/>
      <c r="F79" s="585"/>
      <c r="G79" s="585"/>
      <c r="H79" s="585"/>
      <c r="I79" s="585"/>
      <c r="J79" s="585"/>
      <c r="K79" s="585"/>
      <c r="L79" s="585"/>
      <c r="M79" s="585"/>
    </row>
    <row r="80" spans="1:13" ht="36" customHeight="1">
      <c r="A80" s="402" t="str">
        <f>"Noch: "&amp;A3</f>
        <v>Noch: 1.24 Voll- und teilzeitbeschäftigte Lehrkräfte nach Lehramt,
Schulträger, Altersgruppen und Geschlecht</v>
      </c>
      <c r="B80" s="585"/>
      <c r="C80" s="585"/>
      <c r="D80" s="585"/>
      <c r="E80" s="585"/>
      <c r="F80" s="585"/>
      <c r="G80" s="585"/>
      <c r="H80" s="585"/>
      <c r="I80" s="585"/>
      <c r="J80" s="585"/>
      <c r="K80" s="585"/>
      <c r="L80" s="585"/>
      <c r="M80" s="585"/>
    </row>
    <row r="81" spans="1:14" s="589" customFormat="1" ht="10.5" customHeight="1">
      <c r="A81" s="2338" t="s">
        <v>324</v>
      </c>
      <c r="B81" s="2338"/>
      <c r="C81" s="2339"/>
      <c r="D81" s="2328" t="s">
        <v>40</v>
      </c>
      <c r="E81" s="587" t="s">
        <v>464</v>
      </c>
      <c r="F81" s="588"/>
      <c r="G81" s="588"/>
      <c r="H81" s="588"/>
      <c r="I81" s="588"/>
      <c r="J81" s="588"/>
      <c r="K81" s="588"/>
      <c r="L81" s="588"/>
      <c r="M81" s="588"/>
      <c r="N81" s="588"/>
    </row>
    <row r="82" spans="1:14" s="589" customFormat="1" ht="10.5" customHeight="1">
      <c r="A82" s="2340"/>
      <c r="B82" s="2340"/>
      <c r="C82" s="2341"/>
      <c r="D82" s="2336"/>
      <c r="E82" s="2328" t="s">
        <v>346</v>
      </c>
      <c r="F82" s="590" t="s">
        <v>326</v>
      </c>
      <c r="G82" s="588"/>
      <c r="H82" s="588"/>
      <c r="I82" s="588"/>
      <c r="J82" s="588"/>
      <c r="K82" s="588"/>
      <c r="L82" s="588"/>
      <c r="M82" s="588"/>
      <c r="N82" s="588"/>
    </row>
    <row r="83" spans="1:14" s="589" customFormat="1" ht="10.5" customHeight="1">
      <c r="A83" s="2340"/>
      <c r="B83" s="2340"/>
      <c r="C83" s="2341"/>
      <c r="D83" s="2336"/>
      <c r="E83" s="2329"/>
      <c r="F83" s="2284" t="s">
        <v>327</v>
      </c>
      <c r="G83" s="591">
        <v>30</v>
      </c>
      <c r="H83" s="591">
        <v>35</v>
      </c>
      <c r="I83" s="591">
        <v>40</v>
      </c>
      <c r="J83" s="591">
        <v>45</v>
      </c>
      <c r="K83" s="591">
        <v>50</v>
      </c>
      <c r="L83" s="591">
        <v>55</v>
      </c>
      <c r="M83" s="591">
        <v>60</v>
      </c>
      <c r="N83" s="2333" t="s">
        <v>328</v>
      </c>
    </row>
    <row r="84" spans="1:14" s="589" customFormat="1" ht="10.5" customHeight="1">
      <c r="A84" s="2340"/>
      <c r="B84" s="2340"/>
      <c r="C84" s="2341"/>
      <c r="D84" s="2336"/>
      <c r="E84" s="2329"/>
      <c r="F84" s="2327"/>
      <c r="G84" s="587" t="s">
        <v>329</v>
      </c>
      <c r="H84" s="592"/>
      <c r="I84" s="592"/>
      <c r="J84" s="592"/>
      <c r="K84" s="592"/>
      <c r="L84" s="592"/>
      <c r="M84" s="593"/>
      <c r="N84" s="2334"/>
    </row>
    <row r="85" spans="1:14" s="589" customFormat="1" ht="10.5" customHeight="1">
      <c r="A85" s="2342"/>
      <c r="B85" s="2342"/>
      <c r="C85" s="2343"/>
      <c r="D85" s="2285"/>
      <c r="E85" s="2330"/>
      <c r="F85" s="2286"/>
      <c r="G85" s="594">
        <v>35</v>
      </c>
      <c r="H85" s="594">
        <v>40</v>
      </c>
      <c r="I85" s="594">
        <v>45</v>
      </c>
      <c r="J85" s="594">
        <v>50</v>
      </c>
      <c r="K85" s="594">
        <v>55</v>
      </c>
      <c r="L85" s="594">
        <v>60</v>
      </c>
      <c r="M85" s="594">
        <v>65</v>
      </c>
      <c r="N85" s="2335"/>
    </row>
    <row r="86" spans="1:14" ht="15" customHeight="1">
      <c r="A86" s="595" t="s">
        <v>240</v>
      </c>
      <c r="B86" s="596"/>
      <c r="C86" s="596"/>
      <c r="D86" s="597"/>
      <c r="E86" s="598"/>
      <c r="F86" s="599"/>
      <c r="G86" s="596"/>
      <c r="H86" s="596"/>
      <c r="I86" s="596"/>
      <c r="J86" s="596"/>
      <c r="K86" s="596"/>
      <c r="L86" s="596"/>
      <c r="M86" s="596"/>
      <c r="N86" s="526"/>
    </row>
    <row r="87" spans="1:14" s="589" customFormat="1" ht="11.25" customHeight="1">
      <c r="A87" s="2240" t="s">
        <v>330</v>
      </c>
      <c r="B87" s="2240"/>
      <c r="C87" s="881" t="s">
        <v>37</v>
      </c>
      <c r="D87" s="602" t="s">
        <v>299</v>
      </c>
      <c r="E87" s="866">
        <v>14</v>
      </c>
      <c r="F87" s="867">
        <v>1</v>
      </c>
      <c r="G87" s="867">
        <v>1</v>
      </c>
      <c r="H87" s="867">
        <v>0</v>
      </c>
      <c r="I87" s="867">
        <v>1</v>
      </c>
      <c r="J87" s="867">
        <v>4</v>
      </c>
      <c r="K87" s="867">
        <v>1</v>
      </c>
      <c r="L87" s="867">
        <v>3</v>
      </c>
      <c r="M87" s="867">
        <v>2</v>
      </c>
      <c r="N87" s="867">
        <v>1</v>
      </c>
    </row>
    <row r="88" spans="1:14" s="589" customFormat="1" ht="9.9" customHeight="1">
      <c r="A88" s="600"/>
      <c r="B88" s="601"/>
      <c r="C88" s="881"/>
      <c r="D88" s="602" t="s">
        <v>300</v>
      </c>
      <c r="E88" s="866">
        <v>10</v>
      </c>
      <c r="F88" s="867">
        <v>0</v>
      </c>
      <c r="G88" s="867">
        <v>0</v>
      </c>
      <c r="H88" s="867">
        <v>1</v>
      </c>
      <c r="I88" s="867">
        <v>0</v>
      </c>
      <c r="J88" s="867">
        <v>2</v>
      </c>
      <c r="K88" s="867">
        <v>0</v>
      </c>
      <c r="L88" s="867">
        <v>3</v>
      </c>
      <c r="M88" s="867">
        <v>4</v>
      </c>
      <c r="N88" s="867">
        <v>0</v>
      </c>
    </row>
    <row r="89" spans="1:14" s="589" customFormat="1" ht="9.9" customHeight="1">
      <c r="A89" s="600"/>
      <c r="B89" s="601"/>
      <c r="C89" s="881"/>
      <c r="D89" s="602" t="s">
        <v>301</v>
      </c>
      <c r="E89" s="866">
        <v>91</v>
      </c>
      <c r="F89" s="867">
        <v>1</v>
      </c>
      <c r="G89" s="867">
        <v>7</v>
      </c>
      <c r="H89" s="867">
        <v>10</v>
      </c>
      <c r="I89" s="867">
        <v>14</v>
      </c>
      <c r="J89" s="867">
        <v>17</v>
      </c>
      <c r="K89" s="867">
        <v>19</v>
      </c>
      <c r="L89" s="867">
        <v>11</v>
      </c>
      <c r="M89" s="867">
        <v>11</v>
      </c>
      <c r="N89" s="867">
        <v>1</v>
      </c>
    </row>
    <row r="90" spans="1:14" s="589" customFormat="1" ht="9.9" customHeight="1">
      <c r="A90" s="600"/>
      <c r="B90" s="601"/>
      <c r="C90" s="881"/>
      <c r="D90" s="602" t="s">
        <v>302</v>
      </c>
      <c r="E90" s="866">
        <v>115</v>
      </c>
      <c r="F90" s="869">
        <v>2</v>
      </c>
      <c r="G90" s="869">
        <v>8</v>
      </c>
      <c r="H90" s="869">
        <v>11</v>
      </c>
      <c r="I90" s="869">
        <v>15</v>
      </c>
      <c r="J90" s="869">
        <v>23</v>
      </c>
      <c r="K90" s="869">
        <v>20</v>
      </c>
      <c r="L90" s="869">
        <v>17</v>
      </c>
      <c r="M90" s="869">
        <v>17</v>
      </c>
      <c r="N90" s="869">
        <v>2</v>
      </c>
    </row>
    <row r="91" spans="1:14" s="589" customFormat="1" ht="11.25" customHeight="1">
      <c r="A91" s="2344" t="s">
        <v>486</v>
      </c>
      <c r="B91" s="2345"/>
      <c r="C91" s="881" t="s">
        <v>37</v>
      </c>
      <c r="D91" s="602"/>
      <c r="E91" s="866"/>
      <c r="F91" s="867"/>
      <c r="G91" s="867"/>
      <c r="H91" s="867"/>
      <c r="I91" s="867"/>
      <c r="J91" s="867"/>
      <c r="K91" s="867"/>
      <c r="L91" s="867"/>
      <c r="M91" s="867"/>
      <c r="N91" s="867"/>
    </row>
    <row r="92" spans="1:14" s="589" customFormat="1" ht="9.9" customHeight="1">
      <c r="A92" s="949"/>
      <c r="B92" s="952" t="s">
        <v>500</v>
      </c>
      <c r="C92" s="881" t="s">
        <v>37</v>
      </c>
      <c r="D92" s="602" t="s">
        <v>299</v>
      </c>
      <c r="E92" s="866">
        <v>5</v>
      </c>
      <c r="F92" s="867">
        <v>0</v>
      </c>
      <c r="G92" s="867">
        <v>0</v>
      </c>
      <c r="H92" s="867">
        <v>0</v>
      </c>
      <c r="I92" s="867">
        <v>1</v>
      </c>
      <c r="J92" s="867">
        <v>0</v>
      </c>
      <c r="K92" s="867">
        <v>1</v>
      </c>
      <c r="L92" s="867">
        <v>1</v>
      </c>
      <c r="M92" s="867">
        <v>1</v>
      </c>
      <c r="N92" s="867">
        <v>1</v>
      </c>
    </row>
    <row r="93" spans="1:14" ht="9.9" customHeight="1">
      <c r="A93" s="603"/>
      <c r="B93" s="604"/>
      <c r="C93" s="619"/>
      <c r="D93" s="602" t="s">
        <v>300</v>
      </c>
      <c r="E93" s="866">
        <v>0</v>
      </c>
      <c r="F93" s="867">
        <v>0</v>
      </c>
      <c r="G93" s="867">
        <v>0</v>
      </c>
      <c r="H93" s="867">
        <v>0</v>
      </c>
      <c r="I93" s="867">
        <v>0</v>
      </c>
      <c r="J93" s="867">
        <v>0</v>
      </c>
      <c r="K93" s="867">
        <v>0</v>
      </c>
      <c r="L93" s="867">
        <v>0</v>
      </c>
      <c r="M93" s="867">
        <v>0</v>
      </c>
      <c r="N93" s="867">
        <v>0</v>
      </c>
    </row>
    <row r="94" spans="1:14" ht="9.9" customHeight="1">
      <c r="A94" s="603"/>
      <c r="B94" s="604"/>
      <c r="C94" s="619"/>
      <c r="D94" s="602" t="s">
        <v>301</v>
      </c>
      <c r="E94" s="866">
        <v>14</v>
      </c>
      <c r="F94" s="867">
        <v>1</v>
      </c>
      <c r="G94" s="867">
        <v>0</v>
      </c>
      <c r="H94" s="867">
        <v>1</v>
      </c>
      <c r="I94" s="867">
        <v>0</v>
      </c>
      <c r="J94" s="867">
        <v>0</v>
      </c>
      <c r="K94" s="867">
        <v>3</v>
      </c>
      <c r="L94" s="867">
        <v>2</v>
      </c>
      <c r="M94" s="867">
        <v>6</v>
      </c>
      <c r="N94" s="867">
        <v>1</v>
      </c>
    </row>
    <row r="95" spans="1:14" ht="9.9" customHeight="1">
      <c r="A95" s="603"/>
      <c r="B95" s="604"/>
      <c r="C95" s="619"/>
      <c r="D95" s="602" t="s">
        <v>302</v>
      </c>
      <c r="E95" s="866">
        <v>19</v>
      </c>
      <c r="F95" s="869">
        <v>1</v>
      </c>
      <c r="G95" s="869">
        <v>0</v>
      </c>
      <c r="H95" s="869">
        <v>1</v>
      </c>
      <c r="I95" s="869">
        <v>1</v>
      </c>
      <c r="J95" s="869">
        <v>0</v>
      </c>
      <c r="K95" s="869">
        <v>4</v>
      </c>
      <c r="L95" s="869">
        <v>3</v>
      </c>
      <c r="M95" s="869">
        <v>7</v>
      </c>
      <c r="N95" s="869">
        <v>2</v>
      </c>
    </row>
    <row r="96" spans="1:14" s="589" customFormat="1" ht="11.25" customHeight="1">
      <c r="A96" s="2240" t="s">
        <v>331</v>
      </c>
      <c r="B96" s="2240"/>
      <c r="C96" s="881" t="s">
        <v>37</v>
      </c>
      <c r="D96" s="602" t="s">
        <v>299</v>
      </c>
      <c r="E96" s="866">
        <v>46</v>
      </c>
      <c r="F96" s="867">
        <v>0</v>
      </c>
      <c r="G96" s="867">
        <v>8</v>
      </c>
      <c r="H96" s="867">
        <v>6</v>
      </c>
      <c r="I96" s="867">
        <v>12</v>
      </c>
      <c r="J96" s="867">
        <v>14</v>
      </c>
      <c r="K96" s="867">
        <v>5</v>
      </c>
      <c r="L96" s="867">
        <v>1</v>
      </c>
      <c r="M96" s="867">
        <v>0</v>
      </c>
      <c r="N96" s="867">
        <v>0</v>
      </c>
    </row>
    <row r="97" spans="1:14" ht="9.9" customHeight="1">
      <c r="A97" s="605"/>
      <c r="B97" s="606"/>
      <c r="C97" s="882"/>
      <c r="D97" s="602" t="s">
        <v>300</v>
      </c>
      <c r="E97" s="866">
        <v>4</v>
      </c>
      <c r="F97" s="867">
        <v>0</v>
      </c>
      <c r="G97" s="867">
        <v>0</v>
      </c>
      <c r="H97" s="867">
        <v>2</v>
      </c>
      <c r="I97" s="867">
        <v>0</v>
      </c>
      <c r="J97" s="867">
        <v>0</v>
      </c>
      <c r="K97" s="867">
        <v>0</v>
      </c>
      <c r="L97" s="867">
        <v>0</v>
      </c>
      <c r="M97" s="867">
        <v>1</v>
      </c>
      <c r="N97" s="867">
        <v>1</v>
      </c>
    </row>
    <row r="98" spans="1:14" ht="9.9" customHeight="1">
      <c r="A98" s="603"/>
      <c r="B98" s="604"/>
      <c r="C98" s="619"/>
      <c r="D98" s="602" t="s">
        <v>301</v>
      </c>
      <c r="E98" s="866">
        <v>13</v>
      </c>
      <c r="F98" s="867">
        <v>0</v>
      </c>
      <c r="G98" s="867">
        <v>2</v>
      </c>
      <c r="H98" s="867">
        <v>3</v>
      </c>
      <c r="I98" s="867">
        <v>4</v>
      </c>
      <c r="J98" s="867">
        <v>0</v>
      </c>
      <c r="K98" s="867">
        <v>0</v>
      </c>
      <c r="L98" s="867">
        <v>1</v>
      </c>
      <c r="M98" s="867">
        <v>2</v>
      </c>
      <c r="N98" s="867">
        <v>1</v>
      </c>
    </row>
    <row r="99" spans="1:14" ht="9.9" customHeight="1">
      <c r="A99" s="603"/>
      <c r="B99" s="604"/>
      <c r="C99" s="619"/>
      <c r="D99" s="602" t="s">
        <v>302</v>
      </c>
      <c r="E99" s="866">
        <v>63</v>
      </c>
      <c r="F99" s="869">
        <v>0</v>
      </c>
      <c r="G99" s="869">
        <v>10</v>
      </c>
      <c r="H99" s="869">
        <v>11</v>
      </c>
      <c r="I99" s="869">
        <v>16</v>
      </c>
      <c r="J99" s="869">
        <v>14</v>
      </c>
      <c r="K99" s="869">
        <v>5</v>
      </c>
      <c r="L99" s="869">
        <v>2</v>
      </c>
      <c r="M99" s="869">
        <v>3</v>
      </c>
      <c r="N99" s="869">
        <v>2</v>
      </c>
    </row>
    <row r="100" spans="1:14" s="589" customFormat="1" ht="11.25" customHeight="1">
      <c r="A100" s="2240" t="s">
        <v>332</v>
      </c>
      <c r="B100" s="2240"/>
      <c r="C100" s="883" t="s">
        <v>37</v>
      </c>
      <c r="D100" s="602" t="s">
        <v>299</v>
      </c>
      <c r="E100" s="866">
        <v>886</v>
      </c>
      <c r="F100" s="867">
        <v>44</v>
      </c>
      <c r="G100" s="867">
        <v>223</v>
      </c>
      <c r="H100" s="867">
        <v>185</v>
      </c>
      <c r="I100" s="867">
        <v>101</v>
      </c>
      <c r="J100" s="867">
        <v>90</v>
      </c>
      <c r="K100" s="867">
        <v>149</v>
      </c>
      <c r="L100" s="867">
        <v>43</v>
      </c>
      <c r="M100" s="867">
        <v>43</v>
      </c>
      <c r="N100" s="867">
        <v>8</v>
      </c>
    </row>
    <row r="101" spans="1:14" ht="9.9" customHeight="1">
      <c r="A101" s="603"/>
      <c r="B101" s="604"/>
      <c r="C101" s="619"/>
      <c r="D101" s="602" t="s">
        <v>300</v>
      </c>
      <c r="E101" s="866">
        <v>159</v>
      </c>
      <c r="F101" s="867">
        <v>5</v>
      </c>
      <c r="G101" s="867">
        <v>37</v>
      </c>
      <c r="H101" s="867">
        <v>55</v>
      </c>
      <c r="I101" s="867">
        <v>17</v>
      </c>
      <c r="J101" s="867">
        <v>7</v>
      </c>
      <c r="K101" s="867">
        <v>12</v>
      </c>
      <c r="L101" s="867">
        <v>8</v>
      </c>
      <c r="M101" s="867">
        <v>14</v>
      </c>
      <c r="N101" s="867">
        <v>4</v>
      </c>
    </row>
    <row r="102" spans="1:14" ht="9.9" customHeight="1">
      <c r="A102" s="603"/>
      <c r="B102" s="604"/>
      <c r="C102" s="619"/>
      <c r="D102" s="602" t="s">
        <v>301</v>
      </c>
      <c r="E102" s="866">
        <v>125</v>
      </c>
      <c r="F102" s="867">
        <v>1</v>
      </c>
      <c r="G102" s="867">
        <v>17</v>
      </c>
      <c r="H102" s="867">
        <v>37</v>
      </c>
      <c r="I102" s="867">
        <v>12</v>
      </c>
      <c r="J102" s="867">
        <v>8</v>
      </c>
      <c r="K102" s="867">
        <v>14</v>
      </c>
      <c r="L102" s="867">
        <v>17</v>
      </c>
      <c r="M102" s="867">
        <v>7</v>
      </c>
      <c r="N102" s="867">
        <v>12</v>
      </c>
    </row>
    <row r="103" spans="1:14" ht="9.9" customHeight="1">
      <c r="A103" s="603"/>
      <c r="B103" s="604"/>
      <c r="C103" s="619"/>
      <c r="D103" s="602" t="s">
        <v>302</v>
      </c>
      <c r="E103" s="866">
        <v>1170</v>
      </c>
      <c r="F103" s="869">
        <v>50</v>
      </c>
      <c r="G103" s="869">
        <v>277</v>
      </c>
      <c r="H103" s="869">
        <v>277</v>
      </c>
      <c r="I103" s="869">
        <v>130</v>
      </c>
      <c r="J103" s="869">
        <v>105</v>
      </c>
      <c r="K103" s="869">
        <v>175</v>
      </c>
      <c r="L103" s="869">
        <v>68</v>
      </c>
      <c r="M103" s="869">
        <v>64</v>
      </c>
      <c r="N103" s="869">
        <v>24</v>
      </c>
    </row>
    <row r="104" spans="1:14" s="589" customFormat="1" ht="11.25" customHeight="1">
      <c r="A104" s="2240" t="s">
        <v>333</v>
      </c>
      <c r="B104" s="2240"/>
      <c r="C104" s="884" t="s">
        <v>37</v>
      </c>
      <c r="D104" s="602" t="s">
        <v>299</v>
      </c>
      <c r="E104" s="866">
        <v>3356</v>
      </c>
      <c r="F104" s="867">
        <v>66</v>
      </c>
      <c r="G104" s="867">
        <v>378</v>
      </c>
      <c r="H104" s="867">
        <v>501</v>
      </c>
      <c r="I104" s="867">
        <v>542</v>
      </c>
      <c r="J104" s="867">
        <v>459</v>
      </c>
      <c r="K104" s="867">
        <v>561</v>
      </c>
      <c r="L104" s="867">
        <v>506</v>
      </c>
      <c r="M104" s="867">
        <v>310</v>
      </c>
      <c r="N104" s="867">
        <v>33</v>
      </c>
    </row>
    <row r="105" spans="1:14" ht="9.9" customHeight="1">
      <c r="A105" s="603"/>
      <c r="B105" s="603"/>
      <c r="C105" s="619"/>
      <c r="D105" s="602" t="s">
        <v>300</v>
      </c>
      <c r="E105" s="866">
        <v>1196</v>
      </c>
      <c r="F105" s="867">
        <v>11</v>
      </c>
      <c r="G105" s="867">
        <v>122</v>
      </c>
      <c r="H105" s="867">
        <v>163</v>
      </c>
      <c r="I105" s="867">
        <v>174</v>
      </c>
      <c r="J105" s="867">
        <v>174</v>
      </c>
      <c r="K105" s="867">
        <v>206</v>
      </c>
      <c r="L105" s="867">
        <v>206</v>
      </c>
      <c r="M105" s="867">
        <v>127</v>
      </c>
      <c r="N105" s="867">
        <v>13</v>
      </c>
    </row>
    <row r="106" spans="1:14" ht="9.9" customHeight="1">
      <c r="A106" s="603"/>
      <c r="B106" s="603"/>
      <c r="C106" s="619"/>
      <c r="D106" s="602" t="s">
        <v>301</v>
      </c>
      <c r="E106" s="866">
        <v>153</v>
      </c>
      <c r="F106" s="867">
        <v>1</v>
      </c>
      <c r="G106" s="867">
        <v>10</v>
      </c>
      <c r="H106" s="867">
        <v>17</v>
      </c>
      <c r="I106" s="867">
        <v>15</v>
      </c>
      <c r="J106" s="867">
        <v>18</v>
      </c>
      <c r="K106" s="867">
        <v>29</v>
      </c>
      <c r="L106" s="867">
        <v>36</v>
      </c>
      <c r="M106" s="867">
        <v>19</v>
      </c>
      <c r="N106" s="867">
        <v>8</v>
      </c>
    </row>
    <row r="107" spans="1:14" ht="9.9" customHeight="1">
      <c r="A107" s="603"/>
      <c r="B107" s="603"/>
      <c r="C107" s="619"/>
      <c r="D107" s="602" t="s">
        <v>302</v>
      </c>
      <c r="E107" s="866">
        <v>4705</v>
      </c>
      <c r="F107" s="869">
        <v>78</v>
      </c>
      <c r="G107" s="869">
        <v>510</v>
      </c>
      <c r="H107" s="869">
        <v>681</v>
      </c>
      <c r="I107" s="869">
        <v>731</v>
      </c>
      <c r="J107" s="869">
        <v>651</v>
      </c>
      <c r="K107" s="869">
        <v>796</v>
      </c>
      <c r="L107" s="869">
        <v>748</v>
      </c>
      <c r="M107" s="869">
        <v>456</v>
      </c>
      <c r="N107" s="869">
        <v>54</v>
      </c>
    </row>
    <row r="108" spans="1:14" s="589" customFormat="1" ht="11.25" customHeight="1">
      <c r="A108" s="2240" t="s">
        <v>334</v>
      </c>
      <c r="B108" s="2240"/>
      <c r="C108" s="885" t="s">
        <v>37</v>
      </c>
      <c r="D108" s="602" t="s">
        <v>299</v>
      </c>
      <c r="E108" s="866">
        <v>637</v>
      </c>
      <c r="F108" s="867">
        <v>20</v>
      </c>
      <c r="G108" s="867">
        <v>52</v>
      </c>
      <c r="H108" s="867">
        <v>80</v>
      </c>
      <c r="I108" s="867">
        <v>87</v>
      </c>
      <c r="J108" s="867">
        <v>112</v>
      </c>
      <c r="K108" s="867">
        <v>127</v>
      </c>
      <c r="L108" s="867">
        <v>96</v>
      </c>
      <c r="M108" s="867">
        <v>60</v>
      </c>
      <c r="N108" s="867">
        <v>3</v>
      </c>
    </row>
    <row r="109" spans="2:14" ht="9.9" customHeight="1">
      <c r="B109" s="611"/>
      <c r="C109" s="886"/>
      <c r="D109" s="602" t="s">
        <v>300</v>
      </c>
      <c r="E109" s="866">
        <v>258</v>
      </c>
      <c r="F109" s="867">
        <v>14</v>
      </c>
      <c r="G109" s="867">
        <v>20</v>
      </c>
      <c r="H109" s="867">
        <v>36</v>
      </c>
      <c r="I109" s="867">
        <v>37</v>
      </c>
      <c r="J109" s="867">
        <v>24</v>
      </c>
      <c r="K109" s="867">
        <v>43</v>
      </c>
      <c r="L109" s="867">
        <v>53</v>
      </c>
      <c r="M109" s="867">
        <v>29</v>
      </c>
      <c r="N109" s="867">
        <v>2</v>
      </c>
    </row>
    <row r="110" spans="1:14" ht="9.9" customHeight="1">
      <c r="A110" s="603"/>
      <c r="B110" s="604"/>
      <c r="C110" s="619"/>
      <c r="D110" s="602" t="s">
        <v>301</v>
      </c>
      <c r="E110" s="866">
        <v>161</v>
      </c>
      <c r="F110" s="867">
        <v>2</v>
      </c>
      <c r="G110" s="867">
        <v>13</v>
      </c>
      <c r="H110" s="867">
        <v>16</v>
      </c>
      <c r="I110" s="867">
        <v>20</v>
      </c>
      <c r="J110" s="867">
        <v>15</v>
      </c>
      <c r="K110" s="867">
        <v>33</v>
      </c>
      <c r="L110" s="867">
        <v>35</v>
      </c>
      <c r="M110" s="867">
        <v>27</v>
      </c>
      <c r="N110" s="867">
        <v>0</v>
      </c>
    </row>
    <row r="111" spans="1:14" ht="9.9" customHeight="1">
      <c r="A111" s="603"/>
      <c r="B111" s="604"/>
      <c r="C111" s="619"/>
      <c r="D111" s="602" t="s">
        <v>302</v>
      </c>
      <c r="E111" s="866">
        <v>1056</v>
      </c>
      <c r="F111" s="869">
        <v>36</v>
      </c>
      <c r="G111" s="869">
        <v>85</v>
      </c>
      <c r="H111" s="869">
        <v>132</v>
      </c>
      <c r="I111" s="869">
        <v>144</v>
      </c>
      <c r="J111" s="869">
        <v>151</v>
      </c>
      <c r="K111" s="869">
        <v>203</v>
      </c>
      <c r="L111" s="869">
        <v>184</v>
      </c>
      <c r="M111" s="869">
        <v>116</v>
      </c>
      <c r="N111" s="869">
        <v>5</v>
      </c>
    </row>
    <row r="112" spans="1:14" s="589" customFormat="1" ht="11.25" customHeight="1">
      <c r="A112" s="612" t="s">
        <v>335</v>
      </c>
      <c r="B112" s="613"/>
      <c r="C112" s="616"/>
      <c r="D112" s="614"/>
      <c r="E112" s="866"/>
      <c r="F112" s="867"/>
      <c r="G112" s="867"/>
      <c r="H112" s="867"/>
      <c r="I112" s="867"/>
      <c r="J112" s="867"/>
      <c r="K112" s="867"/>
      <c r="L112" s="867"/>
      <c r="M112" s="867"/>
      <c r="N112" s="868"/>
    </row>
    <row r="113" spans="1:14" ht="9.9" customHeight="1">
      <c r="A113" s="603"/>
      <c r="B113" s="891" t="s">
        <v>336</v>
      </c>
      <c r="C113" s="887"/>
      <c r="D113" s="602" t="s">
        <v>299</v>
      </c>
      <c r="E113" s="866">
        <v>0</v>
      </c>
      <c r="F113" s="867">
        <v>0</v>
      </c>
      <c r="G113" s="867">
        <v>0</v>
      </c>
      <c r="H113" s="867">
        <v>0</v>
      </c>
      <c r="I113" s="867">
        <v>0</v>
      </c>
      <c r="J113" s="867">
        <v>0</v>
      </c>
      <c r="K113" s="867">
        <v>0</v>
      </c>
      <c r="L113" s="867">
        <v>0</v>
      </c>
      <c r="M113" s="867">
        <v>0</v>
      </c>
      <c r="N113" s="867">
        <v>0</v>
      </c>
    </row>
    <row r="114" spans="1:14" ht="9.9" customHeight="1">
      <c r="A114" s="603"/>
      <c r="B114" s="603"/>
      <c r="C114" s="619"/>
      <c r="D114" s="602" t="s">
        <v>300</v>
      </c>
      <c r="E114" s="866">
        <v>0</v>
      </c>
      <c r="F114" s="867">
        <v>0</v>
      </c>
      <c r="G114" s="867">
        <v>0</v>
      </c>
      <c r="H114" s="867">
        <v>0</v>
      </c>
      <c r="I114" s="867">
        <v>0</v>
      </c>
      <c r="J114" s="867">
        <v>0</v>
      </c>
      <c r="K114" s="867">
        <v>0</v>
      </c>
      <c r="L114" s="867">
        <v>0</v>
      </c>
      <c r="M114" s="867">
        <v>0</v>
      </c>
      <c r="N114" s="867">
        <v>0</v>
      </c>
    </row>
    <row r="115" spans="1:14" ht="9.9" customHeight="1">
      <c r="A115" s="603"/>
      <c r="B115" s="603"/>
      <c r="C115" s="619"/>
      <c r="D115" s="602" t="s">
        <v>301</v>
      </c>
      <c r="E115" s="866">
        <v>1</v>
      </c>
      <c r="F115" s="867">
        <v>0</v>
      </c>
      <c r="G115" s="867">
        <v>0</v>
      </c>
      <c r="H115" s="867">
        <v>0</v>
      </c>
      <c r="I115" s="867">
        <v>0</v>
      </c>
      <c r="J115" s="867">
        <v>1</v>
      </c>
      <c r="K115" s="867">
        <v>0</v>
      </c>
      <c r="L115" s="867">
        <v>0</v>
      </c>
      <c r="M115" s="867">
        <v>0</v>
      </c>
      <c r="N115" s="867">
        <v>0</v>
      </c>
    </row>
    <row r="116" spans="1:14" ht="9.9" customHeight="1">
      <c r="A116" s="603"/>
      <c r="B116" s="603"/>
      <c r="C116" s="619"/>
      <c r="D116" s="602" t="s">
        <v>302</v>
      </c>
      <c r="E116" s="866">
        <v>1</v>
      </c>
      <c r="F116" s="869">
        <v>0</v>
      </c>
      <c r="G116" s="869">
        <v>0</v>
      </c>
      <c r="H116" s="869">
        <v>0</v>
      </c>
      <c r="I116" s="869">
        <v>0</v>
      </c>
      <c r="J116" s="869">
        <v>1</v>
      </c>
      <c r="K116" s="869">
        <v>0</v>
      </c>
      <c r="L116" s="869">
        <v>0</v>
      </c>
      <c r="M116" s="869">
        <v>0</v>
      </c>
      <c r="N116" s="869">
        <v>0</v>
      </c>
    </row>
    <row r="117" spans="1:14" s="589" customFormat="1" ht="11.25" customHeight="1">
      <c r="A117" s="612" t="s">
        <v>337</v>
      </c>
      <c r="B117" s="613"/>
      <c r="C117" s="616"/>
      <c r="D117" s="602"/>
      <c r="E117" s="866"/>
      <c r="F117" s="867"/>
      <c r="G117" s="867"/>
      <c r="H117" s="867"/>
      <c r="I117" s="867"/>
      <c r="J117" s="867"/>
      <c r="K117" s="867"/>
      <c r="L117" s="867"/>
      <c r="M117" s="867"/>
      <c r="N117" s="868"/>
    </row>
    <row r="118" spans="1:14" ht="9.9" customHeight="1">
      <c r="A118" s="603"/>
      <c r="B118" s="891" t="s">
        <v>338</v>
      </c>
      <c r="C118" s="887"/>
      <c r="D118" s="602" t="s">
        <v>299</v>
      </c>
      <c r="E118" s="866">
        <v>0</v>
      </c>
      <c r="F118" s="867">
        <v>0</v>
      </c>
      <c r="G118" s="867">
        <v>0</v>
      </c>
      <c r="H118" s="867">
        <v>0</v>
      </c>
      <c r="I118" s="867">
        <v>0</v>
      </c>
      <c r="J118" s="867">
        <v>0</v>
      </c>
      <c r="K118" s="867">
        <v>0</v>
      </c>
      <c r="L118" s="867">
        <v>0</v>
      </c>
      <c r="M118" s="867">
        <v>0</v>
      </c>
      <c r="N118" s="867">
        <v>0</v>
      </c>
    </row>
    <row r="119" spans="1:14" ht="9.9" customHeight="1">
      <c r="A119" s="603"/>
      <c r="B119" s="603"/>
      <c r="C119" s="619"/>
      <c r="D119" s="602" t="s">
        <v>300</v>
      </c>
      <c r="E119" s="866">
        <v>0</v>
      </c>
      <c r="F119" s="867">
        <v>0</v>
      </c>
      <c r="G119" s="867">
        <v>0</v>
      </c>
      <c r="H119" s="867">
        <v>0</v>
      </c>
      <c r="I119" s="867">
        <v>0</v>
      </c>
      <c r="J119" s="867">
        <v>0</v>
      </c>
      <c r="K119" s="867">
        <v>0</v>
      </c>
      <c r="L119" s="867">
        <v>0</v>
      </c>
      <c r="M119" s="867">
        <v>0</v>
      </c>
      <c r="N119" s="867">
        <v>0</v>
      </c>
    </row>
    <row r="120" spans="1:14" ht="9.9" customHeight="1">
      <c r="A120" s="603"/>
      <c r="B120" s="603"/>
      <c r="C120" s="619"/>
      <c r="D120" s="602" t="s">
        <v>301</v>
      </c>
      <c r="E120" s="866">
        <v>0</v>
      </c>
      <c r="F120" s="867">
        <v>0</v>
      </c>
      <c r="G120" s="867">
        <v>0</v>
      </c>
      <c r="H120" s="867">
        <v>0</v>
      </c>
      <c r="I120" s="867">
        <v>0</v>
      </c>
      <c r="J120" s="867">
        <v>0</v>
      </c>
      <c r="K120" s="867">
        <v>0</v>
      </c>
      <c r="L120" s="867">
        <v>0</v>
      </c>
      <c r="M120" s="867">
        <v>0</v>
      </c>
      <c r="N120" s="867">
        <v>0</v>
      </c>
    </row>
    <row r="121" spans="1:14" ht="9.9" customHeight="1">
      <c r="A121" s="603"/>
      <c r="B121" s="603"/>
      <c r="C121" s="619"/>
      <c r="D121" s="602" t="s">
        <v>302</v>
      </c>
      <c r="E121" s="866">
        <v>0</v>
      </c>
      <c r="F121" s="869">
        <v>0</v>
      </c>
      <c r="G121" s="869">
        <v>0</v>
      </c>
      <c r="H121" s="869">
        <v>0</v>
      </c>
      <c r="I121" s="869">
        <v>0</v>
      </c>
      <c r="J121" s="869">
        <v>0</v>
      </c>
      <c r="K121" s="869">
        <v>0</v>
      </c>
      <c r="L121" s="869">
        <v>0</v>
      </c>
      <c r="M121" s="869">
        <v>0</v>
      </c>
      <c r="N121" s="869">
        <v>0</v>
      </c>
    </row>
    <row r="122" spans="1:14" s="589" customFormat="1" ht="11.25" customHeight="1">
      <c r="A122" s="948" t="s">
        <v>474</v>
      </c>
      <c r="B122" s="600"/>
      <c r="C122" s="881" t="s">
        <v>37</v>
      </c>
      <c r="D122" s="602" t="s">
        <v>299</v>
      </c>
      <c r="E122" s="866">
        <v>75</v>
      </c>
      <c r="F122" s="867">
        <v>0</v>
      </c>
      <c r="G122" s="867">
        <v>2</v>
      </c>
      <c r="H122" s="867">
        <v>8</v>
      </c>
      <c r="I122" s="867">
        <v>16</v>
      </c>
      <c r="J122" s="867">
        <v>14</v>
      </c>
      <c r="K122" s="867">
        <v>13</v>
      </c>
      <c r="L122" s="867">
        <v>15</v>
      </c>
      <c r="M122" s="867">
        <v>7</v>
      </c>
      <c r="N122" s="867">
        <v>0</v>
      </c>
    </row>
    <row r="123" spans="1:14" ht="9.9" customHeight="1">
      <c r="A123" s="603"/>
      <c r="B123" s="604"/>
      <c r="C123" s="619"/>
      <c r="D123" s="602" t="s">
        <v>300</v>
      </c>
      <c r="E123" s="866">
        <v>23</v>
      </c>
      <c r="F123" s="867">
        <v>1</v>
      </c>
      <c r="G123" s="867">
        <v>3</v>
      </c>
      <c r="H123" s="867">
        <v>3</v>
      </c>
      <c r="I123" s="867">
        <v>0</v>
      </c>
      <c r="J123" s="867">
        <v>3</v>
      </c>
      <c r="K123" s="867">
        <v>6</v>
      </c>
      <c r="L123" s="867">
        <v>3</v>
      </c>
      <c r="M123" s="867">
        <v>3</v>
      </c>
      <c r="N123" s="867">
        <v>1</v>
      </c>
    </row>
    <row r="124" spans="1:14" ht="9.9" customHeight="1">
      <c r="A124" s="603"/>
      <c r="B124" s="604"/>
      <c r="C124" s="619"/>
      <c r="D124" s="602" t="s">
        <v>301</v>
      </c>
      <c r="E124" s="866">
        <v>25</v>
      </c>
      <c r="F124" s="867">
        <v>0</v>
      </c>
      <c r="G124" s="867">
        <v>0</v>
      </c>
      <c r="H124" s="867">
        <v>4</v>
      </c>
      <c r="I124" s="867">
        <v>3</v>
      </c>
      <c r="J124" s="867">
        <v>3</v>
      </c>
      <c r="K124" s="867">
        <v>7</v>
      </c>
      <c r="L124" s="867">
        <v>6</v>
      </c>
      <c r="M124" s="867">
        <v>2</v>
      </c>
      <c r="N124" s="867">
        <v>0</v>
      </c>
    </row>
    <row r="125" spans="1:14" ht="9.9" customHeight="1">
      <c r="A125" s="603"/>
      <c r="B125" s="604"/>
      <c r="C125" s="619"/>
      <c r="D125" s="602" t="s">
        <v>302</v>
      </c>
      <c r="E125" s="866">
        <v>123</v>
      </c>
      <c r="F125" s="869">
        <v>1</v>
      </c>
      <c r="G125" s="869">
        <v>5</v>
      </c>
      <c r="H125" s="869">
        <v>15</v>
      </c>
      <c r="I125" s="869">
        <v>19</v>
      </c>
      <c r="J125" s="869">
        <v>20</v>
      </c>
      <c r="K125" s="869">
        <v>26</v>
      </c>
      <c r="L125" s="869">
        <v>24</v>
      </c>
      <c r="M125" s="869">
        <v>12</v>
      </c>
      <c r="N125" s="869">
        <v>1</v>
      </c>
    </row>
    <row r="126" spans="1:14" s="589" customFormat="1" ht="11.25" customHeight="1">
      <c r="A126" s="612" t="s">
        <v>339</v>
      </c>
      <c r="B126" s="613"/>
      <c r="C126" s="616"/>
      <c r="D126" s="613"/>
      <c r="E126" s="866"/>
      <c r="F126" s="867"/>
      <c r="G126" s="867"/>
      <c r="H126" s="867"/>
      <c r="I126" s="867"/>
      <c r="J126" s="867"/>
      <c r="K126" s="867"/>
      <c r="L126" s="867"/>
      <c r="M126" s="867"/>
      <c r="N126" s="868"/>
    </row>
    <row r="127" spans="1:14" ht="9.9" customHeight="1">
      <c r="A127" s="603"/>
      <c r="B127" s="947" t="s">
        <v>340</v>
      </c>
      <c r="C127" s="887"/>
      <c r="D127" s="602" t="s">
        <v>299</v>
      </c>
      <c r="E127" s="866">
        <v>133</v>
      </c>
      <c r="F127" s="867">
        <v>4</v>
      </c>
      <c r="G127" s="867">
        <v>3</v>
      </c>
      <c r="H127" s="867">
        <v>14</v>
      </c>
      <c r="I127" s="867">
        <v>26</v>
      </c>
      <c r="J127" s="867">
        <v>19</v>
      </c>
      <c r="K127" s="867">
        <v>21</v>
      </c>
      <c r="L127" s="867">
        <v>27</v>
      </c>
      <c r="M127" s="867">
        <v>15</v>
      </c>
      <c r="N127" s="867">
        <v>4</v>
      </c>
    </row>
    <row r="128" spans="1:14" ht="9.9" customHeight="1">
      <c r="A128" s="603"/>
      <c r="B128" s="603"/>
      <c r="C128" s="619"/>
      <c r="D128" s="602" t="s">
        <v>300</v>
      </c>
      <c r="E128" s="866">
        <v>114</v>
      </c>
      <c r="F128" s="867">
        <v>3</v>
      </c>
      <c r="G128" s="867">
        <v>6</v>
      </c>
      <c r="H128" s="867">
        <v>9</v>
      </c>
      <c r="I128" s="867">
        <v>7</v>
      </c>
      <c r="J128" s="867">
        <v>12</v>
      </c>
      <c r="K128" s="867">
        <v>20</v>
      </c>
      <c r="L128" s="867">
        <v>23</v>
      </c>
      <c r="M128" s="867">
        <v>30</v>
      </c>
      <c r="N128" s="867">
        <v>4</v>
      </c>
    </row>
    <row r="129" spans="1:14" ht="9.9" customHeight="1">
      <c r="A129" s="603"/>
      <c r="B129" s="603"/>
      <c r="C129" s="619"/>
      <c r="D129" s="602" t="s">
        <v>301</v>
      </c>
      <c r="E129" s="866">
        <v>338</v>
      </c>
      <c r="F129" s="867">
        <v>7</v>
      </c>
      <c r="G129" s="867">
        <v>14</v>
      </c>
      <c r="H129" s="867">
        <v>32</v>
      </c>
      <c r="I129" s="867">
        <v>41</v>
      </c>
      <c r="J129" s="867">
        <v>53</v>
      </c>
      <c r="K129" s="867">
        <v>53</v>
      </c>
      <c r="L129" s="867">
        <v>73</v>
      </c>
      <c r="M129" s="867">
        <v>53</v>
      </c>
      <c r="N129" s="867">
        <v>12</v>
      </c>
    </row>
    <row r="130" spans="1:14" ht="9.9" customHeight="1">
      <c r="A130" s="603"/>
      <c r="B130" s="603"/>
      <c r="C130" s="619"/>
      <c r="D130" s="602" t="s">
        <v>302</v>
      </c>
      <c r="E130" s="866">
        <v>585</v>
      </c>
      <c r="F130" s="869">
        <v>14</v>
      </c>
      <c r="G130" s="869">
        <v>23</v>
      </c>
      <c r="H130" s="869">
        <v>55</v>
      </c>
      <c r="I130" s="869">
        <v>74</v>
      </c>
      <c r="J130" s="869">
        <v>84</v>
      </c>
      <c r="K130" s="869">
        <v>94</v>
      </c>
      <c r="L130" s="869">
        <v>123</v>
      </c>
      <c r="M130" s="869">
        <v>98</v>
      </c>
      <c r="N130" s="869">
        <v>20</v>
      </c>
    </row>
    <row r="131" spans="1:14" s="589" customFormat="1" ht="11.25" customHeight="1">
      <c r="A131" s="612" t="s">
        <v>341</v>
      </c>
      <c r="B131" s="613"/>
      <c r="C131" s="616"/>
      <c r="D131" s="616"/>
      <c r="E131" s="866"/>
      <c r="F131" s="867"/>
      <c r="G131" s="867"/>
      <c r="H131" s="867"/>
      <c r="I131" s="867"/>
      <c r="J131" s="867"/>
      <c r="K131" s="867"/>
      <c r="L131" s="867"/>
      <c r="M131" s="867"/>
      <c r="N131" s="868"/>
    </row>
    <row r="132" spans="1:14" ht="9.9" customHeight="1">
      <c r="A132" s="617"/>
      <c r="B132" s="618" t="s">
        <v>342</v>
      </c>
      <c r="C132" s="880"/>
      <c r="D132" s="619"/>
      <c r="E132" s="872"/>
      <c r="F132" s="869"/>
      <c r="G132" s="869"/>
      <c r="H132" s="869"/>
      <c r="I132" s="869"/>
      <c r="J132" s="869"/>
      <c r="K132" s="869"/>
      <c r="L132" s="869"/>
      <c r="M132" s="869"/>
      <c r="N132" s="870"/>
    </row>
    <row r="133" spans="1:14" ht="9.9" customHeight="1">
      <c r="A133" s="603"/>
      <c r="B133" s="947" t="s">
        <v>475</v>
      </c>
      <c r="C133" s="887"/>
      <c r="D133" s="602" t="s">
        <v>299</v>
      </c>
      <c r="E133" s="866">
        <v>38</v>
      </c>
      <c r="F133" s="867">
        <v>0</v>
      </c>
      <c r="G133" s="867">
        <v>1</v>
      </c>
      <c r="H133" s="867">
        <v>1</v>
      </c>
      <c r="I133" s="867">
        <v>6</v>
      </c>
      <c r="J133" s="867">
        <v>5</v>
      </c>
      <c r="K133" s="867">
        <v>7</v>
      </c>
      <c r="L133" s="867">
        <v>7</v>
      </c>
      <c r="M133" s="867">
        <v>11</v>
      </c>
      <c r="N133" s="867">
        <v>0</v>
      </c>
    </row>
    <row r="134" spans="1:14" ht="9.9" customHeight="1">
      <c r="A134" s="603"/>
      <c r="B134" s="604"/>
      <c r="C134" s="619"/>
      <c r="D134" s="602" t="s">
        <v>300</v>
      </c>
      <c r="E134" s="866">
        <v>24</v>
      </c>
      <c r="F134" s="867">
        <v>1</v>
      </c>
      <c r="G134" s="867">
        <v>2</v>
      </c>
      <c r="H134" s="867">
        <v>1</v>
      </c>
      <c r="I134" s="867">
        <v>2</v>
      </c>
      <c r="J134" s="867">
        <v>2</v>
      </c>
      <c r="K134" s="867">
        <v>4</v>
      </c>
      <c r="L134" s="867">
        <v>7</v>
      </c>
      <c r="M134" s="867">
        <v>4</v>
      </c>
      <c r="N134" s="867">
        <v>1</v>
      </c>
    </row>
    <row r="135" spans="1:14" ht="9.9" customHeight="1">
      <c r="A135" s="603"/>
      <c r="B135" s="604"/>
      <c r="C135" s="619"/>
      <c r="D135" s="602" t="s">
        <v>301</v>
      </c>
      <c r="E135" s="866">
        <v>121</v>
      </c>
      <c r="F135" s="867">
        <v>0</v>
      </c>
      <c r="G135" s="867">
        <v>7</v>
      </c>
      <c r="H135" s="867">
        <v>15</v>
      </c>
      <c r="I135" s="867">
        <v>12</v>
      </c>
      <c r="J135" s="867">
        <v>14</v>
      </c>
      <c r="K135" s="867">
        <v>19</v>
      </c>
      <c r="L135" s="867">
        <v>24</v>
      </c>
      <c r="M135" s="867">
        <v>26</v>
      </c>
      <c r="N135" s="867">
        <v>4</v>
      </c>
    </row>
    <row r="136" spans="1:14" ht="9.9" customHeight="1">
      <c r="A136" s="603"/>
      <c r="B136" s="604"/>
      <c r="C136" s="619"/>
      <c r="D136" s="602" t="s">
        <v>302</v>
      </c>
      <c r="E136" s="866">
        <v>183</v>
      </c>
      <c r="F136" s="869">
        <v>1</v>
      </c>
      <c r="G136" s="869">
        <v>10</v>
      </c>
      <c r="H136" s="869">
        <v>17</v>
      </c>
      <c r="I136" s="869">
        <v>20</v>
      </c>
      <c r="J136" s="869">
        <v>21</v>
      </c>
      <c r="K136" s="869">
        <v>30</v>
      </c>
      <c r="L136" s="869">
        <v>38</v>
      </c>
      <c r="M136" s="869">
        <v>41</v>
      </c>
      <c r="N136" s="869">
        <v>5</v>
      </c>
    </row>
    <row r="137" spans="1:14" s="589" customFormat="1" ht="11.25" customHeight="1">
      <c r="A137" s="2240" t="s">
        <v>343</v>
      </c>
      <c r="B137" s="2240"/>
      <c r="C137" s="885" t="s">
        <v>37</v>
      </c>
      <c r="D137" s="602" t="s">
        <v>299</v>
      </c>
      <c r="E137" s="866">
        <v>188</v>
      </c>
      <c r="F137" s="867">
        <v>14</v>
      </c>
      <c r="G137" s="867">
        <v>26</v>
      </c>
      <c r="H137" s="867">
        <v>12</v>
      </c>
      <c r="I137" s="867">
        <v>17</v>
      </c>
      <c r="J137" s="867">
        <v>15</v>
      </c>
      <c r="K137" s="867">
        <v>34</v>
      </c>
      <c r="L137" s="867">
        <v>40</v>
      </c>
      <c r="M137" s="867">
        <v>29</v>
      </c>
      <c r="N137" s="867">
        <v>1</v>
      </c>
    </row>
    <row r="138" spans="2:14" ht="9.9" customHeight="1">
      <c r="B138" s="621"/>
      <c r="C138" s="888"/>
      <c r="D138" s="602" t="s">
        <v>300</v>
      </c>
      <c r="E138" s="866">
        <v>92</v>
      </c>
      <c r="F138" s="867">
        <v>2</v>
      </c>
      <c r="G138" s="867">
        <v>8</v>
      </c>
      <c r="H138" s="867">
        <v>10</v>
      </c>
      <c r="I138" s="867">
        <v>6</v>
      </c>
      <c r="J138" s="867">
        <v>15</v>
      </c>
      <c r="K138" s="867">
        <v>12</v>
      </c>
      <c r="L138" s="867">
        <v>24</v>
      </c>
      <c r="M138" s="867">
        <v>12</v>
      </c>
      <c r="N138" s="867">
        <v>3</v>
      </c>
    </row>
    <row r="139" spans="1:14" ht="9.9" customHeight="1">
      <c r="A139" s="603"/>
      <c r="B139" s="604"/>
      <c r="C139" s="619"/>
      <c r="D139" s="602" t="s">
        <v>301</v>
      </c>
      <c r="E139" s="866">
        <v>79</v>
      </c>
      <c r="F139" s="867">
        <v>3</v>
      </c>
      <c r="G139" s="867">
        <v>5</v>
      </c>
      <c r="H139" s="867">
        <v>9</v>
      </c>
      <c r="I139" s="867">
        <v>5</v>
      </c>
      <c r="J139" s="867">
        <v>9</v>
      </c>
      <c r="K139" s="867">
        <v>13</v>
      </c>
      <c r="L139" s="867">
        <v>20</v>
      </c>
      <c r="M139" s="867">
        <v>15</v>
      </c>
      <c r="N139" s="867">
        <v>0</v>
      </c>
    </row>
    <row r="140" spans="1:14" ht="9.9" customHeight="1">
      <c r="A140" s="603"/>
      <c r="B140" s="604"/>
      <c r="C140" s="619"/>
      <c r="D140" s="602" t="s">
        <v>302</v>
      </c>
      <c r="E140" s="866">
        <v>359</v>
      </c>
      <c r="F140" s="869">
        <v>19</v>
      </c>
      <c r="G140" s="869">
        <v>39</v>
      </c>
      <c r="H140" s="869">
        <v>31</v>
      </c>
      <c r="I140" s="869">
        <v>28</v>
      </c>
      <c r="J140" s="869">
        <v>39</v>
      </c>
      <c r="K140" s="869">
        <v>59</v>
      </c>
      <c r="L140" s="869">
        <v>84</v>
      </c>
      <c r="M140" s="869">
        <v>56</v>
      </c>
      <c r="N140" s="869">
        <v>4</v>
      </c>
    </row>
    <row r="141" spans="1:14" s="589" customFormat="1" ht="11.25" customHeight="1">
      <c r="A141" s="2240" t="s">
        <v>344</v>
      </c>
      <c r="B141" s="2240"/>
      <c r="C141" s="889" t="s">
        <v>37</v>
      </c>
      <c r="D141" s="602" t="s">
        <v>299</v>
      </c>
      <c r="E141" s="866">
        <v>89</v>
      </c>
      <c r="F141" s="867">
        <v>2</v>
      </c>
      <c r="G141" s="867">
        <v>13</v>
      </c>
      <c r="H141" s="867">
        <v>3</v>
      </c>
      <c r="I141" s="867">
        <v>12</v>
      </c>
      <c r="J141" s="867">
        <v>11</v>
      </c>
      <c r="K141" s="867">
        <v>14</v>
      </c>
      <c r="L141" s="867">
        <v>15</v>
      </c>
      <c r="M141" s="867">
        <v>14</v>
      </c>
      <c r="N141" s="867">
        <v>5</v>
      </c>
    </row>
    <row r="142" spans="1:14" ht="9.9" customHeight="1">
      <c r="A142" s="621"/>
      <c r="B142" s="621"/>
      <c r="C142" s="888"/>
      <c r="D142" s="602" t="s">
        <v>300</v>
      </c>
      <c r="E142" s="866">
        <v>85</v>
      </c>
      <c r="F142" s="867">
        <v>6</v>
      </c>
      <c r="G142" s="867">
        <v>4</v>
      </c>
      <c r="H142" s="867">
        <v>6</v>
      </c>
      <c r="I142" s="867">
        <v>7</v>
      </c>
      <c r="J142" s="867">
        <v>5</v>
      </c>
      <c r="K142" s="867">
        <v>15</v>
      </c>
      <c r="L142" s="867">
        <v>19</v>
      </c>
      <c r="M142" s="867">
        <v>20</v>
      </c>
      <c r="N142" s="867">
        <v>3</v>
      </c>
    </row>
    <row r="143" spans="1:14" ht="9.9" customHeight="1">
      <c r="A143" s="603"/>
      <c r="B143" s="604"/>
      <c r="C143" s="619"/>
      <c r="D143" s="602" t="s">
        <v>301</v>
      </c>
      <c r="E143" s="866">
        <v>183</v>
      </c>
      <c r="F143" s="867">
        <v>3</v>
      </c>
      <c r="G143" s="867">
        <v>12</v>
      </c>
      <c r="H143" s="867">
        <v>18</v>
      </c>
      <c r="I143" s="867">
        <v>29</v>
      </c>
      <c r="J143" s="867">
        <v>24</v>
      </c>
      <c r="K143" s="867">
        <v>31</v>
      </c>
      <c r="L143" s="867">
        <v>29</v>
      </c>
      <c r="M143" s="867">
        <v>28</v>
      </c>
      <c r="N143" s="867">
        <v>9</v>
      </c>
    </row>
    <row r="144" spans="1:14" ht="9.9" customHeight="1">
      <c r="A144" s="603"/>
      <c r="B144" s="604"/>
      <c r="C144" s="619"/>
      <c r="D144" s="602" t="s">
        <v>302</v>
      </c>
      <c r="E144" s="866">
        <v>357</v>
      </c>
      <c r="F144" s="869">
        <v>11</v>
      </c>
      <c r="G144" s="869">
        <v>29</v>
      </c>
      <c r="H144" s="869">
        <v>27</v>
      </c>
      <c r="I144" s="869">
        <v>48</v>
      </c>
      <c r="J144" s="869">
        <v>40</v>
      </c>
      <c r="K144" s="869">
        <v>60</v>
      </c>
      <c r="L144" s="869">
        <v>63</v>
      </c>
      <c r="M144" s="869">
        <v>62</v>
      </c>
      <c r="N144" s="869">
        <v>17</v>
      </c>
    </row>
    <row r="145" spans="1:14" s="589" customFormat="1" ht="11.25" customHeight="1">
      <c r="A145" s="2240" t="s">
        <v>345</v>
      </c>
      <c r="B145" s="2240"/>
      <c r="C145" s="889" t="s">
        <v>37</v>
      </c>
      <c r="D145" s="602" t="s">
        <v>299</v>
      </c>
      <c r="E145" s="866">
        <v>74</v>
      </c>
      <c r="F145" s="867">
        <v>0</v>
      </c>
      <c r="G145" s="867">
        <v>0</v>
      </c>
      <c r="H145" s="867">
        <v>4</v>
      </c>
      <c r="I145" s="867">
        <v>3</v>
      </c>
      <c r="J145" s="867">
        <v>13</v>
      </c>
      <c r="K145" s="867">
        <v>14</v>
      </c>
      <c r="L145" s="867">
        <v>21</v>
      </c>
      <c r="M145" s="867">
        <v>18</v>
      </c>
      <c r="N145" s="867">
        <v>1</v>
      </c>
    </row>
    <row r="146" spans="2:14" ht="9.9" customHeight="1">
      <c r="B146" s="621"/>
      <c r="C146" s="888"/>
      <c r="D146" s="602" t="s">
        <v>300</v>
      </c>
      <c r="E146" s="866">
        <v>23</v>
      </c>
      <c r="F146" s="867">
        <v>0</v>
      </c>
      <c r="G146" s="867">
        <v>0</v>
      </c>
      <c r="H146" s="867">
        <v>0</v>
      </c>
      <c r="I146" s="867">
        <v>1</v>
      </c>
      <c r="J146" s="867">
        <v>3</v>
      </c>
      <c r="K146" s="867">
        <v>3</v>
      </c>
      <c r="L146" s="867">
        <v>5</v>
      </c>
      <c r="M146" s="867">
        <v>11</v>
      </c>
      <c r="N146" s="867">
        <v>0</v>
      </c>
    </row>
    <row r="147" spans="1:14" ht="9.9" customHeight="1">
      <c r="A147" s="605"/>
      <c r="B147" s="605"/>
      <c r="C147" s="882"/>
      <c r="D147" s="602" t="s">
        <v>301</v>
      </c>
      <c r="E147" s="866">
        <v>13</v>
      </c>
      <c r="F147" s="867">
        <v>0</v>
      </c>
      <c r="G147" s="867">
        <v>0</v>
      </c>
      <c r="H147" s="867">
        <v>1</v>
      </c>
      <c r="I147" s="867">
        <v>3</v>
      </c>
      <c r="J147" s="867">
        <v>2</v>
      </c>
      <c r="K147" s="867">
        <v>1</v>
      </c>
      <c r="L147" s="867">
        <v>1</v>
      </c>
      <c r="M147" s="867">
        <v>5</v>
      </c>
      <c r="N147" s="867">
        <v>0</v>
      </c>
    </row>
    <row r="148" spans="1:14" ht="9.9" customHeight="1">
      <c r="A148" s="603"/>
      <c r="B148" s="604"/>
      <c r="C148" s="619"/>
      <c r="D148" s="602" t="s">
        <v>302</v>
      </c>
      <c r="E148" s="866">
        <v>110</v>
      </c>
      <c r="F148" s="869">
        <v>0</v>
      </c>
      <c r="G148" s="869">
        <v>0</v>
      </c>
      <c r="H148" s="869">
        <v>5</v>
      </c>
      <c r="I148" s="869">
        <v>7</v>
      </c>
      <c r="J148" s="869">
        <v>18</v>
      </c>
      <c r="K148" s="869">
        <v>18</v>
      </c>
      <c r="L148" s="869">
        <v>27</v>
      </c>
      <c r="M148" s="869">
        <v>34</v>
      </c>
      <c r="N148" s="869">
        <v>1</v>
      </c>
    </row>
    <row r="149" spans="1:14" s="589" customFormat="1" ht="18" customHeight="1">
      <c r="A149" s="623"/>
      <c r="B149" s="624" t="s">
        <v>241</v>
      </c>
      <c r="C149" s="890"/>
      <c r="D149" s="625" t="s">
        <v>299</v>
      </c>
      <c r="E149" s="873">
        <v>5541</v>
      </c>
      <c r="F149" s="874">
        <v>151</v>
      </c>
      <c r="G149" s="874">
        <v>707</v>
      </c>
      <c r="H149" s="874">
        <v>814</v>
      </c>
      <c r="I149" s="874">
        <v>824</v>
      </c>
      <c r="J149" s="874">
        <v>756</v>
      </c>
      <c r="K149" s="874">
        <v>947</v>
      </c>
      <c r="L149" s="874">
        <v>775</v>
      </c>
      <c r="M149" s="874">
        <v>510</v>
      </c>
      <c r="N149" s="874">
        <v>57</v>
      </c>
    </row>
    <row r="150" spans="1:14" ht="11.25" customHeight="1">
      <c r="A150" s="603"/>
      <c r="B150" s="604"/>
      <c r="C150" s="619"/>
      <c r="D150" s="625" t="s">
        <v>300</v>
      </c>
      <c r="E150" s="873">
        <v>1988</v>
      </c>
      <c r="F150" s="874">
        <v>43</v>
      </c>
      <c r="G150" s="874">
        <v>202</v>
      </c>
      <c r="H150" s="874">
        <v>286</v>
      </c>
      <c r="I150" s="874">
        <v>251</v>
      </c>
      <c r="J150" s="874">
        <v>247</v>
      </c>
      <c r="K150" s="874">
        <v>321</v>
      </c>
      <c r="L150" s="874">
        <v>351</v>
      </c>
      <c r="M150" s="874">
        <v>255</v>
      </c>
      <c r="N150" s="874">
        <v>32</v>
      </c>
    </row>
    <row r="151" spans="1:14" ht="11.25" customHeight="1">
      <c r="A151" s="603"/>
      <c r="B151" s="604"/>
      <c r="C151" s="619"/>
      <c r="D151" s="625" t="s">
        <v>301</v>
      </c>
      <c r="E151" s="873">
        <v>1317</v>
      </c>
      <c r="F151" s="874">
        <v>19</v>
      </c>
      <c r="G151" s="874">
        <v>87</v>
      </c>
      <c r="H151" s="874">
        <v>163</v>
      </c>
      <c r="I151" s="874">
        <v>158</v>
      </c>
      <c r="J151" s="874">
        <v>164</v>
      </c>
      <c r="K151" s="874">
        <v>222</v>
      </c>
      <c r="L151" s="874">
        <v>255</v>
      </c>
      <c r="M151" s="874">
        <v>201</v>
      </c>
      <c r="N151" s="874">
        <v>48</v>
      </c>
    </row>
    <row r="152" spans="1:14" ht="11.25" customHeight="1">
      <c r="A152" s="603"/>
      <c r="B152" s="604"/>
      <c r="C152" s="619"/>
      <c r="D152" s="625" t="s">
        <v>302</v>
      </c>
      <c r="E152" s="873">
        <v>8846</v>
      </c>
      <c r="F152" s="874">
        <v>213</v>
      </c>
      <c r="G152" s="874">
        <v>996</v>
      </c>
      <c r="H152" s="874">
        <v>1263</v>
      </c>
      <c r="I152" s="874">
        <v>1233</v>
      </c>
      <c r="J152" s="874">
        <v>1167</v>
      </c>
      <c r="K152" s="874">
        <v>1490</v>
      </c>
      <c r="L152" s="874">
        <v>1381</v>
      </c>
      <c r="M152" s="874">
        <v>966</v>
      </c>
      <c r="N152" s="874">
        <v>137</v>
      </c>
    </row>
    <row r="153" spans="1:13" ht="5.1" customHeight="1">
      <c r="A153" s="626" t="s">
        <v>11</v>
      </c>
      <c r="B153" s="627"/>
      <c r="C153" s="627"/>
      <c r="D153" s="627"/>
      <c r="E153" s="628"/>
      <c r="F153" s="628"/>
      <c r="G153" s="628"/>
      <c r="H153" s="628"/>
      <c r="I153" s="628"/>
      <c r="J153" s="628"/>
      <c r="K153" s="628"/>
      <c r="L153" s="628"/>
      <c r="M153" s="628"/>
    </row>
    <row r="154" spans="1:14" s="629" customFormat="1" ht="11.25" customHeight="1">
      <c r="A154" s="2337" t="s">
        <v>470</v>
      </c>
      <c r="B154" s="2140"/>
      <c r="C154" s="2140"/>
      <c r="D154" s="2140"/>
      <c r="E154" s="2140"/>
      <c r="F154" s="2140"/>
      <c r="G154" s="2140"/>
      <c r="H154" s="2140"/>
      <c r="I154" s="2140"/>
      <c r="J154" s="2140"/>
      <c r="K154" s="2140"/>
      <c r="L154" s="2140"/>
      <c r="M154" s="2140"/>
      <c r="N154" s="2140"/>
    </row>
    <row r="155" spans="1:15" s="511" customFormat="1" ht="12" customHeight="1">
      <c r="A155" s="564"/>
      <c r="B155" s="564"/>
      <c r="C155" s="564"/>
      <c r="D155" s="564"/>
      <c r="E155" s="564"/>
      <c r="F155" s="564"/>
      <c r="G155" s="564"/>
      <c r="H155" s="564"/>
      <c r="I155" s="564"/>
      <c r="J155" s="564"/>
      <c r="K155" s="564"/>
      <c r="L155" s="564"/>
      <c r="M155" s="564"/>
      <c r="N155" s="565"/>
      <c r="O155" s="565"/>
    </row>
  </sheetData>
  <mergeCells count="32">
    <mergeCell ref="N6:N8"/>
    <mergeCell ref="A104:B104"/>
    <mergeCell ref="A87:B87"/>
    <mergeCell ref="A77:N77"/>
    <mergeCell ref="D4:D8"/>
    <mergeCell ref="A64:B64"/>
    <mergeCell ref="A68:B68"/>
    <mergeCell ref="A91:B91"/>
    <mergeCell ref="A96:B96"/>
    <mergeCell ref="N83:N85"/>
    <mergeCell ref="D81:D85"/>
    <mergeCell ref="A100:B100"/>
    <mergeCell ref="A137:B137"/>
    <mergeCell ref="A154:N154"/>
    <mergeCell ref="A81:C85"/>
    <mergeCell ref="A145:B145"/>
    <mergeCell ref="A141:B141"/>
    <mergeCell ref="A108:B108"/>
    <mergeCell ref="A60:B60"/>
    <mergeCell ref="E82:E85"/>
    <mergeCell ref="B15:C15"/>
    <mergeCell ref="F83:F85"/>
    <mergeCell ref="A27:B27"/>
    <mergeCell ref="A19:B19"/>
    <mergeCell ref="F6:F8"/>
    <mergeCell ref="E5:E8"/>
    <mergeCell ref="A45:B45"/>
    <mergeCell ref="A29:B29"/>
    <mergeCell ref="A23:B23"/>
    <mergeCell ref="A4:C8"/>
    <mergeCell ref="A10:B10"/>
    <mergeCell ref="A14:B14"/>
  </mergeCells>
  <printOptions/>
  <pageMargins left="0.4724409448818898" right="0.4724409448818898" top="0.5905511811023623" bottom="0.7874015748031497" header="0.3937007874015748" footer="0.2755905511811024"/>
  <pageSetup firstPageNumber="43" useFirstPageNumber="1" horizontalDpi="600" verticalDpi="600" orientation="portrait" paperSize="9" scale="99" r:id="rId1"/>
  <headerFooter alignWithMargins="0">
    <oddFooter>&amp;C&amp;P</oddFooter>
  </headerFooter>
  <rowBreaks count="1" manualBreakCount="1">
    <brk id="7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02"/>
  <sheetViews>
    <sheetView workbookViewId="0" topLeftCell="A1">
      <pane ySplit="8" topLeftCell="A9" activePane="bottomLeft" state="frozen"/>
      <selection pane="bottomLeft" activeCell="O1" sqref="O1"/>
    </sheetView>
  </sheetViews>
  <sheetFormatPr defaultColWidth="13.33203125" defaultRowHeight="11.25"/>
  <cols>
    <col min="1" max="1" width="2.83203125" style="584" customWidth="1"/>
    <col min="2" max="2" width="26.33203125" style="584" customWidth="1"/>
    <col min="3" max="3" width="0.65625" style="584" customWidth="1"/>
    <col min="4" max="4" width="7.83203125" style="584" customWidth="1"/>
    <col min="5" max="5" width="8.83203125" style="584" customWidth="1"/>
    <col min="6" max="14" width="8" style="584" customWidth="1"/>
    <col min="15" max="16384" width="13.33203125" style="584" customWidth="1"/>
  </cols>
  <sheetData>
    <row r="1" spans="2:14" ht="10.5" customHeight="1">
      <c r="B1" s="2"/>
      <c r="C1" s="2"/>
      <c r="D1" s="2"/>
      <c r="E1" s="2"/>
      <c r="F1" s="2"/>
      <c r="G1" s="2"/>
      <c r="H1" s="2"/>
      <c r="I1" s="2"/>
      <c r="J1" s="2"/>
      <c r="K1" s="2"/>
      <c r="L1" s="2"/>
      <c r="M1" s="2"/>
      <c r="N1" s="630"/>
    </row>
    <row r="2" spans="1:14" ht="12.75" customHeight="1">
      <c r="A2" s="512" t="str">
        <f>'1.21'!A2</f>
        <v>1. Gesamtübersichten: Berufliche Schulen in Bayern 2021/22 - Lehrkräfte und Stunden</v>
      </c>
      <c r="B2" s="585"/>
      <c r="C2" s="585"/>
      <c r="D2" s="585"/>
      <c r="E2" s="585"/>
      <c r="F2" s="585"/>
      <c r="G2" s="585"/>
      <c r="H2" s="585"/>
      <c r="I2" s="585"/>
      <c r="J2" s="585"/>
      <c r="K2" s="585"/>
      <c r="L2" s="585"/>
      <c r="M2" s="585"/>
      <c r="N2" s="2"/>
    </row>
    <row r="3" spans="1:14" ht="36" customHeight="1">
      <c r="A3" s="402" t="s">
        <v>612</v>
      </c>
      <c r="B3" s="2"/>
      <c r="C3" s="2"/>
      <c r="D3" s="2"/>
      <c r="E3" s="2"/>
      <c r="F3" s="2"/>
      <c r="G3" s="2"/>
      <c r="H3" s="2"/>
      <c r="I3" s="2"/>
      <c r="J3" s="2"/>
      <c r="K3" s="2"/>
      <c r="L3" s="2"/>
      <c r="M3" s="2"/>
      <c r="N3" s="2"/>
    </row>
    <row r="4" spans="1:14" s="589" customFormat="1" ht="15" customHeight="1">
      <c r="A4" s="2338" t="s">
        <v>0</v>
      </c>
      <c r="B4" s="2338"/>
      <c r="C4" s="2339"/>
      <c r="D4" s="2328" t="s">
        <v>40</v>
      </c>
      <c r="E4" s="587" t="s">
        <v>464</v>
      </c>
      <c r="F4" s="588"/>
      <c r="G4" s="588"/>
      <c r="H4" s="588"/>
      <c r="I4" s="588"/>
      <c r="J4" s="588"/>
      <c r="K4" s="588"/>
      <c r="L4" s="588"/>
      <c r="M4" s="588"/>
      <c r="N4" s="588"/>
    </row>
    <row r="5" spans="1:14" s="589" customFormat="1" ht="15" customHeight="1">
      <c r="A5" s="2340"/>
      <c r="B5" s="2340"/>
      <c r="C5" s="2341"/>
      <c r="D5" s="2336"/>
      <c r="E5" s="2328" t="s">
        <v>325</v>
      </c>
      <c r="F5" s="590" t="s">
        <v>326</v>
      </c>
      <c r="G5" s="588"/>
      <c r="H5" s="588"/>
      <c r="I5" s="588"/>
      <c r="J5" s="588"/>
      <c r="K5" s="588"/>
      <c r="L5" s="588"/>
      <c r="M5" s="588"/>
      <c r="N5" s="588"/>
    </row>
    <row r="6" spans="1:14" s="589" customFormat="1" ht="11.25">
      <c r="A6" s="2340"/>
      <c r="B6" s="2340"/>
      <c r="C6" s="2341"/>
      <c r="D6" s="2336"/>
      <c r="E6" s="2329"/>
      <c r="F6" s="2284" t="s">
        <v>327</v>
      </c>
      <c r="G6" s="591">
        <v>30</v>
      </c>
      <c r="H6" s="591">
        <v>35</v>
      </c>
      <c r="I6" s="591">
        <v>40</v>
      </c>
      <c r="J6" s="591">
        <v>45</v>
      </c>
      <c r="K6" s="591">
        <v>50</v>
      </c>
      <c r="L6" s="591">
        <v>55</v>
      </c>
      <c r="M6" s="591">
        <v>60</v>
      </c>
      <c r="N6" s="2333" t="s">
        <v>328</v>
      </c>
    </row>
    <row r="7" spans="1:14" s="589" customFormat="1" ht="11.25">
      <c r="A7" s="2340"/>
      <c r="B7" s="2340"/>
      <c r="C7" s="2341"/>
      <c r="D7" s="2336"/>
      <c r="E7" s="2329"/>
      <c r="F7" s="2327"/>
      <c r="G7" s="587" t="s">
        <v>329</v>
      </c>
      <c r="H7" s="592"/>
      <c r="I7" s="592"/>
      <c r="J7" s="592"/>
      <c r="K7" s="592"/>
      <c r="L7" s="592"/>
      <c r="M7" s="593"/>
      <c r="N7" s="2334"/>
    </row>
    <row r="8" spans="1:14" s="589" customFormat="1" ht="11.25">
      <c r="A8" s="2342"/>
      <c r="B8" s="2342"/>
      <c r="C8" s="2343"/>
      <c r="D8" s="2285"/>
      <c r="E8" s="2330"/>
      <c r="F8" s="2286"/>
      <c r="G8" s="594">
        <v>35</v>
      </c>
      <c r="H8" s="594">
        <v>40</v>
      </c>
      <c r="I8" s="594">
        <v>45</v>
      </c>
      <c r="J8" s="594">
        <v>50</v>
      </c>
      <c r="K8" s="594">
        <v>55</v>
      </c>
      <c r="L8" s="594">
        <v>60</v>
      </c>
      <c r="M8" s="594">
        <v>65</v>
      </c>
      <c r="N8" s="2335"/>
    </row>
    <row r="9" spans="1:14" ht="21" customHeight="1">
      <c r="A9" s="595" t="s">
        <v>10</v>
      </c>
      <c r="B9" s="596"/>
      <c r="C9" s="596"/>
      <c r="D9" s="597"/>
      <c r="E9" s="598"/>
      <c r="F9" s="599"/>
      <c r="G9" s="596"/>
      <c r="H9" s="596"/>
      <c r="I9" s="596"/>
      <c r="J9" s="596"/>
      <c r="K9" s="596"/>
      <c r="L9" s="596"/>
      <c r="M9" s="596"/>
      <c r="N9" s="526"/>
    </row>
    <row r="10" spans="1:14" s="589" customFormat="1" ht="18" customHeight="1">
      <c r="A10" s="600" t="s">
        <v>2</v>
      </c>
      <c r="B10" s="601"/>
      <c r="C10" s="881" t="s">
        <v>37</v>
      </c>
      <c r="D10" s="602" t="s">
        <v>299</v>
      </c>
      <c r="E10" s="631">
        <v>5176</v>
      </c>
      <c r="F10" s="632">
        <v>177</v>
      </c>
      <c r="G10" s="632">
        <v>639</v>
      </c>
      <c r="H10" s="632">
        <v>765</v>
      </c>
      <c r="I10" s="632">
        <v>790</v>
      </c>
      <c r="J10" s="632">
        <v>692</v>
      </c>
      <c r="K10" s="632">
        <v>848</v>
      </c>
      <c r="L10" s="632">
        <v>715</v>
      </c>
      <c r="M10" s="632">
        <v>506</v>
      </c>
      <c r="N10" s="632">
        <v>44</v>
      </c>
    </row>
    <row r="11" spans="1:14" ht="12.75" customHeight="1">
      <c r="A11" s="603"/>
      <c r="B11" s="604"/>
      <c r="C11" s="619" t="s">
        <v>37</v>
      </c>
      <c r="D11" s="602" t="s">
        <v>300</v>
      </c>
      <c r="E11" s="631">
        <v>2349</v>
      </c>
      <c r="F11" s="632">
        <v>54</v>
      </c>
      <c r="G11" s="632">
        <v>292</v>
      </c>
      <c r="H11" s="632">
        <v>364</v>
      </c>
      <c r="I11" s="632">
        <v>345</v>
      </c>
      <c r="J11" s="632">
        <v>269</v>
      </c>
      <c r="K11" s="632">
        <v>389</v>
      </c>
      <c r="L11" s="632">
        <v>340</v>
      </c>
      <c r="M11" s="632">
        <v>267</v>
      </c>
      <c r="N11" s="632">
        <v>29</v>
      </c>
    </row>
    <row r="12" spans="1:14" ht="12.75" customHeight="1">
      <c r="A12" s="603"/>
      <c r="B12" s="604"/>
      <c r="C12" s="619" t="s">
        <v>37</v>
      </c>
      <c r="D12" s="602" t="s">
        <v>301</v>
      </c>
      <c r="E12" s="631">
        <v>4</v>
      </c>
      <c r="F12" s="632">
        <v>1</v>
      </c>
      <c r="G12" s="632">
        <v>0</v>
      </c>
      <c r="H12" s="632">
        <v>2</v>
      </c>
      <c r="I12" s="632">
        <v>0</v>
      </c>
      <c r="J12" s="632">
        <v>0</v>
      </c>
      <c r="K12" s="632">
        <v>0</v>
      </c>
      <c r="L12" s="632">
        <v>1</v>
      </c>
      <c r="M12" s="632">
        <v>0</v>
      </c>
      <c r="N12" s="632">
        <v>0</v>
      </c>
    </row>
    <row r="13" spans="1:14" ht="12.75" customHeight="1">
      <c r="A13" s="603"/>
      <c r="B13" s="604"/>
      <c r="C13" s="619" t="s">
        <v>37</v>
      </c>
      <c r="D13" s="602" t="s">
        <v>302</v>
      </c>
      <c r="E13" s="631">
        <v>7529</v>
      </c>
      <c r="F13" s="632">
        <v>232</v>
      </c>
      <c r="G13" s="632">
        <v>931</v>
      </c>
      <c r="H13" s="632">
        <v>1131</v>
      </c>
      <c r="I13" s="632">
        <v>1135</v>
      </c>
      <c r="J13" s="632">
        <v>961</v>
      </c>
      <c r="K13" s="632">
        <v>1237</v>
      </c>
      <c r="L13" s="632">
        <v>1056</v>
      </c>
      <c r="M13" s="632">
        <v>773</v>
      </c>
      <c r="N13" s="632">
        <v>73</v>
      </c>
    </row>
    <row r="14" spans="1:14" ht="12.75" customHeight="1">
      <c r="A14" s="510" t="s">
        <v>43</v>
      </c>
      <c r="B14" s="604"/>
      <c r="C14" s="619"/>
      <c r="D14" s="602"/>
      <c r="E14" s="631"/>
      <c r="F14" s="633"/>
      <c r="G14" s="633"/>
      <c r="H14" s="633"/>
      <c r="I14" s="633"/>
      <c r="J14" s="633"/>
      <c r="K14" s="633"/>
      <c r="L14" s="633"/>
      <c r="M14" s="633"/>
      <c r="N14" s="633"/>
    </row>
    <row r="15" spans="2:14" s="589" customFormat="1" ht="12.75" customHeight="1">
      <c r="B15" s="891" t="s">
        <v>65</v>
      </c>
      <c r="C15" s="881" t="s">
        <v>37</v>
      </c>
      <c r="D15" s="602" t="s">
        <v>299</v>
      </c>
      <c r="E15" s="631">
        <v>109</v>
      </c>
      <c r="F15" s="632">
        <v>2</v>
      </c>
      <c r="G15" s="632">
        <v>8</v>
      </c>
      <c r="H15" s="632">
        <v>9</v>
      </c>
      <c r="I15" s="632">
        <v>8</v>
      </c>
      <c r="J15" s="632">
        <v>14</v>
      </c>
      <c r="K15" s="632">
        <v>17</v>
      </c>
      <c r="L15" s="632">
        <v>20</v>
      </c>
      <c r="M15" s="632">
        <v>25</v>
      </c>
      <c r="N15" s="632">
        <v>6</v>
      </c>
    </row>
    <row r="16" spans="1:14" ht="12.75" customHeight="1">
      <c r="A16" s="605"/>
      <c r="B16" s="606"/>
      <c r="C16" s="882" t="s">
        <v>37</v>
      </c>
      <c r="D16" s="602" t="s">
        <v>300</v>
      </c>
      <c r="E16" s="631">
        <v>44</v>
      </c>
      <c r="F16" s="632">
        <v>0</v>
      </c>
      <c r="G16" s="632">
        <v>6</v>
      </c>
      <c r="H16" s="632">
        <v>2</v>
      </c>
      <c r="I16" s="632">
        <v>1</v>
      </c>
      <c r="J16" s="632">
        <v>7</v>
      </c>
      <c r="K16" s="632">
        <v>4</v>
      </c>
      <c r="L16" s="632">
        <v>12</v>
      </c>
      <c r="M16" s="632">
        <v>11</v>
      </c>
      <c r="N16" s="632">
        <v>1</v>
      </c>
    </row>
    <row r="17" spans="1:14" ht="12.75" customHeight="1">
      <c r="A17" s="603"/>
      <c r="B17" s="604"/>
      <c r="C17" s="619" t="s">
        <v>37</v>
      </c>
      <c r="D17" s="602" t="s">
        <v>301</v>
      </c>
      <c r="E17" s="631">
        <v>992</v>
      </c>
      <c r="F17" s="632">
        <v>29</v>
      </c>
      <c r="G17" s="632">
        <v>88</v>
      </c>
      <c r="H17" s="632">
        <v>114</v>
      </c>
      <c r="I17" s="632">
        <v>107</v>
      </c>
      <c r="J17" s="632">
        <v>121</v>
      </c>
      <c r="K17" s="632">
        <v>189</v>
      </c>
      <c r="L17" s="632">
        <v>206</v>
      </c>
      <c r="M17" s="632">
        <v>132</v>
      </c>
      <c r="N17" s="632">
        <v>6</v>
      </c>
    </row>
    <row r="18" spans="1:14" ht="12.75" customHeight="1">
      <c r="A18" s="603"/>
      <c r="B18" s="604"/>
      <c r="C18" s="619" t="s">
        <v>37</v>
      </c>
      <c r="D18" s="602" t="s">
        <v>302</v>
      </c>
      <c r="E18" s="631">
        <v>1145</v>
      </c>
      <c r="F18" s="633">
        <v>31</v>
      </c>
      <c r="G18" s="633">
        <v>102</v>
      </c>
      <c r="H18" s="633">
        <v>125</v>
      </c>
      <c r="I18" s="633">
        <v>116</v>
      </c>
      <c r="J18" s="633">
        <v>142</v>
      </c>
      <c r="K18" s="633">
        <v>210</v>
      </c>
      <c r="L18" s="633">
        <v>238</v>
      </c>
      <c r="M18" s="633">
        <v>168</v>
      </c>
      <c r="N18" s="633">
        <v>13</v>
      </c>
    </row>
    <row r="19" spans="1:14" s="589" customFormat="1" ht="18" customHeight="1">
      <c r="A19" s="722" t="s">
        <v>465</v>
      </c>
      <c r="B19" s="608"/>
      <c r="C19" s="883" t="s">
        <v>37</v>
      </c>
      <c r="D19" s="602" t="s">
        <v>299</v>
      </c>
      <c r="E19" s="631">
        <v>861</v>
      </c>
      <c r="F19" s="632">
        <v>40</v>
      </c>
      <c r="G19" s="632">
        <v>114</v>
      </c>
      <c r="H19" s="632">
        <v>102</v>
      </c>
      <c r="I19" s="632">
        <v>106</v>
      </c>
      <c r="J19" s="632">
        <v>86</v>
      </c>
      <c r="K19" s="632">
        <v>101</v>
      </c>
      <c r="L19" s="632">
        <v>145</v>
      </c>
      <c r="M19" s="632">
        <v>158</v>
      </c>
      <c r="N19" s="632">
        <v>9</v>
      </c>
    </row>
    <row r="20" spans="1:14" ht="12.75" customHeight="1">
      <c r="A20" s="607"/>
      <c r="B20" s="604"/>
      <c r="C20" s="619" t="s">
        <v>37</v>
      </c>
      <c r="D20" s="602" t="s">
        <v>300</v>
      </c>
      <c r="E20" s="631">
        <v>507</v>
      </c>
      <c r="F20" s="632">
        <v>20</v>
      </c>
      <c r="G20" s="632">
        <v>62</v>
      </c>
      <c r="H20" s="632">
        <v>64</v>
      </c>
      <c r="I20" s="632">
        <v>43</v>
      </c>
      <c r="J20" s="632">
        <v>47</v>
      </c>
      <c r="K20" s="632">
        <v>65</v>
      </c>
      <c r="L20" s="632">
        <v>102</v>
      </c>
      <c r="M20" s="632">
        <v>95</v>
      </c>
      <c r="N20" s="632">
        <v>9</v>
      </c>
    </row>
    <row r="21" spans="1:14" ht="12.75" customHeight="1">
      <c r="A21" s="607"/>
      <c r="B21" s="604"/>
      <c r="C21" s="619" t="s">
        <v>37</v>
      </c>
      <c r="D21" s="602" t="s">
        <v>301</v>
      </c>
      <c r="E21" s="631">
        <v>500</v>
      </c>
      <c r="F21" s="632">
        <v>12</v>
      </c>
      <c r="G21" s="632">
        <v>32</v>
      </c>
      <c r="H21" s="632">
        <v>44</v>
      </c>
      <c r="I21" s="632">
        <v>65</v>
      </c>
      <c r="J21" s="632">
        <v>73</v>
      </c>
      <c r="K21" s="632">
        <v>77</v>
      </c>
      <c r="L21" s="632">
        <v>93</v>
      </c>
      <c r="M21" s="632">
        <v>87</v>
      </c>
      <c r="N21" s="632">
        <v>17</v>
      </c>
    </row>
    <row r="22" spans="1:14" ht="12.75" customHeight="1">
      <c r="A22" s="607"/>
      <c r="B22" s="604"/>
      <c r="C22" s="619" t="s">
        <v>37</v>
      </c>
      <c r="D22" s="602" t="s">
        <v>302</v>
      </c>
      <c r="E22" s="631">
        <v>1868</v>
      </c>
      <c r="F22" s="633">
        <v>72</v>
      </c>
      <c r="G22" s="633">
        <v>208</v>
      </c>
      <c r="H22" s="633">
        <v>210</v>
      </c>
      <c r="I22" s="633">
        <v>214</v>
      </c>
      <c r="J22" s="633">
        <v>206</v>
      </c>
      <c r="K22" s="633">
        <v>243</v>
      </c>
      <c r="L22" s="633">
        <v>340</v>
      </c>
      <c r="M22" s="633">
        <v>340</v>
      </c>
      <c r="N22" s="633">
        <v>35</v>
      </c>
    </row>
    <row r="23" spans="1:14" s="589" customFormat="1" ht="18" customHeight="1">
      <c r="A23" s="600" t="s">
        <v>14</v>
      </c>
      <c r="B23" s="607"/>
      <c r="C23" s="883" t="s">
        <v>37</v>
      </c>
      <c r="D23" s="602" t="s">
        <v>299</v>
      </c>
      <c r="E23" s="631">
        <v>510</v>
      </c>
      <c r="F23" s="632">
        <v>26</v>
      </c>
      <c r="G23" s="632">
        <v>82</v>
      </c>
      <c r="H23" s="632">
        <v>84</v>
      </c>
      <c r="I23" s="632">
        <v>61</v>
      </c>
      <c r="J23" s="632">
        <v>63</v>
      </c>
      <c r="K23" s="632">
        <v>95</v>
      </c>
      <c r="L23" s="632">
        <v>62</v>
      </c>
      <c r="M23" s="632">
        <v>35</v>
      </c>
      <c r="N23" s="632">
        <v>2</v>
      </c>
    </row>
    <row r="24" spans="1:14" ht="12.75" customHeight="1">
      <c r="A24" s="603"/>
      <c r="B24" s="603"/>
      <c r="C24" s="619" t="s">
        <v>37</v>
      </c>
      <c r="D24" s="602" t="s">
        <v>300</v>
      </c>
      <c r="E24" s="631">
        <v>434</v>
      </c>
      <c r="F24" s="632">
        <v>14</v>
      </c>
      <c r="G24" s="632">
        <v>75</v>
      </c>
      <c r="H24" s="632">
        <v>64</v>
      </c>
      <c r="I24" s="632">
        <v>42</v>
      </c>
      <c r="J24" s="632">
        <v>54</v>
      </c>
      <c r="K24" s="632">
        <v>86</v>
      </c>
      <c r="L24" s="632">
        <v>53</v>
      </c>
      <c r="M24" s="632">
        <v>39</v>
      </c>
      <c r="N24" s="632">
        <v>7</v>
      </c>
    </row>
    <row r="25" spans="1:14" ht="12.75" customHeight="1">
      <c r="A25" s="603"/>
      <c r="B25" s="603"/>
      <c r="C25" s="619" t="s">
        <v>37</v>
      </c>
      <c r="D25" s="602" t="s">
        <v>301</v>
      </c>
      <c r="E25" s="631">
        <v>463</v>
      </c>
      <c r="F25" s="632">
        <v>17</v>
      </c>
      <c r="G25" s="632">
        <v>54</v>
      </c>
      <c r="H25" s="632">
        <v>76</v>
      </c>
      <c r="I25" s="632">
        <v>57</v>
      </c>
      <c r="J25" s="632">
        <v>44</v>
      </c>
      <c r="K25" s="632">
        <v>71</v>
      </c>
      <c r="L25" s="632">
        <v>75</v>
      </c>
      <c r="M25" s="632">
        <v>58</v>
      </c>
      <c r="N25" s="632">
        <v>11</v>
      </c>
    </row>
    <row r="26" spans="1:14" ht="12.75" customHeight="1">
      <c r="A26" s="603"/>
      <c r="B26" s="603"/>
      <c r="C26" s="619" t="s">
        <v>37</v>
      </c>
      <c r="D26" s="602" t="s">
        <v>302</v>
      </c>
      <c r="E26" s="631">
        <v>1407</v>
      </c>
      <c r="F26" s="632">
        <v>57</v>
      </c>
      <c r="G26" s="632">
        <v>211</v>
      </c>
      <c r="H26" s="632">
        <v>224</v>
      </c>
      <c r="I26" s="632">
        <v>160</v>
      </c>
      <c r="J26" s="632">
        <v>161</v>
      </c>
      <c r="K26" s="632">
        <v>252</v>
      </c>
      <c r="L26" s="632">
        <v>190</v>
      </c>
      <c r="M26" s="632">
        <v>132</v>
      </c>
      <c r="N26" s="632">
        <v>20</v>
      </c>
    </row>
    <row r="27" spans="1:14" s="589" customFormat="1" ht="18" customHeight="1">
      <c r="A27" s="600" t="s">
        <v>6</v>
      </c>
      <c r="B27" s="634"/>
      <c r="C27" s="894" t="s">
        <v>37</v>
      </c>
      <c r="D27" s="602" t="s">
        <v>299</v>
      </c>
      <c r="E27" s="631">
        <v>250</v>
      </c>
      <c r="F27" s="632">
        <v>7</v>
      </c>
      <c r="G27" s="632">
        <v>28</v>
      </c>
      <c r="H27" s="632">
        <v>27</v>
      </c>
      <c r="I27" s="632">
        <v>29</v>
      </c>
      <c r="J27" s="632">
        <v>26</v>
      </c>
      <c r="K27" s="632">
        <v>42</v>
      </c>
      <c r="L27" s="632">
        <v>48</v>
      </c>
      <c r="M27" s="632">
        <v>41</v>
      </c>
      <c r="N27" s="632">
        <v>2</v>
      </c>
    </row>
    <row r="28" spans="1:17" ht="12.75" customHeight="1">
      <c r="A28" s="603"/>
      <c r="B28" s="603"/>
      <c r="C28" s="619" t="s">
        <v>37</v>
      </c>
      <c r="D28" s="602" t="s">
        <v>300</v>
      </c>
      <c r="E28" s="631">
        <v>323</v>
      </c>
      <c r="F28" s="632">
        <v>6</v>
      </c>
      <c r="G28" s="632">
        <v>20</v>
      </c>
      <c r="H28" s="632">
        <v>33</v>
      </c>
      <c r="I28" s="632">
        <v>38</v>
      </c>
      <c r="J28" s="632">
        <v>45</v>
      </c>
      <c r="K28" s="632">
        <v>67</v>
      </c>
      <c r="L28" s="632">
        <v>67</v>
      </c>
      <c r="M28" s="632">
        <v>45</v>
      </c>
      <c r="N28" s="632">
        <v>2</v>
      </c>
      <c r="P28" s="633"/>
      <c r="Q28" s="633"/>
    </row>
    <row r="29" spans="1:14" ht="12.75" customHeight="1">
      <c r="A29" s="603"/>
      <c r="B29" s="603"/>
      <c r="C29" s="619" t="s">
        <v>37</v>
      </c>
      <c r="D29" s="602" t="s">
        <v>301</v>
      </c>
      <c r="E29" s="631">
        <v>527</v>
      </c>
      <c r="F29" s="632">
        <v>14</v>
      </c>
      <c r="G29" s="632">
        <v>31</v>
      </c>
      <c r="H29" s="632">
        <v>50</v>
      </c>
      <c r="I29" s="632">
        <v>65</v>
      </c>
      <c r="J29" s="632">
        <v>68</v>
      </c>
      <c r="K29" s="632">
        <v>91</v>
      </c>
      <c r="L29" s="632">
        <v>106</v>
      </c>
      <c r="M29" s="632">
        <v>83</v>
      </c>
      <c r="N29" s="632">
        <v>19</v>
      </c>
    </row>
    <row r="30" spans="1:14" ht="12.75" customHeight="1">
      <c r="A30" s="603"/>
      <c r="B30" s="603"/>
      <c r="C30" s="619" t="s">
        <v>37</v>
      </c>
      <c r="D30" s="602" t="s">
        <v>302</v>
      </c>
      <c r="E30" s="631">
        <v>1100</v>
      </c>
      <c r="F30" s="633">
        <v>27</v>
      </c>
      <c r="G30" s="633">
        <v>79</v>
      </c>
      <c r="H30" s="633">
        <v>110</v>
      </c>
      <c r="I30" s="633">
        <v>132</v>
      </c>
      <c r="J30" s="633">
        <v>139</v>
      </c>
      <c r="K30" s="633">
        <v>200</v>
      </c>
      <c r="L30" s="633">
        <v>221</v>
      </c>
      <c r="M30" s="633">
        <v>169</v>
      </c>
      <c r="N30" s="633">
        <v>23</v>
      </c>
    </row>
    <row r="31" spans="1:17" s="589" customFormat="1" ht="18" customHeight="1">
      <c r="A31" s="600" t="s">
        <v>7</v>
      </c>
      <c r="B31" s="600"/>
      <c r="C31" s="881" t="s">
        <v>37</v>
      </c>
      <c r="D31" s="602" t="s">
        <v>299</v>
      </c>
      <c r="E31" s="631">
        <v>3276</v>
      </c>
      <c r="F31" s="632">
        <v>217</v>
      </c>
      <c r="G31" s="632">
        <v>730</v>
      </c>
      <c r="H31" s="632">
        <v>555</v>
      </c>
      <c r="I31" s="632">
        <v>444</v>
      </c>
      <c r="J31" s="632">
        <v>381</v>
      </c>
      <c r="K31" s="632">
        <v>468</v>
      </c>
      <c r="L31" s="632">
        <v>273</v>
      </c>
      <c r="M31" s="632">
        <v>187</v>
      </c>
      <c r="N31" s="632">
        <v>21</v>
      </c>
      <c r="Q31" s="635"/>
    </row>
    <row r="32" spans="1:18" ht="12.75" customHeight="1">
      <c r="A32" s="603"/>
      <c r="B32" s="603"/>
      <c r="C32" s="619" t="s">
        <v>37</v>
      </c>
      <c r="D32" s="602" t="s">
        <v>300</v>
      </c>
      <c r="E32" s="631">
        <v>276</v>
      </c>
      <c r="F32" s="632">
        <v>10</v>
      </c>
      <c r="G32" s="632">
        <v>57</v>
      </c>
      <c r="H32" s="632">
        <v>69</v>
      </c>
      <c r="I32" s="632">
        <v>33</v>
      </c>
      <c r="J32" s="632">
        <v>29</v>
      </c>
      <c r="K32" s="632">
        <v>22</v>
      </c>
      <c r="L32" s="632">
        <v>31</v>
      </c>
      <c r="M32" s="632">
        <v>18</v>
      </c>
      <c r="N32" s="632">
        <v>7</v>
      </c>
      <c r="Q32" s="633"/>
      <c r="R32" s="589"/>
    </row>
    <row r="33" spans="1:17" ht="12.75" customHeight="1">
      <c r="A33" s="603"/>
      <c r="B33" s="603"/>
      <c r="C33" s="619" t="s">
        <v>37</v>
      </c>
      <c r="D33" s="602" t="s">
        <v>301</v>
      </c>
      <c r="E33" s="631">
        <v>349</v>
      </c>
      <c r="F33" s="632">
        <v>10</v>
      </c>
      <c r="G33" s="632">
        <v>41</v>
      </c>
      <c r="H33" s="632">
        <v>72</v>
      </c>
      <c r="I33" s="632">
        <v>36</v>
      </c>
      <c r="J33" s="632">
        <v>34</v>
      </c>
      <c r="K33" s="632">
        <v>60</v>
      </c>
      <c r="L33" s="632">
        <v>48</v>
      </c>
      <c r="M33" s="632">
        <v>34</v>
      </c>
      <c r="N33" s="632">
        <v>14</v>
      </c>
      <c r="Q33" s="636"/>
    </row>
    <row r="34" spans="1:14" ht="12.75" customHeight="1">
      <c r="A34" s="603"/>
      <c r="B34" s="603"/>
      <c r="C34" s="619" t="s">
        <v>37</v>
      </c>
      <c r="D34" s="602" t="s">
        <v>302</v>
      </c>
      <c r="E34" s="631">
        <v>3901</v>
      </c>
      <c r="F34" s="633">
        <v>237</v>
      </c>
      <c r="G34" s="633">
        <v>828</v>
      </c>
      <c r="H34" s="633">
        <v>696</v>
      </c>
      <c r="I34" s="633">
        <v>513</v>
      </c>
      <c r="J34" s="633">
        <v>444</v>
      </c>
      <c r="K34" s="633">
        <v>550</v>
      </c>
      <c r="L34" s="633">
        <v>352</v>
      </c>
      <c r="M34" s="633">
        <v>239</v>
      </c>
      <c r="N34" s="633">
        <v>42</v>
      </c>
    </row>
    <row r="35" spans="1:17" s="589" customFormat="1" ht="18" customHeight="1">
      <c r="A35" s="600" t="s">
        <v>8</v>
      </c>
      <c r="B35" s="600"/>
      <c r="C35" s="881" t="s">
        <v>37</v>
      </c>
      <c r="D35" s="602" t="s">
        <v>299</v>
      </c>
      <c r="E35" s="631">
        <v>297</v>
      </c>
      <c r="F35" s="632">
        <v>7</v>
      </c>
      <c r="G35" s="632">
        <v>37</v>
      </c>
      <c r="H35" s="632">
        <v>39</v>
      </c>
      <c r="I35" s="632">
        <v>37</v>
      </c>
      <c r="J35" s="632">
        <v>38</v>
      </c>
      <c r="K35" s="632">
        <v>78</v>
      </c>
      <c r="L35" s="632">
        <v>32</v>
      </c>
      <c r="M35" s="632">
        <v>26</v>
      </c>
      <c r="N35" s="632">
        <v>3</v>
      </c>
      <c r="Q35" s="632"/>
    </row>
    <row r="36" spans="1:17" ht="12.75" customHeight="1">
      <c r="A36" s="603"/>
      <c r="B36" s="604"/>
      <c r="C36" s="619" t="s">
        <v>37</v>
      </c>
      <c r="D36" s="602" t="s">
        <v>300</v>
      </c>
      <c r="E36" s="631">
        <v>107</v>
      </c>
      <c r="F36" s="632">
        <v>3</v>
      </c>
      <c r="G36" s="632">
        <v>8</v>
      </c>
      <c r="H36" s="632">
        <v>21</v>
      </c>
      <c r="I36" s="632">
        <v>20</v>
      </c>
      <c r="J36" s="632">
        <v>12</v>
      </c>
      <c r="K36" s="632">
        <v>19</v>
      </c>
      <c r="L36" s="632">
        <v>10</v>
      </c>
      <c r="M36" s="632">
        <v>12</v>
      </c>
      <c r="N36" s="632">
        <v>2</v>
      </c>
      <c r="Q36" s="636"/>
    </row>
    <row r="37" spans="1:15" ht="12.75" customHeight="1">
      <c r="A37" s="603"/>
      <c r="B37" s="604"/>
      <c r="C37" s="619" t="s">
        <v>37</v>
      </c>
      <c r="D37" s="602" t="s">
        <v>301</v>
      </c>
      <c r="E37" s="631">
        <v>0</v>
      </c>
      <c r="F37" s="632">
        <v>0</v>
      </c>
      <c r="G37" s="632">
        <v>0</v>
      </c>
      <c r="H37" s="632">
        <v>0</v>
      </c>
      <c r="I37" s="632">
        <v>0</v>
      </c>
      <c r="J37" s="632">
        <v>0</v>
      </c>
      <c r="K37" s="632">
        <v>0</v>
      </c>
      <c r="L37" s="632">
        <v>0</v>
      </c>
      <c r="M37" s="632">
        <v>0</v>
      </c>
      <c r="N37" s="632">
        <v>0</v>
      </c>
      <c r="O37" s="633"/>
    </row>
    <row r="38" spans="1:14" ht="12.75" customHeight="1">
      <c r="A38" s="603"/>
      <c r="B38" s="604"/>
      <c r="C38" s="619" t="s">
        <v>37</v>
      </c>
      <c r="D38" s="602" t="s">
        <v>302</v>
      </c>
      <c r="E38" s="631">
        <v>404</v>
      </c>
      <c r="F38" s="633">
        <v>10</v>
      </c>
      <c r="G38" s="633">
        <v>45</v>
      </c>
      <c r="H38" s="633">
        <v>60</v>
      </c>
      <c r="I38" s="633">
        <v>57</v>
      </c>
      <c r="J38" s="633">
        <v>50</v>
      </c>
      <c r="K38" s="633">
        <v>97</v>
      </c>
      <c r="L38" s="633">
        <v>42</v>
      </c>
      <c r="M38" s="633">
        <v>38</v>
      </c>
      <c r="N38" s="633">
        <v>5</v>
      </c>
    </row>
    <row r="39" spans="1:14" s="589" customFormat="1" ht="18" customHeight="1">
      <c r="A39" s="600" t="s">
        <v>9</v>
      </c>
      <c r="B39" s="600"/>
      <c r="C39" s="881" t="s">
        <v>37</v>
      </c>
      <c r="D39" s="602" t="s">
        <v>299</v>
      </c>
      <c r="E39" s="631">
        <v>107</v>
      </c>
      <c r="F39" s="632">
        <v>10</v>
      </c>
      <c r="G39" s="632">
        <v>23</v>
      </c>
      <c r="H39" s="632">
        <v>13</v>
      </c>
      <c r="I39" s="632">
        <v>19</v>
      </c>
      <c r="J39" s="632">
        <v>18</v>
      </c>
      <c r="K39" s="632">
        <v>7</v>
      </c>
      <c r="L39" s="632">
        <v>10</v>
      </c>
      <c r="M39" s="632">
        <v>7</v>
      </c>
      <c r="N39" s="632">
        <v>0</v>
      </c>
    </row>
    <row r="40" spans="1:14" ht="12.75" customHeight="1">
      <c r="A40" s="603"/>
      <c r="B40" s="603"/>
      <c r="C40" s="619" t="s">
        <v>37</v>
      </c>
      <c r="D40" s="602" t="s">
        <v>300</v>
      </c>
      <c r="E40" s="631">
        <v>277</v>
      </c>
      <c r="F40" s="632">
        <v>13</v>
      </c>
      <c r="G40" s="632">
        <v>28</v>
      </c>
      <c r="H40" s="632">
        <v>46</v>
      </c>
      <c r="I40" s="632">
        <v>32</v>
      </c>
      <c r="J40" s="632">
        <v>35</v>
      </c>
      <c r="K40" s="632">
        <v>30</v>
      </c>
      <c r="L40" s="632">
        <v>42</v>
      </c>
      <c r="M40" s="632">
        <v>41</v>
      </c>
      <c r="N40" s="632">
        <v>10</v>
      </c>
    </row>
    <row r="41" spans="1:14" ht="12.75" customHeight="1">
      <c r="A41" s="603"/>
      <c r="B41" s="603"/>
      <c r="C41" s="619" t="s">
        <v>37</v>
      </c>
      <c r="D41" s="602" t="s">
        <v>301</v>
      </c>
      <c r="E41" s="631">
        <v>1003</v>
      </c>
      <c r="F41" s="632">
        <v>40</v>
      </c>
      <c r="G41" s="632">
        <v>86</v>
      </c>
      <c r="H41" s="632">
        <v>112</v>
      </c>
      <c r="I41" s="632">
        <v>147</v>
      </c>
      <c r="J41" s="632">
        <v>137</v>
      </c>
      <c r="K41" s="632">
        <v>162</v>
      </c>
      <c r="L41" s="632">
        <v>164</v>
      </c>
      <c r="M41" s="632">
        <v>140</v>
      </c>
      <c r="N41" s="632">
        <v>15</v>
      </c>
    </row>
    <row r="42" spans="1:14" ht="12.75" customHeight="1">
      <c r="A42" s="603"/>
      <c r="B42" s="603"/>
      <c r="C42" s="619" t="s">
        <v>37</v>
      </c>
      <c r="D42" s="602" t="s">
        <v>302</v>
      </c>
      <c r="E42" s="633">
        <v>1387</v>
      </c>
      <c r="F42" s="633">
        <v>63</v>
      </c>
      <c r="G42" s="633">
        <v>137</v>
      </c>
      <c r="H42" s="633">
        <v>171</v>
      </c>
      <c r="I42" s="633">
        <v>198</v>
      </c>
      <c r="J42" s="633">
        <v>190</v>
      </c>
      <c r="K42" s="633">
        <v>199</v>
      </c>
      <c r="L42" s="633">
        <v>216</v>
      </c>
      <c r="M42" s="633">
        <v>188</v>
      </c>
      <c r="N42" s="633">
        <v>25</v>
      </c>
    </row>
    <row r="43" spans="1:14" s="589" customFormat="1" ht="18" customHeight="1">
      <c r="A43" s="637" t="s">
        <v>347</v>
      </c>
      <c r="B43" s="637"/>
      <c r="C43" s="895"/>
      <c r="D43" s="614"/>
      <c r="E43" s="638"/>
      <c r="F43" s="632"/>
      <c r="G43" s="632"/>
      <c r="H43" s="632"/>
      <c r="I43" s="632"/>
      <c r="J43" s="632"/>
      <c r="K43" s="632"/>
      <c r="L43" s="632"/>
      <c r="M43" s="632"/>
      <c r="N43" s="632"/>
    </row>
    <row r="44" spans="2:14" ht="12.75" customHeight="1">
      <c r="B44" s="897" t="s">
        <v>348</v>
      </c>
      <c r="C44" s="896" t="s">
        <v>37</v>
      </c>
      <c r="D44" s="625" t="s">
        <v>299</v>
      </c>
      <c r="E44" s="640">
        <v>10586</v>
      </c>
      <c r="F44" s="640">
        <v>486</v>
      </c>
      <c r="G44" s="640">
        <v>1661</v>
      </c>
      <c r="H44" s="640">
        <v>1594</v>
      </c>
      <c r="I44" s="640">
        <v>1494</v>
      </c>
      <c r="J44" s="640">
        <v>1318</v>
      </c>
      <c r="K44" s="640">
        <v>1656</v>
      </c>
      <c r="L44" s="640">
        <v>1305</v>
      </c>
      <c r="M44" s="640">
        <v>985</v>
      </c>
      <c r="N44" s="640">
        <v>87</v>
      </c>
    </row>
    <row r="45" spans="1:14" ht="12.75" customHeight="1">
      <c r="A45" s="603"/>
      <c r="B45" s="604"/>
      <c r="C45" s="619" t="s">
        <v>37</v>
      </c>
      <c r="D45" s="625" t="s">
        <v>300</v>
      </c>
      <c r="E45" s="640">
        <v>4317</v>
      </c>
      <c r="F45" s="640">
        <v>120</v>
      </c>
      <c r="G45" s="640">
        <v>548</v>
      </c>
      <c r="H45" s="640">
        <v>663</v>
      </c>
      <c r="I45" s="640">
        <v>554</v>
      </c>
      <c r="J45" s="640">
        <v>498</v>
      </c>
      <c r="K45" s="640">
        <v>682</v>
      </c>
      <c r="L45" s="640">
        <v>657</v>
      </c>
      <c r="M45" s="640">
        <v>528</v>
      </c>
      <c r="N45" s="640">
        <v>67</v>
      </c>
    </row>
    <row r="46" spans="1:14" ht="12.75" customHeight="1">
      <c r="A46" s="603"/>
      <c r="B46" s="604"/>
      <c r="C46" s="619" t="s">
        <v>37</v>
      </c>
      <c r="D46" s="625" t="s">
        <v>301</v>
      </c>
      <c r="E46" s="640">
        <v>3838</v>
      </c>
      <c r="F46" s="640">
        <v>123</v>
      </c>
      <c r="G46" s="640">
        <v>332</v>
      </c>
      <c r="H46" s="640">
        <v>470</v>
      </c>
      <c r="I46" s="640">
        <v>477</v>
      </c>
      <c r="J46" s="640">
        <v>477</v>
      </c>
      <c r="K46" s="640">
        <v>650</v>
      </c>
      <c r="L46" s="640">
        <v>693</v>
      </c>
      <c r="M46" s="640">
        <v>534</v>
      </c>
      <c r="N46" s="640">
        <v>82</v>
      </c>
    </row>
    <row r="47" spans="1:14" ht="12.75" customHeight="1">
      <c r="A47" s="603"/>
      <c r="B47" s="604"/>
      <c r="C47" s="619" t="s">
        <v>37</v>
      </c>
      <c r="D47" s="625" t="s">
        <v>314</v>
      </c>
      <c r="E47" s="640">
        <v>18741</v>
      </c>
      <c r="F47" s="640">
        <v>729</v>
      </c>
      <c r="G47" s="640">
        <v>2541</v>
      </c>
      <c r="H47" s="640">
        <v>2727</v>
      </c>
      <c r="I47" s="640">
        <v>2525</v>
      </c>
      <c r="J47" s="640">
        <v>2293</v>
      </c>
      <c r="K47" s="640">
        <v>2988</v>
      </c>
      <c r="L47" s="640">
        <v>2655</v>
      </c>
      <c r="M47" s="640">
        <v>2047</v>
      </c>
      <c r="N47" s="640">
        <v>236</v>
      </c>
    </row>
    <row r="48" spans="1:14" ht="5.1" customHeight="1">
      <c r="A48" s="641" t="s">
        <v>11</v>
      </c>
      <c r="B48" s="627"/>
      <c r="C48" s="627" t="s">
        <v>37</v>
      </c>
      <c r="D48" s="627"/>
      <c r="E48" s="628"/>
      <c r="F48" s="628"/>
      <c r="G48" s="628"/>
      <c r="H48" s="628"/>
      <c r="I48" s="628"/>
      <c r="J48" s="628"/>
      <c r="K48" s="628"/>
      <c r="L48" s="628"/>
      <c r="M48" s="628"/>
      <c r="N48" s="628"/>
    </row>
    <row r="49" spans="1:14" ht="24" customHeight="1">
      <c r="A49" s="2278" t="s">
        <v>466</v>
      </c>
      <c r="B49" s="2346"/>
      <c r="C49" s="2346"/>
      <c r="D49" s="2346"/>
      <c r="E49" s="2346"/>
      <c r="F49" s="2346"/>
      <c r="G49" s="2346"/>
      <c r="H49" s="2346"/>
      <c r="I49" s="2346"/>
      <c r="J49" s="2346"/>
      <c r="K49" s="2346"/>
      <c r="L49" s="2346"/>
      <c r="M49" s="2346"/>
      <c r="N49" s="2346"/>
    </row>
    <row r="50" spans="1:15" s="511" customFormat="1" ht="11.1" customHeight="1">
      <c r="A50" s="563"/>
      <c r="B50" s="563"/>
      <c r="C50" s="563"/>
      <c r="D50" s="560"/>
      <c r="E50" s="560"/>
      <c r="F50" s="560"/>
      <c r="G50" s="560"/>
      <c r="H50" s="560"/>
      <c r="I50" s="560"/>
      <c r="J50" s="560"/>
      <c r="K50" s="560"/>
      <c r="L50" s="560"/>
      <c r="M50" s="560"/>
      <c r="N50" s="560"/>
      <c r="O50" s="560"/>
    </row>
    <row r="51" spans="1:15" s="511" customFormat="1" ht="12" customHeight="1">
      <c r="A51" s="564"/>
      <c r="B51" s="564"/>
      <c r="C51" s="564"/>
      <c r="D51" s="564"/>
      <c r="E51" s="564"/>
      <c r="F51" s="564"/>
      <c r="G51" s="564"/>
      <c r="H51" s="564"/>
      <c r="I51" s="564"/>
      <c r="J51" s="564"/>
      <c r="K51" s="564"/>
      <c r="L51" s="564"/>
      <c r="M51" s="564"/>
      <c r="N51" s="565"/>
      <c r="O51" s="565"/>
    </row>
    <row r="52" spans="1:14" ht="10.5" customHeight="1">
      <c r="A52" s="511"/>
      <c r="B52" s="2"/>
      <c r="C52" s="2"/>
      <c r="D52" s="2"/>
      <c r="E52" s="2"/>
      <c r="F52" s="2"/>
      <c r="G52" s="2"/>
      <c r="H52" s="2"/>
      <c r="I52" s="2"/>
      <c r="J52" s="2"/>
      <c r="K52" s="2"/>
      <c r="L52" s="2"/>
      <c r="M52" s="2"/>
      <c r="N52" s="2"/>
    </row>
    <row r="53" spans="1:14" ht="12.75" customHeight="1">
      <c r="A53" s="512" t="str">
        <f>A2</f>
        <v>1. Gesamtübersichten: Berufliche Schulen in Bayern 2021/22 - Lehrkräfte und Stunden</v>
      </c>
      <c r="B53" s="585"/>
      <c r="C53" s="585"/>
      <c r="D53" s="585"/>
      <c r="E53" s="585"/>
      <c r="F53" s="585"/>
      <c r="G53" s="585"/>
      <c r="H53" s="585"/>
      <c r="I53" s="585"/>
      <c r="J53" s="585"/>
      <c r="K53" s="585"/>
      <c r="L53" s="585"/>
      <c r="M53" s="585"/>
      <c r="N53" s="2"/>
    </row>
    <row r="54" spans="1:14" ht="36" customHeight="1">
      <c r="A54" s="402" t="str">
        <f>"Noch: "&amp;A3</f>
        <v>Noch: 1.25 Voll- und teilzeitbeschäftigte Lehrkräfte nach Schulart,
Schulträger, Altersgruppen und Geschlecht</v>
      </c>
      <c r="B54" s="2"/>
      <c r="C54" s="2"/>
      <c r="D54" s="2"/>
      <c r="E54" s="2"/>
      <c r="F54" s="2"/>
      <c r="G54" s="2"/>
      <c r="H54" s="2"/>
      <c r="I54" s="2"/>
      <c r="J54" s="2"/>
      <c r="K54" s="2"/>
      <c r="L54" s="2"/>
      <c r="M54" s="2"/>
      <c r="N54" s="2"/>
    </row>
    <row r="55" spans="1:14" s="589" customFormat="1" ht="15" customHeight="1">
      <c r="A55" s="2338" t="s">
        <v>0</v>
      </c>
      <c r="B55" s="2338"/>
      <c r="C55" s="2339"/>
      <c r="D55" s="2328" t="s">
        <v>40</v>
      </c>
      <c r="E55" s="587" t="s">
        <v>464</v>
      </c>
      <c r="F55" s="588"/>
      <c r="G55" s="588"/>
      <c r="H55" s="588"/>
      <c r="I55" s="588"/>
      <c r="J55" s="588"/>
      <c r="K55" s="588"/>
      <c r="L55" s="588"/>
      <c r="M55" s="588"/>
      <c r="N55" s="588"/>
    </row>
    <row r="56" spans="1:14" s="589" customFormat="1" ht="15" customHeight="1">
      <c r="A56" s="2340"/>
      <c r="B56" s="2340"/>
      <c r="C56" s="2341"/>
      <c r="D56" s="2336"/>
      <c r="E56" s="2328" t="s">
        <v>325</v>
      </c>
      <c r="F56" s="590" t="s">
        <v>326</v>
      </c>
      <c r="G56" s="588"/>
      <c r="H56" s="588"/>
      <c r="I56" s="588"/>
      <c r="J56" s="588"/>
      <c r="K56" s="588"/>
      <c r="L56" s="588"/>
      <c r="M56" s="588"/>
      <c r="N56" s="588"/>
    </row>
    <row r="57" spans="1:14" s="589" customFormat="1" ht="11.25">
      <c r="A57" s="2340"/>
      <c r="B57" s="2340"/>
      <c r="C57" s="2341"/>
      <c r="D57" s="2336"/>
      <c r="E57" s="2329"/>
      <c r="F57" s="2284" t="s">
        <v>327</v>
      </c>
      <c r="G57" s="591">
        <v>30</v>
      </c>
      <c r="H57" s="591">
        <v>35</v>
      </c>
      <c r="I57" s="591">
        <v>40</v>
      </c>
      <c r="J57" s="591">
        <v>45</v>
      </c>
      <c r="K57" s="591">
        <v>50</v>
      </c>
      <c r="L57" s="591">
        <v>55</v>
      </c>
      <c r="M57" s="591">
        <v>60</v>
      </c>
      <c r="N57" s="2333" t="s">
        <v>328</v>
      </c>
    </row>
    <row r="58" spans="1:14" s="589" customFormat="1" ht="11.25">
      <c r="A58" s="2340"/>
      <c r="B58" s="2340"/>
      <c r="C58" s="2341"/>
      <c r="D58" s="2336"/>
      <c r="E58" s="2329"/>
      <c r="F58" s="2327"/>
      <c r="G58" s="587" t="s">
        <v>329</v>
      </c>
      <c r="H58" s="592"/>
      <c r="I58" s="592"/>
      <c r="J58" s="592"/>
      <c r="K58" s="592"/>
      <c r="L58" s="592"/>
      <c r="M58" s="593"/>
      <c r="N58" s="2334"/>
    </row>
    <row r="59" spans="1:14" s="589" customFormat="1" ht="11.25">
      <c r="A59" s="2342"/>
      <c r="B59" s="2342"/>
      <c r="C59" s="2343"/>
      <c r="D59" s="2285"/>
      <c r="E59" s="2330"/>
      <c r="F59" s="2286"/>
      <c r="G59" s="594">
        <v>35</v>
      </c>
      <c r="H59" s="594">
        <v>40</v>
      </c>
      <c r="I59" s="594">
        <v>45</v>
      </c>
      <c r="J59" s="594">
        <v>50</v>
      </c>
      <c r="K59" s="594">
        <v>55</v>
      </c>
      <c r="L59" s="594">
        <v>60</v>
      </c>
      <c r="M59" s="594">
        <v>65</v>
      </c>
      <c r="N59" s="2335"/>
    </row>
    <row r="60" spans="1:14" ht="24" customHeight="1">
      <c r="A60" s="595" t="s">
        <v>240</v>
      </c>
      <c r="B60" s="596"/>
      <c r="C60" s="596"/>
      <c r="D60" s="597"/>
      <c r="E60" s="598"/>
      <c r="F60" s="599"/>
      <c r="G60" s="596"/>
      <c r="H60" s="596"/>
      <c r="I60" s="596"/>
      <c r="J60" s="596"/>
      <c r="K60" s="596"/>
      <c r="L60" s="596"/>
      <c r="M60" s="596"/>
      <c r="N60" s="526"/>
    </row>
    <row r="61" spans="1:14" s="589" customFormat="1" ht="18" customHeight="1">
      <c r="A61" s="600" t="s">
        <v>2</v>
      </c>
      <c r="B61" s="601"/>
      <c r="C61" s="881" t="s">
        <v>37</v>
      </c>
      <c r="D61" s="602" t="s">
        <v>299</v>
      </c>
      <c r="E61" s="631">
        <v>3352</v>
      </c>
      <c r="F61" s="632">
        <v>74</v>
      </c>
      <c r="G61" s="632">
        <v>366</v>
      </c>
      <c r="H61" s="632">
        <v>504</v>
      </c>
      <c r="I61" s="632">
        <v>511</v>
      </c>
      <c r="J61" s="632">
        <v>472</v>
      </c>
      <c r="K61" s="632">
        <v>553</v>
      </c>
      <c r="L61" s="632">
        <v>503</v>
      </c>
      <c r="M61" s="632">
        <v>333</v>
      </c>
      <c r="N61" s="632">
        <v>36</v>
      </c>
    </row>
    <row r="62" spans="1:15" ht="12.75" customHeight="1">
      <c r="A62" s="603"/>
      <c r="B62" s="604"/>
      <c r="C62" s="619"/>
      <c r="D62" s="602" t="s">
        <v>300</v>
      </c>
      <c r="E62" s="631">
        <v>1342</v>
      </c>
      <c r="F62" s="632">
        <v>26</v>
      </c>
      <c r="G62" s="632">
        <v>151</v>
      </c>
      <c r="H62" s="632">
        <v>206</v>
      </c>
      <c r="I62" s="632">
        <v>186</v>
      </c>
      <c r="J62" s="632">
        <v>161</v>
      </c>
      <c r="K62" s="632">
        <v>222</v>
      </c>
      <c r="L62" s="632">
        <v>218</v>
      </c>
      <c r="M62" s="632">
        <v>155</v>
      </c>
      <c r="N62" s="632">
        <v>17</v>
      </c>
      <c r="O62" s="633"/>
    </row>
    <row r="63" spans="1:14" ht="12.75" customHeight="1">
      <c r="A63" s="603"/>
      <c r="B63" s="604"/>
      <c r="C63" s="619"/>
      <c r="D63" s="602" t="s">
        <v>301</v>
      </c>
      <c r="E63" s="631">
        <v>3</v>
      </c>
      <c r="F63" s="632">
        <v>1</v>
      </c>
      <c r="G63" s="632">
        <v>0</v>
      </c>
      <c r="H63" s="632">
        <v>2</v>
      </c>
      <c r="I63" s="632">
        <v>0</v>
      </c>
      <c r="J63" s="632">
        <v>0</v>
      </c>
      <c r="K63" s="632">
        <v>0</v>
      </c>
      <c r="L63" s="632">
        <v>0</v>
      </c>
      <c r="M63" s="632">
        <v>0</v>
      </c>
      <c r="N63" s="632">
        <v>0</v>
      </c>
    </row>
    <row r="64" spans="1:14" ht="12.75" customHeight="1">
      <c r="A64" s="603"/>
      <c r="B64" s="604"/>
      <c r="C64" s="619"/>
      <c r="D64" s="602" t="s">
        <v>302</v>
      </c>
      <c r="E64" s="631">
        <v>4697</v>
      </c>
      <c r="F64" s="633">
        <v>101</v>
      </c>
      <c r="G64" s="633">
        <v>517</v>
      </c>
      <c r="H64" s="633">
        <v>712</v>
      </c>
      <c r="I64" s="633">
        <v>697</v>
      </c>
      <c r="J64" s="633">
        <v>633</v>
      </c>
      <c r="K64" s="633">
        <v>775</v>
      </c>
      <c r="L64" s="633">
        <v>721</v>
      </c>
      <c r="M64" s="633">
        <v>488</v>
      </c>
      <c r="N64" s="633">
        <v>53</v>
      </c>
    </row>
    <row r="65" spans="1:14" ht="12.75" customHeight="1">
      <c r="A65" s="510" t="s">
        <v>43</v>
      </c>
      <c r="B65" s="604"/>
      <c r="C65" s="619"/>
      <c r="D65" s="602"/>
      <c r="E65" s="631"/>
      <c r="F65" s="633"/>
      <c r="G65" s="633"/>
      <c r="H65" s="633"/>
      <c r="I65" s="633"/>
      <c r="J65" s="633"/>
      <c r="K65" s="633"/>
      <c r="L65" s="633"/>
      <c r="M65" s="633"/>
      <c r="N65" s="633"/>
    </row>
    <row r="66" spans="2:14" s="589" customFormat="1" ht="12.75" customHeight="1">
      <c r="B66" s="600" t="s">
        <v>65</v>
      </c>
      <c r="C66" s="881" t="s">
        <v>37</v>
      </c>
      <c r="D66" s="602" t="s">
        <v>299</v>
      </c>
      <c r="E66" s="631">
        <v>51</v>
      </c>
      <c r="F66" s="632">
        <v>1</v>
      </c>
      <c r="G66" s="632">
        <v>2</v>
      </c>
      <c r="H66" s="632">
        <v>5</v>
      </c>
      <c r="I66" s="632">
        <v>4</v>
      </c>
      <c r="J66" s="632">
        <v>6</v>
      </c>
      <c r="K66" s="632">
        <v>7</v>
      </c>
      <c r="L66" s="632">
        <v>8</v>
      </c>
      <c r="M66" s="632">
        <v>13</v>
      </c>
      <c r="N66" s="632">
        <v>5</v>
      </c>
    </row>
    <row r="67" spans="1:14" ht="12.75" customHeight="1">
      <c r="A67" s="605"/>
      <c r="B67" s="606"/>
      <c r="C67" s="882"/>
      <c r="D67" s="602" t="s">
        <v>300</v>
      </c>
      <c r="E67" s="631">
        <v>23</v>
      </c>
      <c r="F67" s="632">
        <v>0</v>
      </c>
      <c r="G67" s="632">
        <v>1</v>
      </c>
      <c r="H67" s="632">
        <v>1</v>
      </c>
      <c r="I67" s="632">
        <v>0</v>
      </c>
      <c r="J67" s="632">
        <v>5</v>
      </c>
      <c r="K67" s="632">
        <v>1</v>
      </c>
      <c r="L67" s="632">
        <v>7</v>
      </c>
      <c r="M67" s="632">
        <v>7</v>
      </c>
      <c r="N67" s="632">
        <v>1</v>
      </c>
    </row>
    <row r="68" spans="1:14" ht="12.75" customHeight="1">
      <c r="A68" s="603"/>
      <c r="B68" s="604"/>
      <c r="C68" s="619"/>
      <c r="D68" s="602" t="s">
        <v>301</v>
      </c>
      <c r="E68" s="631">
        <v>538</v>
      </c>
      <c r="F68" s="632">
        <v>9</v>
      </c>
      <c r="G68" s="632">
        <v>35</v>
      </c>
      <c r="H68" s="632">
        <v>59</v>
      </c>
      <c r="I68" s="632">
        <v>61</v>
      </c>
      <c r="J68" s="632">
        <v>63</v>
      </c>
      <c r="K68" s="632">
        <v>105</v>
      </c>
      <c r="L68" s="632">
        <v>114</v>
      </c>
      <c r="M68" s="632">
        <v>86</v>
      </c>
      <c r="N68" s="632">
        <v>6</v>
      </c>
    </row>
    <row r="69" spans="1:14" ht="12.75" customHeight="1">
      <c r="A69" s="603"/>
      <c r="B69" s="604"/>
      <c r="C69" s="619"/>
      <c r="D69" s="602" t="s">
        <v>302</v>
      </c>
      <c r="E69" s="631">
        <v>612</v>
      </c>
      <c r="F69" s="633">
        <v>10</v>
      </c>
      <c r="G69" s="633">
        <v>38</v>
      </c>
      <c r="H69" s="633">
        <v>65</v>
      </c>
      <c r="I69" s="633">
        <v>65</v>
      </c>
      <c r="J69" s="633">
        <v>74</v>
      </c>
      <c r="K69" s="633">
        <v>113</v>
      </c>
      <c r="L69" s="633">
        <v>129</v>
      </c>
      <c r="M69" s="633">
        <v>106</v>
      </c>
      <c r="N69" s="633">
        <v>12</v>
      </c>
    </row>
    <row r="70" spans="1:14" s="589" customFormat="1" ht="18" customHeight="1">
      <c r="A70" s="617" t="s">
        <v>471</v>
      </c>
      <c r="B70" s="608"/>
      <c r="C70" s="883" t="s">
        <v>37</v>
      </c>
      <c r="D70" s="602" t="s">
        <v>299</v>
      </c>
      <c r="E70" s="631">
        <v>189</v>
      </c>
      <c r="F70" s="632">
        <v>5</v>
      </c>
      <c r="G70" s="632">
        <v>27</v>
      </c>
      <c r="H70" s="632">
        <v>21</v>
      </c>
      <c r="I70" s="632">
        <v>26</v>
      </c>
      <c r="J70" s="632">
        <v>24</v>
      </c>
      <c r="K70" s="632">
        <v>24</v>
      </c>
      <c r="L70" s="632">
        <v>35</v>
      </c>
      <c r="M70" s="632">
        <v>24</v>
      </c>
      <c r="N70" s="632">
        <v>3</v>
      </c>
    </row>
    <row r="71" spans="1:14" ht="12.75" customHeight="1">
      <c r="A71" s="607"/>
      <c r="B71" s="604"/>
      <c r="C71" s="619"/>
      <c r="D71" s="602" t="s">
        <v>300</v>
      </c>
      <c r="E71" s="631">
        <v>193</v>
      </c>
      <c r="F71" s="632">
        <v>6</v>
      </c>
      <c r="G71" s="632">
        <v>20</v>
      </c>
      <c r="H71" s="632">
        <v>22</v>
      </c>
      <c r="I71" s="632">
        <v>15</v>
      </c>
      <c r="J71" s="632">
        <v>19</v>
      </c>
      <c r="K71" s="632">
        <v>25</v>
      </c>
      <c r="L71" s="632">
        <v>45</v>
      </c>
      <c r="M71" s="632">
        <v>36</v>
      </c>
      <c r="N71" s="632">
        <v>5</v>
      </c>
    </row>
    <row r="72" spans="1:16" ht="12.75" customHeight="1">
      <c r="A72" s="607"/>
      <c r="B72" s="604"/>
      <c r="C72" s="619"/>
      <c r="D72" s="602" t="s">
        <v>301</v>
      </c>
      <c r="E72" s="631">
        <v>159</v>
      </c>
      <c r="F72" s="632">
        <v>0</v>
      </c>
      <c r="G72" s="632">
        <v>7</v>
      </c>
      <c r="H72" s="632">
        <v>13</v>
      </c>
      <c r="I72" s="632">
        <v>22</v>
      </c>
      <c r="J72" s="632">
        <v>31</v>
      </c>
      <c r="K72" s="632">
        <v>25</v>
      </c>
      <c r="L72" s="632">
        <v>26</v>
      </c>
      <c r="M72" s="632">
        <v>27</v>
      </c>
      <c r="N72" s="632">
        <v>8</v>
      </c>
      <c r="P72" s="642"/>
    </row>
    <row r="73" spans="1:14" ht="12.75" customHeight="1">
      <c r="A73" s="607"/>
      <c r="B73" s="604"/>
      <c r="C73" s="619"/>
      <c r="D73" s="602" t="s">
        <v>302</v>
      </c>
      <c r="E73" s="631">
        <v>541</v>
      </c>
      <c r="F73" s="633">
        <v>11</v>
      </c>
      <c r="G73" s="633">
        <v>54</v>
      </c>
      <c r="H73" s="633">
        <v>56</v>
      </c>
      <c r="I73" s="633">
        <v>63</v>
      </c>
      <c r="J73" s="633">
        <v>74</v>
      </c>
      <c r="K73" s="633">
        <v>74</v>
      </c>
      <c r="L73" s="633">
        <v>106</v>
      </c>
      <c r="M73" s="633">
        <v>87</v>
      </c>
      <c r="N73" s="633">
        <v>16</v>
      </c>
    </row>
    <row r="74" spans="1:17" s="589" customFormat="1" ht="18" customHeight="1">
      <c r="A74" s="600" t="s">
        <v>14</v>
      </c>
      <c r="B74" s="607"/>
      <c r="C74" s="883" t="s">
        <v>37</v>
      </c>
      <c r="D74" s="602" t="s">
        <v>299</v>
      </c>
      <c r="E74" s="631">
        <v>216</v>
      </c>
      <c r="F74" s="632">
        <v>7</v>
      </c>
      <c r="G74" s="632">
        <v>31</v>
      </c>
      <c r="H74" s="632">
        <v>40</v>
      </c>
      <c r="I74" s="632">
        <v>25</v>
      </c>
      <c r="J74" s="632">
        <v>35</v>
      </c>
      <c r="K74" s="632">
        <v>34</v>
      </c>
      <c r="L74" s="632">
        <v>27</v>
      </c>
      <c r="M74" s="632">
        <v>17</v>
      </c>
      <c r="N74" s="632">
        <v>0</v>
      </c>
      <c r="Q74" s="632"/>
    </row>
    <row r="75" spans="1:14" ht="12.75" customHeight="1">
      <c r="A75" s="603"/>
      <c r="B75" s="603"/>
      <c r="C75" s="619"/>
      <c r="D75" s="602" t="s">
        <v>300</v>
      </c>
      <c r="E75" s="631">
        <v>217</v>
      </c>
      <c r="F75" s="632">
        <v>7</v>
      </c>
      <c r="G75" s="632">
        <v>32</v>
      </c>
      <c r="H75" s="632">
        <v>39</v>
      </c>
      <c r="I75" s="632">
        <v>23</v>
      </c>
      <c r="J75" s="632">
        <v>31</v>
      </c>
      <c r="K75" s="632">
        <v>44</v>
      </c>
      <c r="L75" s="632">
        <v>21</v>
      </c>
      <c r="M75" s="632">
        <v>16</v>
      </c>
      <c r="N75" s="632">
        <v>4</v>
      </c>
    </row>
    <row r="76" spans="1:14" ht="12.75" customHeight="1">
      <c r="A76" s="603"/>
      <c r="B76" s="603"/>
      <c r="C76" s="619"/>
      <c r="D76" s="602" t="s">
        <v>301</v>
      </c>
      <c r="E76" s="631">
        <v>215</v>
      </c>
      <c r="F76" s="632">
        <v>6</v>
      </c>
      <c r="G76" s="632">
        <v>19</v>
      </c>
      <c r="H76" s="632">
        <v>41</v>
      </c>
      <c r="I76" s="632">
        <v>28</v>
      </c>
      <c r="J76" s="632">
        <v>17</v>
      </c>
      <c r="K76" s="632">
        <v>39</v>
      </c>
      <c r="L76" s="632">
        <v>34</v>
      </c>
      <c r="M76" s="632">
        <v>24</v>
      </c>
      <c r="N76" s="632">
        <v>7</v>
      </c>
    </row>
    <row r="77" spans="1:14" ht="12.75" customHeight="1">
      <c r="A77" s="603"/>
      <c r="B77" s="603"/>
      <c r="C77" s="619"/>
      <c r="D77" s="602" t="s">
        <v>302</v>
      </c>
      <c r="E77" s="631">
        <v>648</v>
      </c>
      <c r="F77" s="633">
        <v>20</v>
      </c>
      <c r="G77" s="633">
        <v>82</v>
      </c>
      <c r="H77" s="633">
        <v>120</v>
      </c>
      <c r="I77" s="633">
        <v>76</v>
      </c>
      <c r="J77" s="633">
        <v>83</v>
      </c>
      <c r="K77" s="633">
        <v>117</v>
      </c>
      <c r="L77" s="633">
        <v>82</v>
      </c>
      <c r="M77" s="633">
        <v>57</v>
      </c>
      <c r="N77" s="633">
        <v>11</v>
      </c>
    </row>
    <row r="78" spans="1:14" s="589" customFormat="1" ht="18" customHeight="1">
      <c r="A78" s="600" t="s">
        <v>6</v>
      </c>
      <c r="B78" s="600"/>
      <c r="C78" s="894" t="s">
        <v>37</v>
      </c>
      <c r="D78" s="602" t="s">
        <v>299</v>
      </c>
      <c r="E78" s="631">
        <v>175</v>
      </c>
      <c r="F78" s="632">
        <v>4</v>
      </c>
      <c r="G78" s="632">
        <v>18</v>
      </c>
      <c r="H78" s="632">
        <v>21</v>
      </c>
      <c r="I78" s="632">
        <v>23</v>
      </c>
      <c r="J78" s="632">
        <v>14</v>
      </c>
      <c r="K78" s="632">
        <v>30</v>
      </c>
      <c r="L78" s="632">
        <v>35</v>
      </c>
      <c r="M78" s="632">
        <v>28</v>
      </c>
      <c r="N78" s="632">
        <v>2</v>
      </c>
    </row>
    <row r="79" spans="1:14" ht="12.75" customHeight="1">
      <c r="A79" s="603"/>
      <c r="B79" s="603"/>
      <c r="C79" s="619"/>
      <c r="D79" s="602" t="s">
        <v>300</v>
      </c>
      <c r="E79" s="631">
        <v>227</v>
      </c>
      <c r="F79" s="632">
        <v>5</v>
      </c>
      <c r="G79" s="632">
        <v>12</v>
      </c>
      <c r="H79" s="632">
        <v>19</v>
      </c>
      <c r="I79" s="632">
        <v>28</v>
      </c>
      <c r="J79" s="632">
        <v>36</v>
      </c>
      <c r="K79" s="632">
        <v>47</v>
      </c>
      <c r="L79" s="632">
        <v>45</v>
      </c>
      <c r="M79" s="632">
        <v>34</v>
      </c>
      <c r="N79" s="632">
        <v>1</v>
      </c>
    </row>
    <row r="80" spans="1:14" ht="12.75" customHeight="1">
      <c r="A80" s="603"/>
      <c r="B80" s="603"/>
      <c r="C80" s="619"/>
      <c r="D80" s="602" t="s">
        <v>301</v>
      </c>
      <c r="E80" s="631">
        <v>236</v>
      </c>
      <c r="F80" s="632">
        <v>3</v>
      </c>
      <c r="G80" s="632">
        <v>9</v>
      </c>
      <c r="H80" s="632">
        <v>26</v>
      </c>
      <c r="I80" s="632">
        <v>28</v>
      </c>
      <c r="J80" s="632">
        <v>25</v>
      </c>
      <c r="K80" s="632">
        <v>39</v>
      </c>
      <c r="L80" s="632">
        <v>49</v>
      </c>
      <c r="M80" s="632">
        <v>42</v>
      </c>
      <c r="N80" s="632">
        <v>15</v>
      </c>
    </row>
    <row r="81" spans="1:14" ht="12.75" customHeight="1">
      <c r="A81" s="603"/>
      <c r="B81" s="603"/>
      <c r="C81" s="619"/>
      <c r="D81" s="602" t="s">
        <v>302</v>
      </c>
      <c r="E81" s="631">
        <v>638</v>
      </c>
      <c r="F81" s="633">
        <v>12</v>
      </c>
      <c r="G81" s="633">
        <v>39</v>
      </c>
      <c r="H81" s="633">
        <v>66</v>
      </c>
      <c r="I81" s="633">
        <v>79</v>
      </c>
      <c r="J81" s="633">
        <v>75</v>
      </c>
      <c r="K81" s="633">
        <v>116</v>
      </c>
      <c r="L81" s="633">
        <v>129</v>
      </c>
      <c r="M81" s="633">
        <v>104</v>
      </c>
      <c r="N81" s="633">
        <v>18</v>
      </c>
    </row>
    <row r="82" spans="1:14" s="589" customFormat="1" ht="18" customHeight="1">
      <c r="A82" s="600" t="s">
        <v>7</v>
      </c>
      <c r="B82" s="600"/>
      <c r="C82" s="881" t="s">
        <v>37</v>
      </c>
      <c r="D82" s="602" t="s">
        <v>299</v>
      </c>
      <c r="E82" s="631">
        <v>1602</v>
      </c>
      <c r="F82" s="632">
        <v>64</v>
      </c>
      <c r="G82" s="632">
        <v>278</v>
      </c>
      <c r="H82" s="632">
        <v>242</v>
      </c>
      <c r="I82" s="632">
        <v>237</v>
      </c>
      <c r="J82" s="632">
        <v>218</v>
      </c>
      <c r="K82" s="632">
        <v>277</v>
      </c>
      <c r="L82" s="632">
        <v>177</v>
      </c>
      <c r="M82" s="632">
        <v>98</v>
      </c>
      <c r="N82" s="632">
        <v>11</v>
      </c>
    </row>
    <row r="83" spans="1:14" ht="12.75" customHeight="1">
      <c r="A83" s="603"/>
      <c r="B83" s="603"/>
      <c r="C83" s="619"/>
      <c r="D83" s="602" t="s">
        <v>300</v>
      </c>
      <c r="E83" s="631">
        <v>90</v>
      </c>
      <c r="F83" s="632">
        <v>2</v>
      </c>
      <c r="G83" s="632">
        <v>9</v>
      </c>
      <c r="H83" s="632">
        <v>21</v>
      </c>
      <c r="I83" s="632">
        <v>9</v>
      </c>
      <c r="J83" s="632">
        <v>9</v>
      </c>
      <c r="K83" s="632">
        <v>11</v>
      </c>
      <c r="L83" s="632">
        <v>18</v>
      </c>
      <c r="M83" s="632">
        <v>7</v>
      </c>
      <c r="N83" s="632">
        <v>4</v>
      </c>
    </row>
    <row r="84" spans="1:14" ht="12.75" customHeight="1">
      <c r="A84" s="603"/>
      <c r="B84" s="603"/>
      <c r="C84" s="619"/>
      <c r="D84" s="602" t="s">
        <v>301</v>
      </c>
      <c r="E84" s="631">
        <v>136</v>
      </c>
      <c r="F84" s="632">
        <v>3</v>
      </c>
      <c r="G84" s="632">
        <v>20</v>
      </c>
      <c r="H84" s="632">
        <v>26</v>
      </c>
      <c r="I84" s="632">
        <v>13</v>
      </c>
      <c r="J84" s="632">
        <v>11</v>
      </c>
      <c r="K84" s="632">
        <v>23</v>
      </c>
      <c r="L84" s="632">
        <v>17</v>
      </c>
      <c r="M84" s="632">
        <v>12</v>
      </c>
      <c r="N84" s="632">
        <v>11</v>
      </c>
    </row>
    <row r="85" spans="1:14" ht="12.75" customHeight="1">
      <c r="A85" s="603"/>
      <c r="B85" s="603"/>
      <c r="C85" s="619"/>
      <c r="D85" s="602" t="s">
        <v>302</v>
      </c>
      <c r="E85" s="631">
        <v>1828</v>
      </c>
      <c r="F85" s="633">
        <v>69</v>
      </c>
      <c r="G85" s="633">
        <v>307</v>
      </c>
      <c r="H85" s="633">
        <v>289</v>
      </c>
      <c r="I85" s="633">
        <v>259</v>
      </c>
      <c r="J85" s="633">
        <v>238</v>
      </c>
      <c r="K85" s="633">
        <v>311</v>
      </c>
      <c r="L85" s="633">
        <v>212</v>
      </c>
      <c r="M85" s="633">
        <v>117</v>
      </c>
      <c r="N85" s="633">
        <v>26</v>
      </c>
    </row>
    <row r="86" spans="1:14" s="589" customFormat="1" ht="18" customHeight="1">
      <c r="A86" s="600" t="s">
        <v>8</v>
      </c>
      <c r="B86" s="600"/>
      <c r="C86" s="881" t="s">
        <v>37</v>
      </c>
      <c r="D86" s="602" t="s">
        <v>299</v>
      </c>
      <c r="E86" s="631">
        <v>146</v>
      </c>
      <c r="F86" s="632">
        <v>2</v>
      </c>
      <c r="G86" s="632">
        <v>12</v>
      </c>
      <c r="H86" s="632">
        <v>17</v>
      </c>
      <c r="I86" s="632">
        <v>17</v>
      </c>
      <c r="J86" s="632">
        <v>18</v>
      </c>
      <c r="K86" s="632">
        <v>52</v>
      </c>
      <c r="L86" s="632">
        <v>15</v>
      </c>
      <c r="M86" s="632">
        <v>13</v>
      </c>
      <c r="N86" s="632">
        <v>0</v>
      </c>
    </row>
    <row r="87" spans="1:14" ht="12.75" customHeight="1">
      <c r="A87" s="603"/>
      <c r="B87" s="604"/>
      <c r="C87" s="619"/>
      <c r="D87" s="602" t="s">
        <v>300</v>
      </c>
      <c r="E87" s="631">
        <v>42</v>
      </c>
      <c r="F87" s="632">
        <v>1</v>
      </c>
      <c r="G87" s="632">
        <v>2</v>
      </c>
      <c r="H87" s="632">
        <v>6</v>
      </c>
      <c r="I87" s="632">
        <v>10</v>
      </c>
      <c r="J87" s="632">
        <v>6</v>
      </c>
      <c r="K87" s="632">
        <v>9</v>
      </c>
      <c r="L87" s="632">
        <v>5</v>
      </c>
      <c r="M87" s="632">
        <v>2</v>
      </c>
      <c r="N87" s="632">
        <v>1</v>
      </c>
    </row>
    <row r="88" spans="1:14" ht="12.75" customHeight="1">
      <c r="A88" s="603"/>
      <c r="B88" s="604"/>
      <c r="C88" s="619"/>
      <c r="D88" s="602" t="s">
        <v>301</v>
      </c>
      <c r="E88" s="631">
        <v>0</v>
      </c>
      <c r="F88" s="632">
        <v>0</v>
      </c>
      <c r="G88" s="632">
        <v>0</v>
      </c>
      <c r="H88" s="632">
        <v>0</v>
      </c>
      <c r="I88" s="632">
        <v>0</v>
      </c>
      <c r="J88" s="632">
        <v>0</v>
      </c>
      <c r="K88" s="632">
        <v>0</v>
      </c>
      <c r="L88" s="632">
        <v>0</v>
      </c>
      <c r="M88" s="632">
        <v>0</v>
      </c>
      <c r="N88" s="632">
        <v>0</v>
      </c>
    </row>
    <row r="89" spans="1:14" ht="12.75" customHeight="1">
      <c r="A89" s="603"/>
      <c r="B89" s="604"/>
      <c r="C89" s="619"/>
      <c r="D89" s="602" t="s">
        <v>302</v>
      </c>
      <c r="E89" s="631">
        <v>188</v>
      </c>
      <c r="F89" s="633">
        <v>3</v>
      </c>
      <c r="G89" s="633">
        <v>14</v>
      </c>
      <c r="H89" s="633">
        <v>23</v>
      </c>
      <c r="I89" s="633">
        <v>27</v>
      </c>
      <c r="J89" s="633">
        <v>24</v>
      </c>
      <c r="K89" s="633">
        <v>61</v>
      </c>
      <c r="L89" s="633">
        <v>20</v>
      </c>
      <c r="M89" s="633">
        <v>15</v>
      </c>
      <c r="N89" s="633">
        <v>1</v>
      </c>
    </row>
    <row r="90" spans="1:14" s="589" customFormat="1" ht="18" customHeight="1">
      <c r="A90" s="600" t="s">
        <v>9</v>
      </c>
      <c r="B90" s="600"/>
      <c r="C90" s="881" t="s">
        <v>37</v>
      </c>
      <c r="D90" s="602" t="s">
        <v>299</v>
      </c>
      <c r="E90" s="631">
        <v>26</v>
      </c>
      <c r="F90" s="632">
        <v>1</v>
      </c>
      <c r="G90" s="632">
        <v>4</v>
      </c>
      <c r="H90" s="632">
        <v>4</v>
      </c>
      <c r="I90" s="632">
        <v>6</v>
      </c>
      <c r="J90" s="632">
        <v>4</v>
      </c>
      <c r="K90" s="632">
        <v>4</v>
      </c>
      <c r="L90" s="632">
        <v>2</v>
      </c>
      <c r="M90" s="632">
        <v>1</v>
      </c>
      <c r="N90" s="632">
        <v>0</v>
      </c>
    </row>
    <row r="91" spans="1:14" ht="12.75" customHeight="1">
      <c r="A91" s="603"/>
      <c r="B91" s="603"/>
      <c r="C91" s="619"/>
      <c r="D91" s="602" t="s">
        <v>300</v>
      </c>
      <c r="E91" s="631">
        <v>71</v>
      </c>
      <c r="F91" s="632">
        <v>3</v>
      </c>
      <c r="G91" s="632">
        <v>7</v>
      </c>
      <c r="H91" s="632">
        <v>11</v>
      </c>
      <c r="I91" s="632">
        <v>3</v>
      </c>
      <c r="J91" s="632">
        <v>11</v>
      </c>
      <c r="K91" s="632">
        <v>6</v>
      </c>
      <c r="L91" s="632">
        <v>13</v>
      </c>
      <c r="M91" s="632">
        <v>14</v>
      </c>
      <c r="N91" s="632">
        <v>3</v>
      </c>
    </row>
    <row r="92" spans="1:14" ht="12.75" customHeight="1">
      <c r="A92" s="603"/>
      <c r="B92" s="603"/>
      <c r="C92" s="619"/>
      <c r="D92" s="602" t="s">
        <v>301</v>
      </c>
      <c r="E92" s="631">
        <v>245</v>
      </c>
      <c r="F92" s="632">
        <v>3</v>
      </c>
      <c r="G92" s="632">
        <v>16</v>
      </c>
      <c r="H92" s="632">
        <v>37</v>
      </c>
      <c r="I92" s="632">
        <v>34</v>
      </c>
      <c r="J92" s="632">
        <v>34</v>
      </c>
      <c r="K92" s="632">
        <v>30</v>
      </c>
      <c r="L92" s="632">
        <v>49</v>
      </c>
      <c r="M92" s="632">
        <v>34</v>
      </c>
      <c r="N92" s="632">
        <v>8</v>
      </c>
    </row>
    <row r="93" spans="1:14" ht="12.75" customHeight="1">
      <c r="A93" s="603"/>
      <c r="B93" s="603"/>
      <c r="C93" s="619"/>
      <c r="D93" s="602" t="s">
        <v>302</v>
      </c>
      <c r="E93" s="631">
        <v>342</v>
      </c>
      <c r="F93" s="633">
        <v>7</v>
      </c>
      <c r="G93" s="633">
        <v>27</v>
      </c>
      <c r="H93" s="633">
        <v>52</v>
      </c>
      <c r="I93" s="633">
        <v>43</v>
      </c>
      <c r="J93" s="633">
        <v>49</v>
      </c>
      <c r="K93" s="633">
        <v>40</v>
      </c>
      <c r="L93" s="633">
        <v>64</v>
      </c>
      <c r="M93" s="633">
        <v>49</v>
      </c>
      <c r="N93" s="633">
        <v>11</v>
      </c>
    </row>
    <row r="94" spans="1:14" s="589" customFormat="1" ht="18" customHeight="1">
      <c r="A94" s="637" t="s">
        <v>347</v>
      </c>
      <c r="B94" s="637"/>
      <c r="C94" s="895"/>
      <c r="D94" s="614"/>
      <c r="E94" s="638"/>
      <c r="F94" s="632"/>
      <c r="G94" s="632"/>
      <c r="H94" s="632"/>
      <c r="I94" s="632"/>
      <c r="J94" s="632"/>
      <c r="K94" s="632"/>
      <c r="L94" s="632"/>
      <c r="M94" s="632"/>
      <c r="N94" s="632"/>
    </row>
    <row r="95" spans="2:14" ht="12.75" customHeight="1">
      <c r="B95" s="639" t="s">
        <v>349</v>
      </c>
      <c r="C95" s="896" t="s">
        <v>37</v>
      </c>
      <c r="D95" s="625" t="s">
        <v>299</v>
      </c>
      <c r="E95" s="640">
        <v>5757</v>
      </c>
      <c r="F95" s="640">
        <v>158</v>
      </c>
      <c r="G95" s="640">
        <v>738</v>
      </c>
      <c r="H95" s="640">
        <v>854</v>
      </c>
      <c r="I95" s="640">
        <v>849</v>
      </c>
      <c r="J95" s="640">
        <v>791</v>
      </c>
      <c r="K95" s="640">
        <v>981</v>
      </c>
      <c r="L95" s="640">
        <v>802</v>
      </c>
      <c r="M95" s="640">
        <v>527</v>
      </c>
      <c r="N95" s="640">
        <v>57</v>
      </c>
    </row>
    <row r="96" spans="1:14" ht="12.75" customHeight="1">
      <c r="A96" s="603"/>
      <c r="B96" s="604"/>
      <c r="C96" s="619"/>
      <c r="D96" s="625" t="s">
        <v>300</v>
      </c>
      <c r="E96" s="640">
        <v>2205</v>
      </c>
      <c r="F96" s="640">
        <v>50</v>
      </c>
      <c r="G96" s="640">
        <v>234</v>
      </c>
      <c r="H96" s="640">
        <v>325</v>
      </c>
      <c r="I96" s="640">
        <v>274</v>
      </c>
      <c r="J96" s="640">
        <v>278</v>
      </c>
      <c r="K96" s="640">
        <v>365</v>
      </c>
      <c r="L96" s="640">
        <v>372</v>
      </c>
      <c r="M96" s="640">
        <v>271</v>
      </c>
      <c r="N96" s="640">
        <v>36</v>
      </c>
    </row>
    <row r="97" spans="1:14" ht="12.75" customHeight="1">
      <c r="A97" s="603"/>
      <c r="B97" s="604"/>
      <c r="C97" s="619"/>
      <c r="D97" s="625" t="s">
        <v>301</v>
      </c>
      <c r="E97" s="640">
        <v>1532</v>
      </c>
      <c r="F97" s="640">
        <v>25</v>
      </c>
      <c r="G97" s="640">
        <v>106</v>
      </c>
      <c r="H97" s="640">
        <v>204</v>
      </c>
      <c r="I97" s="640">
        <v>186</v>
      </c>
      <c r="J97" s="640">
        <v>181</v>
      </c>
      <c r="K97" s="640">
        <v>261</v>
      </c>
      <c r="L97" s="640">
        <v>289</v>
      </c>
      <c r="M97" s="640">
        <v>225</v>
      </c>
      <c r="N97" s="640">
        <v>55</v>
      </c>
    </row>
    <row r="98" spans="1:14" ht="12.75" customHeight="1">
      <c r="A98" s="603"/>
      <c r="B98" s="604"/>
      <c r="C98" s="619"/>
      <c r="D98" s="625" t="s">
        <v>302</v>
      </c>
      <c r="E98" s="640">
        <v>9494</v>
      </c>
      <c r="F98" s="640">
        <v>233</v>
      </c>
      <c r="G98" s="640">
        <v>1078</v>
      </c>
      <c r="H98" s="640">
        <v>1383</v>
      </c>
      <c r="I98" s="640">
        <v>1309</v>
      </c>
      <c r="J98" s="640">
        <v>1250</v>
      </c>
      <c r="K98" s="640">
        <v>1607</v>
      </c>
      <c r="L98" s="640">
        <v>1463</v>
      </c>
      <c r="M98" s="640">
        <v>1023</v>
      </c>
      <c r="N98" s="640">
        <v>148</v>
      </c>
    </row>
    <row r="99" spans="1:14" ht="5.1" customHeight="1">
      <c r="A99" s="641" t="s">
        <v>11</v>
      </c>
      <c r="B99" s="627"/>
      <c r="C99" s="627"/>
      <c r="D99" s="627"/>
      <c r="E99" s="628"/>
      <c r="F99" s="628"/>
      <c r="G99" s="628"/>
      <c r="H99" s="628"/>
      <c r="I99" s="628"/>
      <c r="J99" s="628"/>
      <c r="K99" s="628"/>
      <c r="L99" s="628"/>
      <c r="M99" s="628"/>
      <c r="N99" s="628"/>
    </row>
    <row r="100" spans="1:14" ht="24" customHeight="1">
      <c r="A100" s="2278" t="s">
        <v>466</v>
      </c>
      <c r="B100" s="2346"/>
      <c r="C100" s="2346"/>
      <c r="D100" s="2346"/>
      <c r="E100" s="2346"/>
      <c r="F100" s="2346"/>
      <c r="G100" s="2346"/>
      <c r="H100" s="2346"/>
      <c r="I100" s="2346"/>
      <c r="J100" s="2346"/>
      <c r="K100" s="2346"/>
      <c r="L100" s="2346"/>
      <c r="M100" s="2346"/>
      <c r="N100" s="2346"/>
    </row>
    <row r="101" spans="1:15" s="511" customFormat="1" ht="11.1" customHeight="1">
      <c r="A101" s="563"/>
      <c r="B101" s="563"/>
      <c r="C101" s="563"/>
      <c r="D101" s="560"/>
      <c r="E101" s="560"/>
      <c r="F101" s="560"/>
      <c r="G101" s="560"/>
      <c r="H101" s="560"/>
      <c r="I101" s="560"/>
      <c r="J101" s="560"/>
      <c r="K101" s="560"/>
      <c r="L101" s="560"/>
      <c r="M101" s="560"/>
      <c r="N101" s="560"/>
      <c r="O101" s="560"/>
    </row>
    <row r="102" spans="1:15" s="511" customFormat="1" ht="12" customHeight="1">
      <c r="A102" s="564"/>
      <c r="B102" s="564"/>
      <c r="C102" s="564"/>
      <c r="D102" s="564"/>
      <c r="E102" s="564"/>
      <c r="F102" s="564"/>
      <c r="G102" s="564"/>
      <c r="H102" s="564"/>
      <c r="I102" s="564"/>
      <c r="J102" s="564"/>
      <c r="K102" s="564"/>
      <c r="L102" s="564"/>
      <c r="M102" s="564"/>
      <c r="N102" s="565"/>
      <c r="O102" s="565"/>
    </row>
  </sheetData>
  <mergeCells count="12">
    <mergeCell ref="A49:N49"/>
    <mergeCell ref="D4:D8"/>
    <mergeCell ref="E5:E8"/>
    <mergeCell ref="F6:F8"/>
    <mergeCell ref="N6:N8"/>
    <mergeCell ref="A4:C8"/>
    <mergeCell ref="A100:N100"/>
    <mergeCell ref="D55:D59"/>
    <mergeCell ref="E56:E59"/>
    <mergeCell ref="F57:F59"/>
    <mergeCell ref="N57:N59"/>
    <mergeCell ref="A55:C59"/>
  </mergeCells>
  <printOptions/>
  <pageMargins left="0.4724409448818898" right="0.4724409448818898" top="0.5905511811023623" bottom="0.7874015748031497" header="0.3937007874015748" footer="0.2755905511811024"/>
  <pageSetup firstPageNumber="45" useFirstPageNumber="1" horizontalDpi="600" verticalDpi="600" orientation="portrait" paperSize="9" r:id="rId1"/>
  <headerFooter alignWithMargins="0">
    <oddFooter>&amp;C&amp;P</oddFooter>
  </headerFooter>
  <rowBreaks count="1" manualBreakCount="1">
    <brk id="5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2"/>
  <sheetViews>
    <sheetView workbookViewId="0" topLeftCell="A1">
      <pane ySplit="5" topLeftCell="A6" activePane="bottomLeft" state="frozen"/>
      <selection pane="bottomLeft" activeCell="M1" sqref="M1"/>
    </sheetView>
  </sheetViews>
  <sheetFormatPr defaultColWidth="13.33203125" defaultRowHeight="11.25"/>
  <cols>
    <col min="1" max="1" width="1.5" style="584" customWidth="1"/>
    <col min="2" max="2" width="31" style="584" customWidth="1"/>
    <col min="3" max="3" width="0.4921875" style="584" customWidth="1"/>
    <col min="4" max="4" width="10.83203125" style="584" customWidth="1"/>
    <col min="5" max="5" width="9.5" style="584" customWidth="1"/>
    <col min="6" max="6" width="10.33203125" style="584" customWidth="1"/>
    <col min="7" max="12" width="9.5" style="584" customWidth="1"/>
    <col min="13" max="16384" width="13.33203125" style="584" customWidth="1"/>
  </cols>
  <sheetData>
    <row r="1" ht="10.5" customHeight="1">
      <c r="L1" s="511"/>
    </row>
    <row r="2" spans="1:12" ht="12.75" customHeight="1">
      <c r="A2" s="512" t="str">
        <f>'1.21'!A2</f>
        <v>1. Gesamtübersichten: Berufliche Schulen in Bayern 2021/22 - Lehrkräfte und Stunden</v>
      </c>
      <c r="B2" s="585"/>
      <c r="C2" s="585"/>
      <c r="D2" s="585"/>
      <c r="E2" s="585"/>
      <c r="F2" s="585"/>
      <c r="G2" s="585"/>
      <c r="H2" s="585"/>
      <c r="I2" s="585"/>
      <c r="J2" s="585"/>
      <c r="K2" s="585"/>
      <c r="L2" s="585"/>
    </row>
    <row r="3" spans="1:12" ht="24.9" customHeight="1">
      <c r="A3" s="10" t="s">
        <v>613</v>
      </c>
      <c r="B3" s="2"/>
      <c r="C3" s="2"/>
      <c r="D3" s="2"/>
      <c r="E3" s="2"/>
      <c r="F3" s="2"/>
      <c r="G3" s="2"/>
      <c r="H3" s="2"/>
      <c r="I3" s="2"/>
      <c r="J3" s="2"/>
      <c r="K3" s="2"/>
      <c r="L3" s="2"/>
    </row>
    <row r="4" spans="1:12" ht="12.75" customHeight="1">
      <c r="A4" s="2301" t="s">
        <v>553</v>
      </c>
      <c r="B4" s="2347"/>
      <c r="C4" s="2348"/>
      <c r="D4" s="2328" t="s">
        <v>467</v>
      </c>
      <c r="E4" s="643" t="s">
        <v>110</v>
      </c>
      <c r="F4" s="644"/>
      <c r="G4" s="644"/>
      <c r="H4" s="644"/>
      <c r="I4" s="644"/>
      <c r="J4" s="644"/>
      <c r="K4" s="644"/>
      <c r="L4" s="644"/>
    </row>
    <row r="5" spans="1:12" ht="87.75" customHeight="1">
      <c r="A5" s="2349"/>
      <c r="B5" s="2349"/>
      <c r="C5" s="2350"/>
      <c r="D5" s="2285"/>
      <c r="E5" s="576" t="s">
        <v>111</v>
      </c>
      <c r="F5" s="577" t="s">
        <v>434</v>
      </c>
      <c r="G5" s="576" t="s">
        <v>267</v>
      </c>
      <c r="H5" s="576" t="s">
        <v>113</v>
      </c>
      <c r="I5" s="576" t="s">
        <v>115</v>
      </c>
      <c r="J5" s="576" t="s">
        <v>116</v>
      </c>
      <c r="K5" s="576" t="s">
        <v>117</v>
      </c>
      <c r="L5" s="645" t="s">
        <v>118</v>
      </c>
    </row>
    <row r="6" spans="1:12" ht="21" customHeight="1">
      <c r="A6" s="646" t="s">
        <v>1</v>
      </c>
      <c r="B6" s="647"/>
      <c r="C6" s="647"/>
      <c r="D6" s="647"/>
      <c r="E6" s="648"/>
      <c r="F6" s="648"/>
      <c r="G6" s="648"/>
      <c r="H6" s="648"/>
      <c r="I6" s="648"/>
      <c r="J6" s="648"/>
      <c r="K6" s="648"/>
      <c r="L6" s="648"/>
    </row>
    <row r="7" spans="2:14" s="328" customFormat="1" ht="24.9" customHeight="1">
      <c r="B7" s="951" t="s">
        <v>480</v>
      </c>
      <c r="C7" s="650"/>
      <c r="D7" s="651">
        <v>3</v>
      </c>
      <c r="E7" s="652">
        <v>0</v>
      </c>
      <c r="F7" s="652">
        <v>0</v>
      </c>
      <c r="G7" s="652">
        <v>0</v>
      </c>
      <c r="H7" s="652">
        <v>0</v>
      </c>
      <c r="I7" s="652">
        <v>0</v>
      </c>
      <c r="J7" s="652">
        <v>1</v>
      </c>
      <c r="K7" s="652">
        <v>0</v>
      </c>
      <c r="L7" s="652">
        <v>2</v>
      </c>
      <c r="M7" s="652"/>
      <c r="N7" s="653"/>
    </row>
    <row r="8" spans="2:14" s="328" customFormat="1" ht="15" customHeight="1">
      <c r="B8" s="600" t="s">
        <v>165</v>
      </c>
      <c r="C8" s="650"/>
      <c r="D8" s="651">
        <v>17</v>
      </c>
      <c r="E8" s="652">
        <v>1</v>
      </c>
      <c r="F8" s="652">
        <v>1</v>
      </c>
      <c r="G8" s="652">
        <v>5</v>
      </c>
      <c r="H8" s="652">
        <v>1</v>
      </c>
      <c r="I8" s="652">
        <v>0</v>
      </c>
      <c r="J8" s="652">
        <v>2</v>
      </c>
      <c r="K8" s="652">
        <v>0</v>
      </c>
      <c r="L8" s="652">
        <v>7</v>
      </c>
      <c r="M8" s="652"/>
      <c r="N8" s="653"/>
    </row>
    <row r="9" spans="2:14" s="328" customFormat="1" ht="15" customHeight="1">
      <c r="B9" s="600" t="s">
        <v>166</v>
      </c>
      <c r="C9" s="650"/>
      <c r="D9" s="651">
        <v>9</v>
      </c>
      <c r="E9" s="652">
        <v>4</v>
      </c>
      <c r="F9" s="652">
        <v>0</v>
      </c>
      <c r="G9" s="652">
        <v>2</v>
      </c>
      <c r="H9" s="652">
        <v>1</v>
      </c>
      <c r="I9" s="652">
        <v>0</v>
      </c>
      <c r="J9" s="652">
        <v>2</v>
      </c>
      <c r="K9" s="652">
        <v>0</v>
      </c>
      <c r="L9" s="652">
        <v>0</v>
      </c>
      <c r="M9" s="652"/>
      <c r="N9" s="653"/>
    </row>
    <row r="10" spans="2:14" s="328" customFormat="1" ht="15" customHeight="1">
      <c r="B10" s="600" t="s">
        <v>168</v>
      </c>
      <c r="C10" s="650"/>
      <c r="D10" s="651">
        <v>15</v>
      </c>
      <c r="E10" s="652">
        <v>1</v>
      </c>
      <c r="F10" s="652">
        <v>0</v>
      </c>
      <c r="G10" s="652">
        <v>6</v>
      </c>
      <c r="H10" s="652">
        <v>1</v>
      </c>
      <c r="I10" s="652">
        <v>1</v>
      </c>
      <c r="J10" s="652">
        <v>4</v>
      </c>
      <c r="K10" s="652">
        <v>0</v>
      </c>
      <c r="L10" s="652">
        <v>2</v>
      </c>
      <c r="M10" s="652"/>
      <c r="N10" s="653"/>
    </row>
    <row r="11" spans="2:14" s="328" customFormat="1" ht="15" customHeight="1">
      <c r="B11" s="654" t="s">
        <v>589</v>
      </c>
      <c r="C11" s="650"/>
      <c r="D11" s="651">
        <v>16</v>
      </c>
      <c r="E11" s="652">
        <v>4</v>
      </c>
      <c r="F11" s="652">
        <v>1</v>
      </c>
      <c r="G11" s="652">
        <v>5</v>
      </c>
      <c r="H11" s="652">
        <v>2</v>
      </c>
      <c r="I11" s="652">
        <v>0</v>
      </c>
      <c r="J11" s="652">
        <v>2</v>
      </c>
      <c r="K11" s="652">
        <v>0</v>
      </c>
      <c r="L11" s="652">
        <v>2</v>
      </c>
      <c r="M11" s="652"/>
      <c r="N11" s="653"/>
    </row>
    <row r="12" spans="2:14" s="328" customFormat="1" ht="15" customHeight="1">
      <c r="B12" s="600" t="s">
        <v>174</v>
      </c>
      <c r="C12" s="650"/>
      <c r="D12" s="651">
        <v>72</v>
      </c>
      <c r="E12" s="652">
        <v>17</v>
      </c>
      <c r="F12" s="652">
        <v>4</v>
      </c>
      <c r="G12" s="652">
        <v>8</v>
      </c>
      <c r="H12" s="652">
        <v>7</v>
      </c>
      <c r="I12" s="652">
        <v>6</v>
      </c>
      <c r="J12" s="652">
        <v>16</v>
      </c>
      <c r="K12" s="652">
        <v>2</v>
      </c>
      <c r="L12" s="652">
        <v>12</v>
      </c>
      <c r="M12" s="652"/>
      <c r="N12" s="653"/>
    </row>
    <row r="13" spans="2:14" s="328" customFormat="1" ht="15" customHeight="1">
      <c r="B13" s="600" t="s">
        <v>176</v>
      </c>
      <c r="C13" s="650"/>
      <c r="D13" s="651">
        <v>0</v>
      </c>
      <c r="E13" s="652">
        <v>0</v>
      </c>
      <c r="F13" s="652">
        <v>0</v>
      </c>
      <c r="G13" s="652">
        <v>0</v>
      </c>
      <c r="H13" s="652">
        <v>0</v>
      </c>
      <c r="I13" s="652">
        <v>0</v>
      </c>
      <c r="J13" s="652">
        <v>0</v>
      </c>
      <c r="K13" s="652">
        <v>0</v>
      </c>
      <c r="L13" s="652">
        <v>0</v>
      </c>
      <c r="M13" s="652"/>
      <c r="N13" s="653"/>
    </row>
    <row r="14" spans="2:14" s="328" customFormat="1" ht="15" customHeight="1">
      <c r="B14" s="600" t="s">
        <v>181</v>
      </c>
      <c r="C14" s="650"/>
      <c r="D14" s="651">
        <v>30</v>
      </c>
      <c r="E14" s="652">
        <v>0</v>
      </c>
      <c r="F14" s="652">
        <v>0</v>
      </c>
      <c r="G14" s="652">
        <v>18</v>
      </c>
      <c r="H14" s="652">
        <v>0</v>
      </c>
      <c r="I14" s="652">
        <v>0</v>
      </c>
      <c r="J14" s="652">
        <v>4</v>
      </c>
      <c r="K14" s="652">
        <v>0</v>
      </c>
      <c r="L14" s="652">
        <v>8</v>
      </c>
      <c r="M14" s="652"/>
      <c r="N14" s="653"/>
    </row>
    <row r="15" spans="2:14" s="328" customFormat="1" ht="15" customHeight="1">
      <c r="B15" s="600" t="s">
        <v>199</v>
      </c>
      <c r="C15" s="650"/>
      <c r="D15" s="651">
        <v>5</v>
      </c>
      <c r="E15" s="652">
        <v>1</v>
      </c>
      <c r="F15" s="652">
        <v>0</v>
      </c>
      <c r="G15" s="652">
        <v>0</v>
      </c>
      <c r="H15" s="652">
        <v>3</v>
      </c>
      <c r="I15" s="652">
        <v>0</v>
      </c>
      <c r="J15" s="652">
        <v>0</v>
      </c>
      <c r="K15" s="652">
        <v>0</v>
      </c>
      <c r="L15" s="652">
        <v>1</v>
      </c>
      <c r="M15" s="652"/>
      <c r="N15" s="653"/>
    </row>
    <row r="16" spans="2:14" s="328" customFormat="1" ht="15" customHeight="1">
      <c r="B16" s="654" t="s">
        <v>590</v>
      </c>
      <c r="C16" s="650" t="s">
        <v>37</v>
      </c>
      <c r="D16" s="651">
        <v>34</v>
      </c>
      <c r="E16" s="652">
        <v>0</v>
      </c>
      <c r="F16" s="652">
        <v>0</v>
      </c>
      <c r="G16" s="652">
        <v>19</v>
      </c>
      <c r="H16" s="652">
        <v>3</v>
      </c>
      <c r="I16" s="652">
        <v>1</v>
      </c>
      <c r="J16" s="652">
        <v>0</v>
      </c>
      <c r="K16" s="652">
        <v>0</v>
      </c>
      <c r="L16" s="652">
        <v>11</v>
      </c>
      <c r="M16" s="652"/>
      <c r="N16" s="653"/>
    </row>
    <row r="17" spans="2:14" s="328" customFormat="1" ht="15" customHeight="1">
      <c r="B17" s="649" t="s">
        <v>350</v>
      </c>
      <c r="C17" s="655" t="s">
        <v>37</v>
      </c>
      <c r="D17" s="651">
        <v>97</v>
      </c>
      <c r="E17" s="652">
        <v>22</v>
      </c>
      <c r="F17" s="652">
        <v>3</v>
      </c>
      <c r="G17" s="652">
        <v>29</v>
      </c>
      <c r="H17" s="652">
        <v>8</v>
      </c>
      <c r="I17" s="652">
        <v>4</v>
      </c>
      <c r="J17" s="652">
        <v>5</v>
      </c>
      <c r="K17" s="652">
        <v>0</v>
      </c>
      <c r="L17" s="652">
        <v>26</v>
      </c>
      <c r="M17" s="652"/>
      <c r="N17" s="653"/>
    </row>
    <row r="18" spans="1:14" s="328" customFormat="1" ht="15" customHeight="1">
      <c r="A18" s="656"/>
      <c r="B18" s="600" t="s">
        <v>238</v>
      </c>
      <c r="C18" s="657"/>
      <c r="D18" s="651">
        <v>0</v>
      </c>
      <c r="E18" s="652">
        <v>0</v>
      </c>
      <c r="F18" s="652">
        <v>0</v>
      </c>
      <c r="G18" s="652">
        <v>0</v>
      </c>
      <c r="H18" s="652">
        <v>0</v>
      </c>
      <c r="I18" s="652">
        <v>0</v>
      </c>
      <c r="J18" s="652">
        <v>0</v>
      </c>
      <c r="K18" s="652">
        <v>0</v>
      </c>
      <c r="L18" s="652">
        <v>0</v>
      </c>
      <c r="M18" s="652"/>
      <c r="N18" s="653"/>
    </row>
    <row r="19" spans="2:14" s="328" customFormat="1" ht="18" customHeight="1">
      <c r="B19" s="658" t="s">
        <v>10</v>
      </c>
      <c r="C19" s="657"/>
      <c r="D19" s="383">
        <v>298</v>
      </c>
      <c r="E19" s="384">
        <v>50</v>
      </c>
      <c r="F19" s="384">
        <v>9</v>
      </c>
      <c r="G19" s="384">
        <v>92</v>
      </c>
      <c r="H19" s="384">
        <v>26</v>
      </c>
      <c r="I19" s="384">
        <v>12</v>
      </c>
      <c r="J19" s="384">
        <v>36</v>
      </c>
      <c r="K19" s="384">
        <v>2</v>
      </c>
      <c r="L19" s="384">
        <v>71</v>
      </c>
      <c r="M19" s="652"/>
      <c r="N19" s="653"/>
    </row>
    <row r="20" spans="1:14" s="365" customFormat="1" ht="5.1" customHeight="1">
      <c r="A20" s="641" t="s">
        <v>11</v>
      </c>
      <c r="B20" s="659"/>
      <c r="C20" s="660"/>
      <c r="D20" s="394"/>
      <c r="E20" s="391"/>
      <c r="F20" s="390"/>
      <c r="G20" s="390"/>
      <c r="H20" s="391"/>
      <c r="I20" s="391"/>
      <c r="J20" s="391"/>
      <c r="K20" s="391"/>
      <c r="L20" s="391"/>
      <c r="M20" s="391"/>
      <c r="N20" s="390"/>
    </row>
    <row r="21" spans="1:14" s="365" customFormat="1" ht="35.25" customHeight="1">
      <c r="A21" s="2351" t="s">
        <v>593</v>
      </c>
      <c r="B21" s="2351"/>
      <c r="C21" s="2351"/>
      <c r="D21" s="2351"/>
      <c r="E21" s="2351"/>
      <c r="F21" s="2351"/>
      <c r="G21" s="2351"/>
      <c r="H21" s="2351"/>
      <c r="I21" s="2351"/>
      <c r="J21" s="2351"/>
      <c r="K21" s="2351"/>
      <c r="L21" s="2351"/>
      <c r="M21" s="391"/>
      <c r="N21" s="390"/>
    </row>
    <row r="22" spans="1:13" s="511" customFormat="1" ht="11.1" customHeight="1">
      <c r="A22" s="898"/>
      <c r="B22" s="898"/>
      <c r="C22" s="898"/>
      <c r="D22" s="898"/>
      <c r="E22" s="898"/>
      <c r="F22" s="898"/>
      <c r="G22" s="898"/>
      <c r="H22" s="898"/>
      <c r="I22" s="898"/>
      <c r="J22" s="898"/>
      <c r="K22" s="898"/>
      <c r="L22" s="898"/>
      <c r="M22" s="560"/>
    </row>
    <row r="23" ht="10.5" customHeight="1"/>
  </sheetData>
  <mergeCells count="3">
    <mergeCell ref="D4:D5"/>
    <mergeCell ref="A4:C5"/>
    <mergeCell ref="A21:L21"/>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&amp;C47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C160"/>
  <sheetViews>
    <sheetView workbookViewId="0" topLeftCell="A1">
      <pane ySplit="5" topLeftCell="A6" activePane="bottomLeft" state="frozen"/>
      <selection pane="bottomLeft" activeCell="P1" sqref="P1"/>
    </sheetView>
  </sheetViews>
  <sheetFormatPr defaultColWidth="13.33203125" defaultRowHeight="11.25"/>
  <cols>
    <col min="1" max="2" width="1.0078125" style="557" customWidth="1"/>
    <col min="3" max="3" width="37.5" style="557" customWidth="1"/>
    <col min="4" max="4" width="0.82421875" style="557" customWidth="1"/>
    <col min="5" max="5" width="0.328125" style="557" customWidth="1"/>
    <col min="6" max="6" width="10.5" style="557" customWidth="1"/>
    <col min="7" max="7" width="9" style="557" customWidth="1"/>
    <col min="8" max="8" width="7.83203125" style="557" customWidth="1"/>
    <col min="9" max="9" width="8" style="557" customWidth="1"/>
    <col min="10" max="10" width="8.16015625" style="557" customWidth="1"/>
    <col min="11" max="11" width="8" style="557" customWidth="1"/>
    <col min="12" max="12" width="8.16015625" style="557" customWidth="1"/>
    <col min="13" max="14" width="7.83203125" style="557" customWidth="1"/>
    <col min="15" max="15" width="8" style="557" customWidth="1"/>
    <col min="16" max="16" width="12.66015625" style="557" customWidth="1"/>
    <col min="17" max="17" width="13" style="557" customWidth="1"/>
    <col min="18" max="19" width="11" style="557" customWidth="1"/>
    <col min="20" max="20" width="10.66015625" style="557" customWidth="1"/>
    <col min="21" max="23" width="11" style="557" customWidth="1"/>
    <col min="24" max="24" width="16" style="557" customWidth="1"/>
    <col min="25" max="16384" width="13.33203125" style="557" customWidth="1"/>
  </cols>
  <sheetData>
    <row r="1" spans="1:14" ht="10.5" customHeight="1">
      <c r="A1" s="2352"/>
      <c r="B1" s="2352"/>
      <c r="C1" s="2352"/>
      <c r="D1" s="863"/>
      <c r="E1" s="863"/>
      <c r="F1" s="510"/>
      <c r="G1" s="510"/>
      <c r="H1" s="510"/>
      <c r="I1" s="510"/>
      <c r="J1" s="510"/>
      <c r="K1" s="510"/>
      <c r="L1" s="603"/>
      <c r="M1" s="510"/>
      <c r="N1" s="661"/>
    </row>
    <row r="2" spans="1:15" ht="12.75" customHeight="1">
      <c r="A2" s="512" t="str">
        <f>'1.21'!A2</f>
        <v>1. Gesamtübersichten: Berufliche Schulen in Bayern 2021/22 - Lehrkräfte und Stunden</v>
      </c>
      <c r="B2" s="662"/>
      <c r="C2" s="662"/>
      <c r="D2" s="662"/>
      <c r="E2" s="662"/>
      <c r="F2" s="663"/>
      <c r="G2" s="663"/>
      <c r="H2" s="663"/>
      <c r="I2" s="663"/>
      <c r="J2" s="663"/>
      <c r="K2" s="663"/>
      <c r="L2" s="662"/>
      <c r="M2" s="663"/>
      <c r="N2" s="664"/>
      <c r="O2" s="665"/>
    </row>
    <row r="3" spans="1:15" ht="24.9" customHeight="1">
      <c r="A3" s="666" t="s">
        <v>614</v>
      </c>
      <c r="B3" s="666"/>
      <c r="C3" s="666"/>
      <c r="D3" s="666"/>
      <c r="E3" s="666"/>
      <c r="F3" s="666"/>
      <c r="G3" s="666"/>
      <c r="H3" s="666"/>
      <c r="I3" s="666"/>
      <c r="J3" s="666"/>
      <c r="K3" s="666"/>
      <c r="L3" s="666"/>
      <c r="M3" s="666"/>
      <c r="N3" s="666"/>
      <c r="O3" s="667"/>
    </row>
    <row r="4" spans="1:20" ht="12.75" customHeight="1">
      <c r="A4" s="2302" t="s">
        <v>352</v>
      </c>
      <c r="B4" s="2302"/>
      <c r="C4" s="2302"/>
      <c r="D4" s="2303"/>
      <c r="E4" s="2355" t="s">
        <v>458</v>
      </c>
      <c r="F4" s="2356"/>
      <c r="G4" s="2328" t="s">
        <v>468</v>
      </c>
      <c r="H4" s="668" t="s">
        <v>110</v>
      </c>
      <c r="I4" s="669"/>
      <c r="J4" s="670"/>
      <c r="K4" s="671"/>
      <c r="L4" s="671"/>
      <c r="M4" s="671"/>
      <c r="N4" s="671"/>
      <c r="O4" s="672"/>
      <c r="P4" s="673"/>
      <c r="Q4" s="673"/>
      <c r="R4" s="673"/>
      <c r="S4" s="673"/>
      <c r="T4" s="673"/>
    </row>
    <row r="5" spans="1:15" ht="96" customHeight="1">
      <c r="A5" s="2304"/>
      <c r="B5" s="2304"/>
      <c r="C5" s="2304"/>
      <c r="D5" s="2305"/>
      <c r="E5" s="2357"/>
      <c r="F5" s="2358"/>
      <c r="G5" s="2285"/>
      <c r="H5" s="521" t="s">
        <v>111</v>
      </c>
      <c r="I5" s="523" t="s">
        <v>435</v>
      </c>
      <c r="J5" s="945" t="s">
        <v>267</v>
      </c>
      <c r="K5" s="577" t="s">
        <v>113</v>
      </c>
      <c r="L5" s="576" t="s">
        <v>351</v>
      </c>
      <c r="M5" s="520" t="s">
        <v>116</v>
      </c>
      <c r="N5" s="577" t="s">
        <v>117</v>
      </c>
      <c r="O5" s="674" t="s">
        <v>118</v>
      </c>
    </row>
    <row r="6" spans="1:15" s="680" customFormat="1" ht="20.1" customHeight="1">
      <c r="A6" s="675" t="s">
        <v>666</v>
      </c>
      <c r="B6" s="676"/>
      <c r="C6" s="676"/>
      <c r="D6" s="899" t="s">
        <v>37</v>
      </c>
      <c r="E6" s="676" t="s">
        <v>37</v>
      </c>
      <c r="F6" s="915" t="s">
        <v>1</v>
      </c>
      <c r="G6" s="678">
        <v>18677</v>
      </c>
      <c r="H6" s="679">
        <v>7635</v>
      </c>
      <c r="I6" s="679">
        <v>1153</v>
      </c>
      <c r="J6" s="679">
        <v>1919</v>
      </c>
      <c r="K6" s="679">
        <v>1432</v>
      </c>
      <c r="L6" s="679">
        <v>1028</v>
      </c>
      <c r="M6" s="679">
        <v>3747</v>
      </c>
      <c r="N6" s="679">
        <v>483</v>
      </c>
      <c r="O6" s="679">
        <v>1280</v>
      </c>
    </row>
    <row r="7" spans="1:15" s="680" customFormat="1" ht="12" customHeight="1">
      <c r="A7" s="675"/>
      <c r="B7" s="676"/>
      <c r="C7" s="676"/>
      <c r="D7" s="899"/>
      <c r="E7" s="676"/>
      <c r="F7" s="915" t="s">
        <v>63</v>
      </c>
      <c r="G7" s="678">
        <v>9494</v>
      </c>
      <c r="H7" s="681">
        <v>4746</v>
      </c>
      <c r="I7" s="681">
        <v>619</v>
      </c>
      <c r="J7" s="681">
        <v>557</v>
      </c>
      <c r="K7" s="681">
        <v>648</v>
      </c>
      <c r="L7" s="681">
        <v>603</v>
      </c>
      <c r="M7" s="681">
        <v>1764</v>
      </c>
      <c r="N7" s="681">
        <v>232</v>
      </c>
      <c r="O7" s="681">
        <v>325</v>
      </c>
    </row>
    <row r="8" spans="1:15" s="680" customFormat="1" ht="20.1" customHeight="1">
      <c r="A8" s="2359" t="s">
        <v>353</v>
      </c>
      <c r="B8" s="2359"/>
      <c r="C8" s="2359"/>
      <c r="D8" s="2359"/>
      <c r="E8" s="2359"/>
      <c r="F8" s="2359"/>
      <c r="G8" s="2359"/>
      <c r="H8" s="2359"/>
      <c r="I8" s="2359"/>
      <c r="J8" s="2359"/>
      <c r="K8" s="2359"/>
      <c r="L8" s="2359"/>
      <c r="M8" s="2359"/>
      <c r="N8" s="2359"/>
      <c r="O8" s="2359"/>
    </row>
    <row r="9" spans="1:16" ht="15" customHeight="1">
      <c r="A9" s="683" t="s">
        <v>354</v>
      </c>
      <c r="B9" s="684"/>
      <c r="C9" s="684"/>
      <c r="D9" s="900"/>
      <c r="E9" s="684"/>
      <c r="F9" s="916"/>
      <c r="G9" s="685"/>
      <c r="H9" s="686"/>
      <c r="I9" s="686"/>
      <c r="J9" s="682"/>
      <c r="K9" s="682"/>
      <c r="L9" s="687"/>
      <c r="M9" s="688"/>
      <c r="N9" s="688"/>
      <c r="O9" s="688"/>
      <c r="P9" s="615"/>
    </row>
    <row r="10" spans="1:16" s="693" customFormat="1" ht="9.9" customHeight="1">
      <c r="A10" s="617"/>
      <c r="B10" s="689" t="s">
        <v>355</v>
      </c>
      <c r="C10" s="690"/>
      <c r="D10" s="901"/>
      <c r="E10" s="919"/>
      <c r="F10" s="917" t="s">
        <v>37</v>
      </c>
      <c r="G10" s="691"/>
      <c r="H10" s="687"/>
      <c r="I10" s="687"/>
      <c r="J10" s="687"/>
      <c r="K10" s="687"/>
      <c r="L10" s="692"/>
      <c r="M10" s="687"/>
      <c r="N10" s="687"/>
      <c r="O10" s="687"/>
      <c r="P10" s="617"/>
    </row>
    <row r="11" spans="1:16" s="693" customFormat="1" ht="9.9" customHeight="1">
      <c r="A11" s="694"/>
      <c r="C11" s="695" t="s">
        <v>356</v>
      </c>
      <c r="D11" s="902"/>
      <c r="E11" s="920"/>
      <c r="F11" s="917" t="s">
        <v>13</v>
      </c>
      <c r="G11" s="696">
        <v>607</v>
      </c>
      <c r="H11" s="692">
        <v>262</v>
      </c>
      <c r="I11" s="692">
        <v>18</v>
      </c>
      <c r="J11" s="692">
        <v>56</v>
      </c>
      <c r="K11" s="692">
        <v>34</v>
      </c>
      <c r="L11" s="692">
        <v>4</v>
      </c>
      <c r="M11" s="692">
        <v>202</v>
      </c>
      <c r="N11" s="692">
        <v>10</v>
      </c>
      <c r="O11" s="692">
        <v>21</v>
      </c>
      <c r="P11" s="692"/>
    </row>
    <row r="12" spans="1:16" s="693" customFormat="1" ht="9.9" customHeight="1">
      <c r="A12" s="694"/>
      <c r="B12" s="697"/>
      <c r="C12" s="513"/>
      <c r="D12" s="903"/>
      <c r="E12" s="921"/>
      <c r="F12" s="917" t="s">
        <v>63</v>
      </c>
      <c r="G12" s="696">
        <v>267</v>
      </c>
      <c r="H12" s="692">
        <v>155</v>
      </c>
      <c r="I12" s="692">
        <v>12</v>
      </c>
      <c r="J12" s="692">
        <v>11</v>
      </c>
      <c r="K12" s="692">
        <v>13</v>
      </c>
      <c r="L12" s="692">
        <v>3</v>
      </c>
      <c r="M12" s="692">
        <v>66</v>
      </c>
      <c r="N12" s="692">
        <v>4</v>
      </c>
      <c r="O12" s="692">
        <v>3</v>
      </c>
      <c r="P12" s="617"/>
    </row>
    <row r="13" spans="1:16" s="693" customFormat="1" ht="12" customHeight="1">
      <c r="A13" s="694"/>
      <c r="B13" s="617" t="s">
        <v>436</v>
      </c>
      <c r="D13" s="880"/>
      <c r="E13" s="618"/>
      <c r="F13" s="917" t="s">
        <v>37</v>
      </c>
      <c r="G13" s="696"/>
      <c r="H13" s="692"/>
      <c r="I13" s="692"/>
      <c r="J13" s="687"/>
      <c r="K13" s="687"/>
      <c r="L13" s="687"/>
      <c r="M13" s="687"/>
      <c r="N13" s="687"/>
      <c r="O13" s="687"/>
      <c r="P13" s="617"/>
    </row>
    <row r="14" spans="1:16" s="693" customFormat="1" ht="9.9" customHeight="1">
      <c r="A14" s="698"/>
      <c r="C14" s="693" t="s">
        <v>446</v>
      </c>
      <c r="D14" s="904"/>
      <c r="E14" s="715"/>
      <c r="F14" s="917" t="s">
        <v>37</v>
      </c>
      <c r="G14" s="696"/>
      <c r="H14" s="692"/>
      <c r="I14" s="692"/>
      <c r="J14" s="687"/>
      <c r="K14" s="687"/>
      <c r="L14" s="692"/>
      <c r="M14" s="687"/>
      <c r="N14" s="687"/>
      <c r="O14" s="687"/>
      <c r="P14" s="690"/>
    </row>
    <row r="15" spans="1:15" s="693" customFormat="1" ht="9.9" customHeight="1">
      <c r="A15" s="617"/>
      <c r="C15" s="617" t="s">
        <v>447</v>
      </c>
      <c r="D15" s="880"/>
      <c r="E15" s="618"/>
      <c r="F15" s="918"/>
      <c r="G15" s="696"/>
      <c r="H15" s="692"/>
      <c r="I15" s="692"/>
      <c r="J15" s="687"/>
      <c r="K15" s="687"/>
      <c r="L15" s="687"/>
      <c r="M15" s="687"/>
      <c r="N15" s="687"/>
      <c r="O15" s="687"/>
    </row>
    <row r="16" spans="1:15" s="693" customFormat="1" ht="9.9" customHeight="1">
      <c r="A16" s="617"/>
      <c r="C16" s="697" t="s">
        <v>448</v>
      </c>
      <c r="D16" s="905" t="s">
        <v>37</v>
      </c>
      <c r="E16" s="922"/>
      <c r="F16" s="917" t="s">
        <v>13</v>
      </c>
      <c r="G16" s="696">
        <v>35</v>
      </c>
      <c r="H16" s="692">
        <v>2</v>
      </c>
      <c r="I16" s="692">
        <v>1</v>
      </c>
      <c r="J16" s="692">
        <v>1</v>
      </c>
      <c r="K16" s="692">
        <v>1</v>
      </c>
      <c r="L16" s="692">
        <v>0</v>
      </c>
      <c r="M16" s="692">
        <v>27</v>
      </c>
      <c r="N16" s="692">
        <v>3</v>
      </c>
      <c r="O16" s="692">
        <v>0</v>
      </c>
    </row>
    <row r="17" spans="1:15" s="693" customFormat="1" ht="9.9" customHeight="1">
      <c r="A17" s="617"/>
      <c r="B17" s="697"/>
      <c r="C17" s="697"/>
      <c r="D17" s="905"/>
      <c r="E17" s="922"/>
      <c r="F17" s="917" t="s">
        <v>63</v>
      </c>
      <c r="G17" s="696">
        <v>11</v>
      </c>
      <c r="H17" s="692">
        <v>0</v>
      </c>
      <c r="I17" s="692">
        <v>0</v>
      </c>
      <c r="J17" s="692">
        <v>0</v>
      </c>
      <c r="K17" s="692">
        <v>0</v>
      </c>
      <c r="L17" s="692">
        <v>0</v>
      </c>
      <c r="M17" s="692">
        <v>10</v>
      </c>
      <c r="N17" s="692">
        <v>1</v>
      </c>
      <c r="O17" s="692">
        <v>0</v>
      </c>
    </row>
    <row r="18" spans="1:15" s="693" customFormat="1" ht="12" customHeight="1">
      <c r="A18" s="617"/>
      <c r="B18" s="699" t="s">
        <v>357</v>
      </c>
      <c r="C18" s="700"/>
      <c r="D18" s="906"/>
      <c r="E18" s="923"/>
      <c r="F18" s="918"/>
      <c r="G18" s="696"/>
      <c r="H18" s="692"/>
      <c r="I18" s="692"/>
      <c r="J18" s="687"/>
      <c r="K18" s="687"/>
      <c r="L18" s="687"/>
      <c r="M18" s="687"/>
      <c r="N18" s="687"/>
      <c r="O18" s="687"/>
    </row>
    <row r="19" spans="1:15" s="693" customFormat="1" ht="9.9" customHeight="1">
      <c r="A19" s="617"/>
      <c r="B19" s="697"/>
      <c r="C19" s="700" t="s">
        <v>358</v>
      </c>
      <c r="D19" s="906" t="s">
        <v>37</v>
      </c>
      <c r="E19" s="923"/>
      <c r="F19" s="917" t="s">
        <v>13</v>
      </c>
      <c r="G19" s="696">
        <v>143</v>
      </c>
      <c r="H19" s="692">
        <v>19</v>
      </c>
      <c r="I19" s="692">
        <v>19</v>
      </c>
      <c r="J19" s="692">
        <v>24</v>
      </c>
      <c r="K19" s="692">
        <v>15</v>
      </c>
      <c r="L19" s="692">
        <v>19</v>
      </c>
      <c r="M19" s="692">
        <v>13</v>
      </c>
      <c r="N19" s="692">
        <v>0</v>
      </c>
      <c r="O19" s="692">
        <v>34</v>
      </c>
    </row>
    <row r="20" spans="1:15" s="693" customFormat="1" ht="9.9" customHeight="1">
      <c r="A20" s="617"/>
      <c r="B20" s="697"/>
      <c r="C20" s="700"/>
      <c r="D20" s="906"/>
      <c r="E20" s="923"/>
      <c r="F20" s="917" t="s">
        <v>63</v>
      </c>
      <c r="G20" s="696">
        <v>49</v>
      </c>
      <c r="H20" s="692">
        <v>7</v>
      </c>
      <c r="I20" s="692">
        <v>11</v>
      </c>
      <c r="J20" s="692">
        <v>5</v>
      </c>
      <c r="K20" s="692">
        <v>4</v>
      </c>
      <c r="L20" s="692">
        <v>9</v>
      </c>
      <c r="M20" s="692">
        <v>7</v>
      </c>
      <c r="N20" s="692">
        <v>0</v>
      </c>
      <c r="O20" s="692">
        <v>6</v>
      </c>
    </row>
    <row r="21" spans="1:15" s="693" customFormat="1" ht="5.1" customHeight="1">
      <c r="A21" s="617"/>
      <c r="B21" s="697"/>
      <c r="C21" s="700"/>
      <c r="D21" s="906"/>
      <c r="E21" s="923"/>
      <c r="F21" s="917"/>
      <c r="G21" s="696"/>
      <c r="H21" s="692"/>
      <c r="I21" s="692"/>
      <c r="J21" s="692"/>
      <c r="K21" s="692"/>
      <c r="L21" s="692"/>
      <c r="M21" s="692"/>
      <c r="N21" s="692"/>
      <c r="O21" s="692"/>
    </row>
    <row r="22" spans="1:15" s="693" customFormat="1" ht="12" customHeight="1">
      <c r="A22" s="701" t="s">
        <v>359</v>
      </c>
      <c r="B22" s="698"/>
      <c r="C22" s="698"/>
      <c r="D22" s="907"/>
      <c r="E22" s="924"/>
      <c r="F22" s="917" t="s">
        <v>37</v>
      </c>
      <c r="G22" s="696"/>
      <c r="H22" s="692"/>
      <c r="I22" s="692"/>
      <c r="J22" s="687"/>
      <c r="K22" s="687"/>
      <c r="L22" s="687"/>
      <c r="M22" s="687"/>
      <c r="N22" s="687"/>
      <c r="O22" s="687"/>
    </row>
    <row r="23" spans="1:15" s="693" customFormat="1" ht="9.9" customHeight="1">
      <c r="A23" s="617"/>
      <c r="B23" s="2354" t="s">
        <v>437</v>
      </c>
      <c r="C23" s="2354"/>
      <c r="D23" s="908"/>
      <c r="E23" s="871"/>
      <c r="F23" s="929"/>
      <c r="H23" s="692"/>
      <c r="I23" s="692"/>
      <c r="J23" s="692"/>
      <c r="K23" s="692"/>
      <c r="L23" s="692"/>
      <c r="M23" s="692"/>
      <c r="N23" s="692"/>
      <c r="O23" s="692"/>
    </row>
    <row r="24" spans="1:15" s="693" customFormat="1" ht="9.9" customHeight="1">
      <c r="A24" s="617"/>
      <c r="B24" s="702"/>
      <c r="C24" s="702" t="s">
        <v>449</v>
      </c>
      <c r="D24" s="909"/>
      <c r="E24" s="925"/>
      <c r="F24" s="917" t="s">
        <v>13</v>
      </c>
      <c r="G24" s="696">
        <v>529</v>
      </c>
      <c r="H24" s="692">
        <v>131</v>
      </c>
      <c r="I24" s="692">
        <v>4</v>
      </c>
      <c r="J24" s="692">
        <v>84</v>
      </c>
      <c r="K24" s="692">
        <v>28</v>
      </c>
      <c r="L24" s="692">
        <v>15</v>
      </c>
      <c r="M24" s="692">
        <v>147</v>
      </c>
      <c r="N24" s="692">
        <v>62</v>
      </c>
      <c r="O24" s="692">
        <v>58</v>
      </c>
    </row>
    <row r="25" spans="1:15" s="693" customFormat="1" ht="9.9" customHeight="1">
      <c r="A25" s="617"/>
      <c r="B25" s="702"/>
      <c r="C25" s="702"/>
      <c r="D25" s="909"/>
      <c r="E25" s="925"/>
      <c r="F25" s="917" t="s">
        <v>63</v>
      </c>
      <c r="G25" s="696">
        <v>236</v>
      </c>
      <c r="H25" s="692">
        <v>73</v>
      </c>
      <c r="I25" s="692">
        <v>2</v>
      </c>
      <c r="J25" s="692">
        <v>18</v>
      </c>
      <c r="K25" s="692">
        <v>16</v>
      </c>
      <c r="L25" s="692">
        <v>7</v>
      </c>
      <c r="M25" s="692">
        <v>80</v>
      </c>
      <c r="N25" s="692">
        <v>29</v>
      </c>
      <c r="O25" s="692">
        <v>11</v>
      </c>
    </row>
    <row r="26" spans="1:15" s="693" customFormat="1" ht="12" customHeight="1">
      <c r="A26" s="617"/>
      <c r="B26" s="697" t="s">
        <v>360</v>
      </c>
      <c r="C26" s="697"/>
      <c r="D26" s="905" t="s">
        <v>37</v>
      </c>
      <c r="E26" s="922"/>
      <c r="F26" s="917" t="s">
        <v>13</v>
      </c>
      <c r="G26" s="696">
        <v>420</v>
      </c>
      <c r="H26" s="692">
        <v>49</v>
      </c>
      <c r="I26" s="692">
        <v>22</v>
      </c>
      <c r="J26" s="692">
        <v>44</v>
      </c>
      <c r="K26" s="692">
        <v>34</v>
      </c>
      <c r="L26" s="692">
        <v>30</v>
      </c>
      <c r="M26" s="692">
        <v>161</v>
      </c>
      <c r="N26" s="692">
        <v>44</v>
      </c>
      <c r="O26" s="692">
        <v>36</v>
      </c>
    </row>
    <row r="27" spans="1:15" s="693" customFormat="1" ht="9.9" customHeight="1">
      <c r="A27" s="617"/>
      <c r="B27" s="702"/>
      <c r="C27" s="702"/>
      <c r="D27" s="909"/>
      <c r="E27" s="925"/>
      <c r="F27" s="917" t="s">
        <v>63</v>
      </c>
      <c r="G27" s="696">
        <v>190</v>
      </c>
      <c r="H27" s="692">
        <v>30</v>
      </c>
      <c r="I27" s="692">
        <v>11</v>
      </c>
      <c r="J27" s="692">
        <v>13</v>
      </c>
      <c r="K27" s="692">
        <v>11</v>
      </c>
      <c r="L27" s="692">
        <v>19</v>
      </c>
      <c r="M27" s="692">
        <v>68</v>
      </c>
      <c r="N27" s="692">
        <v>27</v>
      </c>
      <c r="O27" s="692">
        <v>11</v>
      </c>
    </row>
    <row r="28" spans="1:15" s="693" customFormat="1" ht="12" customHeight="1">
      <c r="A28" s="617"/>
      <c r="B28" s="2354" t="s">
        <v>450</v>
      </c>
      <c r="C28" s="2354"/>
      <c r="D28" s="908"/>
      <c r="E28" s="871"/>
      <c r="F28" s="917" t="s">
        <v>37</v>
      </c>
      <c r="G28" s="696"/>
      <c r="H28" s="692"/>
      <c r="I28" s="692"/>
      <c r="J28" s="687"/>
      <c r="K28" s="687"/>
      <c r="L28" s="687"/>
      <c r="M28" s="687"/>
      <c r="N28" s="687"/>
      <c r="O28" s="687"/>
    </row>
    <row r="29" spans="1:15" s="693" customFormat="1" ht="9.9" customHeight="1">
      <c r="A29" s="617"/>
      <c r="C29" s="697" t="s">
        <v>451</v>
      </c>
      <c r="D29" s="905" t="s">
        <v>37</v>
      </c>
      <c r="E29" s="922"/>
      <c r="F29" s="917" t="s">
        <v>13</v>
      </c>
      <c r="G29" s="696">
        <v>22</v>
      </c>
      <c r="H29" s="692">
        <v>4</v>
      </c>
      <c r="I29" s="692">
        <v>1</v>
      </c>
      <c r="J29" s="692">
        <v>2</v>
      </c>
      <c r="K29" s="692">
        <v>7</v>
      </c>
      <c r="L29" s="692">
        <v>0</v>
      </c>
      <c r="M29" s="692">
        <v>7</v>
      </c>
      <c r="N29" s="692">
        <v>0</v>
      </c>
      <c r="O29" s="692">
        <v>1</v>
      </c>
    </row>
    <row r="30" spans="1:15" s="693" customFormat="1" ht="9.9" customHeight="1">
      <c r="A30" s="617"/>
      <c r="B30" s="697"/>
      <c r="C30" s="703"/>
      <c r="D30" s="910"/>
      <c r="E30" s="703"/>
      <c r="F30" s="917" t="s">
        <v>63</v>
      </c>
      <c r="G30" s="696">
        <v>8</v>
      </c>
      <c r="H30" s="692">
        <v>2</v>
      </c>
      <c r="I30" s="692">
        <v>1</v>
      </c>
      <c r="J30" s="692">
        <v>1</v>
      </c>
      <c r="K30" s="692">
        <v>2</v>
      </c>
      <c r="L30" s="692">
        <v>0</v>
      </c>
      <c r="M30" s="692">
        <v>2</v>
      </c>
      <c r="N30" s="692">
        <v>0</v>
      </c>
      <c r="O30" s="692">
        <v>0</v>
      </c>
    </row>
    <row r="31" spans="1:15" s="693" customFormat="1" ht="5.1" customHeight="1">
      <c r="A31" s="617"/>
      <c r="B31" s="697"/>
      <c r="C31" s="703"/>
      <c r="D31" s="910"/>
      <c r="E31" s="703"/>
      <c r="F31" s="917"/>
      <c r="G31" s="696"/>
      <c r="H31" s="692"/>
      <c r="I31" s="692"/>
      <c r="J31" s="692"/>
      <c r="K31" s="692"/>
      <c r="L31" s="692"/>
      <c r="M31" s="692"/>
      <c r="N31" s="692"/>
      <c r="O31" s="692"/>
    </row>
    <row r="32" spans="1:15" s="693" customFormat="1" ht="12" customHeight="1">
      <c r="A32" s="704" t="s">
        <v>361</v>
      </c>
      <c r="B32" s="617"/>
      <c r="C32" s="617"/>
      <c r="D32" s="880"/>
      <c r="E32" s="618"/>
      <c r="F32" s="917" t="s">
        <v>37</v>
      </c>
      <c r="G32" s="696"/>
      <c r="H32" s="692"/>
      <c r="I32" s="692"/>
      <c r="J32" s="687"/>
      <c r="K32" s="687"/>
      <c r="L32" s="687"/>
      <c r="M32" s="687"/>
      <c r="N32" s="687"/>
      <c r="O32" s="687"/>
    </row>
    <row r="33" spans="1:15" s="693" customFormat="1" ht="9.9" customHeight="1">
      <c r="A33" s="617"/>
      <c r="B33" s="697" t="s">
        <v>362</v>
      </c>
      <c r="C33" s="697"/>
      <c r="D33" s="905" t="s">
        <v>37</v>
      </c>
      <c r="E33" s="922"/>
      <c r="F33" s="917" t="s">
        <v>13</v>
      </c>
      <c r="G33" s="696">
        <v>186</v>
      </c>
      <c r="H33" s="692">
        <v>56</v>
      </c>
      <c r="I33" s="692">
        <v>8</v>
      </c>
      <c r="J33" s="692">
        <v>22</v>
      </c>
      <c r="K33" s="692">
        <v>15</v>
      </c>
      <c r="L33" s="692">
        <v>2</v>
      </c>
      <c r="M33" s="692">
        <v>71</v>
      </c>
      <c r="N33" s="692">
        <v>6</v>
      </c>
      <c r="O33" s="692">
        <v>6</v>
      </c>
    </row>
    <row r="34" spans="1:15" s="693" customFormat="1" ht="9.9" customHeight="1">
      <c r="A34" s="617"/>
      <c r="B34" s="697"/>
      <c r="C34" s="697"/>
      <c r="D34" s="905"/>
      <c r="E34" s="922"/>
      <c r="F34" s="917" t="s">
        <v>63</v>
      </c>
      <c r="G34" s="696">
        <v>13</v>
      </c>
      <c r="H34" s="692">
        <v>4</v>
      </c>
      <c r="I34" s="692">
        <v>0</v>
      </c>
      <c r="J34" s="692">
        <v>1</v>
      </c>
      <c r="K34" s="692">
        <v>1</v>
      </c>
      <c r="L34" s="692">
        <v>0</v>
      </c>
      <c r="M34" s="692">
        <v>6</v>
      </c>
      <c r="N34" s="692">
        <v>1</v>
      </c>
      <c r="O34" s="692">
        <v>0</v>
      </c>
    </row>
    <row r="35" spans="1:15" s="693" customFormat="1" ht="12" customHeight="1">
      <c r="A35" s="617"/>
      <c r="B35" s="928" t="s">
        <v>363</v>
      </c>
      <c r="C35" s="697"/>
      <c r="D35" s="905" t="s">
        <v>37</v>
      </c>
      <c r="E35" s="922"/>
      <c r="F35" s="904"/>
      <c r="H35" s="692"/>
      <c r="I35" s="692"/>
      <c r="J35" s="692"/>
      <c r="K35" s="692"/>
      <c r="L35" s="692"/>
      <c r="M35" s="692"/>
      <c r="N35" s="692"/>
      <c r="O35" s="692"/>
    </row>
    <row r="36" spans="1:15" s="693" customFormat="1" ht="9.9" customHeight="1">
      <c r="A36" s="617"/>
      <c r="B36" s="697"/>
      <c r="C36" s="697" t="s">
        <v>487</v>
      </c>
      <c r="D36" s="905" t="s">
        <v>37</v>
      </c>
      <c r="E36" s="922"/>
      <c r="F36" s="917" t="s">
        <v>13</v>
      </c>
      <c r="G36" s="696">
        <v>10</v>
      </c>
      <c r="H36" s="692">
        <v>1</v>
      </c>
      <c r="I36" s="692">
        <v>0</v>
      </c>
      <c r="J36" s="692">
        <v>3</v>
      </c>
      <c r="K36" s="692">
        <v>1</v>
      </c>
      <c r="L36" s="692">
        <v>0</v>
      </c>
      <c r="M36" s="692">
        <v>4</v>
      </c>
      <c r="N36" s="692">
        <v>0</v>
      </c>
      <c r="O36" s="692">
        <v>1</v>
      </c>
    </row>
    <row r="37" spans="1:15" s="693" customFormat="1" ht="9.9" customHeight="1">
      <c r="A37" s="617"/>
      <c r="B37" s="697"/>
      <c r="C37" s="697"/>
      <c r="D37" s="905"/>
      <c r="E37" s="922"/>
      <c r="F37" s="917" t="s">
        <v>63</v>
      </c>
      <c r="G37" s="696">
        <v>0</v>
      </c>
      <c r="H37" s="692">
        <v>0</v>
      </c>
      <c r="I37" s="692">
        <v>0</v>
      </c>
      <c r="J37" s="692">
        <v>0</v>
      </c>
      <c r="K37" s="692">
        <v>0</v>
      </c>
      <c r="L37" s="692">
        <v>0</v>
      </c>
      <c r="M37" s="692">
        <v>0</v>
      </c>
      <c r="N37" s="692">
        <v>0</v>
      </c>
      <c r="O37" s="692">
        <v>0</v>
      </c>
    </row>
    <row r="38" spans="1:15" s="693" customFormat="1" ht="12" customHeight="1">
      <c r="A38" s="617"/>
      <c r="B38" s="705" t="s">
        <v>363</v>
      </c>
      <c r="C38" s="697"/>
      <c r="D38" s="905"/>
      <c r="E38" s="922"/>
      <c r="F38" s="918"/>
      <c r="G38" s="696"/>
      <c r="H38" s="692"/>
      <c r="I38" s="692"/>
      <c r="J38" s="687"/>
      <c r="K38" s="687"/>
      <c r="L38" s="687"/>
      <c r="M38" s="687"/>
      <c r="N38" s="687"/>
      <c r="O38" s="687"/>
    </row>
    <row r="39" spans="1:15" s="693" customFormat="1" ht="9.9" customHeight="1">
      <c r="A39" s="617"/>
      <c r="B39" s="697"/>
      <c r="C39" s="697" t="s">
        <v>364</v>
      </c>
      <c r="D39" s="905" t="s">
        <v>37</v>
      </c>
      <c r="E39" s="922"/>
      <c r="F39" s="917" t="s">
        <v>13</v>
      </c>
      <c r="G39" s="696">
        <v>17</v>
      </c>
      <c r="H39" s="692">
        <v>5</v>
      </c>
      <c r="I39" s="692">
        <v>1</v>
      </c>
      <c r="J39" s="692">
        <v>0</v>
      </c>
      <c r="K39" s="692">
        <v>2</v>
      </c>
      <c r="L39" s="692">
        <v>4</v>
      </c>
      <c r="M39" s="692">
        <v>2</v>
      </c>
      <c r="N39" s="692">
        <v>0</v>
      </c>
      <c r="O39" s="692">
        <v>3</v>
      </c>
    </row>
    <row r="40" spans="1:15" s="693" customFormat="1" ht="9.9" customHeight="1">
      <c r="A40" s="617"/>
      <c r="B40" s="697"/>
      <c r="C40" s="697"/>
      <c r="D40" s="905"/>
      <c r="E40" s="922"/>
      <c r="F40" s="917" t="s">
        <v>63</v>
      </c>
      <c r="G40" s="696">
        <v>7</v>
      </c>
      <c r="H40" s="692">
        <v>1</v>
      </c>
      <c r="I40" s="692">
        <v>0</v>
      </c>
      <c r="J40" s="692">
        <v>0</v>
      </c>
      <c r="K40" s="692">
        <v>2</v>
      </c>
      <c r="L40" s="692">
        <v>3</v>
      </c>
      <c r="M40" s="692">
        <v>1</v>
      </c>
      <c r="N40" s="692">
        <v>0</v>
      </c>
      <c r="O40" s="692">
        <v>0</v>
      </c>
    </row>
    <row r="41" spans="1:15" s="693" customFormat="1" ht="12" customHeight="1">
      <c r="A41" s="617"/>
      <c r="B41" s="705" t="s">
        <v>438</v>
      </c>
      <c r="C41" s="697"/>
      <c r="D41" s="905"/>
      <c r="E41" s="922"/>
      <c r="F41" s="918"/>
      <c r="G41" s="696"/>
      <c r="H41" s="692"/>
      <c r="I41" s="692"/>
      <c r="J41" s="687"/>
      <c r="K41" s="687"/>
      <c r="L41" s="687"/>
      <c r="M41" s="687"/>
      <c r="N41" s="687"/>
      <c r="O41" s="687"/>
    </row>
    <row r="42" spans="1:15" s="693" customFormat="1" ht="9.9" customHeight="1">
      <c r="A42" s="617"/>
      <c r="B42" s="697"/>
      <c r="C42" s="693" t="s">
        <v>439</v>
      </c>
      <c r="D42" s="904"/>
      <c r="E42" s="715"/>
      <c r="F42" s="918"/>
      <c r="G42" s="696"/>
      <c r="H42" s="692"/>
      <c r="I42" s="692"/>
      <c r="J42" s="687"/>
      <c r="K42" s="687"/>
      <c r="L42" s="687"/>
      <c r="M42" s="687"/>
      <c r="N42" s="687"/>
      <c r="O42" s="687"/>
    </row>
    <row r="43" spans="1:15" s="693" customFormat="1" ht="9.9" customHeight="1">
      <c r="A43" s="617"/>
      <c r="B43" s="697"/>
      <c r="C43" s="699" t="s">
        <v>441</v>
      </c>
      <c r="D43" s="911"/>
      <c r="E43" s="926"/>
      <c r="F43" s="929"/>
      <c r="H43" s="692"/>
      <c r="I43" s="692"/>
      <c r="J43" s="692"/>
      <c r="K43" s="692"/>
      <c r="L43" s="692"/>
      <c r="M43" s="692"/>
      <c r="N43" s="692"/>
      <c r="O43" s="692"/>
    </row>
    <row r="44" spans="1:15" s="693" customFormat="1" ht="9.9" customHeight="1">
      <c r="A44" s="617"/>
      <c r="B44" s="697"/>
      <c r="C44" s="697" t="s">
        <v>440</v>
      </c>
      <c r="D44" s="905" t="s">
        <v>37</v>
      </c>
      <c r="E44" s="922"/>
      <c r="F44" s="917" t="s">
        <v>13</v>
      </c>
      <c r="G44" s="696">
        <v>410</v>
      </c>
      <c r="H44" s="692">
        <v>101</v>
      </c>
      <c r="I44" s="692">
        <v>18</v>
      </c>
      <c r="J44" s="692">
        <v>65</v>
      </c>
      <c r="K44" s="692">
        <v>11</v>
      </c>
      <c r="L44" s="692">
        <v>24</v>
      </c>
      <c r="M44" s="692">
        <v>95</v>
      </c>
      <c r="N44" s="692">
        <v>4</v>
      </c>
      <c r="O44" s="692">
        <v>92</v>
      </c>
    </row>
    <row r="45" spans="1:15" s="693" customFormat="1" ht="9.9" customHeight="1">
      <c r="A45" s="617"/>
      <c r="B45" s="697"/>
      <c r="C45" s="697"/>
      <c r="D45" s="905"/>
      <c r="E45" s="922"/>
      <c r="F45" s="917" t="s">
        <v>63</v>
      </c>
      <c r="G45" s="696">
        <v>101</v>
      </c>
      <c r="H45" s="692">
        <v>27</v>
      </c>
      <c r="I45" s="692">
        <v>8</v>
      </c>
      <c r="J45" s="692">
        <v>12</v>
      </c>
      <c r="K45" s="692">
        <v>4</v>
      </c>
      <c r="L45" s="692">
        <v>9</v>
      </c>
      <c r="M45" s="692">
        <v>18</v>
      </c>
      <c r="N45" s="692">
        <v>1</v>
      </c>
      <c r="O45" s="692">
        <v>22</v>
      </c>
    </row>
    <row r="46" spans="1:15" s="693" customFormat="1" ht="12" customHeight="1">
      <c r="A46" s="617"/>
      <c r="B46" s="698" t="s">
        <v>442</v>
      </c>
      <c r="C46" s="698"/>
      <c r="D46" s="905"/>
      <c r="E46" s="922"/>
      <c r="F46" s="918"/>
      <c r="G46" s="696"/>
      <c r="H46" s="692"/>
      <c r="I46" s="692"/>
      <c r="J46" s="687"/>
      <c r="K46" s="687"/>
      <c r="L46" s="687"/>
      <c r="M46" s="687"/>
      <c r="N46" s="687"/>
      <c r="O46" s="687"/>
    </row>
    <row r="47" spans="1:15" s="693" customFormat="1" ht="9.9" customHeight="1">
      <c r="A47" s="694"/>
      <c r="B47" s="617"/>
      <c r="C47" s="693" t="s">
        <v>443</v>
      </c>
      <c r="D47" s="907" t="s">
        <v>37</v>
      </c>
      <c r="E47" s="924" t="s">
        <v>37</v>
      </c>
      <c r="F47" s="917" t="s">
        <v>37</v>
      </c>
      <c r="G47" s="696"/>
      <c r="H47" s="692"/>
      <c r="I47" s="692"/>
      <c r="J47" s="687"/>
      <c r="K47" s="687"/>
      <c r="L47" s="687"/>
      <c r="M47" s="687"/>
      <c r="N47" s="687"/>
      <c r="O47" s="687"/>
    </row>
    <row r="48" spans="1:15" s="693" customFormat="1" ht="9.9" customHeight="1">
      <c r="A48" s="617"/>
      <c r="C48" s="617" t="s">
        <v>444</v>
      </c>
      <c r="D48" s="880"/>
      <c r="E48" s="618"/>
      <c r="F48" s="917" t="s">
        <v>37</v>
      </c>
      <c r="G48" s="696"/>
      <c r="H48" s="692"/>
      <c r="I48" s="692"/>
      <c r="J48" s="687"/>
      <c r="K48" s="687"/>
      <c r="L48" s="687"/>
      <c r="M48" s="687"/>
      <c r="N48" s="687"/>
      <c r="O48" s="687"/>
    </row>
    <row r="49" spans="1:15" s="693" customFormat="1" ht="9.9" customHeight="1">
      <c r="A49" s="617"/>
      <c r="B49" s="697"/>
      <c r="C49" s="697" t="s">
        <v>445</v>
      </c>
      <c r="D49" s="903" t="s">
        <v>37</v>
      </c>
      <c r="E49" s="921" t="s">
        <v>37</v>
      </c>
      <c r="F49" s="917" t="s">
        <v>13</v>
      </c>
      <c r="G49" s="696">
        <v>11</v>
      </c>
      <c r="H49" s="692">
        <v>3</v>
      </c>
      <c r="I49" s="692">
        <v>0</v>
      </c>
      <c r="J49" s="692">
        <v>2</v>
      </c>
      <c r="K49" s="692">
        <v>0</v>
      </c>
      <c r="L49" s="692">
        <v>1</v>
      </c>
      <c r="M49" s="692">
        <v>4</v>
      </c>
      <c r="N49" s="692">
        <v>0</v>
      </c>
      <c r="O49" s="692">
        <v>1</v>
      </c>
    </row>
    <row r="50" spans="1:15" s="693" customFormat="1" ht="9.9" customHeight="1">
      <c r="A50" s="617"/>
      <c r="D50" s="903" t="s">
        <v>37</v>
      </c>
      <c r="E50" s="921" t="s">
        <v>37</v>
      </c>
      <c r="F50" s="917" t="s">
        <v>63</v>
      </c>
      <c r="G50" s="696">
        <v>7</v>
      </c>
      <c r="H50" s="692">
        <v>2</v>
      </c>
      <c r="I50" s="692">
        <v>0</v>
      </c>
      <c r="J50" s="692">
        <v>0</v>
      </c>
      <c r="K50" s="692">
        <v>0</v>
      </c>
      <c r="L50" s="692">
        <v>1</v>
      </c>
      <c r="M50" s="692">
        <v>3</v>
      </c>
      <c r="N50" s="692">
        <v>0</v>
      </c>
      <c r="O50" s="692">
        <v>1</v>
      </c>
    </row>
    <row r="51" spans="1:15" s="693" customFormat="1" ht="5.1" customHeight="1">
      <c r="A51" s="617"/>
      <c r="D51" s="903"/>
      <c r="E51" s="921"/>
      <c r="F51" s="917"/>
      <c r="G51" s="696"/>
      <c r="H51" s="692"/>
      <c r="I51" s="692"/>
      <c r="J51" s="687"/>
      <c r="K51" s="687"/>
      <c r="L51" s="687"/>
      <c r="M51" s="687"/>
      <c r="N51" s="687"/>
      <c r="O51" s="687"/>
    </row>
    <row r="52" spans="1:15" s="708" customFormat="1" ht="12" customHeight="1">
      <c r="A52" s="706" t="s">
        <v>365</v>
      </c>
      <c r="B52" s="514"/>
      <c r="C52" s="514"/>
      <c r="D52" s="912" t="s">
        <v>37</v>
      </c>
      <c r="E52" s="927" t="s">
        <v>37</v>
      </c>
      <c r="F52" s="917" t="s">
        <v>13</v>
      </c>
      <c r="G52" s="696">
        <v>310</v>
      </c>
      <c r="H52" s="707">
        <v>67</v>
      </c>
      <c r="I52" s="707">
        <v>21</v>
      </c>
      <c r="J52" s="707">
        <v>41</v>
      </c>
      <c r="K52" s="707">
        <v>38</v>
      </c>
      <c r="L52" s="707">
        <v>23</v>
      </c>
      <c r="M52" s="707">
        <v>61</v>
      </c>
      <c r="N52" s="707">
        <v>1</v>
      </c>
      <c r="O52" s="707">
        <v>58</v>
      </c>
    </row>
    <row r="53" spans="1:15" s="693" customFormat="1" ht="9.9" customHeight="1">
      <c r="A53" s="709"/>
      <c r="B53" s="513"/>
      <c r="C53" s="513"/>
      <c r="D53" s="903"/>
      <c r="E53" s="921"/>
      <c r="F53" s="917" t="s">
        <v>63</v>
      </c>
      <c r="G53" s="696">
        <v>117</v>
      </c>
      <c r="H53" s="707">
        <v>29</v>
      </c>
      <c r="I53" s="707">
        <v>7</v>
      </c>
      <c r="J53" s="707">
        <v>14</v>
      </c>
      <c r="K53" s="707">
        <v>20</v>
      </c>
      <c r="L53" s="707">
        <v>10</v>
      </c>
      <c r="M53" s="707">
        <v>26</v>
      </c>
      <c r="N53" s="707">
        <v>1</v>
      </c>
      <c r="O53" s="707">
        <v>10</v>
      </c>
    </row>
    <row r="54" spans="1:15" s="693" customFormat="1" ht="5.1" customHeight="1">
      <c r="A54" s="709"/>
      <c r="B54" s="513"/>
      <c r="C54" s="513"/>
      <c r="D54" s="903"/>
      <c r="E54" s="921"/>
      <c r="F54" s="602"/>
      <c r="G54" s="692"/>
      <c r="H54" s="692"/>
      <c r="I54" s="692"/>
      <c r="J54" s="687"/>
      <c r="K54" s="687"/>
      <c r="L54" s="687"/>
      <c r="M54" s="687"/>
      <c r="N54" s="687"/>
      <c r="O54" s="687"/>
    </row>
    <row r="55" spans="1:15" s="708" customFormat="1" ht="20.1" customHeight="1">
      <c r="A55" s="612"/>
      <c r="B55" s="612"/>
      <c r="C55" s="710" t="s">
        <v>366</v>
      </c>
      <c r="D55" s="913"/>
      <c r="E55" s="930"/>
      <c r="F55" s="625" t="s">
        <v>1</v>
      </c>
      <c r="G55" s="681">
        <v>2700</v>
      </c>
      <c r="H55" s="681">
        <v>700</v>
      </c>
      <c r="I55" s="681">
        <v>113</v>
      </c>
      <c r="J55" s="681">
        <v>344</v>
      </c>
      <c r="K55" s="681">
        <v>186</v>
      </c>
      <c r="L55" s="681">
        <v>122</v>
      </c>
      <c r="M55" s="681">
        <v>794</v>
      </c>
      <c r="N55" s="681">
        <v>130</v>
      </c>
      <c r="O55" s="681">
        <v>311</v>
      </c>
    </row>
    <row r="56" spans="1:15" s="693" customFormat="1" ht="12" customHeight="1">
      <c r="A56" s="617"/>
      <c r="B56" s="617"/>
      <c r="C56" s="712"/>
      <c r="D56" s="914"/>
      <c r="E56" s="931"/>
      <c r="F56" s="625" t="s">
        <v>63</v>
      </c>
      <c r="G56" s="681">
        <v>1006</v>
      </c>
      <c r="H56" s="681">
        <v>330</v>
      </c>
      <c r="I56" s="681">
        <v>52</v>
      </c>
      <c r="J56" s="681">
        <v>75</v>
      </c>
      <c r="K56" s="681">
        <v>73</v>
      </c>
      <c r="L56" s="681">
        <v>61</v>
      </c>
      <c r="M56" s="681">
        <v>287</v>
      </c>
      <c r="N56" s="681">
        <v>64</v>
      </c>
      <c r="O56" s="681">
        <v>64</v>
      </c>
    </row>
    <row r="57" spans="1:15" s="693" customFormat="1" ht="5.1" customHeight="1">
      <c r="A57" s="713" t="s">
        <v>11</v>
      </c>
      <c r="C57" s="714"/>
      <c r="D57" s="714"/>
      <c r="E57" s="714"/>
      <c r="F57" s="715"/>
      <c r="G57" s="716"/>
      <c r="H57" s="716"/>
      <c r="I57" s="716"/>
      <c r="J57" s="716"/>
      <c r="K57" s="716"/>
      <c r="L57" s="716"/>
      <c r="M57" s="716"/>
      <c r="N57" s="717"/>
      <c r="O57" s="715"/>
    </row>
    <row r="58" spans="1:15" ht="45" customHeight="1">
      <c r="A58" s="2353" t="s">
        <v>514</v>
      </c>
      <c r="B58" s="2346"/>
      <c r="C58" s="2346"/>
      <c r="D58" s="2346"/>
      <c r="E58" s="2346"/>
      <c r="F58" s="2346"/>
      <c r="G58" s="2346"/>
      <c r="H58" s="2346"/>
      <c r="I58" s="2346"/>
      <c r="J58" s="2346"/>
      <c r="K58" s="2346"/>
      <c r="L58" s="2346"/>
      <c r="M58" s="2346"/>
      <c r="N58" s="2346"/>
      <c r="O58" s="2346"/>
    </row>
    <row r="59" spans="1:16" s="511" customFormat="1" ht="11.1" customHeight="1">
      <c r="A59" s="563"/>
      <c r="B59" s="563"/>
      <c r="C59" s="560"/>
      <c r="D59" s="560"/>
      <c r="E59" s="560"/>
      <c r="F59" s="560"/>
      <c r="G59" s="560"/>
      <c r="H59" s="560"/>
      <c r="I59" s="560"/>
      <c r="J59" s="560"/>
      <c r="K59" s="560"/>
      <c r="L59" s="560"/>
      <c r="M59" s="560"/>
      <c r="N59" s="560"/>
      <c r="O59" s="560"/>
      <c r="P59" s="560"/>
    </row>
    <row r="60" spans="1:16" s="511" customFormat="1" ht="12" customHeight="1">
      <c r="A60" s="564"/>
      <c r="B60" s="564"/>
      <c r="C60" s="564"/>
      <c r="D60" s="564"/>
      <c r="E60" s="564"/>
      <c r="F60" s="564"/>
      <c r="G60" s="564"/>
      <c r="H60" s="564"/>
      <c r="I60" s="564"/>
      <c r="J60" s="564"/>
      <c r="K60" s="564"/>
      <c r="L60" s="564"/>
      <c r="M60" s="564"/>
      <c r="N60" s="564"/>
      <c r="O60" s="565"/>
      <c r="P60" s="565"/>
    </row>
    <row r="61" spans="1:24" ht="13.2">
      <c r="A61" s="718"/>
      <c r="B61" s="718"/>
      <c r="C61" s="718"/>
      <c r="D61" s="718"/>
      <c r="E61" s="718"/>
      <c r="M61" s="628"/>
      <c r="N61" s="628"/>
      <c r="O61" s="628"/>
      <c r="P61" s="628"/>
      <c r="Q61" s="628"/>
      <c r="R61" s="628"/>
      <c r="S61" s="628"/>
      <c r="T61" s="628"/>
      <c r="U61" s="628"/>
      <c r="V61" s="628"/>
      <c r="W61" s="628"/>
      <c r="X61" s="628"/>
    </row>
    <row r="62" spans="1:25" ht="11.85" customHeight="1">
      <c r="A62" s="718"/>
      <c r="B62" s="718"/>
      <c r="C62" s="718"/>
      <c r="D62" s="718"/>
      <c r="E62" s="718"/>
      <c r="M62" s="628"/>
      <c r="N62" s="628"/>
      <c r="O62" s="628"/>
      <c r="P62" s="628"/>
      <c r="Q62" s="628"/>
      <c r="R62" s="628"/>
      <c r="S62" s="628"/>
      <c r="T62" s="628"/>
      <c r="U62" s="628"/>
      <c r="V62" s="628"/>
      <c r="W62" s="628"/>
      <c r="X62" s="628"/>
      <c r="Y62" s="628"/>
    </row>
    <row r="63" spans="1:25" ht="12" customHeight="1">
      <c r="A63" s="718"/>
      <c r="B63" s="628"/>
      <c r="C63" s="718"/>
      <c r="D63" s="718"/>
      <c r="E63" s="718"/>
      <c r="M63" s="628"/>
      <c r="N63" s="628"/>
      <c r="O63" s="628"/>
      <c r="P63" s="628"/>
      <c r="Q63" s="628"/>
      <c r="R63" s="628"/>
      <c r="S63" s="628"/>
      <c r="T63" s="628"/>
      <c r="U63" s="628"/>
      <c r="V63" s="628"/>
      <c r="W63" s="628"/>
      <c r="X63" s="628"/>
      <c r="Y63" s="628"/>
    </row>
    <row r="64" spans="1:29" ht="0.6" hidden="1">
      <c r="A64" s="718"/>
      <c r="B64" s="628"/>
      <c r="C64" s="718"/>
      <c r="D64" s="718"/>
      <c r="E64" s="718"/>
      <c r="M64" s="628"/>
      <c r="N64" s="628"/>
      <c r="O64" s="628"/>
      <c r="P64" s="628"/>
      <c r="Q64" s="628"/>
      <c r="R64" s="628"/>
      <c r="S64" s="628"/>
      <c r="T64" s="628"/>
      <c r="U64" s="628"/>
      <c r="V64" s="628"/>
      <c r="W64" s="628"/>
      <c r="X64" s="628"/>
      <c r="Y64" s="628"/>
      <c r="Z64" s="673"/>
      <c r="AA64" s="673"/>
      <c r="AB64" s="673"/>
      <c r="AC64" s="673"/>
    </row>
    <row r="65" spans="1:29" ht="0.6" hidden="1">
      <c r="A65" s="718"/>
      <c r="B65" s="628"/>
      <c r="C65" s="718"/>
      <c r="D65" s="718"/>
      <c r="E65" s="718"/>
      <c r="M65" s="628"/>
      <c r="N65" s="628"/>
      <c r="O65" s="628"/>
      <c r="P65" s="628"/>
      <c r="Q65" s="628"/>
      <c r="R65" s="628"/>
      <c r="S65" s="628"/>
      <c r="T65" s="628"/>
      <c r="U65" s="628"/>
      <c r="V65" s="628"/>
      <c r="W65" s="628"/>
      <c r="X65" s="628"/>
      <c r="Y65" s="628"/>
      <c r="Z65" s="673"/>
      <c r="AA65" s="673"/>
      <c r="AB65" s="673"/>
      <c r="AC65" s="673"/>
    </row>
    <row r="66" spans="1:29" ht="0.6" hidden="1">
      <c r="A66" s="718"/>
      <c r="B66" s="628"/>
      <c r="C66" s="718"/>
      <c r="D66" s="718"/>
      <c r="E66" s="718"/>
      <c r="M66" s="628"/>
      <c r="N66" s="628"/>
      <c r="O66" s="628"/>
      <c r="P66" s="628"/>
      <c r="Q66" s="628"/>
      <c r="R66" s="628"/>
      <c r="S66" s="628"/>
      <c r="T66" s="628"/>
      <c r="U66" s="628"/>
      <c r="V66" s="628"/>
      <c r="W66" s="628"/>
      <c r="X66" s="628"/>
      <c r="Y66" s="628"/>
      <c r="Z66" s="673"/>
      <c r="AA66" s="673"/>
      <c r="AB66" s="673"/>
      <c r="AC66" s="673"/>
    </row>
    <row r="67" spans="1:25" ht="11.25" customHeight="1">
      <c r="A67" s="718"/>
      <c r="B67" s="628"/>
      <c r="C67" s="718"/>
      <c r="D67" s="718"/>
      <c r="E67" s="718"/>
      <c r="M67" s="628"/>
      <c r="N67" s="628"/>
      <c r="O67" s="628"/>
      <c r="P67" s="628"/>
      <c r="Q67" s="628"/>
      <c r="R67" s="628"/>
      <c r="S67" s="628"/>
      <c r="T67" s="628"/>
      <c r="U67" s="628"/>
      <c r="V67" s="628"/>
      <c r="W67" s="628"/>
      <c r="X67" s="628"/>
      <c r="Y67" s="628"/>
    </row>
    <row r="68" spans="1:25" ht="13.2">
      <c r="A68" s="718"/>
      <c r="B68" s="628"/>
      <c r="C68" s="718"/>
      <c r="D68" s="718"/>
      <c r="E68" s="718"/>
      <c r="M68" s="628"/>
      <c r="N68" s="628"/>
      <c r="O68" s="628"/>
      <c r="P68" s="628"/>
      <c r="Q68" s="628"/>
      <c r="R68" s="628"/>
      <c r="S68" s="628"/>
      <c r="T68" s="628"/>
      <c r="U68" s="628"/>
      <c r="V68" s="628"/>
      <c r="W68" s="628"/>
      <c r="X68" s="628"/>
      <c r="Y68" s="628"/>
    </row>
    <row r="69" spans="1:25" ht="13.2">
      <c r="A69" s="718"/>
      <c r="B69" s="628"/>
      <c r="C69" s="718"/>
      <c r="D69" s="718"/>
      <c r="E69" s="718"/>
      <c r="M69" s="628"/>
      <c r="N69" s="628"/>
      <c r="O69" s="628"/>
      <c r="P69" s="628"/>
      <c r="Q69" s="628"/>
      <c r="R69" s="628"/>
      <c r="S69" s="628"/>
      <c r="T69" s="628"/>
      <c r="U69" s="628"/>
      <c r="V69" s="628"/>
      <c r="W69" s="628"/>
      <c r="X69" s="628"/>
      <c r="Y69" s="628"/>
    </row>
    <row r="70" spans="1:25" ht="13.2">
      <c r="A70" s="718"/>
      <c r="B70" s="718"/>
      <c r="C70" s="718"/>
      <c r="D70" s="718"/>
      <c r="E70" s="718"/>
      <c r="L70" s="673"/>
      <c r="M70" s="628"/>
      <c r="N70" s="628"/>
      <c r="O70" s="628"/>
      <c r="P70" s="628"/>
      <c r="Q70" s="628"/>
      <c r="R70" s="628"/>
      <c r="S70" s="628"/>
      <c r="T70" s="628"/>
      <c r="U70" s="628"/>
      <c r="V70" s="628"/>
      <c r="W70" s="628"/>
      <c r="X70" s="628"/>
      <c r="Y70" s="628"/>
    </row>
    <row r="71" spans="1:24" ht="13.2">
      <c r="A71" s="718"/>
      <c r="B71" s="718"/>
      <c r="C71" s="718"/>
      <c r="D71" s="718"/>
      <c r="E71" s="718"/>
      <c r="M71" s="628"/>
      <c r="N71" s="628"/>
      <c r="O71" s="628"/>
      <c r="P71" s="628"/>
      <c r="Q71" s="628"/>
      <c r="R71" s="628"/>
      <c r="S71" s="628"/>
      <c r="T71" s="628"/>
      <c r="U71" s="628"/>
      <c r="V71" s="628"/>
      <c r="W71" s="628"/>
      <c r="X71" s="628"/>
    </row>
    <row r="72" spans="1:24" ht="13.2">
      <c r="A72" s="718"/>
      <c r="B72" s="718"/>
      <c r="C72" s="718"/>
      <c r="D72" s="718"/>
      <c r="E72" s="718"/>
      <c r="M72" s="628"/>
      <c r="N72" s="628"/>
      <c r="O72" s="628"/>
      <c r="P72" s="628"/>
      <c r="Q72" s="628"/>
      <c r="R72" s="628"/>
      <c r="S72" s="628"/>
      <c r="T72" s="628"/>
      <c r="U72" s="628"/>
      <c r="V72" s="628"/>
      <c r="W72" s="628"/>
      <c r="X72" s="628"/>
    </row>
    <row r="73" spans="1:24" ht="13.2">
      <c r="A73" s="718"/>
      <c r="B73" s="718"/>
      <c r="C73" s="718"/>
      <c r="D73" s="718"/>
      <c r="E73" s="718"/>
      <c r="M73" s="628"/>
      <c r="N73" s="628"/>
      <c r="O73" s="628"/>
      <c r="P73" s="628"/>
      <c r="Q73" s="628"/>
      <c r="R73" s="628"/>
      <c r="S73" s="628"/>
      <c r="T73" s="628"/>
      <c r="U73" s="628"/>
      <c r="V73" s="628"/>
      <c r="W73" s="628"/>
      <c r="X73" s="628"/>
    </row>
    <row r="74" spans="1:24" ht="13.2">
      <c r="A74" s="718"/>
      <c r="B74" s="718"/>
      <c r="C74" s="718"/>
      <c r="D74" s="718"/>
      <c r="E74" s="718"/>
      <c r="M74" s="628"/>
      <c r="N74" s="628"/>
      <c r="O74" s="628"/>
      <c r="P74" s="628"/>
      <c r="Q74" s="628"/>
      <c r="R74" s="628"/>
      <c r="S74" s="628"/>
      <c r="T74" s="628"/>
      <c r="U74" s="628"/>
      <c r="V74" s="628"/>
      <c r="W74" s="628"/>
      <c r="X74" s="628"/>
    </row>
    <row r="75" spans="1:24" ht="13.2">
      <c r="A75" s="718"/>
      <c r="B75" s="718"/>
      <c r="C75" s="718"/>
      <c r="D75" s="718"/>
      <c r="E75" s="718"/>
      <c r="M75" s="628"/>
      <c r="N75" s="628"/>
      <c r="O75" s="628"/>
      <c r="P75" s="628"/>
      <c r="Q75" s="628"/>
      <c r="R75" s="628"/>
      <c r="S75" s="628"/>
      <c r="T75" s="628"/>
      <c r="U75" s="628"/>
      <c r="V75" s="628"/>
      <c r="W75" s="628"/>
      <c r="X75" s="628"/>
    </row>
    <row r="76" spans="1:24" ht="13.2">
      <c r="A76" s="718"/>
      <c r="B76" s="718"/>
      <c r="C76" s="718"/>
      <c r="D76" s="718"/>
      <c r="E76" s="718"/>
      <c r="M76" s="628"/>
      <c r="N76" s="628"/>
      <c r="O76" s="628"/>
      <c r="P76" s="628"/>
      <c r="Q76" s="628"/>
      <c r="R76" s="628"/>
      <c r="S76" s="628"/>
      <c r="T76" s="628"/>
      <c r="U76" s="628"/>
      <c r="V76" s="628"/>
      <c r="W76" s="628"/>
      <c r="X76" s="628"/>
    </row>
    <row r="77" spans="1:24" ht="13.2">
      <c r="A77" s="718"/>
      <c r="B77" s="718"/>
      <c r="C77" s="718"/>
      <c r="D77" s="718"/>
      <c r="E77" s="718"/>
      <c r="M77" s="628"/>
      <c r="N77" s="628"/>
      <c r="O77" s="628"/>
      <c r="P77" s="628"/>
      <c r="Q77" s="628"/>
      <c r="R77" s="628"/>
      <c r="S77" s="628"/>
      <c r="T77" s="628"/>
      <c r="U77" s="628"/>
      <c r="V77" s="628"/>
      <c r="W77" s="628"/>
      <c r="X77" s="628"/>
    </row>
    <row r="78" spans="1:24" ht="12.75" customHeight="1">
      <c r="A78" s="718"/>
      <c r="B78" s="718"/>
      <c r="C78" s="718"/>
      <c r="D78" s="718"/>
      <c r="E78" s="718"/>
      <c r="M78" s="628"/>
      <c r="N78" s="628"/>
      <c r="O78" s="628"/>
      <c r="P78" s="628"/>
      <c r="Q78" s="628"/>
      <c r="R78" s="628"/>
      <c r="S78" s="628"/>
      <c r="T78" s="628"/>
      <c r="U78" s="628"/>
      <c r="V78" s="628"/>
      <c r="W78" s="628"/>
      <c r="X78" s="628"/>
    </row>
    <row r="79" spans="1:24" ht="13.2">
      <c r="A79" s="718"/>
      <c r="B79" s="718"/>
      <c r="C79" s="718"/>
      <c r="D79" s="718"/>
      <c r="E79" s="718"/>
      <c r="M79" s="628"/>
      <c r="N79" s="628"/>
      <c r="O79" s="628"/>
      <c r="P79" s="628"/>
      <c r="Q79" s="628"/>
      <c r="R79" s="628"/>
      <c r="S79" s="628"/>
      <c r="T79" s="628"/>
      <c r="U79" s="628"/>
      <c r="V79" s="628"/>
      <c r="W79" s="628"/>
      <c r="X79" s="628"/>
    </row>
    <row r="80" spans="1:24" ht="6.75" customHeight="1">
      <c r="A80" s="718"/>
      <c r="B80" s="718"/>
      <c r="C80" s="718"/>
      <c r="D80" s="718"/>
      <c r="E80" s="718"/>
      <c r="M80" s="628"/>
      <c r="N80" s="628"/>
      <c r="O80" s="628"/>
      <c r="P80" s="628"/>
      <c r="Q80" s="628"/>
      <c r="R80" s="628"/>
      <c r="S80" s="628"/>
      <c r="T80" s="628"/>
      <c r="U80" s="628"/>
      <c r="V80" s="628"/>
      <c r="W80" s="628"/>
      <c r="X80" s="628"/>
    </row>
    <row r="81" spans="1:24" ht="13.2">
      <c r="A81" s="718"/>
      <c r="B81" s="718"/>
      <c r="C81" s="718"/>
      <c r="D81" s="718"/>
      <c r="E81" s="718"/>
      <c r="M81" s="628"/>
      <c r="N81" s="628"/>
      <c r="O81" s="628"/>
      <c r="P81" s="628"/>
      <c r="Q81" s="628"/>
      <c r="R81" s="628"/>
      <c r="S81" s="628"/>
      <c r="T81" s="628"/>
      <c r="U81" s="628"/>
      <c r="V81" s="628"/>
      <c r="W81" s="628"/>
      <c r="X81" s="628"/>
    </row>
    <row r="82" spans="1:24" ht="13.2">
      <c r="A82" s="718"/>
      <c r="B82" s="718"/>
      <c r="C82" s="718"/>
      <c r="D82" s="718"/>
      <c r="E82" s="718"/>
      <c r="M82" s="628"/>
      <c r="N82" s="628"/>
      <c r="O82" s="628"/>
      <c r="P82" s="628"/>
      <c r="Q82" s="628"/>
      <c r="R82" s="628"/>
      <c r="S82" s="628"/>
      <c r="T82" s="628"/>
      <c r="U82" s="628"/>
      <c r="V82" s="628"/>
      <c r="W82" s="628"/>
      <c r="X82" s="628"/>
    </row>
    <row r="83" spans="1:5" ht="11.25">
      <c r="A83" s="718"/>
      <c r="B83" s="718"/>
      <c r="C83" s="718"/>
      <c r="D83" s="718"/>
      <c r="E83" s="718"/>
    </row>
    <row r="84" spans="1:5" ht="11.25">
      <c r="A84" s="718"/>
      <c r="B84" s="718"/>
      <c r="C84" s="718"/>
      <c r="D84" s="718"/>
      <c r="E84" s="718"/>
    </row>
    <row r="85" spans="1:5" ht="11.25">
      <c r="A85" s="718"/>
      <c r="B85" s="718"/>
      <c r="C85" s="718"/>
      <c r="D85" s="718"/>
      <c r="E85" s="718"/>
    </row>
    <row r="86" spans="1:5" ht="11.25">
      <c r="A86" s="718"/>
      <c r="B86" s="718"/>
      <c r="C86" s="718"/>
      <c r="D86" s="718"/>
      <c r="E86" s="718"/>
    </row>
    <row r="87" spans="1:5" ht="11.25">
      <c r="A87" s="718"/>
      <c r="B87" s="718"/>
      <c r="C87" s="718"/>
      <c r="D87" s="718"/>
      <c r="E87" s="718"/>
    </row>
    <row r="88" spans="1:5" ht="11.25">
      <c r="A88" s="718"/>
      <c r="B88" s="718"/>
      <c r="C88" s="718"/>
      <c r="D88" s="718"/>
      <c r="E88" s="718"/>
    </row>
    <row r="89" spans="1:5" ht="11.25">
      <c r="A89" s="718"/>
      <c r="B89" s="718"/>
      <c r="C89" s="718"/>
      <c r="D89" s="718"/>
      <c r="E89" s="718"/>
    </row>
    <row r="90" spans="1:5" ht="11.25">
      <c r="A90" s="718"/>
      <c r="B90" s="718"/>
      <c r="C90" s="718"/>
      <c r="D90" s="718"/>
      <c r="E90" s="718"/>
    </row>
    <row r="91" spans="1:5" ht="11.25">
      <c r="A91" s="718"/>
      <c r="B91" s="718"/>
      <c r="C91" s="718"/>
      <c r="D91" s="718"/>
      <c r="E91" s="718"/>
    </row>
    <row r="92" spans="1:5" ht="11.25">
      <c r="A92" s="718"/>
      <c r="B92" s="718"/>
      <c r="C92" s="718"/>
      <c r="D92" s="718"/>
      <c r="E92" s="718"/>
    </row>
    <row r="93" spans="1:5" ht="11.25">
      <c r="A93" s="718"/>
      <c r="B93" s="718"/>
      <c r="C93" s="718"/>
      <c r="D93" s="718"/>
      <c r="E93" s="718"/>
    </row>
    <row r="94" spans="1:5" ht="11.25">
      <c r="A94" s="718"/>
      <c r="B94" s="718"/>
      <c r="C94" s="718"/>
      <c r="D94" s="718"/>
      <c r="E94" s="718"/>
    </row>
    <row r="95" spans="1:5" ht="11.25">
      <c r="A95" s="718"/>
      <c r="B95" s="718"/>
      <c r="C95" s="718"/>
      <c r="D95" s="718"/>
      <c r="E95" s="718"/>
    </row>
    <row r="96" spans="1:5" ht="11.25">
      <c r="A96" s="718"/>
      <c r="B96" s="718"/>
      <c r="C96" s="718"/>
      <c r="D96" s="718"/>
      <c r="E96" s="718"/>
    </row>
    <row r="97" spans="1:5" ht="11.25">
      <c r="A97" s="718"/>
      <c r="B97" s="718"/>
      <c r="C97" s="718"/>
      <c r="D97" s="718"/>
      <c r="E97" s="718"/>
    </row>
    <row r="98" spans="1:5" ht="11.25">
      <c r="A98" s="718"/>
      <c r="B98" s="718"/>
      <c r="C98" s="718"/>
      <c r="D98" s="718"/>
      <c r="E98" s="718"/>
    </row>
    <row r="99" spans="1:5" ht="11.25">
      <c r="A99" s="718"/>
      <c r="B99" s="718"/>
      <c r="C99" s="718"/>
      <c r="D99" s="718"/>
      <c r="E99" s="718"/>
    </row>
    <row r="100" spans="1:5" ht="11.25">
      <c r="A100" s="718"/>
      <c r="B100" s="718"/>
      <c r="C100" s="718"/>
      <c r="D100" s="718"/>
      <c r="E100" s="718"/>
    </row>
    <row r="101" spans="1:5" ht="11.25">
      <c r="A101" s="718"/>
      <c r="B101" s="718"/>
      <c r="C101" s="718"/>
      <c r="D101" s="718"/>
      <c r="E101" s="718"/>
    </row>
    <row r="102" spans="1:5" ht="11.25">
      <c r="A102" s="718"/>
      <c r="B102" s="718"/>
      <c r="C102" s="718"/>
      <c r="D102" s="718"/>
      <c r="E102" s="718"/>
    </row>
    <row r="103" spans="1:5" ht="11.25">
      <c r="A103" s="718"/>
      <c r="B103" s="718"/>
      <c r="C103" s="718"/>
      <c r="D103" s="718"/>
      <c r="E103" s="718"/>
    </row>
    <row r="104" spans="1:5" ht="11.25">
      <c r="A104" s="718"/>
      <c r="B104" s="718"/>
      <c r="C104" s="718"/>
      <c r="D104" s="718"/>
      <c r="E104" s="718"/>
    </row>
    <row r="150" spans="1:12" ht="13.2">
      <c r="A150" s="628"/>
      <c r="B150" s="628"/>
      <c r="C150" s="628"/>
      <c r="D150" s="628"/>
      <c r="E150" s="628"/>
      <c r="F150" s="628"/>
      <c r="G150" s="628"/>
      <c r="H150" s="628"/>
      <c r="I150" s="628"/>
      <c r="J150" s="628"/>
      <c r="K150" s="628"/>
      <c r="L150" s="628"/>
    </row>
    <row r="151" spans="1:12" ht="13.2">
      <c r="A151" s="628"/>
      <c r="B151" s="628"/>
      <c r="C151" s="628"/>
      <c r="D151" s="628"/>
      <c r="E151" s="628"/>
      <c r="F151" s="628"/>
      <c r="G151" s="628"/>
      <c r="H151" s="628"/>
      <c r="I151" s="628"/>
      <c r="J151" s="628"/>
      <c r="K151" s="628"/>
      <c r="L151" s="628"/>
    </row>
    <row r="152" spans="1:12" ht="13.2">
      <c r="A152" s="628"/>
      <c r="B152" s="628"/>
      <c r="C152" s="628"/>
      <c r="D152" s="628"/>
      <c r="E152" s="628"/>
      <c r="F152" s="628"/>
      <c r="G152" s="628"/>
      <c r="H152" s="628"/>
      <c r="I152" s="628"/>
      <c r="J152" s="628"/>
      <c r="K152" s="628"/>
      <c r="L152" s="628"/>
    </row>
    <row r="153" spans="1:12" ht="13.2">
      <c r="A153" s="628"/>
      <c r="B153" s="628"/>
      <c r="C153" s="628"/>
      <c r="D153" s="628"/>
      <c r="E153" s="628"/>
      <c r="F153" s="628"/>
      <c r="G153" s="628"/>
      <c r="H153" s="628"/>
      <c r="I153" s="628"/>
      <c r="J153" s="628"/>
      <c r="K153" s="628"/>
      <c r="L153" s="628"/>
    </row>
    <row r="154" spans="1:12" ht="13.2">
      <c r="A154" s="628"/>
      <c r="B154" s="628"/>
      <c r="C154" s="628"/>
      <c r="D154" s="628"/>
      <c r="E154" s="628"/>
      <c r="F154" s="628"/>
      <c r="G154" s="628"/>
      <c r="H154" s="628"/>
      <c r="I154" s="628"/>
      <c r="J154" s="628"/>
      <c r="K154" s="628"/>
      <c r="L154" s="628"/>
    </row>
    <row r="155" spans="1:12" ht="13.2">
      <c r="A155" s="628"/>
      <c r="B155" s="628"/>
      <c r="C155" s="628"/>
      <c r="D155" s="628"/>
      <c r="E155" s="628"/>
      <c r="F155" s="628"/>
      <c r="G155" s="628"/>
      <c r="H155" s="628"/>
      <c r="I155" s="628"/>
      <c r="J155" s="628"/>
      <c r="K155" s="628"/>
      <c r="L155" s="628"/>
    </row>
    <row r="156" spans="1:12" ht="13.2">
      <c r="A156" s="628"/>
      <c r="B156" s="628"/>
      <c r="C156" s="628"/>
      <c r="D156" s="628"/>
      <c r="E156" s="628"/>
      <c r="F156" s="628"/>
      <c r="G156" s="628"/>
      <c r="H156" s="628"/>
      <c r="I156" s="628"/>
      <c r="J156" s="628"/>
      <c r="K156" s="628"/>
      <c r="L156" s="628"/>
    </row>
    <row r="157" spans="1:12" ht="13.2">
      <c r="A157" s="628"/>
      <c r="B157" s="628"/>
      <c r="C157" s="628"/>
      <c r="D157" s="628"/>
      <c r="E157" s="628"/>
      <c r="F157" s="628"/>
      <c r="G157" s="628"/>
      <c r="H157" s="628"/>
      <c r="I157" s="628"/>
      <c r="J157" s="628"/>
      <c r="K157" s="628"/>
      <c r="L157" s="628"/>
    </row>
    <row r="160" ht="11.25">
      <c r="H160" s="719"/>
    </row>
  </sheetData>
  <mergeCells count="8">
    <mergeCell ref="A1:C1"/>
    <mergeCell ref="G4:G5"/>
    <mergeCell ref="A58:O58"/>
    <mergeCell ref="B28:C28"/>
    <mergeCell ref="B23:C23"/>
    <mergeCell ref="A4:D5"/>
    <mergeCell ref="E4:F5"/>
    <mergeCell ref="A8:O8"/>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&amp;C48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163"/>
  <sheetViews>
    <sheetView workbookViewId="0" topLeftCell="A1">
      <pane ySplit="5" topLeftCell="A6" activePane="bottomLeft" state="frozen"/>
      <selection pane="bottomLeft" activeCell="P1" sqref="P1"/>
    </sheetView>
  </sheetViews>
  <sheetFormatPr defaultColWidth="13.33203125" defaultRowHeight="11.25"/>
  <cols>
    <col min="1" max="2" width="1.0078125" style="557" customWidth="1"/>
    <col min="3" max="3" width="41.5" style="557" customWidth="1"/>
    <col min="4" max="4" width="0.82421875" style="557" customWidth="1"/>
    <col min="5" max="5" width="0.328125" style="557" hidden="1" customWidth="1"/>
    <col min="6" max="6" width="10.33203125" style="557" customWidth="1"/>
    <col min="7" max="7" width="8.83203125" style="557" customWidth="1"/>
    <col min="8" max="8" width="8" style="557" customWidth="1"/>
    <col min="9" max="9" width="7.83203125" style="557" bestFit="1" customWidth="1"/>
    <col min="10" max="10" width="8.16015625" style="557" customWidth="1"/>
    <col min="11" max="11" width="8" style="557" customWidth="1"/>
    <col min="12" max="12" width="8.16015625" style="557" customWidth="1"/>
    <col min="13" max="14" width="7.5" style="557" bestFit="1" customWidth="1"/>
    <col min="15" max="15" width="7.5" style="557" customWidth="1"/>
    <col min="16" max="16" width="12.66015625" style="557" customWidth="1"/>
    <col min="17" max="17" width="13" style="557" customWidth="1"/>
    <col min="18" max="19" width="11" style="557" customWidth="1"/>
    <col min="20" max="20" width="10.66015625" style="557" customWidth="1"/>
    <col min="21" max="23" width="11" style="557" customWidth="1"/>
    <col min="24" max="24" width="16" style="557" customWidth="1"/>
    <col min="25" max="16384" width="13.33203125" style="557" customWidth="1"/>
  </cols>
  <sheetData>
    <row r="1" spans="1:14" ht="10.5" customHeight="1">
      <c r="A1" s="2361"/>
      <c r="B1" s="2361"/>
      <c r="C1" s="2361"/>
      <c r="D1" s="510"/>
      <c r="E1" s="510"/>
      <c r="F1" s="510"/>
      <c r="G1" s="510"/>
      <c r="H1" s="510"/>
      <c r="I1" s="510"/>
      <c r="J1" s="510"/>
      <c r="K1" s="510"/>
      <c r="L1" s="603"/>
      <c r="M1" s="510"/>
      <c r="N1" s="661"/>
    </row>
    <row r="2" spans="1:15" ht="12.75" customHeight="1">
      <c r="A2" s="512" t="str">
        <f>'1.21'!A2</f>
        <v>1. Gesamtübersichten: Berufliche Schulen in Bayern 2021/22 - Lehrkräfte und Stunden</v>
      </c>
      <c r="B2" s="662"/>
      <c r="C2" s="662"/>
      <c r="D2" s="663"/>
      <c r="E2" s="663"/>
      <c r="F2" s="663"/>
      <c r="G2" s="663"/>
      <c r="H2" s="663"/>
      <c r="I2" s="663"/>
      <c r="J2" s="663"/>
      <c r="K2" s="663"/>
      <c r="L2" s="662"/>
      <c r="M2" s="663"/>
      <c r="N2" s="664"/>
      <c r="O2" s="665"/>
    </row>
    <row r="3" spans="1:15" ht="24.9" customHeight="1">
      <c r="A3" s="666" t="s">
        <v>615</v>
      </c>
      <c r="B3" s="666"/>
      <c r="C3" s="666"/>
      <c r="D3" s="666"/>
      <c r="E3" s="666"/>
      <c r="F3" s="666"/>
      <c r="G3" s="666"/>
      <c r="H3" s="666"/>
      <c r="I3" s="666"/>
      <c r="J3" s="666"/>
      <c r="K3" s="666"/>
      <c r="L3" s="666"/>
      <c r="M3" s="666"/>
      <c r="N3" s="666"/>
      <c r="O3" s="667"/>
    </row>
    <row r="4" spans="1:20" ht="12.75" customHeight="1">
      <c r="A4" s="2302" t="s">
        <v>367</v>
      </c>
      <c r="B4" s="2302"/>
      <c r="C4" s="2302"/>
      <c r="D4" s="2303"/>
      <c r="E4" s="2355" t="s">
        <v>458</v>
      </c>
      <c r="F4" s="2356"/>
      <c r="G4" s="2328" t="s">
        <v>469</v>
      </c>
      <c r="H4" s="668" t="s">
        <v>110</v>
      </c>
      <c r="I4" s="669"/>
      <c r="J4" s="670"/>
      <c r="K4" s="671"/>
      <c r="L4" s="671"/>
      <c r="M4" s="671"/>
      <c r="N4" s="671"/>
      <c r="O4" s="672"/>
      <c r="P4" s="673"/>
      <c r="Q4" s="673"/>
      <c r="R4" s="673"/>
      <c r="S4" s="673"/>
      <c r="T4" s="673"/>
    </row>
    <row r="5" spans="1:15" ht="94.5" customHeight="1">
      <c r="A5" s="2304"/>
      <c r="B5" s="2304"/>
      <c r="C5" s="2304"/>
      <c r="D5" s="2305"/>
      <c r="E5" s="2357"/>
      <c r="F5" s="2358"/>
      <c r="G5" s="2285"/>
      <c r="H5" s="521" t="s">
        <v>111</v>
      </c>
      <c r="I5" s="577" t="s">
        <v>298</v>
      </c>
      <c r="J5" s="945" t="s">
        <v>267</v>
      </c>
      <c r="K5" s="577" t="s">
        <v>113</v>
      </c>
      <c r="L5" s="576" t="s">
        <v>351</v>
      </c>
      <c r="M5" s="520" t="s">
        <v>116</v>
      </c>
      <c r="N5" s="577" t="s">
        <v>117</v>
      </c>
      <c r="O5" s="674" t="s">
        <v>118</v>
      </c>
    </row>
    <row r="6" spans="1:15" s="708" customFormat="1" ht="20.1" customHeight="1">
      <c r="A6" s="742" t="s">
        <v>368</v>
      </c>
      <c r="B6" s="742"/>
      <c r="C6" s="742"/>
      <c r="D6" s="742"/>
      <c r="E6" s="742"/>
      <c r="F6" s="742"/>
      <c r="G6" s="953"/>
      <c r="H6" s="953"/>
      <c r="I6" s="953"/>
      <c r="J6" s="954"/>
      <c r="K6" s="954"/>
      <c r="L6" s="954"/>
      <c r="M6" s="954"/>
      <c r="N6" s="954"/>
      <c r="O6" s="955"/>
    </row>
    <row r="7" spans="1:15" s="708" customFormat="1" ht="12" customHeight="1">
      <c r="A7" s="721" t="s">
        <v>369</v>
      </c>
      <c r="B7" s="722"/>
      <c r="C7" s="722"/>
      <c r="D7" s="723"/>
      <c r="E7" s="725"/>
      <c r="G7" s="724"/>
      <c r="H7" s="725"/>
      <c r="I7" s="725"/>
      <c r="J7" s="726"/>
      <c r="K7" s="726"/>
      <c r="L7" s="726"/>
      <c r="M7" s="726"/>
      <c r="N7" s="726"/>
      <c r="O7" s="726"/>
    </row>
    <row r="8" spans="1:15" s="693" customFormat="1" ht="9.9" customHeight="1">
      <c r="A8" s="617"/>
      <c r="B8" s="697" t="s">
        <v>370</v>
      </c>
      <c r="C8" s="513"/>
      <c r="D8" s="614"/>
      <c r="E8" s="932"/>
      <c r="F8" s="917" t="s">
        <v>13</v>
      </c>
      <c r="G8" s="727">
        <v>265</v>
      </c>
      <c r="H8" s="728">
        <v>105</v>
      </c>
      <c r="I8" s="728">
        <v>28</v>
      </c>
      <c r="J8" s="728">
        <v>40</v>
      </c>
      <c r="K8" s="728">
        <v>17</v>
      </c>
      <c r="L8" s="728">
        <v>22</v>
      </c>
      <c r="M8" s="728">
        <v>31</v>
      </c>
      <c r="N8" s="728">
        <v>5</v>
      </c>
      <c r="O8" s="728">
        <v>17</v>
      </c>
    </row>
    <row r="9" spans="1:15" s="693" customFormat="1" ht="9.9" customHeight="1">
      <c r="A9" s="617"/>
      <c r="B9" s="697"/>
      <c r="C9" s="513"/>
      <c r="D9" s="614"/>
      <c r="E9" s="932"/>
      <c r="F9" s="917" t="s">
        <v>63</v>
      </c>
      <c r="G9" s="727">
        <v>160</v>
      </c>
      <c r="H9" s="728">
        <v>75</v>
      </c>
      <c r="I9" s="728">
        <v>14</v>
      </c>
      <c r="J9" s="728">
        <v>13</v>
      </c>
      <c r="K9" s="728">
        <v>10</v>
      </c>
      <c r="L9" s="728">
        <v>17</v>
      </c>
      <c r="M9" s="728">
        <v>20</v>
      </c>
      <c r="N9" s="728">
        <v>4</v>
      </c>
      <c r="O9" s="728">
        <v>7</v>
      </c>
    </row>
    <row r="10" spans="1:15" s="693" customFormat="1" ht="12" customHeight="1">
      <c r="A10" s="617"/>
      <c r="B10" s="617" t="s">
        <v>515</v>
      </c>
      <c r="C10" s="617"/>
      <c r="D10" s="614"/>
      <c r="E10" s="932"/>
      <c r="G10" s="727"/>
      <c r="H10" s="728"/>
      <c r="I10" s="728"/>
      <c r="J10" s="729"/>
      <c r="K10" s="729"/>
      <c r="L10" s="729"/>
      <c r="M10" s="729"/>
      <c r="N10" s="729"/>
      <c r="O10" s="715"/>
    </row>
    <row r="11" spans="1:15" s="693" customFormat="1" ht="9.9" customHeight="1">
      <c r="A11" s="617"/>
      <c r="C11" s="617" t="s">
        <v>371</v>
      </c>
      <c r="D11" s="614"/>
      <c r="E11" s="932"/>
      <c r="F11" s="614"/>
      <c r="G11" s="727"/>
      <c r="H11" s="728"/>
      <c r="I11" s="728"/>
      <c r="J11" s="729"/>
      <c r="K11" s="729"/>
      <c r="L11" s="729"/>
      <c r="M11" s="729"/>
      <c r="N11" s="729"/>
      <c r="O11" s="715"/>
    </row>
    <row r="12" spans="1:15" s="693" customFormat="1" ht="9.9" customHeight="1">
      <c r="A12" s="617"/>
      <c r="C12" s="697" t="s">
        <v>372</v>
      </c>
      <c r="D12" s="614"/>
      <c r="E12" s="932"/>
      <c r="F12" s="917" t="s">
        <v>13</v>
      </c>
      <c r="G12" s="727">
        <v>132</v>
      </c>
      <c r="H12" s="728">
        <v>59</v>
      </c>
      <c r="I12" s="728">
        <v>6</v>
      </c>
      <c r="J12" s="728">
        <v>25</v>
      </c>
      <c r="K12" s="728">
        <v>5</v>
      </c>
      <c r="L12" s="728">
        <v>6</v>
      </c>
      <c r="M12" s="728">
        <v>18</v>
      </c>
      <c r="N12" s="728">
        <v>2</v>
      </c>
      <c r="O12" s="728">
        <v>11</v>
      </c>
    </row>
    <row r="13" spans="1:15" s="693" customFormat="1" ht="9.9" customHeight="1">
      <c r="A13" s="617"/>
      <c r="B13" s="697"/>
      <c r="C13" s="513"/>
      <c r="D13" s="614"/>
      <c r="E13" s="932"/>
      <c r="F13" s="917" t="s">
        <v>63</v>
      </c>
      <c r="G13" s="727">
        <v>66</v>
      </c>
      <c r="H13" s="728">
        <v>37</v>
      </c>
      <c r="I13" s="728">
        <v>6</v>
      </c>
      <c r="J13" s="728">
        <v>2</v>
      </c>
      <c r="K13" s="728">
        <v>1</v>
      </c>
      <c r="L13" s="728">
        <v>4</v>
      </c>
      <c r="M13" s="728">
        <v>10</v>
      </c>
      <c r="N13" s="728">
        <v>0</v>
      </c>
      <c r="O13" s="728">
        <v>6</v>
      </c>
    </row>
    <row r="14" spans="1:15" s="693" customFormat="1" ht="12" customHeight="1">
      <c r="A14" s="704"/>
      <c r="B14" s="617" t="s">
        <v>373</v>
      </c>
      <c r="C14" s="704"/>
      <c r="D14" s="614"/>
      <c r="E14" s="932"/>
      <c r="F14" s="614"/>
      <c r="G14" s="727"/>
      <c r="H14" s="728"/>
      <c r="I14" s="728"/>
      <c r="J14" s="729"/>
      <c r="K14" s="729"/>
      <c r="L14" s="729"/>
      <c r="M14" s="729"/>
      <c r="N14" s="729"/>
      <c r="O14" s="715"/>
    </row>
    <row r="15" spans="1:15" s="693" customFormat="1" ht="9.9" customHeight="1">
      <c r="A15" s="617"/>
      <c r="C15" s="697" t="s">
        <v>374</v>
      </c>
      <c r="D15" s="614"/>
      <c r="E15" s="932"/>
      <c r="F15" s="917" t="s">
        <v>13</v>
      </c>
      <c r="G15" s="727">
        <v>37</v>
      </c>
      <c r="H15" s="728">
        <v>19</v>
      </c>
      <c r="I15" s="728">
        <v>1</v>
      </c>
      <c r="J15" s="728">
        <v>7</v>
      </c>
      <c r="K15" s="728">
        <v>1</v>
      </c>
      <c r="L15" s="728">
        <v>0</v>
      </c>
      <c r="M15" s="728">
        <v>6</v>
      </c>
      <c r="N15" s="728">
        <v>1</v>
      </c>
      <c r="O15" s="728">
        <v>2</v>
      </c>
    </row>
    <row r="16" spans="1:15" s="693" customFormat="1" ht="9.9" customHeight="1">
      <c r="A16" s="617"/>
      <c r="B16" s="697"/>
      <c r="C16" s="513"/>
      <c r="D16" s="614"/>
      <c r="E16" s="932"/>
      <c r="F16" s="917" t="s">
        <v>63</v>
      </c>
      <c r="G16" s="727">
        <v>18</v>
      </c>
      <c r="H16" s="728">
        <v>10</v>
      </c>
      <c r="I16" s="728">
        <v>1</v>
      </c>
      <c r="J16" s="728">
        <v>3</v>
      </c>
      <c r="K16" s="728">
        <v>0</v>
      </c>
      <c r="L16" s="728">
        <v>0</v>
      </c>
      <c r="M16" s="728">
        <v>3</v>
      </c>
      <c r="N16" s="728">
        <v>1</v>
      </c>
      <c r="O16" s="728">
        <v>0</v>
      </c>
    </row>
    <row r="17" spans="1:15" s="693" customFormat="1" ht="5.1" customHeight="1">
      <c r="A17" s="617"/>
      <c r="B17" s="697"/>
      <c r="C17" s="513"/>
      <c r="D17" s="614"/>
      <c r="E17" s="932"/>
      <c r="F17" s="917"/>
      <c r="G17" s="727"/>
      <c r="H17" s="728"/>
      <c r="I17" s="728"/>
      <c r="J17" s="728"/>
      <c r="K17" s="728"/>
      <c r="L17" s="728"/>
      <c r="M17" s="728"/>
      <c r="N17" s="728"/>
      <c r="O17" s="728"/>
    </row>
    <row r="18" spans="1:15" s="708" customFormat="1" ht="12" customHeight="1">
      <c r="A18" s="730" t="s">
        <v>375</v>
      </c>
      <c r="B18" s="730"/>
      <c r="C18" s="730"/>
      <c r="D18" s="614"/>
      <c r="E18" s="932"/>
      <c r="F18" s="614"/>
      <c r="G18" s="731"/>
      <c r="H18" s="726"/>
      <c r="I18" s="726"/>
      <c r="J18" s="726"/>
      <c r="K18" s="726"/>
      <c r="L18" s="726"/>
      <c r="M18" s="726"/>
      <c r="N18" s="726"/>
      <c r="O18" s="726"/>
    </row>
    <row r="19" spans="1:15" s="693" customFormat="1" ht="11.25" customHeight="1">
      <c r="A19" s="732"/>
      <c r="B19" s="2362" t="s">
        <v>376</v>
      </c>
      <c r="C19" s="2362"/>
      <c r="D19" s="614"/>
      <c r="E19" s="932"/>
      <c r="F19" s="917" t="s">
        <v>13</v>
      </c>
      <c r="G19" s="727">
        <v>68</v>
      </c>
      <c r="H19" s="728">
        <v>28</v>
      </c>
      <c r="I19" s="728">
        <v>3</v>
      </c>
      <c r="J19" s="728">
        <v>15</v>
      </c>
      <c r="K19" s="728">
        <v>3</v>
      </c>
      <c r="L19" s="728">
        <v>7</v>
      </c>
      <c r="M19" s="728">
        <v>7</v>
      </c>
      <c r="N19" s="728">
        <v>0</v>
      </c>
      <c r="O19" s="728">
        <v>5</v>
      </c>
    </row>
    <row r="20" spans="1:15" s="693" customFormat="1" ht="12" customHeight="1">
      <c r="A20" s="732"/>
      <c r="B20" s="733"/>
      <c r="C20" s="733"/>
      <c r="D20" s="614"/>
      <c r="E20" s="932"/>
      <c r="F20" s="917" t="s">
        <v>63</v>
      </c>
      <c r="G20" s="727">
        <v>30</v>
      </c>
      <c r="H20" s="728">
        <v>18</v>
      </c>
      <c r="I20" s="728">
        <v>0</v>
      </c>
      <c r="J20" s="728">
        <v>1</v>
      </c>
      <c r="K20" s="728">
        <v>1</v>
      </c>
      <c r="L20" s="728">
        <v>5</v>
      </c>
      <c r="M20" s="728">
        <v>5</v>
      </c>
      <c r="N20" s="728">
        <v>0</v>
      </c>
      <c r="O20" s="728">
        <v>0</v>
      </c>
    </row>
    <row r="21" spans="1:15" s="693" customFormat="1" ht="5.1" customHeight="1">
      <c r="A21" s="732"/>
      <c r="B21" s="733"/>
      <c r="C21" s="733"/>
      <c r="D21" s="614"/>
      <c r="E21" s="932"/>
      <c r="F21" s="917"/>
      <c r="G21" s="727"/>
      <c r="H21" s="728"/>
      <c r="I21" s="728"/>
      <c r="J21" s="728"/>
      <c r="K21" s="728"/>
      <c r="L21" s="728"/>
      <c r="M21" s="728"/>
      <c r="N21" s="728"/>
      <c r="O21" s="728"/>
    </row>
    <row r="22" spans="1:15" s="708" customFormat="1" ht="12" customHeight="1">
      <c r="A22" s="706" t="s">
        <v>377</v>
      </c>
      <c r="B22" s="514"/>
      <c r="C22" s="514"/>
      <c r="D22" s="614"/>
      <c r="E22" s="932"/>
      <c r="F22" s="917" t="s">
        <v>13</v>
      </c>
      <c r="G22" s="727">
        <v>11</v>
      </c>
      <c r="H22" s="728">
        <v>3</v>
      </c>
      <c r="I22" s="728">
        <v>3</v>
      </c>
      <c r="J22" s="728">
        <v>0</v>
      </c>
      <c r="K22" s="728">
        <v>0</v>
      </c>
      <c r="L22" s="728">
        <v>1</v>
      </c>
      <c r="M22" s="728">
        <v>2</v>
      </c>
      <c r="N22" s="728">
        <v>1</v>
      </c>
      <c r="O22" s="728">
        <v>1</v>
      </c>
    </row>
    <row r="23" spans="1:15" s="693" customFormat="1" ht="9.9" customHeight="1">
      <c r="A23" s="709"/>
      <c r="B23" s="513"/>
      <c r="C23" s="513"/>
      <c r="D23" s="614"/>
      <c r="E23" s="932"/>
      <c r="F23" s="917" t="s">
        <v>63</v>
      </c>
      <c r="G23" s="727">
        <v>6</v>
      </c>
      <c r="H23" s="728">
        <v>2</v>
      </c>
      <c r="I23" s="728">
        <v>3</v>
      </c>
      <c r="J23" s="728">
        <v>0</v>
      </c>
      <c r="K23" s="728">
        <v>0</v>
      </c>
      <c r="L23" s="728">
        <v>1</v>
      </c>
      <c r="M23" s="728">
        <v>0</v>
      </c>
      <c r="N23" s="728">
        <v>0</v>
      </c>
      <c r="O23" s="728">
        <v>0</v>
      </c>
    </row>
    <row r="24" spans="1:15" s="693" customFormat="1" ht="5.1" customHeight="1">
      <c r="A24" s="709"/>
      <c r="B24" s="513"/>
      <c r="C24" s="513"/>
      <c r="D24" s="614"/>
      <c r="E24" s="932"/>
      <c r="F24" s="917"/>
      <c r="G24" s="727"/>
      <c r="H24" s="728"/>
      <c r="I24" s="728"/>
      <c r="J24" s="728"/>
      <c r="K24" s="728"/>
      <c r="L24" s="728"/>
      <c r="M24" s="728"/>
      <c r="N24" s="728"/>
      <c r="O24" s="728"/>
    </row>
    <row r="25" spans="1:15" s="708" customFormat="1" ht="12" customHeight="1">
      <c r="A25" s="706" t="s">
        <v>378</v>
      </c>
      <c r="B25" s="514"/>
      <c r="C25" s="514"/>
      <c r="D25" s="614"/>
      <c r="E25" s="932"/>
      <c r="F25" s="917" t="s">
        <v>13</v>
      </c>
      <c r="G25" s="727">
        <v>210</v>
      </c>
      <c r="H25" s="728">
        <v>71</v>
      </c>
      <c r="I25" s="728">
        <v>24</v>
      </c>
      <c r="J25" s="728">
        <v>25</v>
      </c>
      <c r="K25" s="728">
        <v>27</v>
      </c>
      <c r="L25" s="728">
        <v>13</v>
      </c>
      <c r="M25" s="728">
        <v>32</v>
      </c>
      <c r="N25" s="728">
        <v>4</v>
      </c>
      <c r="O25" s="728">
        <v>14</v>
      </c>
    </row>
    <row r="26" spans="1:15" s="693" customFormat="1" ht="9.9" customHeight="1">
      <c r="A26" s="709"/>
      <c r="B26" s="513"/>
      <c r="C26" s="513"/>
      <c r="D26" s="614"/>
      <c r="E26" s="932"/>
      <c r="F26" s="917" t="s">
        <v>63</v>
      </c>
      <c r="G26" s="727">
        <v>79</v>
      </c>
      <c r="H26" s="728">
        <v>26</v>
      </c>
      <c r="I26" s="728">
        <v>15</v>
      </c>
      <c r="J26" s="728">
        <v>10</v>
      </c>
      <c r="K26" s="728">
        <v>10</v>
      </c>
      <c r="L26" s="728">
        <v>3</v>
      </c>
      <c r="M26" s="728">
        <v>10</v>
      </c>
      <c r="N26" s="728">
        <v>1</v>
      </c>
      <c r="O26" s="728">
        <v>4</v>
      </c>
    </row>
    <row r="27" spans="1:15" s="693" customFormat="1" ht="5.1" customHeight="1">
      <c r="A27" s="709"/>
      <c r="B27" s="513"/>
      <c r="C27" s="513"/>
      <c r="D27" s="614"/>
      <c r="E27" s="932"/>
      <c r="F27" s="917"/>
      <c r="G27" s="727"/>
      <c r="H27" s="728"/>
      <c r="I27" s="728"/>
      <c r="J27" s="728"/>
      <c r="K27" s="728"/>
      <c r="L27" s="728"/>
      <c r="M27" s="728"/>
      <c r="N27" s="728"/>
      <c r="O27" s="728"/>
    </row>
    <row r="28" spans="1:15" s="708" customFormat="1" ht="12" customHeight="1">
      <c r="A28" s="735" t="s">
        <v>359</v>
      </c>
      <c r="B28" s="612"/>
      <c r="C28" s="612"/>
      <c r="D28" s="614"/>
      <c r="E28" s="932"/>
      <c r="F28" s="614"/>
      <c r="G28" s="736"/>
      <c r="H28" s="734"/>
      <c r="I28" s="734"/>
      <c r="J28" s="737"/>
      <c r="K28" s="737"/>
      <c r="L28" s="737"/>
      <c r="M28" s="737"/>
      <c r="N28" s="737"/>
      <c r="O28" s="726"/>
    </row>
    <row r="29" spans="1:15" s="693" customFormat="1" ht="9.9" customHeight="1">
      <c r="A29" s="617"/>
      <c r="B29" s="2363" t="s">
        <v>379</v>
      </c>
      <c r="C29" s="2363"/>
      <c r="D29" s="614"/>
      <c r="E29" s="932"/>
      <c r="F29" s="917" t="s">
        <v>13</v>
      </c>
      <c r="G29" s="727">
        <v>582</v>
      </c>
      <c r="H29" s="728">
        <v>154</v>
      </c>
      <c r="I29" s="728">
        <v>10</v>
      </c>
      <c r="J29" s="728">
        <v>97</v>
      </c>
      <c r="K29" s="728">
        <v>26</v>
      </c>
      <c r="L29" s="728">
        <v>22</v>
      </c>
      <c r="M29" s="728">
        <v>139</v>
      </c>
      <c r="N29" s="728">
        <v>88</v>
      </c>
      <c r="O29" s="728">
        <v>46</v>
      </c>
    </row>
    <row r="30" spans="1:15" s="693" customFormat="1" ht="9.9" customHeight="1">
      <c r="A30" s="617"/>
      <c r="B30" s="702"/>
      <c r="C30" s="702"/>
      <c r="D30" s="614"/>
      <c r="E30" s="932"/>
      <c r="F30" s="917" t="s">
        <v>63</v>
      </c>
      <c r="G30" s="727">
        <v>270</v>
      </c>
      <c r="H30" s="728">
        <v>85</v>
      </c>
      <c r="I30" s="728">
        <v>6</v>
      </c>
      <c r="J30" s="728">
        <v>21</v>
      </c>
      <c r="K30" s="728">
        <v>17</v>
      </c>
      <c r="L30" s="728">
        <v>14</v>
      </c>
      <c r="M30" s="728">
        <v>67</v>
      </c>
      <c r="N30" s="728">
        <v>53</v>
      </c>
      <c r="O30" s="728">
        <v>7</v>
      </c>
    </row>
    <row r="31" spans="1:15" s="693" customFormat="1" ht="12" customHeight="1">
      <c r="A31" s="617"/>
      <c r="B31" s="2363" t="s">
        <v>380</v>
      </c>
      <c r="C31" s="2363"/>
      <c r="D31" s="614"/>
      <c r="E31" s="932"/>
      <c r="F31" s="917" t="s">
        <v>13</v>
      </c>
      <c r="G31" s="727">
        <v>385</v>
      </c>
      <c r="H31" s="728">
        <v>70</v>
      </c>
      <c r="I31" s="728">
        <v>15</v>
      </c>
      <c r="J31" s="728">
        <v>59</v>
      </c>
      <c r="K31" s="728">
        <v>33</v>
      </c>
      <c r="L31" s="728">
        <v>17</v>
      </c>
      <c r="M31" s="728">
        <v>94</v>
      </c>
      <c r="N31" s="728">
        <v>77</v>
      </c>
      <c r="O31" s="728">
        <v>20</v>
      </c>
    </row>
    <row r="32" spans="1:15" s="693" customFormat="1" ht="9.9" customHeight="1">
      <c r="A32" s="617"/>
      <c r="B32" s="702"/>
      <c r="C32" s="702"/>
      <c r="D32" s="614"/>
      <c r="E32" s="932"/>
      <c r="F32" s="917" t="s">
        <v>63</v>
      </c>
      <c r="G32" s="727">
        <v>164</v>
      </c>
      <c r="H32" s="728">
        <v>30</v>
      </c>
      <c r="I32" s="728">
        <v>4</v>
      </c>
      <c r="J32" s="728">
        <v>18</v>
      </c>
      <c r="K32" s="728">
        <v>12</v>
      </c>
      <c r="L32" s="728">
        <v>12</v>
      </c>
      <c r="M32" s="728">
        <v>39</v>
      </c>
      <c r="N32" s="728">
        <v>41</v>
      </c>
      <c r="O32" s="728">
        <v>8</v>
      </c>
    </row>
    <row r="33" spans="1:15" s="693" customFormat="1" ht="12" customHeight="1">
      <c r="A33" s="617"/>
      <c r="B33" s="2354" t="s">
        <v>381</v>
      </c>
      <c r="C33" s="2354"/>
      <c r="D33" s="904"/>
      <c r="E33" s="715"/>
      <c r="F33" s="904"/>
      <c r="G33" s="727"/>
      <c r="H33" s="728"/>
      <c r="I33" s="728"/>
      <c r="J33" s="728"/>
      <c r="K33" s="728"/>
      <c r="L33" s="728"/>
      <c r="M33" s="728"/>
      <c r="N33" s="728"/>
      <c r="O33" s="728"/>
    </row>
    <row r="34" spans="1:15" s="693" customFormat="1" ht="9.9" customHeight="1">
      <c r="A34" s="617"/>
      <c r="B34" s="697" t="s">
        <v>382</v>
      </c>
      <c r="C34" s="513"/>
      <c r="D34" s="614"/>
      <c r="E34" s="932"/>
      <c r="F34" s="917" t="s">
        <v>13</v>
      </c>
      <c r="G34" s="727">
        <v>11</v>
      </c>
      <c r="H34" s="728">
        <v>3</v>
      </c>
      <c r="I34" s="728">
        <v>0</v>
      </c>
      <c r="J34" s="728">
        <v>0</v>
      </c>
      <c r="K34" s="728">
        <v>2</v>
      </c>
      <c r="L34" s="728">
        <v>1</v>
      </c>
      <c r="M34" s="728">
        <v>5</v>
      </c>
      <c r="N34" s="728">
        <v>0</v>
      </c>
      <c r="O34" s="728">
        <v>0</v>
      </c>
    </row>
    <row r="35" spans="1:15" s="693" customFormat="1" ht="9.9" customHeight="1">
      <c r="A35" s="617"/>
      <c r="B35" s="697"/>
      <c r="C35" s="513"/>
      <c r="D35" s="614"/>
      <c r="E35" s="932"/>
      <c r="F35" s="917" t="s">
        <v>63</v>
      </c>
      <c r="G35" s="727">
        <v>7</v>
      </c>
      <c r="H35" s="728">
        <v>2</v>
      </c>
      <c r="I35" s="728">
        <v>0</v>
      </c>
      <c r="J35" s="728">
        <v>0</v>
      </c>
      <c r="K35" s="728">
        <v>1</v>
      </c>
      <c r="L35" s="728">
        <v>1</v>
      </c>
      <c r="M35" s="728">
        <v>3</v>
      </c>
      <c r="N35" s="728">
        <v>0</v>
      </c>
      <c r="O35" s="728">
        <v>0</v>
      </c>
    </row>
    <row r="36" spans="1:15" s="708" customFormat="1" ht="12" customHeight="1">
      <c r="A36" s="735" t="s">
        <v>383</v>
      </c>
      <c r="B36" s="612"/>
      <c r="C36" s="612"/>
      <c r="D36" s="614"/>
      <c r="E36" s="932"/>
      <c r="F36" s="614"/>
      <c r="G36" s="736"/>
      <c r="H36" s="734"/>
      <c r="I36" s="734"/>
      <c r="J36" s="737"/>
      <c r="K36" s="737"/>
      <c r="L36" s="737"/>
      <c r="M36" s="737"/>
      <c r="N36" s="737"/>
      <c r="O36" s="726"/>
    </row>
    <row r="37" spans="1:15" s="693" customFormat="1" ht="9.9" customHeight="1">
      <c r="A37" s="617"/>
      <c r="B37" s="697" t="s">
        <v>384</v>
      </c>
      <c r="C37" s="513"/>
      <c r="D37" s="614"/>
      <c r="E37" s="932"/>
      <c r="F37" s="917" t="s">
        <v>13</v>
      </c>
      <c r="G37" s="727">
        <v>351</v>
      </c>
      <c r="H37" s="728">
        <v>92</v>
      </c>
      <c r="I37" s="728">
        <v>10</v>
      </c>
      <c r="J37" s="728">
        <v>22</v>
      </c>
      <c r="K37" s="728">
        <v>29</v>
      </c>
      <c r="L37" s="728">
        <v>3</v>
      </c>
      <c r="M37" s="728">
        <v>167</v>
      </c>
      <c r="N37" s="728">
        <v>14</v>
      </c>
      <c r="O37" s="728">
        <v>14</v>
      </c>
    </row>
    <row r="38" spans="1:15" s="693" customFormat="1" ht="9.9" customHeight="1">
      <c r="A38" s="617"/>
      <c r="B38" s="697"/>
      <c r="C38" s="513"/>
      <c r="D38" s="614"/>
      <c r="E38" s="932"/>
      <c r="F38" s="917" t="s">
        <v>63</v>
      </c>
      <c r="G38" s="727">
        <v>25</v>
      </c>
      <c r="H38" s="728">
        <v>7</v>
      </c>
      <c r="I38" s="728">
        <v>0</v>
      </c>
      <c r="J38" s="728">
        <v>1</v>
      </c>
      <c r="K38" s="728">
        <v>1</v>
      </c>
      <c r="L38" s="728">
        <v>1</v>
      </c>
      <c r="M38" s="728">
        <v>12</v>
      </c>
      <c r="N38" s="728">
        <v>0</v>
      </c>
      <c r="O38" s="728">
        <v>3</v>
      </c>
    </row>
    <row r="39" spans="1:15" s="693" customFormat="1" ht="12" customHeight="1">
      <c r="A39" s="617"/>
      <c r="B39" s="2360" t="s">
        <v>385</v>
      </c>
      <c r="C39" s="2360"/>
      <c r="D39" s="614"/>
      <c r="E39" s="932"/>
      <c r="F39" s="917"/>
      <c r="G39" s="727"/>
      <c r="H39" s="728"/>
      <c r="I39" s="728"/>
      <c r="J39" s="728"/>
      <c r="K39" s="728"/>
      <c r="L39" s="728"/>
      <c r="M39" s="728"/>
      <c r="N39" s="728"/>
      <c r="O39" s="728"/>
    </row>
    <row r="40" spans="1:15" s="693" customFormat="1" ht="9.9" customHeight="1">
      <c r="A40" s="617"/>
      <c r="B40" s="738"/>
      <c r="C40" s="738" t="s">
        <v>487</v>
      </c>
      <c r="D40" s="614"/>
      <c r="E40" s="932"/>
      <c r="F40" s="917" t="s">
        <v>13</v>
      </c>
      <c r="G40" s="727">
        <v>10</v>
      </c>
      <c r="H40" s="728">
        <v>2</v>
      </c>
      <c r="I40" s="728">
        <v>1</v>
      </c>
      <c r="J40" s="728">
        <v>0</v>
      </c>
      <c r="K40" s="728">
        <v>1</v>
      </c>
      <c r="L40" s="728">
        <v>1</v>
      </c>
      <c r="M40" s="728">
        <v>3</v>
      </c>
      <c r="N40" s="728">
        <v>1</v>
      </c>
      <c r="O40" s="728">
        <v>1</v>
      </c>
    </row>
    <row r="41" spans="1:15" s="693" customFormat="1" ht="9.9" customHeight="1">
      <c r="A41" s="617"/>
      <c r="B41" s="697"/>
      <c r="C41" s="739"/>
      <c r="D41" s="614"/>
      <c r="E41" s="932"/>
      <c r="F41" s="917" t="s">
        <v>63</v>
      </c>
      <c r="G41" s="727">
        <v>2</v>
      </c>
      <c r="H41" s="728">
        <v>1</v>
      </c>
      <c r="I41" s="728">
        <v>0</v>
      </c>
      <c r="J41" s="728">
        <v>0</v>
      </c>
      <c r="K41" s="728">
        <v>0</v>
      </c>
      <c r="L41" s="728">
        <v>0</v>
      </c>
      <c r="M41" s="728">
        <v>1</v>
      </c>
      <c r="N41" s="728">
        <v>0</v>
      </c>
      <c r="O41" s="728">
        <v>0</v>
      </c>
    </row>
    <row r="42" spans="1:15" s="693" customFormat="1" ht="12" customHeight="1">
      <c r="A42" s="617"/>
      <c r="B42" s="2360" t="s">
        <v>385</v>
      </c>
      <c r="C42" s="2360"/>
      <c r="D42" s="933"/>
      <c r="E42" s="934"/>
      <c r="F42" s="933"/>
      <c r="G42" s="727"/>
      <c r="H42" s="728"/>
      <c r="I42" s="728"/>
      <c r="J42" s="729"/>
      <c r="K42" s="729"/>
      <c r="L42" s="729"/>
      <c r="M42" s="729"/>
      <c r="N42" s="729"/>
      <c r="O42" s="715"/>
    </row>
    <row r="43" spans="1:15" s="693" customFormat="1" ht="9.9" customHeight="1">
      <c r="A43" s="617"/>
      <c r="B43" s="740"/>
      <c r="C43" s="740" t="s">
        <v>364</v>
      </c>
      <c r="D43" s="614"/>
      <c r="E43" s="932"/>
      <c r="F43" s="917" t="s">
        <v>13</v>
      </c>
      <c r="G43" s="727">
        <v>5</v>
      </c>
      <c r="H43" s="728">
        <v>0</v>
      </c>
      <c r="I43" s="728">
        <v>0</v>
      </c>
      <c r="J43" s="728">
        <v>1</v>
      </c>
      <c r="K43" s="728">
        <v>3</v>
      </c>
      <c r="L43" s="728">
        <v>1</v>
      </c>
      <c r="M43" s="728">
        <v>0</v>
      </c>
      <c r="N43" s="728">
        <v>0</v>
      </c>
      <c r="O43" s="728">
        <v>0</v>
      </c>
    </row>
    <row r="44" spans="1:15" s="693" customFormat="1" ht="9.9" customHeight="1">
      <c r="A44" s="617"/>
      <c r="B44" s="740"/>
      <c r="C44" s="740"/>
      <c r="D44" s="614"/>
      <c r="E44" s="932"/>
      <c r="F44" s="917" t="s">
        <v>63</v>
      </c>
      <c r="G44" s="727">
        <v>2</v>
      </c>
      <c r="H44" s="728">
        <v>0</v>
      </c>
      <c r="I44" s="728">
        <v>0</v>
      </c>
      <c r="J44" s="728">
        <v>1</v>
      </c>
      <c r="K44" s="728">
        <v>1</v>
      </c>
      <c r="L44" s="728">
        <v>0</v>
      </c>
      <c r="M44" s="728">
        <v>0</v>
      </c>
      <c r="N44" s="728">
        <v>0</v>
      </c>
      <c r="O44" s="728">
        <v>0</v>
      </c>
    </row>
    <row r="45" spans="1:15" s="693" customFormat="1" ht="12" customHeight="1">
      <c r="A45" s="617"/>
      <c r="B45" s="515" t="s">
        <v>452</v>
      </c>
      <c r="C45" s="515"/>
      <c r="D45" s="614"/>
      <c r="E45" s="932"/>
      <c r="F45" s="614"/>
      <c r="G45" s="727"/>
      <c r="H45" s="728"/>
      <c r="I45" s="728"/>
      <c r="J45" s="729"/>
      <c r="K45" s="729"/>
      <c r="L45" s="729"/>
      <c r="M45" s="729"/>
      <c r="N45" s="729"/>
      <c r="O45" s="715"/>
    </row>
    <row r="46" spans="1:15" s="693" customFormat="1" ht="9.9" customHeight="1">
      <c r="A46" s="617"/>
      <c r="B46" s="515"/>
      <c r="C46" s="515" t="s">
        <v>488</v>
      </c>
      <c r="D46" s="614"/>
      <c r="E46" s="932"/>
      <c r="F46" s="614"/>
      <c r="G46" s="727"/>
      <c r="H46" s="728"/>
      <c r="I46" s="728"/>
      <c r="J46" s="729"/>
      <c r="K46" s="729"/>
      <c r="L46" s="729"/>
      <c r="M46" s="729"/>
      <c r="N46" s="729"/>
      <c r="O46" s="715"/>
    </row>
    <row r="47" spans="1:15" s="693" customFormat="1" ht="9.9" customHeight="1">
      <c r="A47" s="617"/>
      <c r="B47" s="515"/>
      <c r="C47" s="515" t="s">
        <v>489</v>
      </c>
      <c r="D47" s="614"/>
      <c r="E47" s="932"/>
      <c r="F47" s="614"/>
      <c r="G47" s="727"/>
      <c r="H47" s="728"/>
      <c r="I47" s="728"/>
      <c r="J47" s="729"/>
      <c r="K47" s="729"/>
      <c r="L47" s="729"/>
      <c r="M47" s="729"/>
      <c r="N47" s="729"/>
      <c r="O47" s="715"/>
    </row>
    <row r="48" spans="1:15" s="693" customFormat="1" ht="9.9" customHeight="1">
      <c r="A48" s="617"/>
      <c r="B48" s="515"/>
      <c r="C48" s="515" t="s">
        <v>490</v>
      </c>
      <c r="D48" s="614"/>
      <c r="E48" s="932"/>
      <c r="F48" s="614"/>
      <c r="G48" s="727"/>
      <c r="H48" s="728"/>
      <c r="I48" s="728"/>
      <c r="J48" s="729"/>
      <c r="K48" s="729"/>
      <c r="L48" s="729"/>
      <c r="M48" s="729"/>
      <c r="N48" s="729"/>
      <c r="O48" s="715"/>
    </row>
    <row r="49" spans="1:15" s="693" customFormat="1" ht="9.9" customHeight="1">
      <c r="A49" s="617"/>
      <c r="B49" s="697"/>
      <c r="C49" s="741" t="s">
        <v>440</v>
      </c>
      <c r="D49" s="614"/>
      <c r="E49" s="932"/>
      <c r="F49" s="917" t="s">
        <v>13</v>
      </c>
      <c r="G49" s="727">
        <v>398</v>
      </c>
      <c r="H49" s="728">
        <v>119</v>
      </c>
      <c r="I49" s="728">
        <v>12</v>
      </c>
      <c r="J49" s="728">
        <v>69</v>
      </c>
      <c r="K49" s="728">
        <v>20</v>
      </c>
      <c r="L49" s="728">
        <v>36</v>
      </c>
      <c r="M49" s="728">
        <v>89</v>
      </c>
      <c r="N49" s="728">
        <v>11</v>
      </c>
      <c r="O49" s="728">
        <v>42</v>
      </c>
    </row>
    <row r="50" spans="1:15" s="693" customFormat="1" ht="9.9" customHeight="1">
      <c r="A50" s="617"/>
      <c r="B50" s="697"/>
      <c r="C50" s="513"/>
      <c r="D50" s="614"/>
      <c r="E50" s="932"/>
      <c r="F50" s="917" t="s">
        <v>63</v>
      </c>
      <c r="G50" s="727">
        <v>125</v>
      </c>
      <c r="H50" s="728">
        <v>50</v>
      </c>
      <c r="I50" s="728">
        <v>6</v>
      </c>
      <c r="J50" s="728">
        <v>13</v>
      </c>
      <c r="K50" s="728">
        <v>5</v>
      </c>
      <c r="L50" s="728">
        <v>15</v>
      </c>
      <c r="M50" s="728">
        <v>24</v>
      </c>
      <c r="N50" s="728">
        <v>5</v>
      </c>
      <c r="O50" s="728">
        <v>7</v>
      </c>
    </row>
    <row r="51" spans="1:15" s="693" customFormat="1" ht="12" customHeight="1">
      <c r="A51" s="617"/>
      <c r="B51" s="617" t="s">
        <v>386</v>
      </c>
      <c r="C51" s="617"/>
      <c r="D51" s="614"/>
      <c r="E51" s="932"/>
      <c r="F51" s="614"/>
      <c r="G51" s="727"/>
      <c r="H51" s="728"/>
      <c r="I51" s="728"/>
      <c r="J51" s="729"/>
      <c r="K51" s="729"/>
      <c r="L51" s="729"/>
      <c r="M51" s="729"/>
      <c r="N51" s="729"/>
      <c r="O51" s="715"/>
    </row>
    <row r="52" spans="1:15" s="693" customFormat="1" ht="9.9" customHeight="1">
      <c r="A52" s="617"/>
      <c r="B52" s="617" t="s">
        <v>387</v>
      </c>
      <c r="C52" s="617"/>
      <c r="D52" s="614"/>
      <c r="E52" s="932"/>
      <c r="F52" s="614"/>
      <c r="G52" s="727"/>
      <c r="H52" s="728"/>
      <c r="I52" s="728"/>
      <c r="J52" s="729"/>
      <c r="K52" s="729"/>
      <c r="L52" s="729"/>
      <c r="M52" s="729"/>
      <c r="N52" s="729"/>
      <c r="O52" s="715"/>
    </row>
    <row r="53" spans="1:15" s="693" customFormat="1" ht="9.9" customHeight="1">
      <c r="A53" s="617"/>
      <c r="B53" s="697" t="s">
        <v>388</v>
      </c>
      <c r="C53" s="513"/>
      <c r="D53" s="614"/>
      <c r="E53" s="932"/>
      <c r="F53" s="917" t="s">
        <v>13</v>
      </c>
      <c r="G53" s="727">
        <v>24</v>
      </c>
      <c r="H53" s="728">
        <v>10</v>
      </c>
      <c r="I53" s="728">
        <v>0</v>
      </c>
      <c r="J53" s="728">
        <v>2</v>
      </c>
      <c r="K53" s="728">
        <v>3</v>
      </c>
      <c r="L53" s="728">
        <v>1</v>
      </c>
      <c r="M53" s="728">
        <v>6</v>
      </c>
      <c r="N53" s="728">
        <v>1</v>
      </c>
      <c r="O53" s="728">
        <v>1</v>
      </c>
    </row>
    <row r="54" spans="1:15" s="693" customFormat="1" ht="9.9" customHeight="1">
      <c r="A54" s="617"/>
      <c r="B54" s="697"/>
      <c r="C54" s="513"/>
      <c r="D54" s="614"/>
      <c r="E54" s="932"/>
      <c r="F54" s="917" t="s">
        <v>63</v>
      </c>
      <c r="G54" s="727">
        <v>13</v>
      </c>
      <c r="H54" s="728">
        <v>7</v>
      </c>
      <c r="I54" s="728">
        <v>0</v>
      </c>
      <c r="J54" s="728">
        <v>0</v>
      </c>
      <c r="K54" s="728">
        <v>1</v>
      </c>
      <c r="L54" s="728">
        <v>1</v>
      </c>
      <c r="M54" s="728">
        <v>3</v>
      </c>
      <c r="N54" s="728">
        <v>1</v>
      </c>
      <c r="O54" s="728">
        <v>0</v>
      </c>
    </row>
    <row r="55" spans="1:15" s="693" customFormat="1" ht="5.1" customHeight="1">
      <c r="A55" s="617"/>
      <c r="B55" s="697"/>
      <c r="C55" s="513"/>
      <c r="D55" s="614"/>
      <c r="E55" s="932"/>
      <c r="F55" s="917"/>
      <c r="G55" s="727"/>
      <c r="H55" s="728"/>
      <c r="I55" s="728"/>
      <c r="J55" s="728"/>
      <c r="K55" s="728"/>
      <c r="L55" s="728"/>
      <c r="M55" s="728"/>
      <c r="N55" s="728"/>
      <c r="O55" s="728"/>
    </row>
    <row r="56" spans="1:15" s="708" customFormat="1" ht="12" customHeight="1">
      <c r="A56" s="706" t="s">
        <v>389</v>
      </c>
      <c r="B56" s="720"/>
      <c r="C56" s="720"/>
      <c r="D56" s="614"/>
      <c r="E56" s="932"/>
      <c r="F56" s="917" t="s">
        <v>13</v>
      </c>
      <c r="G56" s="727">
        <v>252</v>
      </c>
      <c r="H56" s="728">
        <v>71</v>
      </c>
      <c r="I56" s="728">
        <v>8</v>
      </c>
      <c r="J56" s="728">
        <v>33</v>
      </c>
      <c r="K56" s="728">
        <v>41</v>
      </c>
      <c r="L56" s="728">
        <v>19</v>
      </c>
      <c r="M56" s="728">
        <v>41</v>
      </c>
      <c r="N56" s="728">
        <v>4</v>
      </c>
      <c r="O56" s="728">
        <v>35</v>
      </c>
    </row>
    <row r="57" spans="1:15" s="693" customFormat="1" ht="9.9" customHeight="1">
      <c r="A57" s="709"/>
      <c r="B57" s="742"/>
      <c r="C57" s="742"/>
      <c r="D57" s="614"/>
      <c r="E57" s="932"/>
      <c r="F57" s="917" t="s">
        <v>63</v>
      </c>
      <c r="G57" s="727">
        <v>96</v>
      </c>
      <c r="H57" s="728">
        <v>29</v>
      </c>
      <c r="I57" s="728">
        <v>4</v>
      </c>
      <c r="J57" s="728">
        <v>8</v>
      </c>
      <c r="K57" s="728">
        <v>13</v>
      </c>
      <c r="L57" s="728">
        <v>9</v>
      </c>
      <c r="M57" s="728">
        <v>26</v>
      </c>
      <c r="N57" s="728">
        <v>2</v>
      </c>
      <c r="O57" s="728">
        <v>5</v>
      </c>
    </row>
    <row r="58" spans="1:15" s="693" customFormat="1" ht="5.1" customHeight="1">
      <c r="A58" s="709"/>
      <c r="B58" s="742"/>
      <c r="C58" s="742"/>
      <c r="D58" s="614"/>
      <c r="E58" s="932"/>
      <c r="F58" s="602"/>
      <c r="G58" s="728"/>
      <c r="H58" s="728"/>
      <c r="I58" s="728"/>
      <c r="J58" s="728"/>
      <c r="K58" s="728"/>
      <c r="L58" s="728"/>
      <c r="M58" s="728"/>
      <c r="N58" s="728"/>
      <c r="O58" s="728"/>
    </row>
    <row r="59" spans="1:15" s="708" customFormat="1" ht="20.1" customHeight="1">
      <c r="A59" s="743"/>
      <c r="B59" s="612"/>
      <c r="C59" s="710" t="s">
        <v>390</v>
      </c>
      <c r="D59" s="711"/>
      <c r="E59" s="677"/>
      <c r="F59" s="625" t="s">
        <v>1</v>
      </c>
      <c r="G59" s="744">
        <v>2741</v>
      </c>
      <c r="H59" s="744">
        <v>806</v>
      </c>
      <c r="I59" s="744">
        <v>121</v>
      </c>
      <c r="J59" s="744">
        <v>395</v>
      </c>
      <c r="K59" s="744">
        <v>211</v>
      </c>
      <c r="L59" s="744">
        <v>150</v>
      </c>
      <c r="M59" s="744">
        <v>640</v>
      </c>
      <c r="N59" s="744">
        <v>209</v>
      </c>
      <c r="O59" s="744">
        <v>209</v>
      </c>
    </row>
    <row r="60" spans="1:15" s="693" customFormat="1" ht="12" customHeight="1">
      <c r="A60" s="745"/>
      <c r="B60" s="617"/>
      <c r="C60" s="712"/>
      <c r="D60" s="711"/>
      <c r="E60" s="677"/>
      <c r="F60" s="625" t="s">
        <v>63</v>
      </c>
      <c r="G60" s="746">
        <v>1063</v>
      </c>
      <c r="H60" s="744">
        <v>379</v>
      </c>
      <c r="I60" s="744">
        <v>59</v>
      </c>
      <c r="J60" s="744">
        <v>91</v>
      </c>
      <c r="K60" s="744">
        <v>73</v>
      </c>
      <c r="L60" s="744">
        <v>83</v>
      </c>
      <c r="M60" s="744">
        <v>223</v>
      </c>
      <c r="N60" s="744">
        <v>108</v>
      </c>
      <c r="O60" s="744">
        <v>47</v>
      </c>
    </row>
    <row r="61" spans="1:17" s="708" customFormat="1" ht="20.1" customHeight="1">
      <c r="A61" s="706" t="s">
        <v>667</v>
      </c>
      <c r="B61" s="747"/>
      <c r="C61" s="747"/>
      <c r="D61" s="711"/>
      <c r="E61" s="677"/>
      <c r="F61" s="915" t="s">
        <v>1</v>
      </c>
      <c r="G61" s="748">
        <v>18636</v>
      </c>
      <c r="H61" s="744">
        <v>7529</v>
      </c>
      <c r="I61" s="744">
        <v>1145</v>
      </c>
      <c r="J61" s="744">
        <v>1868</v>
      </c>
      <c r="K61" s="744">
        <v>1407</v>
      </c>
      <c r="L61" s="744">
        <v>1000</v>
      </c>
      <c r="M61" s="744">
        <v>3901</v>
      </c>
      <c r="N61" s="744">
        <v>404</v>
      </c>
      <c r="O61" s="744">
        <v>1382</v>
      </c>
      <c r="P61" s="749"/>
      <c r="Q61" s="749"/>
    </row>
    <row r="62" spans="1:15" s="693" customFormat="1" ht="12" customHeight="1">
      <c r="A62" s="709"/>
      <c r="B62" s="750"/>
      <c r="C62" s="750"/>
      <c r="D62" s="711"/>
      <c r="E62" s="677"/>
      <c r="F62" s="915" t="s">
        <v>63</v>
      </c>
      <c r="G62" s="748">
        <v>9437</v>
      </c>
      <c r="H62" s="746">
        <v>4697</v>
      </c>
      <c r="I62" s="746">
        <v>612</v>
      </c>
      <c r="J62" s="746">
        <v>541</v>
      </c>
      <c r="K62" s="746">
        <v>648</v>
      </c>
      <c r="L62" s="746">
        <v>581</v>
      </c>
      <c r="M62" s="746">
        <v>1828</v>
      </c>
      <c r="N62" s="746">
        <v>188</v>
      </c>
      <c r="O62" s="746">
        <v>342</v>
      </c>
    </row>
    <row r="63" spans="1:15" s="693" customFormat="1" ht="5.1" customHeight="1">
      <c r="A63" s="713" t="s">
        <v>11</v>
      </c>
      <c r="C63" s="714"/>
      <c r="D63" s="715"/>
      <c r="E63" s="715"/>
      <c r="F63" s="715"/>
      <c r="G63" s="716"/>
      <c r="H63" s="716"/>
      <c r="I63" s="716"/>
      <c r="J63" s="716"/>
      <c r="K63" s="716" t="s">
        <v>391</v>
      </c>
      <c r="L63" s="716"/>
      <c r="M63" s="716"/>
      <c r="N63" s="717"/>
      <c r="O63" s="715"/>
    </row>
    <row r="64" spans="1:15" ht="36.75" customHeight="1">
      <c r="A64" s="2353" t="s">
        <v>514</v>
      </c>
      <c r="B64" s="2346"/>
      <c r="C64" s="2346"/>
      <c r="D64" s="2346"/>
      <c r="E64" s="2346"/>
      <c r="F64" s="2346"/>
      <c r="G64" s="2346"/>
      <c r="H64" s="2346"/>
      <c r="I64" s="2346"/>
      <c r="J64" s="2346"/>
      <c r="K64" s="2346"/>
      <c r="L64" s="2346"/>
      <c r="M64" s="2346"/>
      <c r="N64" s="2346"/>
      <c r="O64" s="2346"/>
    </row>
    <row r="65" spans="1:25" ht="11.85" customHeight="1">
      <c r="A65" s="718"/>
      <c r="B65" s="718"/>
      <c r="C65" s="718"/>
      <c r="M65" s="628"/>
      <c r="N65" s="628"/>
      <c r="O65" s="628"/>
      <c r="P65" s="628"/>
      <c r="Q65" s="628"/>
      <c r="R65" s="628"/>
      <c r="S65" s="628"/>
      <c r="T65" s="628"/>
      <c r="U65" s="628"/>
      <c r="V65" s="628"/>
      <c r="W65" s="628"/>
      <c r="X65" s="628"/>
      <c r="Y65" s="628"/>
    </row>
    <row r="66" spans="1:25" ht="12" customHeight="1">
      <c r="A66" s="718"/>
      <c r="B66" s="628"/>
      <c r="C66" s="718"/>
      <c r="M66" s="628"/>
      <c r="N66" s="628"/>
      <c r="O66" s="628"/>
      <c r="P66" s="628"/>
      <c r="Q66" s="628"/>
      <c r="R66" s="628"/>
      <c r="S66" s="628"/>
      <c r="T66" s="628"/>
      <c r="U66" s="628"/>
      <c r="V66" s="628"/>
      <c r="W66" s="628"/>
      <c r="X66" s="628"/>
      <c r="Y66" s="628"/>
    </row>
    <row r="67" spans="1:29" ht="0.6" hidden="1">
      <c r="A67" s="718"/>
      <c r="B67" s="628"/>
      <c r="C67" s="718"/>
      <c r="M67" s="628"/>
      <c r="N67" s="628"/>
      <c r="O67" s="628"/>
      <c r="P67" s="628"/>
      <c r="Q67" s="628"/>
      <c r="R67" s="628"/>
      <c r="S67" s="628"/>
      <c r="T67" s="628"/>
      <c r="U67" s="628"/>
      <c r="V67" s="628"/>
      <c r="W67" s="628"/>
      <c r="X67" s="628"/>
      <c r="Y67" s="628"/>
      <c r="Z67" s="673"/>
      <c r="AA67" s="673"/>
      <c r="AB67" s="673"/>
      <c r="AC67" s="673"/>
    </row>
    <row r="68" spans="1:29" ht="0.6" hidden="1">
      <c r="A68" s="718"/>
      <c r="B68" s="628"/>
      <c r="C68" s="718"/>
      <c r="M68" s="628"/>
      <c r="N68" s="628"/>
      <c r="O68" s="628"/>
      <c r="P68" s="628"/>
      <c r="Q68" s="628"/>
      <c r="R68" s="628"/>
      <c r="S68" s="628"/>
      <c r="T68" s="628"/>
      <c r="U68" s="628"/>
      <c r="V68" s="628"/>
      <c r="W68" s="628"/>
      <c r="X68" s="628"/>
      <c r="Y68" s="628"/>
      <c r="Z68" s="673"/>
      <c r="AA68" s="673"/>
      <c r="AB68" s="673"/>
      <c r="AC68" s="673"/>
    </row>
    <row r="69" spans="1:29" ht="0.6" hidden="1">
      <c r="A69" s="718"/>
      <c r="B69" s="628"/>
      <c r="C69" s="718"/>
      <c r="M69" s="628"/>
      <c r="N69" s="628"/>
      <c r="O69" s="628"/>
      <c r="P69" s="628"/>
      <c r="Q69" s="628"/>
      <c r="R69" s="628"/>
      <c r="S69" s="628"/>
      <c r="T69" s="628"/>
      <c r="U69" s="628"/>
      <c r="V69" s="628"/>
      <c r="W69" s="628"/>
      <c r="X69" s="628"/>
      <c r="Y69" s="628"/>
      <c r="Z69" s="673"/>
      <c r="AA69" s="673"/>
      <c r="AB69" s="673"/>
      <c r="AC69" s="673"/>
    </row>
    <row r="70" spans="1:25" ht="11.25" customHeight="1">
      <c r="A70" s="718"/>
      <c r="B70" s="628"/>
      <c r="C70" s="718"/>
      <c r="M70" s="628"/>
      <c r="N70" s="628"/>
      <c r="O70" s="628"/>
      <c r="P70" s="628"/>
      <c r="Q70" s="628"/>
      <c r="R70" s="628"/>
      <c r="S70" s="628"/>
      <c r="T70" s="628"/>
      <c r="U70" s="628"/>
      <c r="V70" s="628"/>
      <c r="W70" s="628"/>
      <c r="X70" s="628"/>
      <c r="Y70" s="628"/>
    </row>
    <row r="71" spans="1:25" ht="13.2">
      <c r="A71" s="718"/>
      <c r="B71" s="628"/>
      <c r="C71" s="718"/>
      <c r="M71" s="628"/>
      <c r="N71" s="628"/>
      <c r="O71" s="628"/>
      <c r="P71" s="628"/>
      <c r="Q71" s="628"/>
      <c r="R71" s="628"/>
      <c r="S71" s="628"/>
      <c r="T71" s="628"/>
      <c r="U71" s="628"/>
      <c r="V71" s="628"/>
      <c r="W71" s="628"/>
      <c r="X71" s="628"/>
      <c r="Y71" s="628"/>
    </row>
    <row r="72" spans="1:25" ht="13.2">
      <c r="A72" s="718"/>
      <c r="B72" s="628"/>
      <c r="C72" s="718"/>
      <c r="M72" s="628"/>
      <c r="N72" s="628"/>
      <c r="O72" s="628"/>
      <c r="P72" s="628"/>
      <c r="Q72" s="628"/>
      <c r="R72" s="628"/>
      <c r="S72" s="628"/>
      <c r="T72" s="628"/>
      <c r="U72" s="628"/>
      <c r="V72" s="628"/>
      <c r="W72" s="628"/>
      <c r="X72" s="628"/>
      <c r="Y72" s="628"/>
    </row>
    <row r="73" spans="1:25" ht="13.2">
      <c r="A73" s="718"/>
      <c r="B73" s="718"/>
      <c r="C73" s="718"/>
      <c r="L73" s="673"/>
      <c r="M73" s="628"/>
      <c r="N73" s="628"/>
      <c r="O73" s="628"/>
      <c r="P73" s="628"/>
      <c r="Q73" s="628"/>
      <c r="R73" s="628"/>
      <c r="S73" s="628"/>
      <c r="T73" s="628"/>
      <c r="U73" s="628"/>
      <c r="V73" s="628"/>
      <c r="W73" s="628"/>
      <c r="X73" s="628"/>
      <c r="Y73" s="628"/>
    </row>
    <row r="74" spans="1:24" ht="13.2">
      <c r="A74" s="718"/>
      <c r="B74" s="718"/>
      <c r="C74" s="718"/>
      <c r="M74" s="628"/>
      <c r="N74" s="628"/>
      <c r="O74" s="628"/>
      <c r="P74" s="628"/>
      <c r="Q74" s="628"/>
      <c r="R74" s="628"/>
      <c r="S74" s="628"/>
      <c r="T74" s="628"/>
      <c r="U74" s="628"/>
      <c r="V74" s="628"/>
      <c r="W74" s="628"/>
      <c r="X74" s="628"/>
    </row>
    <row r="75" spans="1:24" ht="13.2">
      <c r="A75" s="718"/>
      <c r="B75" s="718"/>
      <c r="C75" s="718"/>
      <c r="M75" s="628"/>
      <c r="N75" s="628"/>
      <c r="O75" s="628"/>
      <c r="P75" s="628"/>
      <c r="Q75" s="628"/>
      <c r="R75" s="628"/>
      <c r="S75" s="628"/>
      <c r="T75" s="628"/>
      <c r="U75" s="628"/>
      <c r="V75" s="628"/>
      <c r="W75" s="628"/>
      <c r="X75" s="628"/>
    </row>
    <row r="76" spans="1:24" ht="13.2">
      <c r="A76" s="718"/>
      <c r="B76" s="718"/>
      <c r="C76" s="718"/>
      <c r="M76" s="628"/>
      <c r="N76" s="628"/>
      <c r="O76" s="628"/>
      <c r="P76" s="628"/>
      <c r="Q76" s="628"/>
      <c r="R76" s="628"/>
      <c r="S76" s="628"/>
      <c r="T76" s="628"/>
      <c r="U76" s="628"/>
      <c r="V76" s="628"/>
      <c r="W76" s="628"/>
      <c r="X76" s="628"/>
    </row>
    <row r="77" spans="1:24" ht="13.2">
      <c r="A77" s="718"/>
      <c r="B77" s="718"/>
      <c r="C77" s="718"/>
      <c r="M77" s="628"/>
      <c r="N77" s="628"/>
      <c r="O77" s="628"/>
      <c r="P77" s="628"/>
      <c r="Q77" s="628"/>
      <c r="R77" s="628"/>
      <c r="S77" s="628"/>
      <c r="T77" s="628"/>
      <c r="U77" s="628"/>
      <c r="V77" s="628"/>
      <c r="W77" s="628"/>
      <c r="X77" s="628"/>
    </row>
    <row r="78" spans="1:24" ht="13.2">
      <c r="A78" s="718"/>
      <c r="B78" s="718"/>
      <c r="C78" s="718"/>
      <c r="M78" s="628"/>
      <c r="N78" s="628"/>
      <c r="O78" s="628"/>
      <c r="P78" s="628"/>
      <c r="Q78" s="628"/>
      <c r="R78" s="628"/>
      <c r="S78" s="628"/>
      <c r="T78" s="628"/>
      <c r="U78" s="628"/>
      <c r="V78" s="628"/>
      <c r="W78" s="628"/>
      <c r="X78" s="628"/>
    </row>
    <row r="79" spans="1:24" ht="13.2">
      <c r="A79" s="718"/>
      <c r="B79" s="718"/>
      <c r="C79" s="718"/>
      <c r="M79" s="628"/>
      <c r="N79" s="628"/>
      <c r="O79" s="628"/>
      <c r="P79" s="628"/>
      <c r="Q79" s="628"/>
      <c r="R79" s="628"/>
      <c r="S79" s="628"/>
      <c r="T79" s="628"/>
      <c r="U79" s="628"/>
      <c r="V79" s="628"/>
      <c r="W79" s="628"/>
      <c r="X79" s="628"/>
    </row>
    <row r="80" spans="1:24" ht="13.2">
      <c r="A80" s="718"/>
      <c r="B80" s="718"/>
      <c r="C80" s="718"/>
      <c r="M80" s="628"/>
      <c r="N80" s="628"/>
      <c r="O80" s="628"/>
      <c r="P80" s="628"/>
      <c r="Q80" s="628"/>
      <c r="R80" s="628"/>
      <c r="S80" s="628"/>
      <c r="T80" s="628"/>
      <c r="U80" s="628"/>
      <c r="V80" s="628"/>
      <c r="W80" s="628"/>
      <c r="X80" s="628"/>
    </row>
    <row r="81" spans="1:24" ht="12.75" customHeight="1">
      <c r="A81" s="718"/>
      <c r="B81" s="718"/>
      <c r="C81" s="718"/>
      <c r="M81" s="628"/>
      <c r="N81" s="628"/>
      <c r="O81" s="628"/>
      <c r="P81" s="628"/>
      <c r="Q81" s="628"/>
      <c r="R81" s="628"/>
      <c r="S81" s="628"/>
      <c r="T81" s="628"/>
      <c r="U81" s="628"/>
      <c r="V81" s="628"/>
      <c r="W81" s="628"/>
      <c r="X81" s="628"/>
    </row>
    <row r="82" spans="1:24" ht="13.2">
      <c r="A82" s="718"/>
      <c r="B82" s="718"/>
      <c r="C82" s="718"/>
      <c r="M82" s="628"/>
      <c r="N82" s="628"/>
      <c r="O82" s="628"/>
      <c r="P82" s="628"/>
      <c r="Q82" s="628"/>
      <c r="R82" s="628"/>
      <c r="S82" s="628"/>
      <c r="T82" s="628"/>
      <c r="U82" s="628"/>
      <c r="V82" s="628"/>
      <c r="W82" s="628"/>
      <c r="X82" s="628"/>
    </row>
    <row r="83" spans="1:24" ht="6.75" customHeight="1">
      <c r="A83" s="718"/>
      <c r="B83" s="718"/>
      <c r="C83" s="718"/>
      <c r="M83" s="628"/>
      <c r="N83" s="628"/>
      <c r="O83" s="628"/>
      <c r="P83" s="628"/>
      <c r="Q83" s="628"/>
      <c r="R83" s="628"/>
      <c r="S83" s="628"/>
      <c r="T83" s="628"/>
      <c r="U83" s="628"/>
      <c r="V83" s="628"/>
      <c r="W83" s="628"/>
      <c r="X83" s="628"/>
    </row>
    <row r="84" spans="1:24" ht="13.2">
      <c r="A84" s="718"/>
      <c r="B84" s="718"/>
      <c r="C84" s="718"/>
      <c r="M84" s="628"/>
      <c r="N84" s="628"/>
      <c r="O84" s="628"/>
      <c r="P84" s="628"/>
      <c r="Q84" s="628"/>
      <c r="R84" s="628"/>
      <c r="S84" s="628"/>
      <c r="T84" s="628"/>
      <c r="U84" s="628"/>
      <c r="V84" s="628"/>
      <c r="W84" s="628"/>
      <c r="X84" s="628"/>
    </row>
    <row r="85" spans="1:24" ht="13.2">
      <c r="A85" s="718"/>
      <c r="B85" s="718"/>
      <c r="C85" s="718"/>
      <c r="M85" s="628"/>
      <c r="N85" s="628"/>
      <c r="O85" s="628"/>
      <c r="P85" s="628"/>
      <c r="Q85" s="628"/>
      <c r="R85" s="628"/>
      <c r="S85" s="628"/>
      <c r="T85" s="628"/>
      <c r="U85" s="628"/>
      <c r="V85" s="628"/>
      <c r="W85" s="628"/>
      <c r="X85" s="628"/>
    </row>
    <row r="86" spans="1:3" ht="11.25">
      <c r="A86" s="718"/>
      <c r="B86" s="718"/>
      <c r="C86" s="718"/>
    </row>
    <row r="87" spans="1:3" ht="11.25">
      <c r="A87" s="718"/>
      <c r="B87" s="718"/>
      <c r="C87" s="718"/>
    </row>
    <row r="88" spans="1:3" ht="11.25">
      <c r="A88" s="718"/>
      <c r="B88" s="718"/>
      <c r="C88" s="718"/>
    </row>
    <row r="89" spans="1:3" ht="11.25">
      <c r="A89" s="718"/>
      <c r="B89" s="718"/>
      <c r="C89" s="718"/>
    </row>
    <row r="90" spans="1:3" ht="11.25">
      <c r="A90" s="718"/>
      <c r="B90" s="718"/>
      <c r="C90" s="718"/>
    </row>
    <row r="91" spans="1:3" ht="11.25">
      <c r="A91" s="718"/>
      <c r="B91" s="718"/>
      <c r="C91" s="718"/>
    </row>
    <row r="92" spans="1:3" ht="11.25">
      <c r="A92" s="718"/>
      <c r="B92" s="718"/>
      <c r="C92" s="718"/>
    </row>
    <row r="93" spans="1:3" ht="11.25">
      <c r="A93" s="718"/>
      <c r="B93" s="718"/>
      <c r="C93" s="718"/>
    </row>
    <row r="94" spans="1:3" ht="11.25">
      <c r="A94" s="718"/>
      <c r="B94" s="718"/>
      <c r="C94" s="718"/>
    </row>
    <row r="95" spans="1:3" ht="11.25">
      <c r="A95" s="718"/>
      <c r="B95" s="718"/>
      <c r="C95" s="718"/>
    </row>
    <row r="96" spans="1:3" ht="11.25">
      <c r="A96" s="718"/>
      <c r="B96" s="718"/>
      <c r="C96" s="718"/>
    </row>
    <row r="97" spans="1:3" ht="11.25">
      <c r="A97" s="718"/>
      <c r="B97" s="718"/>
      <c r="C97" s="718"/>
    </row>
    <row r="98" spans="1:3" ht="11.25">
      <c r="A98" s="718"/>
      <c r="B98" s="718"/>
      <c r="C98" s="718"/>
    </row>
    <row r="99" spans="1:3" ht="11.25">
      <c r="A99" s="718"/>
      <c r="B99" s="718"/>
      <c r="C99" s="718"/>
    </row>
    <row r="100" spans="1:3" ht="11.25">
      <c r="A100" s="718"/>
      <c r="B100" s="718"/>
      <c r="C100" s="718"/>
    </row>
    <row r="101" spans="1:3" ht="11.25">
      <c r="A101" s="718"/>
      <c r="B101" s="718"/>
      <c r="C101" s="718"/>
    </row>
    <row r="102" spans="1:3" ht="11.25">
      <c r="A102" s="718"/>
      <c r="B102" s="718"/>
      <c r="C102" s="718"/>
    </row>
    <row r="103" spans="1:3" ht="11.25">
      <c r="A103" s="718"/>
      <c r="B103" s="718"/>
      <c r="C103" s="718"/>
    </row>
    <row r="104" spans="1:3" ht="11.25">
      <c r="A104" s="718"/>
      <c r="B104" s="718"/>
      <c r="C104" s="718"/>
    </row>
    <row r="105" spans="1:3" ht="11.25">
      <c r="A105" s="718"/>
      <c r="B105" s="718"/>
      <c r="C105" s="718"/>
    </row>
    <row r="106" spans="1:3" ht="11.25">
      <c r="A106" s="718"/>
      <c r="B106" s="718"/>
      <c r="C106" s="718"/>
    </row>
    <row r="107" spans="1:3" ht="11.25">
      <c r="A107" s="718"/>
      <c r="B107" s="718"/>
      <c r="C107" s="718"/>
    </row>
    <row r="153" spans="1:12" ht="13.2">
      <c r="A153" s="628"/>
      <c r="B153" s="628"/>
      <c r="C153" s="628"/>
      <c r="D153" s="628"/>
      <c r="E153" s="628"/>
      <c r="F153" s="628"/>
      <c r="G153" s="628"/>
      <c r="H153" s="628"/>
      <c r="I153" s="628"/>
      <c r="J153" s="628"/>
      <c r="K153" s="628"/>
      <c r="L153" s="628"/>
    </row>
    <row r="154" spans="1:12" ht="13.2">
      <c r="A154" s="628"/>
      <c r="B154" s="628"/>
      <c r="C154" s="628"/>
      <c r="D154" s="628"/>
      <c r="E154" s="628"/>
      <c r="F154" s="628"/>
      <c r="G154" s="628"/>
      <c r="H154" s="628"/>
      <c r="I154" s="628"/>
      <c r="J154" s="628"/>
      <c r="K154" s="628"/>
      <c r="L154" s="628"/>
    </row>
    <row r="155" spans="1:12" ht="13.2">
      <c r="A155" s="628"/>
      <c r="B155" s="628"/>
      <c r="C155" s="628"/>
      <c r="D155" s="628"/>
      <c r="E155" s="628"/>
      <c r="F155" s="628"/>
      <c r="G155" s="628"/>
      <c r="H155" s="628"/>
      <c r="I155" s="628"/>
      <c r="J155" s="628"/>
      <c r="K155" s="628"/>
      <c r="L155" s="628"/>
    </row>
    <row r="156" spans="1:12" ht="13.2">
      <c r="A156" s="628"/>
      <c r="B156" s="628"/>
      <c r="C156" s="628"/>
      <c r="D156" s="628"/>
      <c r="E156" s="628"/>
      <c r="F156" s="628"/>
      <c r="G156" s="628"/>
      <c r="H156" s="628"/>
      <c r="I156" s="628"/>
      <c r="J156" s="628"/>
      <c r="K156" s="628"/>
      <c r="L156" s="628"/>
    </row>
    <row r="157" spans="1:12" ht="13.2">
      <c r="A157" s="628"/>
      <c r="B157" s="628"/>
      <c r="C157" s="628"/>
      <c r="D157" s="628"/>
      <c r="E157" s="628"/>
      <c r="F157" s="628"/>
      <c r="G157" s="628"/>
      <c r="H157" s="628"/>
      <c r="I157" s="628"/>
      <c r="J157" s="628"/>
      <c r="K157" s="628"/>
      <c r="L157" s="628"/>
    </row>
    <row r="158" spans="1:12" ht="13.2">
      <c r="A158" s="628"/>
      <c r="B158" s="628"/>
      <c r="C158" s="628"/>
      <c r="D158" s="628"/>
      <c r="E158" s="628"/>
      <c r="F158" s="628"/>
      <c r="G158" s="628"/>
      <c r="H158" s="628"/>
      <c r="I158" s="628"/>
      <c r="J158" s="628"/>
      <c r="K158" s="628"/>
      <c r="L158" s="628"/>
    </row>
    <row r="159" spans="1:12" ht="13.2">
      <c r="A159" s="628"/>
      <c r="B159" s="628"/>
      <c r="C159" s="628"/>
      <c r="D159" s="628"/>
      <c r="E159" s="628"/>
      <c r="F159" s="628"/>
      <c r="G159" s="628"/>
      <c r="H159" s="628"/>
      <c r="I159" s="628"/>
      <c r="J159" s="628"/>
      <c r="K159" s="628"/>
      <c r="L159" s="628"/>
    </row>
    <row r="160" spans="1:12" ht="13.2">
      <c r="A160" s="628"/>
      <c r="B160" s="628"/>
      <c r="C160" s="628"/>
      <c r="D160" s="628"/>
      <c r="E160" s="628"/>
      <c r="F160" s="628"/>
      <c r="G160" s="628"/>
      <c r="H160" s="628"/>
      <c r="I160" s="628"/>
      <c r="J160" s="628"/>
      <c r="K160" s="628"/>
      <c r="L160" s="628"/>
    </row>
    <row r="163" ht="11.25">
      <c r="H163" s="719"/>
    </row>
  </sheetData>
  <mergeCells count="11">
    <mergeCell ref="A4:D5"/>
    <mergeCell ref="B39:C39"/>
    <mergeCell ref="A1:C1"/>
    <mergeCell ref="A64:O64"/>
    <mergeCell ref="B19:C19"/>
    <mergeCell ref="B29:C29"/>
    <mergeCell ref="B31:C31"/>
    <mergeCell ref="G4:G5"/>
    <mergeCell ref="B33:C33"/>
    <mergeCell ref="B42:C42"/>
    <mergeCell ref="E4:F5"/>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&amp;C49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0"/>
  <sheetViews>
    <sheetView workbookViewId="0" topLeftCell="A1">
      <pane ySplit="5" topLeftCell="A6" activePane="bottomLeft" state="frozen"/>
      <selection pane="bottomLeft" activeCell="O1" sqref="O1"/>
    </sheetView>
  </sheetViews>
  <sheetFormatPr defaultColWidth="12" defaultRowHeight="11.25"/>
  <cols>
    <col min="1" max="1" width="1.3359375" style="24" customWidth="1"/>
    <col min="2" max="2" width="22.83203125" style="24" customWidth="1"/>
    <col min="3" max="4" width="1.0078125" style="24" customWidth="1"/>
    <col min="5" max="5" width="13.16015625" style="24" customWidth="1"/>
    <col min="6" max="7" width="8.33203125" style="24" customWidth="1"/>
    <col min="8" max="10" width="8.83203125" style="24" customWidth="1"/>
    <col min="11" max="11" width="8" style="24" bestFit="1" customWidth="1"/>
    <col min="12" max="13" width="8.33203125" style="24" customWidth="1"/>
    <col min="14" max="14" width="10.66015625" style="24" bestFit="1" customWidth="1"/>
    <col min="15" max="16384" width="12" style="24" customWidth="1"/>
  </cols>
  <sheetData>
    <row r="1" spans="1:13" s="5" customFormat="1" ht="10.5" customHeight="1">
      <c r="A1" s="2109"/>
      <c r="B1" s="2109"/>
      <c r="C1" s="2"/>
      <c r="D1" s="2"/>
      <c r="E1" s="2"/>
      <c r="F1" s="2"/>
      <c r="G1" s="2"/>
      <c r="H1" s="2"/>
      <c r="I1" s="2"/>
      <c r="J1" s="2"/>
      <c r="K1" s="2"/>
      <c r="L1" s="2"/>
      <c r="M1" s="2"/>
    </row>
    <row r="2" spans="1:14" s="5" customFormat="1" ht="12.75" customHeight="1">
      <c r="A2" s="6" t="str">
        <f>'1.1'!A2</f>
        <v>1. Gesamtübersichten: Berufliche Schulen in Bayern 2021/22 - Eckdaten</v>
      </c>
      <c r="B2" s="7"/>
      <c r="C2" s="7"/>
      <c r="D2" s="7"/>
      <c r="E2" s="7"/>
      <c r="F2" s="7"/>
      <c r="G2" s="7"/>
      <c r="H2" s="7"/>
      <c r="I2" s="7"/>
      <c r="J2" s="7"/>
      <c r="K2" s="7"/>
      <c r="L2" s="7"/>
      <c r="M2" s="2"/>
      <c r="N2" s="6"/>
    </row>
    <row r="3" spans="1:14" s="15" customFormat="1" ht="24.9" customHeight="1">
      <c r="A3" s="10" t="s">
        <v>595</v>
      </c>
      <c r="B3" s="10"/>
      <c r="C3" s="10"/>
      <c r="D3" s="10"/>
      <c r="E3" s="10"/>
      <c r="F3" s="10"/>
      <c r="G3" s="10"/>
      <c r="H3" s="10"/>
      <c r="I3" s="10"/>
      <c r="J3" s="10"/>
      <c r="K3" s="10"/>
      <c r="L3" s="10"/>
      <c r="M3" s="10"/>
      <c r="N3" s="10"/>
    </row>
    <row r="4" spans="1:14" s="19" customFormat="1" ht="39.9" customHeight="1">
      <c r="A4" s="2084" t="s">
        <v>0</v>
      </c>
      <c r="B4" s="2084"/>
      <c r="C4" s="2097"/>
      <c r="D4" s="2096" t="s">
        <v>35</v>
      </c>
      <c r="E4" s="2106"/>
      <c r="F4" s="2099" t="s">
        <v>34</v>
      </c>
      <c r="G4" s="2099" t="s">
        <v>44</v>
      </c>
      <c r="H4" s="16" t="s">
        <v>12</v>
      </c>
      <c r="I4" s="17"/>
      <c r="J4" s="18"/>
      <c r="K4" s="2110" t="s">
        <v>45</v>
      </c>
      <c r="L4" s="16" t="s">
        <v>49</v>
      </c>
      <c r="M4" s="18"/>
      <c r="N4" s="2093" t="s">
        <v>36</v>
      </c>
    </row>
    <row r="5" spans="1:14" s="49" customFormat="1" ht="27.6" customHeight="1">
      <c r="A5" s="2086"/>
      <c r="B5" s="2086"/>
      <c r="C5" s="2087"/>
      <c r="D5" s="2107"/>
      <c r="E5" s="2108"/>
      <c r="F5" s="2100"/>
      <c r="G5" s="2100"/>
      <c r="H5" s="20" t="s">
        <v>32</v>
      </c>
      <c r="I5" s="20" t="s">
        <v>33</v>
      </c>
      <c r="J5" s="21" t="s">
        <v>38</v>
      </c>
      <c r="K5" s="2092"/>
      <c r="L5" s="20" t="s">
        <v>32</v>
      </c>
      <c r="M5" s="20" t="s">
        <v>33</v>
      </c>
      <c r="N5" s="2094"/>
    </row>
    <row r="6" spans="1:14" s="34" customFormat="1" ht="20.1" customHeight="1">
      <c r="A6" s="50" t="s">
        <v>2</v>
      </c>
      <c r="B6" s="51"/>
      <c r="C6" s="52"/>
      <c r="D6" s="53"/>
      <c r="E6" s="54" t="s">
        <v>17</v>
      </c>
      <c r="F6" s="55">
        <v>0</v>
      </c>
      <c r="G6" s="55">
        <v>0</v>
      </c>
      <c r="H6" s="55">
        <v>0</v>
      </c>
      <c r="I6" s="55">
        <v>0</v>
      </c>
      <c r="J6" s="55">
        <v>0</v>
      </c>
      <c r="K6" s="56">
        <v>0</v>
      </c>
      <c r="L6" s="57">
        <v>0</v>
      </c>
      <c r="M6" s="57">
        <v>0</v>
      </c>
      <c r="N6" s="57">
        <v>0</v>
      </c>
    </row>
    <row r="7" spans="1:14" s="34" customFormat="1" ht="11.1" customHeight="1">
      <c r="A7" s="58"/>
      <c r="B7" s="59"/>
      <c r="C7" s="60"/>
      <c r="D7" s="61"/>
      <c r="E7" s="62" t="s">
        <v>41</v>
      </c>
      <c r="F7" s="55">
        <v>0</v>
      </c>
      <c r="G7" s="55">
        <v>0</v>
      </c>
      <c r="H7" s="55">
        <v>0</v>
      </c>
      <c r="I7" s="55">
        <v>0</v>
      </c>
      <c r="J7" s="55">
        <v>0</v>
      </c>
      <c r="K7" s="56">
        <v>0</v>
      </c>
      <c r="L7" s="57">
        <v>0</v>
      </c>
      <c r="M7" s="57">
        <v>0</v>
      </c>
      <c r="N7" s="57">
        <v>0</v>
      </c>
    </row>
    <row r="8" spans="2:14" ht="10.95" customHeight="1">
      <c r="B8" s="25"/>
      <c r="C8" s="25"/>
      <c r="D8" s="63"/>
      <c r="E8" s="844" t="s">
        <v>18</v>
      </c>
      <c r="F8" s="55">
        <v>81</v>
      </c>
      <c r="G8" s="55">
        <v>4745</v>
      </c>
      <c r="H8" s="55">
        <v>98555</v>
      </c>
      <c r="I8" s="55">
        <v>67833</v>
      </c>
      <c r="J8" s="55">
        <v>14887</v>
      </c>
      <c r="K8" s="26">
        <v>20.770284510010537</v>
      </c>
      <c r="L8" s="57">
        <v>3243</v>
      </c>
      <c r="M8" s="57">
        <v>2109</v>
      </c>
      <c r="N8" s="57">
        <v>65457</v>
      </c>
    </row>
    <row r="9" spans="2:14" ht="10.95" customHeight="1">
      <c r="B9" s="25"/>
      <c r="C9" s="25"/>
      <c r="D9" s="63"/>
      <c r="E9" s="844" t="s">
        <v>20</v>
      </c>
      <c r="F9" s="55">
        <v>83</v>
      </c>
      <c r="G9" s="55">
        <v>4779</v>
      </c>
      <c r="H9" s="55">
        <v>110329</v>
      </c>
      <c r="I9" s="55">
        <v>67453</v>
      </c>
      <c r="J9" s="55">
        <v>20002</v>
      </c>
      <c r="K9" s="26">
        <v>23.0862105042896</v>
      </c>
      <c r="L9" s="57">
        <v>3398</v>
      </c>
      <c r="M9" s="57">
        <v>2016</v>
      </c>
      <c r="N9" s="57">
        <v>66969</v>
      </c>
    </row>
    <row r="10" spans="2:14" ht="10.95" customHeight="1">
      <c r="B10" s="25"/>
      <c r="C10" s="25"/>
      <c r="D10" s="63"/>
      <c r="E10" s="844" t="s">
        <v>19</v>
      </c>
      <c r="F10" s="55">
        <v>18</v>
      </c>
      <c r="G10" s="55">
        <v>1310</v>
      </c>
      <c r="H10" s="55">
        <v>28029</v>
      </c>
      <c r="I10" s="55">
        <v>17112</v>
      </c>
      <c r="J10" s="55">
        <v>3663</v>
      </c>
      <c r="K10" s="26">
        <v>21.39618320610687</v>
      </c>
      <c r="L10" s="57">
        <v>884</v>
      </c>
      <c r="M10" s="57">
        <v>569</v>
      </c>
      <c r="N10" s="57">
        <v>17850</v>
      </c>
    </row>
    <row r="11" spans="2:14" ht="10.95" customHeight="1">
      <c r="B11" s="25"/>
      <c r="C11" s="25"/>
      <c r="D11" s="63"/>
      <c r="E11" s="844" t="s">
        <v>5</v>
      </c>
      <c r="F11" s="55">
        <v>1</v>
      </c>
      <c r="G11" s="55">
        <v>8</v>
      </c>
      <c r="H11" s="55">
        <v>100</v>
      </c>
      <c r="I11" s="55">
        <v>96</v>
      </c>
      <c r="J11" s="55">
        <v>3</v>
      </c>
      <c r="K11" s="26">
        <v>12.5</v>
      </c>
      <c r="L11" s="57">
        <v>4</v>
      </c>
      <c r="M11" s="57">
        <v>3</v>
      </c>
      <c r="N11" s="57">
        <v>88</v>
      </c>
    </row>
    <row r="12" spans="2:14" ht="10.95" customHeight="1">
      <c r="B12" s="25"/>
      <c r="C12" s="25"/>
      <c r="D12" s="63"/>
      <c r="E12" s="845" t="s">
        <v>13</v>
      </c>
      <c r="F12" s="28">
        <v>183</v>
      </c>
      <c r="G12" s="28">
        <v>10842</v>
      </c>
      <c r="H12" s="28">
        <v>237013</v>
      </c>
      <c r="I12" s="28">
        <v>152494</v>
      </c>
      <c r="J12" s="28">
        <v>38555</v>
      </c>
      <c r="K12" s="31">
        <v>21.860634569267663</v>
      </c>
      <c r="L12" s="28">
        <v>7529</v>
      </c>
      <c r="M12" s="28">
        <v>4697</v>
      </c>
      <c r="N12" s="28">
        <v>150364</v>
      </c>
    </row>
    <row r="13" spans="1:14" s="34" customFormat="1" ht="20.1" customHeight="1">
      <c r="A13" s="60" t="s">
        <v>43</v>
      </c>
      <c r="C13" s="60"/>
      <c r="D13" s="61"/>
      <c r="E13" s="62"/>
      <c r="F13" s="57"/>
      <c r="G13" s="57"/>
      <c r="H13" s="57"/>
      <c r="I13" s="57"/>
      <c r="J13" s="57"/>
      <c r="K13" s="68"/>
      <c r="L13" s="57"/>
      <c r="M13" s="57"/>
      <c r="N13" s="57"/>
    </row>
    <row r="14" spans="1:14" s="34" customFormat="1" ht="12" customHeight="1">
      <c r="A14" s="60"/>
      <c r="B14" s="69" t="s">
        <v>50</v>
      </c>
      <c r="C14" s="60" t="s">
        <v>37</v>
      </c>
      <c r="D14" s="61"/>
      <c r="E14" s="62" t="s">
        <v>17</v>
      </c>
      <c r="F14" s="57">
        <v>0</v>
      </c>
      <c r="G14" s="57">
        <v>0</v>
      </c>
      <c r="H14" s="57">
        <v>0</v>
      </c>
      <c r="I14" s="57">
        <v>0</v>
      </c>
      <c r="J14" s="57">
        <v>0</v>
      </c>
      <c r="K14" s="967">
        <v>0</v>
      </c>
      <c r="L14" s="57">
        <v>0</v>
      </c>
      <c r="M14" s="57">
        <v>0</v>
      </c>
      <c r="N14" s="57">
        <v>0</v>
      </c>
    </row>
    <row r="15" spans="1:14" s="34" customFormat="1" ht="11.1" customHeight="1">
      <c r="A15" s="58"/>
      <c r="B15" s="59"/>
      <c r="C15" s="60"/>
      <c r="D15" s="61"/>
      <c r="E15" s="62" t="s">
        <v>41</v>
      </c>
      <c r="F15" s="57">
        <v>4</v>
      </c>
      <c r="G15" s="57">
        <v>145</v>
      </c>
      <c r="H15" s="57">
        <v>1436</v>
      </c>
      <c r="I15" s="57">
        <v>917</v>
      </c>
      <c r="J15" s="57">
        <v>247</v>
      </c>
      <c r="K15" s="70">
        <v>9.903448275862068</v>
      </c>
      <c r="L15" s="57">
        <v>147</v>
      </c>
      <c r="M15" s="57">
        <v>74</v>
      </c>
      <c r="N15" s="57">
        <v>2776</v>
      </c>
    </row>
    <row r="16" spans="2:14" ht="10.95" customHeight="1">
      <c r="B16" s="25"/>
      <c r="C16" s="25"/>
      <c r="D16" s="63"/>
      <c r="E16" s="844" t="s">
        <v>18</v>
      </c>
      <c r="F16" s="57">
        <v>1</v>
      </c>
      <c r="G16" s="57">
        <v>4</v>
      </c>
      <c r="H16" s="57">
        <v>43</v>
      </c>
      <c r="I16" s="57">
        <v>23</v>
      </c>
      <c r="J16" s="57">
        <v>4</v>
      </c>
      <c r="K16" s="70">
        <v>10.75</v>
      </c>
      <c r="L16" s="57">
        <v>6</v>
      </c>
      <c r="M16" s="57">
        <v>0</v>
      </c>
      <c r="N16" s="57">
        <v>134</v>
      </c>
    </row>
    <row r="17" spans="2:14" ht="10.95" customHeight="1">
      <c r="B17" s="25"/>
      <c r="C17" s="25"/>
      <c r="D17" s="63"/>
      <c r="E17" s="844" t="s">
        <v>20</v>
      </c>
      <c r="F17" s="57">
        <v>0</v>
      </c>
      <c r="G17" s="57">
        <v>0</v>
      </c>
      <c r="H17" s="57">
        <v>0</v>
      </c>
      <c r="I17" s="57">
        <v>0</v>
      </c>
      <c r="J17" s="57">
        <v>0</v>
      </c>
      <c r="K17" s="41">
        <v>0</v>
      </c>
      <c r="L17" s="57">
        <v>0</v>
      </c>
      <c r="M17" s="57">
        <v>0</v>
      </c>
      <c r="N17" s="57">
        <v>0</v>
      </c>
    </row>
    <row r="18" spans="2:14" ht="10.95" customHeight="1">
      <c r="B18" s="25"/>
      <c r="C18" s="25"/>
      <c r="D18" s="63"/>
      <c r="E18" s="844" t="s">
        <v>19</v>
      </c>
      <c r="F18" s="57">
        <v>0</v>
      </c>
      <c r="G18" s="57">
        <v>0</v>
      </c>
      <c r="H18" s="57">
        <v>0</v>
      </c>
      <c r="I18" s="57">
        <v>0</v>
      </c>
      <c r="J18" s="57">
        <v>0</v>
      </c>
      <c r="K18" s="41">
        <v>0</v>
      </c>
      <c r="L18" s="57">
        <v>0</v>
      </c>
      <c r="M18" s="57">
        <v>0</v>
      </c>
      <c r="N18" s="57">
        <v>0</v>
      </c>
    </row>
    <row r="19" spans="2:14" ht="10.95" customHeight="1">
      <c r="B19" s="25"/>
      <c r="C19" s="25"/>
      <c r="D19" s="63"/>
      <c r="E19" s="844" t="s">
        <v>5</v>
      </c>
      <c r="F19" s="57">
        <v>41</v>
      </c>
      <c r="G19" s="57">
        <v>1104</v>
      </c>
      <c r="H19" s="57">
        <v>10697</v>
      </c>
      <c r="I19" s="57">
        <v>7312</v>
      </c>
      <c r="J19" s="57">
        <v>2127</v>
      </c>
      <c r="K19" s="26">
        <v>9.689311594202898</v>
      </c>
      <c r="L19" s="57">
        <v>992</v>
      </c>
      <c r="M19" s="57">
        <v>538</v>
      </c>
      <c r="N19" s="57">
        <v>20340</v>
      </c>
    </row>
    <row r="20" spans="2:14" ht="10.95" customHeight="1">
      <c r="B20" s="25"/>
      <c r="C20" s="25"/>
      <c r="D20" s="63"/>
      <c r="E20" s="845" t="s">
        <v>13</v>
      </c>
      <c r="F20" s="28">
        <v>46</v>
      </c>
      <c r="G20" s="28">
        <v>1253</v>
      </c>
      <c r="H20" s="28">
        <v>12176</v>
      </c>
      <c r="I20" s="28">
        <v>8252</v>
      </c>
      <c r="J20" s="28">
        <v>2378</v>
      </c>
      <c r="K20" s="31">
        <v>9.717478052673583</v>
      </c>
      <c r="L20" s="28">
        <v>1145</v>
      </c>
      <c r="M20" s="28">
        <v>612</v>
      </c>
      <c r="N20" s="28">
        <v>23250</v>
      </c>
    </row>
    <row r="21" spans="1:14" s="34" customFormat="1" ht="20.1" customHeight="1">
      <c r="A21" s="69" t="s">
        <v>51</v>
      </c>
      <c r="B21" s="71"/>
      <c r="C21" s="60" t="s">
        <v>37</v>
      </c>
      <c r="D21" s="61"/>
      <c r="E21" s="62" t="s">
        <v>17</v>
      </c>
      <c r="F21" s="57">
        <v>1</v>
      </c>
      <c r="G21" s="57">
        <v>3</v>
      </c>
      <c r="H21" s="57">
        <v>27</v>
      </c>
      <c r="I21" s="57">
        <v>13</v>
      </c>
      <c r="J21" s="57">
        <v>5</v>
      </c>
      <c r="K21" s="72">
        <v>9</v>
      </c>
      <c r="L21" s="57">
        <v>7</v>
      </c>
      <c r="M21" s="57">
        <v>3</v>
      </c>
      <c r="N21" s="57">
        <v>130</v>
      </c>
    </row>
    <row r="22" spans="1:14" s="34" customFormat="1" ht="11.1" customHeight="1">
      <c r="A22" s="58"/>
      <c r="B22" s="59"/>
      <c r="C22" s="60"/>
      <c r="D22" s="61"/>
      <c r="E22" s="62" t="s">
        <v>41</v>
      </c>
      <c r="F22" s="57">
        <v>4</v>
      </c>
      <c r="G22" s="57">
        <v>18</v>
      </c>
      <c r="H22" s="57">
        <v>300</v>
      </c>
      <c r="I22" s="57">
        <v>186</v>
      </c>
      <c r="J22" s="57">
        <v>23</v>
      </c>
      <c r="K22" s="26">
        <v>16.666666666666668</v>
      </c>
      <c r="L22" s="57">
        <v>67</v>
      </c>
      <c r="M22" s="57">
        <v>45</v>
      </c>
      <c r="N22" s="57">
        <v>1481</v>
      </c>
    </row>
    <row r="23" spans="2:14" ht="11.1" customHeight="1">
      <c r="B23" s="25"/>
      <c r="C23" s="25"/>
      <c r="D23" s="63"/>
      <c r="E23" s="844" t="s">
        <v>18</v>
      </c>
      <c r="F23" s="57">
        <v>119</v>
      </c>
      <c r="G23" s="57">
        <v>386</v>
      </c>
      <c r="H23" s="57">
        <v>7216</v>
      </c>
      <c r="I23" s="57">
        <v>1588</v>
      </c>
      <c r="J23" s="57">
        <v>1271</v>
      </c>
      <c r="K23" s="26">
        <v>18.694300518134714</v>
      </c>
      <c r="L23" s="57">
        <v>797</v>
      </c>
      <c r="M23" s="57">
        <v>183</v>
      </c>
      <c r="N23" s="57">
        <v>18008</v>
      </c>
    </row>
    <row r="24" spans="2:14" ht="11.1" customHeight="1">
      <c r="B24" s="25"/>
      <c r="C24" s="25"/>
      <c r="D24" s="63"/>
      <c r="E24" s="844" t="s">
        <v>20</v>
      </c>
      <c r="F24" s="57">
        <v>37</v>
      </c>
      <c r="G24" s="57">
        <v>184</v>
      </c>
      <c r="H24" s="57">
        <v>4132</v>
      </c>
      <c r="I24" s="57">
        <v>1296</v>
      </c>
      <c r="J24" s="57">
        <v>1121</v>
      </c>
      <c r="K24" s="26">
        <v>22.456521739130434</v>
      </c>
      <c r="L24" s="57">
        <v>434</v>
      </c>
      <c r="M24" s="57">
        <v>128</v>
      </c>
      <c r="N24" s="57">
        <v>9193</v>
      </c>
    </row>
    <row r="25" spans="2:14" ht="11.1" customHeight="1">
      <c r="B25" s="25"/>
      <c r="C25" s="25"/>
      <c r="D25" s="63"/>
      <c r="E25" s="844" t="s">
        <v>19</v>
      </c>
      <c r="F25" s="57">
        <v>13</v>
      </c>
      <c r="G25" s="57">
        <v>33</v>
      </c>
      <c r="H25" s="57">
        <v>617</v>
      </c>
      <c r="I25" s="57">
        <v>223</v>
      </c>
      <c r="J25" s="57">
        <v>134</v>
      </c>
      <c r="K25" s="26">
        <v>18.696969696969695</v>
      </c>
      <c r="L25" s="57">
        <v>63</v>
      </c>
      <c r="M25" s="57">
        <v>23</v>
      </c>
      <c r="N25" s="57">
        <v>1641</v>
      </c>
    </row>
    <row r="26" spans="2:14" ht="11.1" customHeight="1">
      <c r="B26" s="25"/>
      <c r="C26" s="25"/>
      <c r="D26" s="63"/>
      <c r="E26" s="844" t="s">
        <v>5</v>
      </c>
      <c r="F26" s="57">
        <v>119</v>
      </c>
      <c r="G26" s="57">
        <v>311</v>
      </c>
      <c r="H26" s="57">
        <v>4872</v>
      </c>
      <c r="I26" s="57">
        <v>1439</v>
      </c>
      <c r="J26" s="57">
        <v>738</v>
      </c>
      <c r="K26" s="26">
        <v>15.665594855305466</v>
      </c>
      <c r="L26" s="57">
        <v>500</v>
      </c>
      <c r="M26" s="57">
        <v>159</v>
      </c>
      <c r="N26" s="57">
        <v>12816</v>
      </c>
    </row>
    <row r="27" spans="2:14" ht="11.1" customHeight="1">
      <c r="B27" s="25"/>
      <c r="C27" s="25"/>
      <c r="D27" s="63"/>
      <c r="E27" s="845" t="s">
        <v>13</v>
      </c>
      <c r="F27" s="73">
        <v>293</v>
      </c>
      <c r="G27" s="73">
        <v>935</v>
      </c>
      <c r="H27" s="73">
        <v>17164</v>
      </c>
      <c r="I27" s="73">
        <v>4745</v>
      </c>
      <c r="J27" s="73">
        <v>3292</v>
      </c>
      <c r="K27" s="31">
        <v>18.357219251336897</v>
      </c>
      <c r="L27" s="73">
        <v>1868</v>
      </c>
      <c r="M27" s="73">
        <v>541</v>
      </c>
      <c r="N27" s="73">
        <v>43269</v>
      </c>
    </row>
    <row r="28" spans="1:15" s="75" customFormat="1" ht="20.1" customHeight="1">
      <c r="A28" s="58" t="s">
        <v>14</v>
      </c>
      <c r="B28" s="59"/>
      <c r="C28" s="60"/>
      <c r="D28" s="61"/>
      <c r="E28" s="62" t="s">
        <v>17</v>
      </c>
      <c r="F28" s="57">
        <v>1</v>
      </c>
      <c r="G28" s="57">
        <v>4</v>
      </c>
      <c r="H28" s="57">
        <v>63</v>
      </c>
      <c r="I28" s="57">
        <v>40</v>
      </c>
      <c r="J28" s="57">
        <v>4</v>
      </c>
      <c r="K28" s="72">
        <v>15.75</v>
      </c>
      <c r="L28" s="57">
        <v>8</v>
      </c>
      <c r="M28" s="57">
        <v>4</v>
      </c>
      <c r="N28" s="57">
        <v>179</v>
      </c>
      <c r="O28" s="74"/>
    </row>
    <row r="29" spans="1:15" s="75" customFormat="1" ht="11.1" customHeight="1">
      <c r="A29" s="58"/>
      <c r="B29" s="59"/>
      <c r="C29" s="60"/>
      <c r="D29" s="61"/>
      <c r="E29" s="957" t="s">
        <v>41</v>
      </c>
      <c r="F29" s="57">
        <v>0</v>
      </c>
      <c r="G29" s="57">
        <v>0</v>
      </c>
      <c r="H29" s="57">
        <v>0</v>
      </c>
      <c r="I29" s="57">
        <v>0</v>
      </c>
      <c r="J29" s="57">
        <v>0</v>
      </c>
      <c r="K29" s="57">
        <v>0</v>
      </c>
      <c r="L29" s="57">
        <v>0</v>
      </c>
      <c r="M29" s="57">
        <v>0</v>
      </c>
      <c r="N29" s="57">
        <v>0</v>
      </c>
      <c r="O29" s="74"/>
    </row>
    <row r="30" spans="2:14" s="76" customFormat="1" ht="11.1" customHeight="1">
      <c r="B30" s="77"/>
      <c r="C30" s="77"/>
      <c r="D30" s="78"/>
      <c r="E30" s="846" t="s">
        <v>18</v>
      </c>
      <c r="F30" s="79">
        <v>20</v>
      </c>
      <c r="G30" s="79">
        <v>196</v>
      </c>
      <c r="H30" s="79">
        <v>3974</v>
      </c>
      <c r="I30" s="79">
        <v>2138</v>
      </c>
      <c r="J30" s="79">
        <v>394</v>
      </c>
      <c r="K30" s="80">
        <v>20.275510204081634</v>
      </c>
      <c r="L30" s="57">
        <v>331</v>
      </c>
      <c r="M30" s="57">
        <v>148</v>
      </c>
      <c r="N30" s="57">
        <v>7301</v>
      </c>
    </row>
    <row r="31" spans="2:14" s="76" customFormat="1" ht="11.1" customHeight="1">
      <c r="B31" s="77"/>
      <c r="C31" s="77"/>
      <c r="D31" s="78"/>
      <c r="E31" s="846" t="s">
        <v>20</v>
      </c>
      <c r="F31" s="79">
        <v>22</v>
      </c>
      <c r="G31" s="79">
        <v>301</v>
      </c>
      <c r="H31" s="79">
        <v>6278</v>
      </c>
      <c r="I31" s="79">
        <v>3185</v>
      </c>
      <c r="J31" s="79">
        <v>1074</v>
      </c>
      <c r="K31" s="80">
        <v>20.857142857142858</v>
      </c>
      <c r="L31" s="57">
        <v>559</v>
      </c>
      <c r="M31" s="57">
        <v>262</v>
      </c>
      <c r="N31" s="57">
        <v>11536</v>
      </c>
    </row>
    <row r="32" spans="2:14" s="76" customFormat="1" ht="11.1" customHeight="1">
      <c r="B32" s="77"/>
      <c r="C32" s="77"/>
      <c r="D32" s="78"/>
      <c r="E32" s="846" t="s">
        <v>19</v>
      </c>
      <c r="F32" s="79">
        <v>3</v>
      </c>
      <c r="G32" s="79">
        <v>29</v>
      </c>
      <c r="H32" s="79">
        <v>585</v>
      </c>
      <c r="I32" s="79">
        <v>272</v>
      </c>
      <c r="J32" s="79">
        <v>53</v>
      </c>
      <c r="K32" s="80">
        <v>20.17241379310345</v>
      </c>
      <c r="L32" s="57">
        <v>46</v>
      </c>
      <c r="M32" s="57">
        <v>19</v>
      </c>
      <c r="N32" s="57">
        <v>1132</v>
      </c>
    </row>
    <row r="33" spans="2:14" s="76" customFormat="1" ht="11.1" customHeight="1">
      <c r="B33" s="77"/>
      <c r="C33" s="77"/>
      <c r="D33" s="78"/>
      <c r="E33" s="846" t="s">
        <v>5</v>
      </c>
      <c r="F33" s="79">
        <v>29</v>
      </c>
      <c r="G33" s="79">
        <v>261</v>
      </c>
      <c r="H33" s="79">
        <v>4911</v>
      </c>
      <c r="I33" s="79">
        <v>2845</v>
      </c>
      <c r="J33" s="79">
        <v>397</v>
      </c>
      <c r="K33" s="80">
        <v>18.816091954022987</v>
      </c>
      <c r="L33" s="57">
        <v>463</v>
      </c>
      <c r="M33" s="57">
        <v>215</v>
      </c>
      <c r="N33" s="57">
        <v>9432</v>
      </c>
    </row>
    <row r="34" spans="1:14" ht="11.1" customHeight="1">
      <c r="A34" s="76"/>
      <c r="B34" s="77"/>
      <c r="C34" s="77"/>
      <c r="D34" s="78"/>
      <c r="E34" s="845" t="s">
        <v>13</v>
      </c>
      <c r="F34" s="73">
        <v>75</v>
      </c>
      <c r="G34" s="73">
        <v>791</v>
      </c>
      <c r="H34" s="73">
        <v>15811</v>
      </c>
      <c r="I34" s="73">
        <v>8480</v>
      </c>
      <c r="J34" s="73">
        <v>1922</v>
      </c>
      <c r="K34" s="31">
        <v>19.988621997471554</v>
      </c>
      <c r="L34" s="73">
        <v>1407</v>
      </c>
      <c r="M34" s="73">
        <v>648</v>
      </c>
      <c r="N34" s="73">
        <v>29580</v>
      </c>
    </row>
    <row r="35" spans="1:14" s="34" customFormat="1" ht="20.1" customHeight="1">
      <c r="A35" s="60" t="s">
        <v>15</v>
      </c>
      <c r="C35" s="60"/>
      <c r="D35" s="61"/>
      <c r="E35" s="62"/>
      <c r="F35" s="57"/>
      <c r="G35" s="57"/>
      <c r="H35" s="57"/>
      <c r="I35" s="57"/>
      <c r="J35" s="57"/>
      <c r="K35" s="72"/>
      <c r="L35" s="57"/>
      <c r="M35" s="57"/>
      <c r="N35" s="57"/>
    </row>
    <row r="36" spans="1:17" s="76" customFormat="1" ht="12" customHeight="1">
      <c r="A36" s="24"/>
      <c r="B36" s="1030" t="s">
        <v>626</v>
      </c>
      <c r="C36" s="81"/>
      <c r="D36" s="63"/>
      <c r="E36" s="844" t="s">
        <v>17</v>
      </c>
      <c r="F36" s="41">
        <v>26</v>
      </c>
      <c r="G36" s="41">
        <v>78</v>
      </c>
      <c r="H36" s="41">
        <v>1701</v>
      </c>
      <c r="I36" s="41">
        <v>337</v>
      </c>
      <c r="J36" s="41">
        <v>235</v>
      </c>
      <c r="K36" s="26">
        <v>21.807692307692307</v>
      </c>
      <c r="L36" s="41">
        <v>145</v>
      </c>
      <c r="M36" s="41">
        <v>27</v>
      </c>
      <c r="N36" s="41">
        <v>3573</v>
      </c>
      <c r="O36" s="24"/>
      <c r="P36" s="82"/>
      <c r="Q36" s="82"/>
    </row>
    <row r="37" spans="1:17" s="75" customFormat="1" ht="11.1" customHeight="1">
      <c r="A37" s="83"/>
      <c r="B37" s="84"/>
      <c r="C37" s="85"/>
      <c r="D37" s="86"/>
      <c r="E37" s="847" t="s">
        <v>41</v>
      </c>
      <c r="F37" s="41">
        <v>32</v>
      </c>
      <c r="G37" s="41">
        <v>65</v>
      </c>
      <c r="H37" s="41">
        <v>1525</v>
      </c>
      <c r="I37" s="41">
        <v>370</v>
      </c>
      <c r="J37" s="41">
        <v>291</v>
      </c>
      <c r="K37" s="80">
        <v>23.46153846153846</v>
      </c>
      <c r="L37" s="41">
        <v>134</v>
      </c>
      <c r="M37" s="41">
        <v>35</v>
      </c>
      <c r="N37" s="41">
        <v>3415</v>
      </c>
      <c r="P37" s="82"/>
      <c r="Q37" s="82"/>
    </row>
    <row r="38" spans="3:17" s="76" customFormat="1" ht="10.95" customHeight="1">
      <c r="C38" s="77"/>
      <c r="D38" s="78"/>
      <c r="E38" s="846" t="s">
        <v>18</v>
      </c>
      <c r="F38" s="41">
        <v>51</v>
      </c>
      <c r="G38" s="41">
        <v>108</v>
      </c>
      <c r="H38" s="41">
        <v>2250</v>
      </c>
      <c r="I38" s="41">
        <v>435</v>
      </c>
      <c r="J38" s="41">
        <v>497</v>
      </c>
      <c r="K38" s="80">
        <v>20.833333333333332</v>
      </c>
      <c r="L38" s="41">
        <v>182</v>
      </c>
      <c r="M38" s="41">
        <v>39</v>
      </c>
      <c r="N38" s="41">
        <v>4779</v>
      </c>
      <c r="P38" s="82"/>
      <c r="Q38" s="82"/>
    </row>
    <row r="39" spans="2:17" s="76" customFormat="1" ht="10.95" customHeight="1">
      <c r="B39" s="77"/>
      <c r="C39" s="77"/>
      <c r="D39" s="78"/>
      <c r="E39" s="846" t="s">
        <v>20</v>
      </c>
      <c r="F39" s="41">
        <v>21</v>
      </c>
      <c r="G39" s="41">
        <v>62</v>
      </c>
      <c r="H39" s="41">
        <v>1382</v>
      </c>
      <c r="I39" s="41">
        <v>282</v>
      </c>
      <c r="J39" s="41">
        <v>253</v>
      </c>
      <c r="K39" s="80">
        <v>22.29032258064516</v>
      </c>
      <c r="L39" s="41">
        <v>122</v>
      </c>
      <c r="M39" s="41">
        <v>26</v>
      </c>
      <c r="N39" s="41">
        <v>2686</v>
      </c>
      <c r="P39" s="82"/>
      <c r="Q39" s="82"/>
    </row>
    <row r="40" spans="2:17" s="76" customFormat="1" ht="10.95" customHeight="1">
      <c r="B40" s="77"/>
      <c r="C40" s="77"/>
      <c r="D40" s="78"/>
      <c r="E40" s="846" t="s">
        <v>19</v>
      </c>
      <c r="F40" s="41">
        <v>16</v>
      </c>
      <c r="G40" s="41">
        <v>43</v>
      </c>
      <c r="H40" s="41">
        <v>877</v>
      </c>
      <c r="I40" s="41">
        <v>190</v>
      </c>
      <c r="J40" s="41">
        <v>135</v>
      </c>
      <c r="K40" s="80">
        <v>20.3953488372093</v>
      </c>
      <c r="L40" s="41">
        <v>76</v>
      </c>
      <c r="M40" s="41">
        <v>14</v>
      </c>
      <c r="N40" s="41">
        <v>2030</v>
      </c>
      <c r="P40" s="82"/>
      <c r="Q40" s="82"/>
    </row>
    <row r="41" spans="2:17" s="76" customFormat="1" ht="10.95" customHeight="1">
      <c r="B41" s="77"/>
      <c r="C41" s="77"/>
      <c r="D41" s="78"/>
      <c r="E41" s="846" t="s">
        <v>5</v>
      </c>
      <c r="F41" s="41">
        <v>513</v>
      </c>
      <c r="G41" s="41">
        <v>1140</v>
      </c>
      <c r="H41" s="41">
        <v>25743</v>
      </c>
      <c r="I41" s="41">
        <v>6586</v>
      </c>
      <c r="J41" s="41">
        <v>6684</v>
      </c>
      <c r="K41" s="80">
        <v>22.58157894736842</v>
      </c>
      <c r="L41" s="41">
        <v>2034</v>
      </c>
      <c r="M41" s="41">
        <v>468</v>
      </c>
      <c r="N41" s="41">
        <v>52641</v>
      </c>
      <c r="P41" s="82"/>
      <c r="Q41" s="82"/>
    </row>
    <row r="42" spans="1:14" ht="10.95" customHeight="1">
      <c r="A42" s="76"/>
      <c r="B42" s="77"/>
      <c r="C42" s="77"/>
      <c r="D42" s="78"/>
      <c r="E42" s="65" t="s">
        <v>13</v>
      </c>
      <c r="F42" s="33">
        <v>659</v>
      </c>
      <c r="G42" s="28">
        <v>1496</v>
      </c>
      <c r="H42" s="28">
        <v>33478</v>
      </c>
      <c r="I42" s="28">
        <v>8200</v>
      </c>
      <c r="J42" s="28">
        <v>8095</v>
      </c>
      <c r="K42" s="31">
        <v>22.378342245989305</v>
      </c>
      <c r="L42" s="28">
        <v>2693</v>
      </c>
      <c r="M42" s="28">
        <v>609</v>
      </c>
      <c r="N42" s="28">
        <v>69124</v>
      </c>
    </row>
    <row r="43" spans="1:14" s="34" customFormat="1" ht="20.1" customHeight="1">
      <c r="A43" s="396" t="s">
        <v>6</v>
      </c>
      <c r="B43" s="59"/>
      <c r="C43" s="60"/>
      <c r="D43" s="61"/>
      <c r="E43" s="66" t="s">
        <v>17</v>
      </c>
      <c r="F43" s="67">
        <v>8</v>
      </c>
      <c r="G43" s="57">
        <v>25</v>
      </c>
      <c r="H43" s="57">
        <v>414</v>
      </c>
      <c r="I43" s="57">
        <v>334</v>
      </c>
      <c r="J43" s="57">
        <v>15</v>
      </c>
      <c r="K43" s="72">
        <v>16.56</v>
      </c>
      <c r="L43" s="57">
        <v>19</v>
      </c>
      <c r="M43" s="57">
        <v>13</v>
      </c>
      <c r="N43" s="57">
        <v>987</v>
      </c>
    </row>
    <row r="44" spans="1:14" s="34" customFormat="1" ht="11.1" customHeight="1">
      <c r="A44" s="58"/>
      <c r="B44" s="59"/>
      <c r="C44" s="60"/>
      <c r="D44" s="61"/>
      <c r="E44" s="66" t="s">
        <v>41</v>
      </c>
      <c r="F44" s="67">
        <v>7</v>
      </c>
      <c r="G44" s="57">
        <v>24</v>
      </c>
      <c r="H44" s="57">
        <v>474</v>
      </c>
      <c r="I44" s="57">
        <v>397</v>
      </c>
      <c r="J44" s="57">
        <v>6</v>
      </c>
      <c r="K44" s="26">
        <v>19.75</v>
      </c>
      <c r="L44" s="57">
        <v>50</v>
      </c>
      <c r="M44" s="57">
        <v>33</v>
      </c>
      <c r="N44" s="57">
        <v>1044</v>
      </c>
    </row>
    <row r="45" spans="2:14" ht="10.95" customHeight="1">
      <c r="B45" s="25"/>
      <c r="C45" s="25"/>
      <c r="D45" s="63"/>
      <c r="E45" s="64" t="s">
        <v>18</v>
      </c>
      <c r="F45" s="67">
        <v>85</v>
      </c>
      <c r="G45" s="57">
        <v>176</v>
      </c>
      <c r="H45" s="57">
        <v>2936</v>
      </c>
      <c r="I45" s="57">
        <v>1762</v>
      </c>
      <c r="J45" s="57">
        <v>46</v>
      </c>
      <c r="K45" s="26">
        <v>16.681818181818183</v>
      </c>
      <c r="L45" s="57">
        <v>145</v>
      </c>
      <c r="M45" s="57">
        <v>94</v>
      </c>
      <c r="N45" s="57">
        <v>5963</v>
      </c>
    </row>
    <row r="46" spans="2:14" ht="10.95" customHeight="1">
      <c r="B46" s="25"/>
      <c r="C46" s="25"/>
      <c r="D46" s="63"/>
      <c r="E46" s="64" t="s">
        <v>20</v>
      </c>
      <c r="F46" s="67">
        <v>44</v>
      </c>
      <c r="G46" s="57">
        <v>163</v>
      </c>
      <c r="H46" s="57">
        <v>3411</v>
      </c>
      <c r="I46" s="57">
        <v>2838</v>
      </c>
      <c r="J46" s="57">
        <v>144</v>
      </c>
      <c r="K46" s="26">
        <v>20.926380368098158</v>
      </c>
      <c r="L46" s="57">
        <v>253</v>
      </c>
      <c r="M46" s="57">
        <v>182</v>
      </c>
      <c r="N46" s="57">
        <v>7029</v>
      </c>
    </row>
    <row r="47" spans="2:14" ht="10.95" customHeight="1">
      <c r="B47" s="25"/>
      <c r="C47" s="25"/>
      <c r="D47" s="63"/>
      <c r="E47" s="64" t="s">
        <v>19</v>
      </c>
      <c r="F47" s="67">
        <v>20</v>
      </c>
      <c r="G47" s="57">
        <v>55</v>
      </c>
      <c r="H47" s="57">
        <v>1115</v>
      </c>
      <c r="I47" s="57">
        <v>962</v>
      </c>
      <c r="J47" s="57">
        <v>41</v>
      </c>
      <c r="K47" s="26">
        <v>20.272727272727273</v>
      </c>
      <c r="L47" s="57">
        <v>95</v>
      </c>
      <c r="M47" s="57">
        <v>74</v>
      </c>
      <c r="N47" s="57">
        <v>2594</v>
      </c>
    </row>
    <row r="48" spans="2:14" ht="10.95" customHeight="1">
      <c r="B48" s="25"/>
      <c r="C48" s="25"/>
      <c r="D48" s="63"/>
      <c r="E48" s="64" t="s">
        <v>5</v>
      </c>
      <c r="F48" s="67">
        <v>85</v>
      </c>
      <c r="G48" s="57">
        <v>305</v>
      </c>
      <c r="H48" s="57">
        <v>5566</v>
      </c>
      <c r="I48" s="57">
        <v>2949</v>
      </c>
      <c r="J48" s="57">
        <v>471</v>
      </c>
      <c r="K48" s="26">
        <v>18.249180327868853</v>
      </c>
      <c r="L48" s="57">
        <v>538</v>
      </c>
      <c r="M48" s="57">
        <v>242</v>
      </c>
      <c r="N48" s="57">
        <v>12992</v>
      </c>
    </row>
    <row r="49" spans="2:14" ht="10.95" customHeight="1">
      <c r="B49" s="25"/>
      <c r="C49" s="25"/>
      <c r="D49" s="63"/>
      <c r="E49" s="65" t="s">
        <v>13</v>
      </c>
      <c r="F49" s="33">
        <v>249</v>
      </c>
      <c r="G49" s="28">
        <v>748</v>
      </c>
      <c r="H49" s="28">
        <v>13916</v>
      </c>
      <c r="I49" s="28">
        <v>9242</v>
      </c>
      <c r="J49" s="28">
        <v>723</v>
      </c>
      <c r="K49" s="31">
        <v>18.60427807486631</v>
      </c>
      <c r="L49" s="28">
        <v>1100</v>
      </c>
      <c r="M49" s="28">
        <v>638</v>
      </c>
      <c r="N49" s="28">
        <v>30609</v>
      </c>
    </row>
    <row r="50" spans="1:14" s="34" customFormat="1" ht="20.1" customHeight="1">
      <c r="A50" s="58" t="s">
        <v>7</v>
      </c>
      <c r="B50" s="59"/>
      <c r="C50" s="60"/>
      <c r="D50" s="61"/>
      <c r="E50" s="958" t="s">
        <v>17</v>
      </c>
      <c r="F50" s="67">
        <v>0</v>
      </c>
      <c r="G50" s="57">
        <v>0</v>
      </c>
      <c r="H50" s="57">
        <v>0</v>
      </c>
      <c r="I50" s="57">
        <v>0</v>
      </c>
      <c r="J50" s="57">
        <v>0</v>
      </c>
      <c r="K50" s="57">
        <v>0</v>
      </c>
      <c r="L50" s="57">
        <v>0</v>
      </c>
      <c r="M50" s="57">
        <v>0</v>
      </c>
      <c r="N50" s="57">
        <v>0</v>
      </c>
    </row>
    <row r="51" spans="1:14" s="34" customFormat="1" ht="11.1" customHeight="1">
      <c r="A51" s="58"/>
      <c r="B51" s="59"/>
      <c r="C51" s="60"/>
      <c r="D51" s="61"/>
      <c r="E51" s="66" t="s">
        <v>41</v>
      </c>
      <c r="F51" s="67">
        <v>1</v>
      </c>
      <c r="G51" s="57">
        <v>12</v>
      </c>
      <c r="H51" s="57">
        <v>265</v>
      </c>
      <c r="I51" s="57">
        <v>83</v>
      </c>
      <c r="J51" s="57">
        <v>23</v>
      </c>
      <c r="K51" s="26">
        <v>22.083333333333332</v>
      </c>
      <c r="L51" s="57">
        <v>24</v>
      </c>
      <c r="M51" s="57">
        <v>10</v>
      </c>
      <c r="N51" s="57">
        <v>419</v>
      </c>
    </row>
    <row r="52" spans="2:14" ht="10.95" customHeight="1">
      <c r="B52" s="25"/>
      <c r="C52" s="25"/>
      <c r="D52" s="63"/>
      <c r="E52" s="64" t="s">
        <v>18</v>
      </c>
      <c r="F52" s="67">
        <v>41</v>
      </c>
      <c r="G52" s="57">
        <v>908</v>
      </c>
      <c r="H52" s="57">
        <v>20304</v>
      </c>
      <c r="I52" s="57">
        <v>9308</v>
      </c>
      <c r="J52" s="57">
        <v>1725</v>
      </c>
      <c r="K52" s="26">
        <v>22.36123348017621</v>
      </c>
      <c r="L52" s="57">
        <v>1640</v>
      </c>
      <c r="M52" s="57">
        <v>771</v>
      </c>
      <c r="N52" s="57">
        <v>29838</v>
      </c>
    </row>
    <row r="53" spans="2:14" ht="10.95" customHeight="1">
      <c r="B53" s="25"/>
      <c r="C53" s="25"/>
      <c r="D53" s="63"/>
      <c r="E53" s="64" t="s">
        <v>20</v>
      </c>
      <c r="F53" s="67">
        <v>29</v>
      </c>
      <c r="G53" s="57">
        <v>857</v>
      </c>
      <c r="H53" s="57">
        <v>20571</v>
      </c>
      <c r="I53" s="57">
        <v>9304</v>
      </c>
      <c r="J53" s="57">
        <v>2504</v>
      </c>
      <c r="K53" s="26">
        <v>24.003500583430572</v>
      </c>
      <c r="L53" s="57">
        <v>1647</v>
      </c>
      <c r="M53" s="57">
        <v>772</v>
      </c>
      <c r="N53" s="57">
        <v>28665</v>
      </c>
    </row>
    <row r="54" spans="2:14" ht="10.95" customHeight="1">
      <c r="B54" s="25"/>
      <c r="C54" s="25"/>
      <c r="D54" s="63"/>
      <c r="E54" s="64" t="s">
        <v>19</v>
      </c>
      <c r="F54" s="67">
        <v>5</v>
      </c>
      <c r="G54" s="57">
        <v>126</v>
      </c>
      <c r="H54" s="57">
        <v>2734</v>
      </c>
      <c r="I54" s="57">
        <v>1209</v>
      </c>
      <c r="J54" s="57">
        <v>261</v>
      </c>
      <c r="K54" s="26">
        <v>21.6984126984127</v>
      </c>
      <c r="L54" s="57">
        <v>241</v>
      </c>
      <c r="M54" s="57">
        <v>139</v>
      </c>
      <c r="N54" s="57">
        <v>4250</v>
      </c>
    </row>
    <row r="55" spans="2:14" ht="10.95" customHeight="1">
      <c r="B55" s="25"/>
      <c r="C55" s="25"/>
      <c r="D55" s="63"/>
      <c r="E55" s="64" t="s">
        <v>5</v>
      </c>
      <c r="F55" s="67">
        <v>45</v>
      </c>
      <c r="G55" s="57">
        <v>266</v>
      </c>
      <c r="H55" s="57">
        <v>4577</v>
      </c>
      <c r="I55" s="57">
        <v>1999</v>
      </c>
      <c r="J55" s="57">
        <v>223</v>
      </c>
      <c r="K55" s="26">
        <v>17.206766917293233</v>
      </c>
      <c r="L55" s="57">
        <v>349</v>
      </c>
      <c r="M55" s="57">
        <v>136</v>
      </c>
      <c r="N55" s="57">
        <v>8387</v>
      </c>
    </row>
    <row r="56" spans="2:14" ht="10.95" customHeight="1">
      <c r="B56" s="25"/>
      <c r="C56" s="25"/>
      <c r="D56" s="63"/>
      <c r="E56" s="65" t="s">
        <v>13</v>
      </c>
      <c r="F56" s="33">
        <v>121</v>
      </c>
      <c r="G56" s="28">
        <v>2169</v>
      </c>
      <c r="H56" s="28">
        <v>48451</v>
      </c>
      <c r="I56" s="28">
        <v>21903</v>
      </c>
      <c r="J56" s="28">
        <v>4736</v>
      </c>
      <c r="K56" s="31">
        <v>22.33794375288151</v>
      </c>
      <c r="L56" s="28">
        <v>3901</v>
      </c>
      <c r="M56" s="28">
        <v>1828</v>
      </c>
      <c r="N56" s="28">
        <v>71559</v>
      </c>
    </row>
    <row r="57" spans="1:14" s="34" customFormat="1" ht="20.1" customHeight="1">
      <c r="A57" s="58" t="s">
        <v>8</v>
      </c>
      <c r="B57" s="59"/>
      <c r="C57" s="60"/>
      <c r="D57" s="61"/>
      <c r="E57" s="958" t="s">
        <v>17</v>
      </c>
      <c r="F57" s="67">
        <v>0</v>
      </c>
      <c r="G57" s="57">
        <v>0</v>
      </c>
      <c r="H57" s="57">
        <v>0</v>
      </c>
      <c r="I57" s="57">
        <v>0</v>
      </c>
      <c r="J57" s="57">
        <v>0</v>
      </c>
      <c r="K57" s="57">
        <v>0</v>
      </c>
      <c r="L57" s="57">
        <v>0</v>
      </c>
      <c r="M57" s="57">
        <v>0</v>
      </c>
      <c r="N57" s="57">
        <v>0</v>
      </c>
    </row>
    <row r="58" spans="1:14" s="34" customFormat="1" ht="11.1" customHeight="1">
      <c r="A58" s="58"/>
      <c r="B58" s="59"/>
      <c r="C58" s="60"/>
      <c r="D58" s="61"/>
      <c r="E58" s="66" t="s">
        <v>41</v>
      </c>
      <c r="F58" s="67">
        <v>1</v>
      </c>
      <c r="G58" s="57">
        <v>4</v>
      </c>
      <c r="H58" s="57">
        <v>73</v>
      </c>
      <c r="I58" s="57">
        <v>18</v>
      </c>
      <c r="J58" s="57">
        <v>0</v>
      </c>
      <c r="K58" s="26">
        <v>18.25</v>
      </c>
      <c r="L58" s="57">
        <v>8</v>
      </c>
      <c r="M58" s="57">
        <v>4</v>
      </c>
      <c r="N58" s="57">
        <v>165</v>
      </c>
    </row>
    <row r="59" spans="1:14" s="34" customFormat="1" ht="11.1" customHeight="1">
      <c r="A59" s="58"/>
      <c r="B59" s="59"/>
      <c r="C59" s="60"/>
      <c r="D59" s="61"/>
      <c r="E59" s="64" t="s">
        <v>18</v>
      </c>
      <c r="F59" s="67">
        <v>33</v>
      </c>
      <c r="G59" s="57">
        <v>162</v>
      </c>
      <c r="H59" s="57">
        <v>2676</v>
      </c>
      <c r="I59" s="57">
        <v>1579</v>
      </c>
      <c r="J59" s="57">
        <v>123</v>
      </c>
      <c r="K59" s="26">
        <v>16.51851851851852</v>
      </c>
      <c r="L59" s="57">
        <v>135</v>
      </c>
      <c r="M59" s="57">
        <v>60</v>
      </c>
      <c r="N59" s="57">
        <v>5700</v>
      </c>
    </row>
    <row r="60" spans="2:14" ht="10.95" customHeight="1">
      <c r="B60" s="25"/>
      <c r="C60" s="25"/>
      <c r="D60" s="63"/>
      <c r="E60" s="64" t="s">
        <v>20</v>
      </c>
      <c r="F60" s="67">
        <v>24</v>
      </c>
      <c r="G60" s="57">
        <v>178</v>
      </c>
      <c r="H60" s="57">
        <v>3645</v>
      </c>
      <c r="I60" s="57">
        <v>2014</v>
      </c>
      <c r="J60" s="57">
        <v>384</v>
      </c>
      <c r="K60" s="26">
        <v>20.47752808988764</v>
      </c>
      <c r="L60" s="57">
        <v>222</v>
      </c>
      <c r="M60" s="57">
        <v>101</v>
      </c>
      <c r="N60" s="57">
        <v>6968</v>
      </c>
    </row>
    <row r="61" spans="2:14" ht="10.95" customHeight="1">
      <c r="B61" s="25"/>
      <c r="C61" s="25"/>
      <c r="D61" s="63"/>
      <c r="E61" s="64" t="s">
        <v>19</v>
      </c>
      <c r="F61" s="67">
        <v>6</v>
      </c>
      <c r="G61" s="57">
        <v>39</v>
      </c>
      <c r="H61" s="57">
        <v>691</v>
      </c>
      <c r="I61" s="57">
        <v>431</v>
      </c>
      <c r="J61" s="57">
        <v>31</v>
      </c>
      <c r="K61" s="26">
        <v>17.71794871794872</v>
      </c>
      <c r="L61" s="57">
        <v>39</v>
      </c>
      <c r="M61" s="57">
        <v>23</v>
      </c>
      <c r="N61" s="57">
        <v>1307</v>
      </c>
    </row>
    <row r="62" spans="2:14" ht="10.95" customHeight="1">
      <c r="B62" s="25"/>
      <c r="C62" s="25"/>
      <c r="D62" s="63"/>
      <c r="E62" s="24" t="s">
        <v>5</v>
      </c>
      <c r="F62" s="67">
        <v>0</v>
      </c>
      <c r="G62" s="57">
        <v>0</v>
      </c>
      <c r="H62" s="57">
        <v>0</v>
      </c>
      <c r="I62" s="57">
        <v>0</v>
      </c>
      <c r="J62" s="57">
        <v>0</v>
      </c>
      <c r="K62" s="26">
        <v>0</v>
      </c>
      <c r="L62" s="57">
        <v>0</v>
      </c>
      <c r="M62" s="57">
        <v>0</v>
      </c>
      <c r="N62" s="57">
        <v>0</v>
      </c>
    </row>
    <row r="63" spans="2:14" ht="10.95" customHeight="1">
      <c r="B63" s="25"/>
      <c r="C63" s="25"/>
      <c r="D63" s="63"/>
      <c r="E63" s="65" t="s">
        <v>13</v>
      </c>
      <c r="F63" s="33">
        <v>64</v>
      </c>
      <c r="G63" s="28">
        <v>383</v>
      </c>
      <c r="H63" s="28">
        <v>7085</v>
      </c>
      <c r="I63" s="28">
        <v>4042</v>
      </c>
      <c r="J63" s="28">
        <v>538</v>
      </c>
      <c r="K63" s="31">
        <v>18.49869451697128</v>
      </c>
      <c r="L63" s="28">
        <v>404</v>
      </c>
      <c r="M63" s="28">
        <v>188</v>
      </c>
      <c r="N63" s="28">
        <v>14140</v>
      </c>
    </row>
    <row r="64" spans="1:14" s="91" customFormat="1" ht="20.1" customHeight="1">
      <c r="A64" s="50" t="s">
        <v>9</v>
      </c>
      <c r="B64" s="51"/>
      <c r="C64" s="52"/>
      <c r="D64" s="53"/>
      <c r="E64" s="87" t="s">
        <v>17</v>
      </c>
      <c r="F64" s="92">
        <v>1</v>
      </c>
      <c r="G64" s="55">
        <v>3</v>
      </c>
      <c r="H64" s="55">
        <v>60</v>
      </c>
      <c r="I64" s="55">
        <v>0</v>
      </c>
      <c r="J64" s="55">
        <v>0</v>
      </c>
      <c r="K64" s="935">
        <v>20</v>
      </c>
      <c r="L64" s="55">
        <v>5</v>
      </c>
      <c r="M64" s="55">
        <v>0</v>
      </c>
      <c r="N64" s="55">
        <v>130</v>
      </c>
    </row>
    <row r="65" spans="1:14" s="91" customFormat="1" ht="11.1" customHeight="1">
      <c r="A65" s="50"/>
      <c r="B65" s="51"/>
      <c r="C65" s="52"/>
      <c r="D65" s="53"/>
      <c r="E65" s="87" t="s">
        <v>41</v>
      </c>
      <c r="F65" s="92">
        <v>2</v>
      </c>
      <c r="G65" s="55">
        <v>4</v>
      </c>
      <c r="H65" s="55">
        <v>70</v>
      </c>
      <c r="I65" s="55">
        <v>53</v>
      </c>
      <c r="J65" s="55">
        <v>2</v>
      </c>
      <c r="K65" s="90">
        <v>17.5</v>
      </c>
      <c r="L65" s="55">
        <v>7</v>
      </c>
      <c r="M65" s="55">
        <v>7</v>
      </c>
      <c r="N65" s="55">
        <v>171</v>
      </c>
    </row>
    <row r="66" spans="2:14" s="49" customFormat="1" ht="10.95" customHeight="1">
      <c r="B66" s="93"/>
      <c r="C66" s="93"/>
      <c r="D66" s="94"/>
      <c r="E66" s="95" t="s">
        <v>18</v>
      </c>
      <c r="F66" s="92">
        <v>16</v>
      </c>
      <c r="G66" s="55">
        <v>54</v>
      </c>
      <c r="H66" s="55">
        <v>1113</v>
      </c>
      <c r="I66" s="55">
        <v>165</v>
      </c>
      <c r="J66" s="55">
        <v>50</v>
      </c>
      <c r="K66" s="90">
        <v>20.61111111111111</v>
      </c>
      <c r="L66" s="55">
        <v>129</v>
      </c>
      <c r="M66" s="55">
        <v>32</v>
      </c>
      <c r="N66" s="55">
        <v>3124</v>
      </c>
    </row>
    <row r="67" spans="2:14" s="49" customFormat="1" ht="10.95" customHeight="1">
      <c r="B67" s="93"/>
      <c r="C67" s="93"/>
      <c r="D67" s="94"/>
      <c r="E67" s="95" t="s">
        <v>20</v>
      </c>
      <c r="F67" s="92">
        <v>15</v>
      </c>
      <c r="G67" s="55">
        <v>92</v>
      </c>
      <c r="H67" s="55">
        <v>1850</v>
      </c>
      <c r="I67" s="55">
        <v>413</v>
      </c>
      <c r="J67" s="55">
        <v>261</v>
      </c>
      <c r="K67" s="90">
        <v>20.108695652173914</v>
      </c>
      <c r="L67" s="55">
        <v>239</v>
      </c>
      <c r="M67" s="55">
        <v>58</v>
      </c>
      <c r="N67" s="55">
        <v>5354</v>
      </c>
    </row>
    <row r="68" spans="2:14" s="49" customFormat="1" ht="10.95" customHeight="1">
      <c r="B68" s="93"/>
      <c r="C68" s="93"/>
      <c r="D68" s="94"/>
      <c r="E68" s="95" t="s">
        <v>19</v>
      </c>
      <c r="F68" s="92">
        <v>1</v>
      </c>
      <c r="G68" s="55">
        <v>2</v>
      </c>
      <c r="H68" s="55">
        <v>40</v>
      </c>
      <c r="I68" s="55">
        <v>9</v>
      </c>
      <c r="J68" s="55">
        <v>0</v>
      </c>
      <c r="K68" s="90">
        <v>20</v>
      </c>
      <c r="L68" s="55">
        <v>4</v>
      </c>
      <c r="M68" s="55">
        <v>0</v>
      </c>
      <c r="N68" s="55">
        <v>103</v>
      </c>
    </row>
    <row r="69" spans="2:14" s="49" customFormat="1" ht="10.95" customHeight="1">
      <c r="B69" s="93"/>
      <c r="C69" s="93"/>
      <c r="D69" s="94"/>
      <c r="E69" s="95" t="s">
        <v>5</v>
      </c>
      <c r="F69" s="92">
        <v>71</v>
      </c>
      <c r="G69" s="55">
        <v>340</v>
      </c>
      <c r="H69" s="55">
        <v>7408</v>
      </c>
      <c r="I69" s="55">
        <v>1160</v>
      </c>
      <c r="J69" s="55">
        <v>514</v>
      </c>
      <c r="K69" s="90">
        <v>21.788235294117648</v>
      </c>
      <c r="L69" s="55">
        <v>1003</v>
      </c>
      <c r="M69" s="55">
        <v>245</v>
      </c>
      <c r="N69" s="55">
        <v>22482</v>
      </c>
    </row>
    <row r="70" spans="1:14" ht="10.95" customHeight="1">
      <c r="A70" s="49"/>
      <c r="B70" s="93"/>
      <c r="C70" s="93"/>
      <c r="D70" s="94"/>
      <c r="E70" s="65" t="s">
        <v>13</v>
      </c>
      <c r="F70" s="33">
        <v>106</v>
      </c>
      <c r="G70" s="28">
        <v>495</v>
      </c>
      <c r="H70" s="28">
        <v>10541</v>
      </c>
      <c r="I70" s="28">
        <v>1800</v>
      </c>
      <c r="J70" s="28">
        <v>827</v>
      </c>
      <c r="K70" s="119">
        <v>21.294949494949496</v>
      </c>
      <c r="L70" s="28">
        <v>1387</v>
      </c>
      <c r="M70" s="28">
        <v>342</v>
      </c>
      <c r="N70" s="28">
        <v>31364</v>
      </c>
    </row>
    <row r="71" spans="2:14" ht="10.95" customHeight="1">
      <c r="B71" s="25"/>
      <c r="C71" s="25"/>
      <c r="D71" s="63"/>
      <c r="E71" s="65"/>
      <c r="F71" s="33"/>
      <c r="G71" s="28"/>
      <c r="H71" s="28"/>
      <c r="I71" s="28"/>
      <c r="J71" s="28"/>
      <c r="K71" s="31"/>
      <c r="L71" s="28"/>
      <c r="M71" s="28"/>
      <c r="N71" s="28"/>
    </row>
    <row r="72" spans="2:14" s="34" customFormat="1" ht="20.1" customHeight="1">
      <c r="B72" s="96" t="s">
        <v>10</v>
      </c>
      <c r="C72" s="96"/>
      <c r="D72" s="97"/>
      <c r="E72" s="98" t="s">
        <v>17</v>
      </c>
      <c r="F72" s="99">
        <v>37</v>
      </c>
      <c r="G72" s="100">
        <v>113</v>
      </c>
      <c r="H72" s="100">
        <v>2265</v>
      </c>
      <c r="I72" s="100">
        <v>724</v>
      </c>
      <c r="J72" s="100">
        <v>259</v>
      </c>
      <c r="K72" s="101">
        <v>20.04424778761062</v>
      </c>
      <c r="L72" s="100">
        <v>184</v>
      </c>
      <c r="M72" s="100">
        <v>47</v>
      </c>
      <c r="N72" s="100">
        <v>4999</v>
      </c>
    </row>
    <row r="73" spans="1:14" s="106" customFormat="1" ht="11.25">
      <c r="A73" s="102"/>
      <c r="B73" s="103"/>
      <c r="C73" s="104"/>
      <c r="D73" s="105"/>
      <c r="E73" s="98" t="s">
        <v>41</v>
      </c>
      <c r="F73" s="99">
        <v>51</v>
      </c>
      <c r="G73" s="100">
        <v>272</v>
      </c>
      <c r="H73" s="100">
        <v>4143</v>
      </c>
      <c r="I73" s="100">
        <v>2024</v>
      </c>
      <c r="J73" s="100">
        <v>592</v>
      </c>
      <c r="K73" s="31">
        <v>15.231617647058824</v>
      </c>
      <c r="L73" s="100">
        <v>437</v>
      </c>
      <c r="M73" s="100">
        <v>208</v>
      </c>
      <c r="N73" s="100">
        <v>9471</v>
      </c>
    </row>
    <row r="74" spans="2:14" ht="10.95" customHeight="1">
      <c r="B74" s="25"/>
      <c r="C74" s="25"/>
      <c r="D74" s="63"/>
      <c r="E74" s="65" t="s">
        <v>18</v>
      </c>
      <c r="F74" s="99">
        <v>447</v>
      </c>
      <c r="G74" s="100">
        <v>6739</v>
      </c>
      <c r="H74" s="100">
        <v>139067</v>
      </c>
      <c r="I74" s="100">
        <v>84831</v>
      </c>
      <c r="J74" s="100">
        <v>18997</v>
      </c>
      <c r="K74" s="31">
        <v>20.636147796408963</v>
      </c>
      <c r="L74" s="100">
        <v>6608</v>
      </c>
      <c r="M74" s="100">
        <v>3436</v>
      </c>
      <c r="N74" s="100">
        <v>140304</v>
      </c>
    </row>
    <row r="75" spans="2:14" ht="10.95" customHeight="1">
      <c r="B75" s="25"/>
      <c r="C75" s="25"/>
      <c r="D75" s="63"/>
      <c r="E75" s="65" t="s">
        <v>20</v>
      </c>
      <c r="F75" s="99">
        <v>275</v>
      </c>
      <c r="G75" s="100">
        <v>6616</v>
      </c>
      <c r="H75" s="100">
        <v>151598</v>
      </c>
      <c r="I75" s="100">
        <v>86785</v>
      </c>
      <c r="J75" s="100">
        <v>25743</v>
      </c>
      <c r="K75" s="31">
        <v>22.913845223700122</v>
      </c>
      <c r="L75" s="100">
        <v>6874</v>
      </c>
      <c r="M75" s="100">
        <v>3545</v>
      </c>
      <c r="N75" s="100">
        <v>138400</v>
      </c>
    </row>
    <row r="76" spans="2:14" ht="10.95" customHeight="1">
      <c r="B76" s="25"/>
      <c r="C76" s="25"/>
      <c r="D76" s="63"/>
      <c r="E76" s="65" t="s">
        <v>19</v>
      </c>
      <c r="F76" s="99">
        <v>82</v>
      </c>
      <c r="G76" s="100">
        <v>1637</v>
      </c>
      <c r="H76" s="100">
        <v>34688</v>
      </c>
      <c r="I76" s="100">
        <v>20408</v>
      </c>
      <c r="J76" s="100">
        <v>4318</v>
      </c>
      <c r="K76" s="31">
        <v>21.189981673793525</v>
      </c>
      <c r="L76" s="100">
        <v>1448</v>
      </c>
      <c r="M76" s="100">
        <v>861</v>
      </c>
      <c r="N76" s="100">
        <v>30907</v>
      </c>
    </row>
    <row r="77" spans="2:14" ht="10.95" customHeight="1">
      <c r="B77" s="25"/>
      <c r="C77" s="25"/>
      <c r="D77" s="63"/>
      <c r="E77" s="65" t="s">
        <v>5</v>
      </c>
      <c r="F77" s="99">
        <v>904</v>
      </c>
      <c r="G77" s="100">
        <v>3735</v>
      </c>
      <c r="H77" s="100">
        <v>63874</v>
      </c>
      <c r="I77" s="100">
        <v>24386</v>
      </c>
      <c r="J77" s="100">
        <v>11157</v>
      </c>
      <c r="K77" s="31">
        <v>17.101472556894244</v>
      </c>
      <c r="L77" s="100">
        <v>5883</v>
      </c>
      <c r="M77" s="100">
        <v>2006</v>
      </c>
      <c r="N77" s="100">
        <v>139178</v>
      </c>
    </row>
    <row r="78" spans="2:14" ht="10.95" customHeight="1">
      <c r="B78" s="107"/>
      <c r="C78" s="107"/>
      <c r="D78" s="108"/>
      <c r="E78" s="65" t="s">
        <v>1</v>
      </c>
      <c r="F78" s="33">
        <v>1796</v>
      </c>
      <c r="G78" s="28">
        <v>19112</v>
      </c>
      <c r="H78" s="28">
        <v>395635</v>
      </c>
      <c r="I78" s="28">
        <v>219158</v>
      </c>
      <c r="J78" s="28">
        <v>61066</v>
      </c>
      <c r="K78" s="31">
        <v>20.700868564252826</v>
      </c>
      <c r="L78" s="28">
        <v>21434</v>
      </c>
      <c r="M78" s="28">
        <v>10103</v>
      </c>
      <c r="N78" s="28">
        <v>463259</v>
      </c>
    </row>
    <row r="79" spans="1:13" s="34" customFormat="1" ht="5.1" customHeight="1">
      <c r="A79" s="34" t="s">
        <v>11</v>
      </c>
      <c r="D79" s="48"/>
      <c r="E79" s="48"/>
      <c r="F79" s="48"/>
      <c r="G79" s="48"/>
      <c r="H79" s="48"/>
      <c r="I79" s="48"/>
      <c r="J79" s="48"/>
      <c r="K79" s="48"/>
      <c r="L79" s="48"/>
      <c r="M79" s="48"/>
    </row>
    <row r="80" spans="1:14" ht="70.5" customHeight="1">
      <c r="A80" s="2095" t="s">
        <v>625</v>
      </c>
      <c r="B80" s="2105"/>
      <c r="C80" s="2105"/>
      <c r="D80" s="2105"/>
      <c r="E80" s="2105"/>
      <c r="F80" s="2105"/>
      <c r="G80" s="2105"/>
      <c r="H80" s="2105"/>
      <c r="I80" s="2105"/>
      <c r="J80" s="2105"/>
      <c r="K80" s="2105"/>
      <c r="L80" s="2105"/>
      <c r="M80" s="2105"/>
      <c r="N80" s="2105"/>
    </row>
  </sheetData>
  <mergeCells count="8">
    <mergeCell ref="A1:B1"/>
    <mergeCell ref="K4:K5"/>
    <mergeCell ref="N4:N5"/>
    <mergeCell ref="A80:N80"/>
    <mergeCell ref="A4:C5"/>
    <mergeCell ref="D4:E5"/>
    <mergeCell ref="F4:F5"/>
    <mergeCell ref="G4:G5"/>
  </mergeCells>
  <printOptions/>
  <pageMargins left="0.4724409448818898" right="0.4724409448818898" top="0.5905511811023623" bottom="0.7874015748031497" header="0.3937007874015748" footer="0.2755905511811024"/>
  <pageSetup firstPageNumber="16" useFirstPageNumber="1" horizontalDpi="600" verticalDpi="600" orientation="portrait" paperSize="9" r:id="rId2"/>
  <headerFooter scaleWithDoc="0" alignWithMargins="0">
    <oddFooter>&amp;C&amp;P</oddFooter>
    <firstFooter>&amp;C1</first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F126"/>
  <sheetViews>
    <sheetView workbookViewId="0" topLeftCell="A1">
      <pane ySplit="6" topLeftCell="A7" activePane="bottomLeft" state="frozen"/>
      <selection pane="bottomLeft" activeCell="AB1" sqref="AB1"/>
    </sheetView>
  </sheetViews>
  <sheetFormatPr defaultColWidth="13.33203125" defaultRowHeight="11.25"/>
  <cols>
    <col min="1" max="1" width="3.83203125" style="757" customWidth="1"/>
    <col min="2" max="2" width="1.0078125" style="757" customWidth="1"/>
    <col min="3" max="3" width="1.3359375" style="757" customWidth="1"/>
    <col min="4" max="4" width="1.0078125" style="757" customWidth="1"/>
    <col min="5" max="5" width="33.5" style="757" customWidth="1"/>
    <col min="6" max="6" width="0.4921875" style="757" customWidth="1"/>
    <col min="7" max="7" width="11.33203125" style="826" customWidth="1"/>
    <col min="8" max="9" width="10.83203125" style="761" customWidth="1"/>
    <col min="10" max="13" width="10.83203125" style="757" customWidth="1"/>
    <col min="14" max="17" width="9.33203125" style="757" customWidth="1"/>
    <col min="18" max="18" width="9.33203125" style="760" customWidth="1"/>
    <col min="19" max="25" width="9.33203125" style="761" customWidth="1"/>
    <col min="26" max="26" width="0.4921875" style="757" customWidth="1"/>
    <col min="27" max="27" width="3.83203125" style="757" customWidth="1"/>
    <col min="28" max="16384" width="13.33203125" style="757" customWidth="1"/>
  </cols>
  <sheetData>
    <row r="1" spans="1:27" ht="10.5" customHeight="1">
      <c r="A1" s="751"/>
      <c r="B1" s="752"/>
      <c r="C1" s="752"/>
      <c r="D1" s="752"/>
      <c r="E1" s="752"/>
      <c r="F1" s="752"/>
      <c r="G1" s="753"/>
      <c r="H1" s="754"/>
      <c r="I1" s="754"/>
      <c r="J1" s="752"/>
      <c r="K1" s="752"/>
      <c r="L1" s="752"/>
      <c r="M1" s="752"/>
      <c r="N1" s="752"/>
      <c r="O1" s="752"/>
      <c r="P1" s="752"/>
      <c r="Q1" s="752"/>
      <c r="R1" s="755"/>
      <c r="S1" s="754"/>
      <c r="T1" s="754"/>
      <c r="U1" s="754"/>
      <c r="V1" s="754"/>
      <c r="W1" s="754"/>
      <c r="X1" s="754"/>
      <c r="Y1" s="754"/>
      <c r="Z1" s="752"/>
      <c r="AA1" s="756"/>
    </row>
    <row r="2" spans="1:27" ht="12" customHeight="1">
      <c r="A2" s="752"/>
      <c r="B2" s="752"/>
      <c r="C2" s="752"/>
      <c r="D2" s="752"/>
      <c r="E2" s="752"/>
      <c r="F2" s="752"/>
      <c r="G2" s="753"/>
      <c r="H2" s="754"/>
      <c r="I2" s="754"/>
      <c r="J2" s="758"/>
      <c r="K2" s="759"/>
      <c r="L2" s="851"/>
      <c r="M2" s="980" t="s">
        <v>392</v>
      </c>
      <c r="N2" s="981" t="s">
        <v>654</v>
      </c>
      <c r="O2" s="752"/>
      <c r="P2" s="752"/>
      <c r="Q2" s="752"/>
      <c r="S2" s="760"/>
      <c r="U2" s="754"/>
      <c r="V2" s="754"/>
      <c r="W2" s="754"/>
      <c r="X2" s="754"/>
      <c r="Y2" s="754"/>
      <c r="Z2" s="752"/>
      <c r="AA2" s="752"/>
    </row>
    <row r="3" spans="1:27" ht="24.9" customHeight="1">
      <c r="A3" s="762"/>
      <c r="B3" s="762"/>
      <c r="C3" s="762"/>
      <c r="D3" s="762"/>
      <c r="E3" s="762"/>
      <c r="F3" s="762"/>
      <c r="G3" s="763"/>
      <c r="H3" s="762"/>
      <c r="I3" s="762"/>
      <c r="K3" s="764"/>
      <c r="L3" s="765"/>
      <c r="M3" s="764" t="s">
        <v>616</v>
      </c>
      <c r="N3" s="765" t="s">
        <v>393</v>
      </c>
      <c r="O3" s="766"/>
      <c r="P3" s="766"/>
      <c r="Q3" s="766"/>
      <c r="U3" s="766"/>
      <c r="V3" s="766"/>
      <c r="W3" s="766"/>
      <c r="X3" s="766"/>
      <c r="Y3" s="766"/>
      <c r="Z3" s="766"/>
      <c r="AA3" s="766"/>
    </row>
    <row r="4" spans="1:27" s="761" customFormat="1" ht="20.1" customHeight="1">
      <c r="A4" s="2370" t="s">
        <v>394</v>
      </c>
      <c r="B4" s="2371"/>
      <c r="C4" s="2364" t="s">
        <v>395</v>
      </c>
      <c r="D4" s="2365"/>
      <c r="E4" s="2365"/>
      <c r="F4" s="2371"/>
      <c r="G4" s="2374" t="s">
        <v>396</v>
      </c>
      <c r="H4" s="2364" t="s">
        <v>12</v>
      </c>
      <c r="I4" s="2371"/>
      <c r="J4" s="2379" t="s">
        <v>397</v>
      </c>
      <c r="K4" s="2382"/>
      <c r="L4" s="2382"/>
      <c r="M4" s="2382"/>
      <c r="N4" s="2377" t="s">
        <v>398</v>
      </c>
      <c r="O4" s="2377"/>
      <c r="P4" s="2377"/>
      <c r="Q4" s="2377"/>
      <c r="R4" s="2377"/>
      <c r="S4" s="2377"/>
      <c r="T4" s="2377"/>
      <c r="U4" s="2377"/>
      <c r="V4" s="2377"/>
      <c r="W4" s="2377"/>
      <c r="X4" s="2377"/>
      <c r="Y4" s="2378"/>
      <c r="Z4" s="2364" t="s">
        <v>394</v>
      </c>
      <c r="AA4" s="2365"/>
    </row>
    <row r="5" spans="1:27" s="761" customFormat="1" ht="20.1" customHeight="1">
      <c r="A5" s="2367"/>
      <c r="B5" s="2372"/>
      <c r="C5" s="2366"/>
      <c r="D5" s="2367"/>
      <c r="E5" s="2367"/>
      <c r="F5" s="2372"/>
      <c r="G5" s="2375"/>
      <c r="H5" s="2368"/>
      <c r="I5" s="2373"/>
      <c r="J5" s="977" t="s">
        <v>64</v>
      </c>
      <c r="K5" s="978"/>
      <c r="L5" s="772" t="s">
        <v>520</v>
      </c>
      <c r="M5" s="979"/>
      <c r="N5" s="2381" t="s">
        <v>518</v>
      </c>
      <c r="O5" s="2380"/>
      <c r="P5" s="2379" t="s">
        <v>519</v>
      </c>
      <c r="Q5" s="2380"/>
      <c r="R5" s="972">
        <v>10</v>
      </c>
      <c r="S5" s="973"/>
      <c r="T5" s="972">
        <v>11</v>
      </c>
      <c r="U5" s="973"/>
      <c r="V5" s="972">
        <v>12</v>
      </c>
      <c r="W5" s="973"/>
      <c r="X5" s="972">
        <v>13</v>
      </c>
      <c r="Y5" s="973"/>
      <c r="Z5" s="2366"/>
      <c r="AA5" s="2367"/>
    </row>
    <row r="6" spans="1:27" s="761" customFormat="1" ht="24.9" customHeight="1">
      <c r="A6" s="2369"/>
      <c r="B6" s="2373"/>
      <c r="C6" s="2368"/>
      <c r="D6" s="2369"/>
      <c r="E6" s="2369"/>
      <c r="F6" s="2373"/>
      <c r="G6" s="2376"/>
      <c r="H6" s="774" t="s">
        <v>32</v>
      </c>
      <c r="I6" s="775" t="s">
        <v>33</v>
      </c>
      <c r="J6" s="774" t="s">
        <v>346</v>
      </c>
      <c r="K6" s="774" t="s">
        <v>33</v>
      </c>
      <c r="L6" s="975" t="s">
        <v>346</v>
      </c>
      <c r="M6" s="775" t="s">
        <v>33</v>
      </c>
      <c r="N6" s="976" t="s">
        <v>346</v>
      </c>
      <c r="O6" s="776" t="s">
        <v>33</v>
      </c>
      <c r="P6" s="974" t="s">
        <v>346</v>
      </c>
      <c r="Q6" s="776" t="s">
        <v>33</v>
      </c>
      <c r="R6" s="774" t="s">
        <v>346</v>
      </c>
      <c r="S6" s="776" t="s">
        <v>33</v>
      </c>
      <c r="T6" s="774" t="s">
        <v>346</v>
      </c>
      <c r="U6" s="776" t="s">
        <v>33</v>
      </c>
      <c r="V6" s="774" t="s">
        <v>346</v>
      </c>
      <c r="W6" s="776" t="s">
        <v>33</v>
      </c>
      <c r="X6" s="774" t="s">
        <v>346</v>
      </c>
      <c r="Y6" s="776" t="s">
        <v>33</v>
      </c>
      <c r="Z6" s="2368"/>
      <c r="AA6" s="2369"/>
    </row>
    <row r="7" spans="1:27" s="761" customFormat="1" ht="15.75" customHeight="1">
      <c r="A7" s="778">
        <v>1</v>
      </c>
      <c r="B7" s="779"/>
      <c r="C7" s="754"/>
      <c r="D7" s="780" t="s">
        <v>399</v>
      </c>
      <c r="E7" s="781"/>
      <c r="F7" s="782" t="s">
        <v>37</v>
      </c>
      <c r="G7" s="783" t="s">
        <v>400</v>
      </c>
      <c r="H7" s="839">
        <v>46652</v>
      </c>
      <c r="I7" s="839">
        <v>19971</v>
      </c>
      <c r="J7" s="839">
        <v>4208</v>
      </c>
      <c r="K7" s="839">
        <v>2149</v>
      </c>
      <c r="L7" s="839">
        <v>46652</v>
      </c>
      <c r="M7" s="839">
        <v>19971</v>
      </c>
      <c r="N7" s="813" t="s">
        <v>420</v>
      </c>
      <c r="O7" s="813" t="s">
        <v>420</v>
      </c>
      <c r="P7" s="813" t="s">
        <v>420</v>
      </c>
      <c r="Q7" s="813" t="s">
        <v>420</v>
      </c>
      <c r="R7" s="839">
        <v>16938</v>
      </c>
      <c r="S7" s="839">
        <v>7699</v>
      </c>
      <c r="T7" s="839">
        <v>15275</v>
      </c>
      <c r="U7" s="839">
        <v>6440</v>
      </c>
      <c r="V7" s="839">
        <v>13484</v>
      </c>
      <c r="W7" s="839">
        <v>5395</v>
      </c>
      <c r="X7" s="839">
        <v>955</v>
      </c>
      <c r="Y7" s="839">
        <v>437</v>
      </c>
      <c r="Z7" s="784"/>
      <c r="AA7" s="798">
        <f aca="true" t="shared" si="0" ref="AA7:AA34">A7</f>
        <v>1</v>
      </c>
    </row>
    <row r="8" spans="1:27" ht="11.25" customHeight="1">
      <c r="A8" s="778">
        <f aca="true" t="shared" si="1" ref="A8:A35">A7+1</f>
        <v>2</v>
      </c>
      <c r="B8" s="785"/>
      <c r="C8" s="752"/>
      <c r="D8" s="752"/>
      <c r="E8" s="786"/>
      <c r="F8" s="785" t="s">
        <v>37</v>
      </c>
      <c r="G8" s="787" t="s">
        <v>401</v>
      </c>
      <c r="H8" s="839">
        <v>23554</v>
      </c>
      <c r="I8" s="839">
        <v>10986</v>
      </c>
      <c r="J8" s="839">
        <v>3808</v>
      </c>
      <c r="K8" s="839">
        <v>1964</v>
      </c>
      <c r="L8" s="839">
        <v>23554</v>
      </c>
      <c r="M8" s="839">
        <v>10986</v>
      </c>
      <c r="N8" s="813" t="s">
        <v>420</v>
      </c>
      <c r="O8" s="813" t="s">
        <v>420</v>
      </c>
      <c r="P8" s="813" t="s">
        <v>420</v>
      </c>
      <c r="Q8" s="813" t="s">
        <v>420</v>
      </c>
      <c r="R8" s="839">
        <v>8426</v>
      </c>
      <c r="S8" s="839">
        <v>4208</v>
      </c>
      <c r="T8" s="839">
        <v>7934</v>
      </c>
      <c r="U8" s="839">
        <v>3711</v>
      </c>
      <c r="V8" s="839">
        <v>6935</v>
      </c>
      <c r="W8" s="839">
        <v>2946</v>
      </c>
      <c r="X8" s="839">
        <v>259</v>
      </c>
      <c r="Y8" s="839">
        <v>121</v>
      </c>
      <c r="Z8" s="788"/>
      <c r="AA8" s="798">
        <f t="shared" si="0"/>
        <v>2</v>
      </c>
    </row>
    <row r="9" spans="1:27" ht="11.25" customHeight="1">
      <c r="A9" s="778">
        <f t="shared" si="1"/>
        <v>3</v>
      </c>
      <c r="B9" s="785"/>
      <c r="C9" s="752"/>
      <c r="D9" s="752"/>
      <c r="E9" s="786"/>
      <c r="F9" s="785" t="s">
        <v>37</v>
      </c>
      <c r="G9" s="787" t="s">
        <v>301</v>
      </c>
      <c r="H9" s="839">
        <v>1700</v>
      </c>
      <c r="I9" s="839">
        <v>1103</v>
      </c>
      <c r="J9" s="839">
        <v>335</v>
      </c>
      <c r="K9" s="839">
        <v>250</v>
      </c>
      <c r="L9" s="839">
        <v>1700</v>
      </c>
      <c r="M9" s="839">
        <v>1103</v>
      </c>
      <c r="N9" s="813" t="s">
        <v>420</v>
      </c>
      <c r="O9" s="813" t="s">
        <v>420</v>
      </c>
      <c r="P9" s="813" t="s">
        <v>420</v>
      </c>
      <c r="Q9" s="813" t="s">
        <v>420</v>
      </c>
      <c r="R9" s="839">
        <v>697</v>
      </c>
      <c r="S9" s="839">
        <v>460</v>
      </c>
      <c r="T9" s="839">
        <v>762</v>
      </c>
      <c r="U9" s="839">
        <v>503</v>
      </c>
      <c r="V9" s="839">
        <v>241</v>
      </c>
      <c r="W9" s="839">
        <v>140</v>
      </c>
      <c r="X9" s="839">
        <v>0</v>
      </c>
      <c r="Y9" s="839">
        <v>0</v>
      </c>
      <c r="Z9" s="788"/>
      <c r="AA9" s="798">
        <f t="shared" si="0"/>
        <v>3</v>
      </c>
    </row>
    <row r="10" spans="1:27" ht="11.25" customHeight="1">
      <c r="A10" s="778">
        <f t="shared" si="1"/>
        <v>4</v>
      </c>
      <c r="B10" s="785"/>
      <c r="C10" s="752"/>
      <c r="D10" s="752"/>
      <c r="E10" s="786"/>
      <c r="F10" s="785" t="s">
        <v>37</v>
      </c>
      <c r="G10" s="787" t="s">
        <v>402</v>
      </c>
      <c r="H10" s="839">
        <v>71906</v>
      </c>
      <c r="I10" s="839">
        <v>32060</v>
      </c>
      <c r="J10" s="797">
        <v>8351</v>
      </c>
      <c r="K10" s="797">
        <v>4363</v>
      </c>
      <c r="L10" s="797">
        <v>71906</v>
      </c>
      <c r="M10" s="797">
        <v>32060</v>
      </c>
      <c r="N10" s="813" t="s">
        <v>420</v>
      </c>
      <c r="O10" s="813" t="s">
        <v>420</v>
      </c>
      <c r="P10" s="813" t="s">
        <v>420</v>
      </c>
      <c r="Q10" s="813" t="s">
        <v>420</v>
      </c>
      <c r="R10" s="797">
        <v>26061</v>
      </c>
      <c r="S10" s="797">
        <v>12367</v>
      </c>
      <c r="T10" s="797">
        <v>23971</v>
      </c>
      <c r="U10" s="797">
        <v>10654</v>
      </c>
      <c r="V10" s="797">
        <v>20660</v>
      </c>
      <c r="W10" s="797">
        <v>8481</v>
      </c>
      <c r="X10" s="797">
        <v>1214</v>
      </c>
      <c r="Y10" s="797">
        <v>558</v>
      </c>
      <c r="Z10" s="788"/>
      <c r="AA10" s="798">
        <f t="shared" si="0"/>
        <v>4</v>
      </c>
    </row>
    <row r="11" spans="1:27" s="761" customFormat="1" ht="13.35" customHeight="1">
      <c r="A11" s="778">
        <f t="shared" si="1"/>
        <v>5</v>
      </c>
      <c r="B11" s="779"/>
      <c r="C11" s="754"/>
      <c r="D11" s="780" t="s">
        <v>556</v>
      </c>
      <c r="E11" s="781"/>
      <c r="F11" s="779" t="s">
        <v>37</v>
      </c>
      <c r="G11" s="783" t="s">
        <v>400</v>
      </c>
      <c r="H11" s="839">
        <v>24189</v>
      </c>
      <c r="I11" s="839">
        <v>22630</v>
      </c>
      <c r="J11" s="839">
        <v>2300</v>
      </c>
      <c r="K11" s="839">
        <v>2244</v>
      </c>
      <c r="L11" s="839">
        <v>24189</v>
      </c>
      <c r="M11" s="839">
        <v>22630</v>
      </c>
      <c r="N11" s="813" t="s">
        <v>420</v>
      </c>
      <c r="O11" s="813" t="s">
        <v>420</v>
      </c>
      <c r="P11" s="813" t="s">
        <v>420</v>
      </c>
      <c r="Q11" s="813" t="s">
        <v>420</v>
      </c>
      <c r="R11" s="839">
        <v>6313</v>
      </c>
      <c r="S11" s="839">
        <v>5911</v>
      </c>
      <c r="T11" s="839">
        <v>6249</v>
      </c>
      <c r="U11" s="839">
        <v>5862</v>
      </c>
      <c r="V11" s="839">
        <v>6658</v>
      </c>
      <c r="W11" s="839">
        <v>6165</v>
      </c>
      <c r="X11" s="839">
        <v>4969</v>
      </c>
      <c r="Y11" s="839">
        <v>4692</v>
      </c>
      <c r="Z11" s="784"/>
      <c r="AA11" s="798">
        <f t="shared" si="0"/>
        <v>5</v>
      </c>
    </row>
    <row r="12" spans="1:27" ht="11.25" customHeight="1">
      <c r="A12" s="778">
        <f t="shared" si="1"/>
        <v>6</v>
      </c>
      <c r="B12" s="785"/>
      <c r="C12" s="752"/>
      <c r="D12" s="752"/>
      <c r="E12" s="786"/>
      <c r="F12" s="785" t="s">
        <v>37</v>
      </c>
      <c r="G12" s="787" t="s">
        <v>401</v>
      </c>
      <c r="H12" s="839">
        <v>5678</v>
      </c>
      <c r="I12" s="839">
        <v>5405</v>
      </c>
      <c r="J12" s="839">
        <v>1042</v>
      </c>
      <c r="K12" s="839">
        <v>1020</v>
      </c>
      <c r="L12" s="839">
        <v>5678</v>
      </c>
      <c r="M12" s="839">
        <v>5405</v>
      </c>
      <c r="N12" s="813" t="s">
        <v>420</v>
      </c>
      <c r="O12" s="813" t="s">
        <v>420</v>
      </c>
      <c r="P12" s="813" t="s">
        <v>420</v>
      </c>
      <c r="Q12" s="813" t="s">
        <v>420</v>
      </c>
      <c r="R12" s="839">
        <v>1387</v>
      </c>
      <c r="S12" s="839">
        <v>1334</v>
      </c>
      <c r="T12" s="839">
        <v>1547</v>
      </c>
      <c r="U12" s="839">
        <v>1465</v>
      </c>
      <c r="V12" s="839">
        <v>1632</v>
      </c>
      <c r="W12" s="839">
        <v>1552</v>
      </c>
      <c r="X12" s="839">
        <v>1112</v>
      </c>
      <c r="Y12" s="839">
        <v>1054</v>
      </c>
      <c r="Z12" s="788"/>
      <c r="AA12" s="798">
        <f t="shared" si="0"/>
        <v>6</v>
      </c>
    </row>
    <row r="13" spans="1:27" ht="11.25" customHeight="1">
      <c r="A13" s="778">
        <f t="shared" si="1"/>
        <v>7</v>
      </c>
      <c r="B13" s="785"/>
      <c r="C13" s="752"/>
      <c r="D13" s="752"/>
      <c r="E13" s="786"/>
      <c r="F13" s="785" t="s">
        <v>37</v>
      </c>
      <c r="G13" s="787" t="s">
        <v>301</v>
      </c>
      <c r="H13" s="839">
        <v>928</v>
      </c>
      <c r="I13" s="839">
        <v>877</v>
      </c>
      <c r="J13" s="839">
        <v>209</v>
      </c>
      <c r="K13" s="839">
        <v>205</v>
      </c>
      <c r="L13" s="839">
        <v>928</v>
      </c>
      <c r="M13" s="839">
        <v>877</v>
      </c>
      <c r="N13" s="813" t="s">
        <v>420</v>
      </c>
      <c r="O13" s="813" t="s">
        <v>420</v>
      </c>
      <c r="P13" s="813" t="s">
        <v>420</v>
      </c>
      <c r="Q13" s="813" t="s">
        <v>420</v>
      </c>
      <c r="R13" s="839">
        <v>262</v>
      </c>
      <c r="S13" s="839">
        <v>239</v>
      </c>
      <c r="T13" s="839">
        <v>229</v>
      </c>
      <c r="U13" s="839">
        <v>217</v>
      </c>
      <c r="V13" s="839">
        <v>249</v>
      </c>
      <c r="W13" s="839">
        <v>235</v>
      </c>
      <c r="X13" s="839">
        <v>188</v>
      </c>
      <c r="Y13" s="839">
        <v>186</v>
      </c>
      <c r="Z13" s="788"/>
      <c r="AA13" s="798">
        <f t="shared" si="0"/>
        <v>7</v>
      </c>
    </row>
    <row r="14" spans="1:27" ht="11.25" customHeight="1">
      <c r="A14" s="778">
        <f t="shared" si="1"/>
        <v>8</v>
      </c>
      <c r="B14" s="785"/>
      <c r="C14" s="752"/>
      <c r="D14" s="752"/>
      <c r="E14" s="786"/>
      <c r="F14" s="785" t="s">
        <v>37</v>
      </c>
      <c r="G14" s="787" t="s">
        <v>402</v>
      </c>
      <c r="H14" s="839">
        <v>30795</v>
      </c>
      <c r="I14" s="839">
        <v>28912</v>
      </c>
      <c r="J14" s="797">
        <v>3551</v>
      </c>
      <c r="K14" s="797">
        <v>3469</v>
      </c>
      <c r="L14" s="797">
        <v>30795</v>
      </c>
      <c r="M14" s="797">
        <v>28912</v>
      </c>
      <c r="N14" s="813" t="s">
        <v>420</v>
      </c>
      <c r="O14" s="813" t="s">
        <v>420</v>
      </c>
      <c r="P14" s="813" t="s">
        <v>420</v>
      </c>
      <c r="Q14" s="813" t="s">
        <v>420</v>
      </c>
      <c r="R14" s="797">
        <v>7962</v>
      </c>
      <c r="S14" s="797">
        <v>7484</v>
      </c>
      <c r="T14" s="797">
        <v>8025</v>
      </c>
      <c r="U14" s="797">
        <v>7544</v>
      </c>
      <c r="V14" s="797">
        <v>8539</v>
      </c>
      <c r="W14" s="797">
        <v>7952</v>
      </c>
      <c r="X14" s="797">
        <v>6269</v>
      </c>
      <c r="Y14" s="797">
        <v>5932</v>
      </c>
      <c r="Z14" s="788"/>
      <c r="AA14" s="798">
        <f t="shared" si="0"/>
        <v>8</v>
      </c>
    </row>
    <row r="15" spans="1:27" s="761" customFormat="1" ht="13.35" customHeight="1">
      <c r="A15" s="778">
        <f t="shared" si="1"/>
        <v>9</v>
      </c>
      <c r="B15" s="779"/>
      <c r="C15" s="754"/>
      <c r="D15" s="789" t="s">
        <v>557</v>
      </c>
      <c r="E15" s="781"/>
      <c r="F15" s="779" t="s">
        <v>37</v>
      </c>
      <c r="G15" s="783" t="s">
        <v>400</v>
      </c>
      <c r="H15" s="839">
        <v>14962</v>
      </c>
      <c r="I15" s="839">
        <v>13925</v>
      </c>
      <c r="J15" s="839">
        <v>1158</v>
      </c>
      <c r="K15" s="839">
        <v>1119</v>
      </c>
      <c r="L15" s="839">
        <v>14962</v>
      </c>
      <c r="M15" s="839">
        <v>13925</v>
      </c>
      <c r="N15" s="813" t="s">
        <v>420</v>
      </c>
      <c r="O15" s="813" t="s">
        <v>420</v>
      </c>
      <c r="P15" s="813" t="s">
        <v>420</v>
      </c>
      <c r="Q15" s="813" t="s">
        <v>420</v>
      </c>
      <c r="R15" s="839">
        <v>4125</v>
      </c>
      <c r="S15" s="839">
        <v>3847</v>
      </c>
      <c r="T15" s="839">
        <v>3920</v>
      </c>
      <c r="U15" s="839">
        <v>3661</v>
      </c>
      <c r="V15" s="839">
        <v>3958</v>
      </c>
      <c r="W15" s="839">
        <v>3649</v>
      </c>
      <c r="X15" s="839">
        <v>2959</v>
      </c>
      <c r="Y15" s="839">
        <v>2768</v>
      </c>
      <c r="Z15" s="784"/>
      <c r="AA15" s="798">
        <f t="shared" si="0"/>
        <v>9</v>
      </c>
    </row>
    <row r="16" spans="1:27" ht="11.25" customHeight="1">
      <c r="A16" s="778">
        <f t="shared" si="1"/>
        <v>10</v>
      </c>
      <c r="B16" s="785"/>
      <c r="C16" s="752"/>
      <c r="D16" s="752"/>
      <c r="E16" s="790"/>
      <c r="F16" s="785" t="s">
        <v>37</v>
      </c>
      <c r="G16" s="787" t="s">
        <v>401</v>
      </c>
      <c r="H16" s="839">
        <v>7124</v>
      </c>
      <c r="I16" s="839">
        <v>6659</v>
      </c>
      <c r="J16" s="839">
        <v>1019</v>
      </c>
      <c r="K16" s="839">
        <v>998</v>
      </c>
      <c r="L16" s="839">
        <v>7124</v>
      </c>
      <c r="M16" s="839">
        <v>6659</v>
      </c>
      <c r="N16" s="813" t="s">
        <v>420</v>
      </c>
      <c r="O16" s="813" t="s">
        <v>420</v>
      </c>
      <c r="P16" s="813" t="s">
        <v>420</v>
      </c>
      <c r="Q16" s="813" t="s">
        <v>420</v>
      </c>
      <c r="R16" s="839">
        <v>1809</v>
      </c>
      <c r="S16" s="839">
        <v>1706</v>
      </c>
      <c r="T16" s="839">
        <v>2025</v>
      </c>
      <c r="U16" s="839">
        <v>1892</v>
      </c>
      <c r="V16" s="839">
        <v>2049</v>
      </c>
      <c r="W16" s="839">
        <v>1891</v>
      </c>
      <c r="X16" s="839">
        <v>1241</v>
      </c>
      <c r="Y16" s="839">
        <v>1170</v>
      </c>
      <c r="Z16" s="788"/>
      <c r="AA16" s="798">
        <f t="shared" si="0"/>
        <v>10</v>
      </c>
    </row>
    <row r="17" spans="1:27" ht="11.25" customHeight="1">
      <c r="A17" s="778">
        <f t="shared" si="1"/>
        <v>11</v>
      </c>
      <c r="B17" s="785"/>
      <c r="C17" s="752"/>
      <c r="D17" s="752"/>
      <c r="E17" s="790"/>
      <c r="F17" s="785" t="s">
        <v>37</v>
      </c>
      <c r="G17" s="787" t="s">
        <v>301</v>
      </c>
      <c r="H17" s="839">
        <v>181</v>
      </c>
      <c r="I17" s="839">
        <v>152</v>
      </c>
      <c r="J17" s="839">
        <v>13</v>
      </c>
      <c r="K17" s="839">
        <v>12</v>
      </c>
      <c r="L17" s="839">
        <v>181</v>
      </c>
      <c r="M17" s="839">
        <v>152</v>
      </c>
      <c r="N17" s="813" t="s">
        <v>420</v>
      </c>
      <c r="O17" s="813" t="s">
        <v>420</v>
      </c>
      <c r="P17" s="813" t="s">
        <v>420</v>
      </c>
      <c r="Q17" s="813" t="s">
        <v>420</v>
      </c>
      <c r="R17" s="839">
        <v>49</v>
      </c>
      <c r="S17" s="839">
        <v>36</v>
      </c>
      <c r="T17" s="839">
        <v>52</v>
      </c>
      <c r="U17" s="839">
        <v>43</v>
      </c>
      <c r="V17" s="839">
        <v>59</v>
      </c>
      <c r="W17" s="839">
        <v>56</v>
      </c>
      <c r="X17" s="839">
        <v>21</v>
      </c>
      <c r="Y17" s="839">
        <v>17</v>
      </c>
      <c r="Z17" s="788"/>
      <c r="AA17" s="798">
        <f t="shared" si="0"/>
        <v>11</v>
      </c>
    </row>
    <row r="18" spans="1:27" ht="11.25" customHeight="1">
      <c r="A18" s="778">
        <f t="shared" si="1"/>
        <v>12</v>
      </c>
      <c r="B18" s="785"/>
      <c r="C18" s="752"/>
      <c r="D18" s="752"/>
      <c r="E18" s="790"/>
      <c r="F18" s="785" t="s">
        <v>37</v>
      </c>
      <c r="G18" s="787" t="s">
        <v>402</v>
      </c>
      <c r="H18" s="839">
        <v>22267</v>
      </c>
      <c r="I18" s="839">
        <v>20736</v>
      </c>
      <c r="J18" s="797">
        <v>2190</v>
      </c>
      <c r="K18" s="797">
        <v>2129</v>
      </c>
      <c r="L18" s="797">
        <v>22267</v>
      </c>
      <c r="M18" s="797">
        <v>20736</v>
      </c>
      <c r="N18" s="813" t="s">
        <v>420</v>
      </c>
      <c r="O18" s="813" t="s">
        <v>420</v>
      </c>
      <c r="P18" s="813" t="s">
        <v>420</v>
      </c>
      <c r="Q18" s="813" t="s">
        <v>420</v>
      </c>
      <c r="R18" s="797">
        <v>5983</v>
      </c>
      <c r="S18" s="797">
        <v>5589</v>
      </c>
      <c r="T18" s="797">
        <v>5997</v>
      </c>
      <c r="U18" s="797">
        <v>5596</v>
      </c>
      <c r="V18" s="797">
        <v>6066</v>
      </c>
      <c r="W18" s="797">
        <v>5596</v>
      </c>
      <c r="X18" s="797">
        <v>4221</v>
      </c>
      <c r="Y18" s="797">
        <v>3955</v>
      </c>
      <c r="Z18" s="788"/>
      <c r="AA18" s="798">
        <f t="shared" si="0"/>
        <v>12</v>
      </c>
    </row>
    <row r="19" spans="1:27" s="761" customFormat="1" ht="13.35" customHeight="1">
      <c r="A19" s="778">
        <f t="shared" si="1"/>
        <v>13</v>
      </c>
      <c r="B19" s="779"/>
      <c r="C19" s="754"/>
      <c r="D19" s="780" t="s">
        <v>404</v>
      </c>
      <c r="E19" s="781"/>
      <c r="F19" s="779" t="s">
        <v>37</v>
      </c>
      <c r="G19" s="783" t="s">
        <v>400</v>
      </c>
      <c r="H19" s="839">
        <v>7730</v>
      </c>
      <c r="I19" s="839">
        <v>7001</v>
      </c>
      <c r="J19" s="839">
        <v>824</v>
      </c>
      <c r="K19" s="839">
        <v>786</v>
      </c>
      <c r="L19" s="839">
        <v>7730</v>
      </c>
      <c r="M19" s="839">
        <v>7001</v>
      </c>
      <c r="N19" s="813" t="s">
        <v>420</v>
      </c>
      <c r="O19" s="813" t="s">
        <v>420</v>
      </c>
      <c r="P19" s="813" t="s">
        <v>420</v>
      </c>
      <c r="Q19" s="813" t="s">
        <v>420</v>
      </c>
      <c r="R19" s="839">
        <v>2224</v>
      </c>
      <c r="S19" s="839">
        <v>1975</v>
      </c>
      <c r="T19" s="839">
        <v>2707</v>
      </c>
      <c r="U19" s="839">
        <v>2484</v>
      </c>
      <c r="V19" s="839">
        <v>2799</v>
      </c>
      <c r="W19" s="839">
        <v>2542</v>
      </c>
      <c r="X19" s="839">
        <v>0</v>
      </c>
      <c r="Y19" s="839">
        <v>0</v>
      </c>
      <c r="Z19" s="784">
        <v>0</v>
      </c>
      <c r="AA19" s="798">
        <f t="shared" si="0"/>
        <v>13</v>
      </c>
    </row>
    <row r="20" spans="1:27" ht="11.25" customHeight="1">
      <c r="A20" s="778">
        <f t="shared" si="1"/>
        <v>14</v>
      </c>
      <c r="B20" s="785"/>
      <c r="C20" s="752"/>
      <c r="D20" s="752"/>
      <c r="E20" s="786"/>
      <c r="F20" s="785" t="s">
        <v>37</v>
      </c>
      <c r="G20" s="787" t="s">
        <v>401</v>
      </c>
      <c r="H20" s="839">
        <v>3275</v>
      </c>
      <c r="I20" s="839">
        <v>2764</v>
      </c>
      <c r="J20" s="839">
        <v>426</v>
      </c>
      <c r="K20" s="839">
        <v>385</v>
      </c>
      <c r="L20" s="839">
        <v>3275</v>
      </c>
      <c r="M20" s="839">
        <v>2764</v>
      </c>
      <c r="N20" s="813" t="s">
        <v>420</v>
      </c>
      <c r="O20" s="813" t="s">
        <v>420</v>
      </c>
      <c r="P20" s="813" t="s">
        <v>420</v>
      </c>
      <c r="Q20" s="813" t="s">
        <v>420</v>
      </c>
      <c r="R20" s="839">
        <v>859</v>
      </c>
      <c r="S20" s="839">
        <v>673</v>
      </c>
      <c r="T20" s="839">
        <v>1249</v>
      </c>
      <c r="U20" s="839">
        <v>1072</v>
      </c>
      <c r="V20" s="839">
        <v>1167</v>
      </c>
      <c r="W20" s="839">
        <v>1019</v>
      </c>
      <c r="X20" s="839">
        <v>0</v>
      </c>
      <c r="Y20" s="839">
        <v>0</v>
      </c>
      <c r="Z20" s="788"/>
      <c r="AA20" s="798">
        <f t="shared" si="0"/>
        <v>14</v>
      </c>
    </row>
    <row r="21" spans="1:27" ht="11.25" customHeight="1">
      <c r="A21" s="778">
        <f t="shared" si="1"/>
        <v>15</v>
      </c>
      <c r="B21" s="785"/>
      <c r="C21" s="752"/>
      <c r="D21" s="752"/>
      <c r="E21" s="786"/>
      <c r="F21" s="785" t="s">
        <v>37</v>
      </c>
      <c r="G21" s="787" t="s">
        <v>301</v>
      </c>
      <c r="H21" s="839">
        <v>384</v>
      </c>
      <c r="I21" s="839">
        <v>378</v>
      </c>
      <c r="J21" s="839">
        <v>98</v>
      </c>
      <c r="K21" s="839">
        <v>98</v>
      </c>
      <c r="L21" s="839">
        <v>384</v>
      </c>
      <c r="M21" s="839">
        <v>378</v>
      </c>
      <c r="N21" s="813" t="s">
        <v>420</v>
      </c>
      <c r="O21" s="813" t="s">
        <v>420</v>
      </c>
      <c r="P21" s="813" t="s">
        <v>420</v>
      </c>
      <c r="Q21" s="813" t="s">
        <v>420</v>
      </c>
      <c r="R21" s="839">
        <v>113</v>
      </c>
      <c r="S21" s="839">
        <v>110</v>
      </c>
      <c r="T21" s="839">
        <v>122</v>
      </c>
      <c r="U21" s="839">
        <v>120</v>
      </c>
      <c r="V21" s="839">
        <v>149</v>
      </c>
      <c r="W21" s="839">
        <v>148</v>
      </c>
      <c r="X21" s="839">
        <v>0</v>
      </c>
      <c r="Y21" s="839">
        <v>0</v>
      </c>
      <c r="Z21" s="788"/>
      <c r="AA21" s="798">
        <f t="shared" si="0"/>
        <v>15</v>
      </c>
    </row>
    <row r="22" spans="1:27" s="761" customFormat="1" ht="11.25" customHeight="1">
      <c r="A22" s="778">
        <f t="shared" si="1"/>
        <v>16</v>
      </c>
      <c r="B22" s="779"/>
      <c r="C22" s="754"/>
      <c r="D22" s="754"/>
      <c r="E22" s="791"/>
      <c r="F22" s="779" t="s">
        <v>37</v>
      </c>
      <c r="G22" s="787" t="s">
        <v>402</v>
      </c>
      <c r="H22" s="839">
        <v>11389</v>
      </c>
      <c r="I22" s="839">
        <v>10143</v>
      </c>
      <c r="J22" s="797">
        <v>1348</v>
      </c>
      <c r="K22" s="797">
        <v>1269</v>
      </c>
      <c r="L22" s="797">
        <v>11389</v>
      </c>
      <c r="M22" s="797">
        <v>10143</v>
      </c>
      <c r="N22" s="813" t="s">
        <v>420</v>
      </c>
      <c r="O22" s="813" t="s">
        <v>420</v>
      </c>
      <c r="P22" s="813" t="s">
        <v>420</v>
      </c>
      <c r="Q22" s="813" t="s">
        <v>420</v>
      </c>
      <c r="R22" s="797">
        <v>3196</v>
      </c>
      <c r="S22" s="797">
        <v>2758</v>
      </c>
      <c r="T22" s="797">
        <v>4078</v>
      </c>
      <c r="U22" s="797">
        <v>3676</v>
      </c>
      <c r="V22" s="797">
        <v>4115</v>
      </c>
      <c r="W22" s="797">
        <v>3709</v>
      </c>
      <c r="X22" s="797">
        <v>0</v>
      </c>
      <c r="Y22" s="797">
        <v>0</v>
      </c>
      <c r="Z22" s="784"/>
      <c r="AA22" s="798">
        <f t="shared" si="0"/>
        <v>16</v>
      </c>
    </row>
    <row r="23" spans="1:27" s="761" customFormat="1" ht="13.35" customHeight="1">
      <c r="A23" s="778">
        <f t="shared" si="1"/>
        <v>17</v>
      </c>
      <c r="B23" s="779"/>
      <c r="C23" s="754"/>
      <c r="D23" s="780" t="s">
        <v>405</v>
      </c>
      <c r="E23" s="781"/>
      <c r="F23" s="779" t="s">
        <v>37</v>
      </c>
      <c r="G23" s="783" t="s">
        <v>400</v>
      </c>
      <c r="H23" s="839">
        <v>2536</v>
      </c>
      <c r="I23" s="839">
        <v>2131</v>
      </c>
      <c r="J23" s="839">
        <v>124</v>
      </c>
      <c r="K23" s="839">
        <v>119</v>
      </c>
      <c r="L23" s="839">
        <v>2536</v>
      </c>
      <c r="M23" s="839">
        <v>2131</v>
      </c>
      <c r="N23" s="813" t="s">
        <v>420</v>
      </c>
      <c r="O23" s="813" t="s">
        <v>420</v>
      </c>
      <c r="P23" s="813" t="s">
        <v>420</v>
      </c>
      <c r="Q23" s="813" t="s">
        <v>420</v>
      </c>
      <c r="R23" s="839">
        <v>33</v>
      </c>
      <c r="S23" s="839">
        <v>29</v>
      </c>
      <c r="T23" s="839">
        <v>1260</v>
      </c>
      <c r="U23" s="839">
        <v>1056</v>
      </c>
      <c r="V23" s="839">
        <v>1243</v>
      </c>
      <c r="W23" s="839">
        <v>1046</v>
      </c>
      <c r="X23" s="839">
        <v>0</v>
      </c>
      <c r="Y23" s="839">
        <v>0</v>
      </c>
      <c r="Z23" s="784"/>
      <c r="AA23" s="798">
        <f t="shared" si="0"/>
        <v>17</v>
      </c>
    </row>
    <row r="24" spans="1:27" ht="11.25" customHeight="1">
      <c r="A24" s="778">
        <f t="shared" si="1"/>
        <v>18</v>
      </c>
      <c r="B24" s="785"/>
      <c r="C24" s="752"/>
      <c r="D24" s="752"/>
      <c r="E24" s="786"/>
      <c r="F24" s="785" t="s">
        <v>37</v>
      </c>
      <c r="G24" s="787" t="s">
        <v>401</v>
      </c>
      <c r="H24" s="839">
        <v>607</v>
      </c>
      <c r="I24" s="839">
        <v>497</v>
      </c>
      <c r="J24" s="839">
        <v>27</v>
      </c>
      <c r="K24" s="839">
        <v>26</v>
      </c>
      <c r="L24" s="839">
        <v>607</v>
      </c>
      <c r="M24" s="839">
        <v>497</v>
      </c>
      <c r="N24" s="813" t="s">
        <v>420</v>
      </c>
      <c r="O24" s="813" t="s">
        <v>420</v>
      </c>
      <c r="P24" s="813" t="s">
        <v>420</v>
      </c>
      <c r="Q24" s="813" t="s">
        <v>420</v>
      </c>
      <c r="R24" s="839">
        <v>8</v>
      </c>
      <c r="S24" s="839">
        <v>6</v>
      </c>
      <c r="T24" s="839">
        <v>299</v>
      </c>
      <c r="U24" s="839">
        <v>244</v>
      </c>
      <c r="V24" s="839">
        <v>300</v>
      </c>
      <c r="W24" s="839">
        <v>247</v>
      </c>
      <c r="X24" s="839">
        <v>0</v>
      </c>
      <c r="Y24" s="839">
        <v>0</v>
      </c>
      <c r="Z24" s="788"/>
      <c r="AA24" s="798">
        <f t="shared" si="0"/>
        <v>18</v>
      </c>
    </row>
    <row r="25" spans="1:27" ht="11.25" customHeight="1">
      <c r="A25" s="778">
        <f t="shared" si="1"/>
        <v>19</v>
      </c>
      <c r="B25" s="785"/>
      <c r="C25" s="752"/>
      <c r="D25" s="752"/>
      <c r="E25" s="790"/>
      <c r="F25" s="785" t="s">
        <v>37</v>
      </c>
      <c r="G25" s="787" t="s">
        <v>301</v>
      </c>
      <c r="H25" s="839">
        <v>385</v>
      </c>
      <c r="I25" s="839">
        <v>332</v>
      </c>
      <c r="J25" s="839">
        <v>35</v>
      </c>
      <c r="K25" s="839">
        <v>33</v>
      </c>
      <c r="L25" s="839">
        <v>385</v>
      </c>
      <c r="M25" s="839">
        <v>332</v>
      </c>
      <c r="N25" s="813" t="s">
        <v>420</v>
      </c>
      <c r="O25" s="813" t="s">
        <v>420</v>
      </c>
      <c r="P25" s="813" t="s">
        <v>420</v>
      </c>
      <c r="Q25" s="813" t="s">
        <v>420</v>
      </c>
      <c r="R25" s="839">
        <v>85</v>
      </c>
      <c r="S25" s="839">
        <v>73</v>
      </c>
      <c r="T25" s="839">
        <v>145</v>
      </c>
      <c r="U25" s="839">
        <v>119</v>
      </c>
      <c r="V25" s="839">
        <v>155</v>
      </c>
      <c r="W25" s="839">
        <v>140</v>
      </c>
      <c r="X25" s="839">
        <v>0</v>
      </c>
      <c r="Y25" s="839">
        <v>0</v>
      </c>
      <c r="Z25" s="788"/>
      <c r="AA25" s="798">
        <f t="shared" si="0"/>
        <v>19</v>
      </c>
    </row>
    <row r="26" spans="1:27" ht="11.25" customHeight="1">
      <c r="A26" s="778">
        <f t="shared" si="1"/>
        <v>20</v>
      </c>
      <c r="B26" s="785"/>
      <c r="C26" s="752"/>
      <c r="D26" s="752"/>
      <c r="E26" s="786"/>
      <c r="F26" s="785" t="s">
        <v>37</v>
      </c>
      <c r="G26" s="787" t="s">
        <v>402</v>
      </c>
      <c r="H26" s="839">
        <v>3528</v>
      </c>
      <c r="I26" s="839">
        <v>2960</v>
      </c>
      <c r="J26" s="797">
        <v>186</v>
      </c>
      <c r="K26" s="797">
        <v>178</v>
      </c>
      <c r="L26" s="797">
        <v>3528</v>
      </c>
      <c r="M26" s="797">
        <v>2960</v>
      </c>
      <c r="N26" s="813" t="s">
        <v>420</v>
      </c>
      <c r="O26" s="813" t="s">
        <v>420</v>
      </c>
      <c r="P26" s="813" t="s">
        <v>420</v>
      </c>
      <c r="Q26" s="813" t="s">
        <v>420</v>
      </c>
      <c r="R26" s="797">
        <v>126</v>
      </c>
      <c r="S26" s="797">
        <v>108</v>
      </c>
      <c r="T26" s="797">
        <v>1704</v>
      </c>
      <c r="U26" s="797">
        <v>1419</v>
      </c>
      <c r="V26" s="797">
        <v>1698</v>
      </c>
      <c r="W26" s="797">
        <v>1433</v>
      </c>
      <c r="X26" s="797">
        <v>0</v>
      </c>
      <c r="Y26" s="797">
        <v>0</v>
      </c>
      <c r="Z26" s="788"/>
      <c r="AA26" s="798">
        <f t="shared" si="0"/>
        <v>20</v>
      </c>
    </row>
    <row r="27" spans="1:27" ht="13.35" customHeight="1">
      <c r="A27" s="778">
        <f t="shared" si="1"/>
        <v>21</v>
      </c>
      <c r="B27" s="785"/>
      <c r="C27" s="752"/>
      <c r="D27" s="780" t="s">
        <v>406</v>
      </c>
      <c r="E27" s="781"/>
      <c r="F27" s="785" t="s">
        <v>37</v>
      </c>
      <c r="G27" s="783" t="s">
        <v>400</v>
      </c>
      <c r="H27" s="839">
        <v>399</v>
      </c>
      <c r="I27" s="839">
        <v>211</v>
      </c>
      <c r="J27" s="839">
        <v>44</v>
      </c>
      <c r="K27" s="839">
        <v>31</v>
      </c>
      <c r="L27" s="839">
        <v>399</v>
      </c>
      <c r="M27" s="839">
        <v>211</v>
      </c>
      <c r="N27" s="813" t="s">
        <v>420</v>
      </c>
      <c r="O27" s="813" t="s">
        <v>420</v>
      </c>
      <c r="P27" s="813" t="s">
        <v>420</v>
      </c>
      <c r="Q27" s="813" t="s">
        <v>420</v>
      </c>
      <c r="R27" s="839">
        <v>150</v>
      </c>
      <c r="S27" s="839">
        <v>79</v>
      </c>
      <c r="T27" s="839">
        <v>130</v>
      </c>
      <c r="U27" s="839">
        <v>71</v>
      </c>
      <c r="V27" s="839">
        <v>114</v>
      </c>
      <c r="W27" s="839">
        <v>59</v>
      </c>
      <c r="X27" s="839">
        <v>5</v>
      </c>
      <c r="Y27" s="839">
        <v>2</v>
      </c>
      <c r="Z27" s="788"/>
      <c r="AA27" s="798">
        <f t="shared" si="0"/>
        <v>21</v>
      </c>
    </row>
    <row r="28" spans="1:27" ht="11.25" customHeight="1">
      <c r="A28" s="778">
        <f t="shared" si="1"/>
        <v>22</v>
      </c>
      <c r="B28" s="785"/>
      <c r="C28" s="752"/>
      <c r="D28" s="752"/>
      <c r="E28" s="786"/>
      <c r="F28" s="785" t="s">
        <v>37</v>
      </c>
      <c r="G28" s="787" t="s">
        <v>401</v>
      </c>
      <c r="H28" s="839">
        <v>286</v>
      </c>
      <c r="I28" s="839">
        <v>100</v>
      </c>
      <c r="J28" s="839">
        <v>24</v>
      </c>
      <c r="K28" s="839">
        <v>10</v>
      </c>
      <c r="L28" s="839">
        <v>286</v>
      </c>
      <c r="M28" s="839">
        <v>100</v>
      </c>
      <c r="N28" s="813" t="s">
        <v>420</v>
      </c>
      <c r="O28" s="813" t="s">
        <v>420</v>
      </c>
      <c r="P28" s="813" t="s">
        <v>420</v>
      </c>
      <c r="Q28" s="813" t="s">
        <v>420</v>
      </c>
      <c r="R28" s="839">
        <v>84</v>
      </c>
      <c r="S28" s="839">
        <v>29</v>
      </c>
      <c r="T28" s="839">
        <v>66</v>
      </c>
      <c r="U28" s="839">
        <v>21</v>
      </c>
      <c r="V28" s="839">
        <v>101</v>
      </c>
      <c r="W28" s="839">
        <v>29</v>
      </c>
      <c r="X28" s="839">
        <v>35</v>
      </c>
      <c r="Y28" s="839">
        <v>21</v>
      </c>
      <c r="Z28" s="788"/>
      <c r="AA28" s="798">
        <f t="shared" si="0"/>
        <v>22</v>
      </c>
    </row>
    <row r="29" spans="1:27" ht="11.25" customHeight="1">
      <c r="A29" s="778">
        <f t="shared" si="1"/>
        <v>23</v>
      </c>
      <c r="B29" s="785"/>
      <c r="C29" s="752"/>
      <c r="D29" s="752"/>
      <c r="E29" s="786"/>
      <c r="F29" s="785" t="s">
        <v>37</v>
      </c>
      <c r="G29" s="787" t="s">
        <v>301</v>
      </c>
      <c r="H29" s="839">
        <v>25</v>
      </c>
      <c r="I29" s="839">
        <v>5</v>
      </c>
      <c r="J29" s="839">
        <v>2</v>
      </c>
      <c r="K29" s="839">
        <v>0</v>
      </c>
      <c r="L29" s="839">
        <v>25</v>
      </c>
      <c r="M29" s="839">
        <v>5</v>
      </c>
      <c r="N29" s="813" t="s">
        <v>420</v>
      </c>
      <c r="O29" s="813" t="s">
        <v>420</v>
      </c>
      <c r="P29" s="813" t="s">
        <v>420</v>
      </c>
      <c r="Q29" s="813" t="s">
        <v>420</v>
      </c>
      <c r="R29" s="839">
        <v>6</v>
      </c>
      <c r="S29" s="839">
        <v>1</v>
      </c>
      <c r="T29" s="839">
        <v>7</v>
      </c>
      <c r="U29" s="839">
        <v>1</v>
      </c>
      <c r="V29" s="839">
        <v>12</v>
      </c>
      <c r="W29" s="839">
        <v>3</v>
      </c>
      <c r="X29" s="839">
        <v>0</v>
      </c>
      <c r="Y29" s="839">
        <v>0</v>
      </c>
      <c r="Z29" s="788"/>
      <c r="AA29" s="798">
        <f t="shared" si="0"/>
        <v>23</v>
      </c>
    </row>
    <row r="30" spans="1:27" ht="11.25" customHeight="1">
      <c r="A30" s="778">
        <f t="shared" si="1"/>
        <v>24</v>
      </c>
      <c r="B30" s="785"/>
      <c r="C30" s="752"/>
      <c r="D30" s="752"/>
      <c r="E30" s="786"/>
      <c r="F30" s="785" t="s">
        <v>37</v>
      </c>
      <c r="G30" s="787" t="s">
        <v>402</v>
      </c>
      <c r="H30" s="839">
        <v>710</v>
      </c>
      <c r="I30" s="839">
        <v>316</v>
      </c>
      <c r="J30" s="797">
        <v>70</v>
      </c>
      <c r="K30" s="797">
        <v>41</v>
      </c>
      <c r="L30" s="797">
        <v>710</v>
      </c>
      <c r="M30" s="797">
        <v>316</v>
      </c>
      <c r="N30" s="813" t="s">
        <v>420</v>
      </c>
      <c r="O30" s="813" t="s">
        <v>420</v>
      </c>
      <c r="P30" s="813" t="s">
        <v>420</v>
      </c>
      <c r="Q30" s="813" t="s">
        <v>420</v>
      </c>
      <c r="R30" s="797">
        <v>240</v>
      </c>
      <c r="S30" s="797">
        <v>109</v>
      </c>
      <c r="T30" s="797">
        <v>203</v>
      </c>
      <c r="U30" s="797">
        <v>93</v>
      </c>
      <c r="V30" s="797">
        <v>227</v>
      </c>
      <c r="W30" s="797">
        <v>91</v>
      </c>
      <c r="X30" s="797">
        <v>40</v>
      </c>
      <c r="Y30" s="797">
        <v>23</v>
      </c>
      <c r="Z30" s="788"/>
      <c r="AA30" s="798">
        <f t="shared" si="0"/>
        <v>24</v>
      </c>
    </row>
    <row r="31" spans="1:27" s="761" customFormat="1" ht="13.35" customHeight="1">
      <c r="A31" s="778">
        <f t="shared" si="1"/>
        <v>25</v>
      </c>
      <c r="B31" s="779"/>
      <c r="C31" s="754"/>
      <c r="D31" s="789" t="s">
        <v>407</v>
      </c>
      <c r="E31" s="781"/>
      <c r="F31" s="779" t="s">
        <v>37</v>
      </c>
      <c r="G31" s="783" t="s">
        <v>400</v>
      </c>
      <c r="H31" s="839">
        <v>1492</v>
      </c>
      <c r="I31" s="839">
        <v>1048</v>
      </c>
      <c r="J31" s="796">
        <v>93</v>
      </c>
      <c r="K31" s="796">
        <v>73</v>
      </c>
      <c r="L31" s="796">
        <v>1492</v>
      </c>
      <c r="M31" s="796">
        <v>1048</v>
      </c>
      <c r="N31" s="813" t="s">
        <v>420</v>
      </c>
      <c r="O31" s="813" t="s">
        <v>420</v>
      </c>
      <c r="P31" s="813" t="s">
        <v>420</v>
      </c>
      <c r="Q31" s="813" t="s">
        <v>420</v>
      </c>
      <c r="R31" s="796">
        <v>425</v>
      </c>
      <c r="S31" s="796">
        <v>311</v>
      </c>
      <c r="T31" s="796">
        <v>462</v>
      </c>
      <c r="U31" s="796">
        <v>312</v>
      </c>
      <c r="V31" s="796">
        <v>501</v>
      </c>
      <c r="W31" s="796">
        <v>351</v>
      </c>
      <c r="X31" s="796">
        <v>104</v>
      </c>
      <c r="Y31" s="796">
        <v>74</v>
      </c>
      <c r="Z31" s="784"/>
      <c r="AA31" s="798">
        <f t="shared" si="0"/>
        <v>25</v>
      </c>
    </row>
    <row r="32" spans="1:27" ht="11.25" customHeight="1">
      <c r="A32" s="778">
        <f t="shared" si="1"/>
        <v>26</v>
      </c>
      <c r="B32" s="785"/>
      <c r="C32" s="752"/>
      <c r="D32" s="752"/>
      <c r="E32" s="790"/>
      <c r="F32" s="785" t="s">
        <v>37</v>
      </c>
      <c r="G32" s="787" t="s">
        <v>401</v>
      </c>
      <c r="H32" s="839">
        <v>1413</v>
      </c>
      <c r="I32" s="839">
        <v>721</v>
      </c>
      <c r="J32" s="796">
        <v>99</v>
      </c>
      <c r="K32" s="796">
        <v>61</v>
      </c>
      <c r="L32" s="796">
        <v>1413</v>
      </c>
      <c r="M32" s="796">
        <v>721</v>
      </c>
      <c r="N32" s="813" t="s">
        <v>420</v>
      </c>
      <c r="O32" s="813" t="s">
        <v>420</v>
      </c>
      <c r="P32" s="813" t="s">
        <v>420</v>
      </c>
      <c r="Q32" s="813" t="s">
        <v>420</v>
      </c>
      <c r="R32" s="796">
        <v>454</v>
      </c>
      <c r="S32" s="796">
        <v>235</v>
      </c>
      <c r="T32" s="796">
        <v>398</v>
      </c>
      <c r="U32" s="796">
        <v>198</v>
      </c>
      <c r="V32" s="796">
        <v>454</v>
      </c>
      <c r="W32" s="796">
        <v>222</v>
      </c>
      <c r="X32" s="796">
        <v>107</v>
      </c>
      <c r="Y32" s="796">
        <v>66</v>
      </c>
      <c r="Z32" s="788"/>
      <c r="AA32" s="798">
        <f t="shared" si="0"/>
        <v>26</v>
      </c>
    </row>
    <row r="33" spans="1:27" ht="11.25" customHeight="1">
      <c r="A33" s="778">
        <f t="shared" si="1"/>
        <v>27</v>
      </c>
      <c r="B33" s="785"/>
      <c r="C33" s="752"/>
      <c r="D33" s="752"/>
      <c r="E33" s="790"/>
      <c r="F33" s="785" t="s">
        <v>37</v>
      </c>
      <c r="G33" s="787" t="s">
        <v>301</v>
      </c>
      <c r="H33" s="839">
        <v>0</v>
      </c>
      <c r="I33" s="839">
        <v>0</v>
      </c>
      <c r="J33" s="796">
        <v>0</v>
      </c>
      <c r="K33" s="796">
        <v>0</v>
      </c>
      <c r="L33" s="796">
        <v>0</v>
      </c>
      <c r="M33" s="796">
        <v>0</v>
      </c>
      <c r="N33" s="813" t="s">
        <v>420</v>
      </c>
      <c r="O33" s="813" t="s">
        <v>420</v>
      </c>
      <c r="P33" s="813" t="s">
        <v>420</v>
      </c>
      <c r="Q33" s="813" t="s">
        <v>420</v>
      </c>
      <c r="R33" s="796">
        <v>0</v>
      </c>
      <c r="S33" s="796">
        <v>0</v>
      </c>
      <c r="T33" s="796">
        <v>0</v>
      </c>
      <c r="U33" s="796">
        <v>0</v>
      </c>
      <c r="V33" s="796">
        <v>0</v>
      </c>
      <c r="W33" s="796">
        <v>0</v>
      </c>
      <c r="X33" s="796">
        <v>0</v>
      </c>
      <c r="Y33" s="796">
        <v>0</v>
      </c>
      <c r="Z33" s="788"/>
      <c r="AA33" s="798">
        <f t="shared" si="0"/>
        <v>27</v>
      </c>
    </row>
    <row r="34" spans="1:27" s="761" customFormat="1" ht="11.25" customHeight="1">
      <c r="A34" s="778">
        <f t="shared" si="1"/>
        <v>28</v>
      </c>
      <c r="B34" s="779"/>
      <c r="C34" s="754"/>
      <c r="D34" s="754"/>
      <c r="E34" s="786"/>
      <c r="F34" s="779" t="s">
        <v>37</v>
      </c>
      <c r="G34" s="787" t="s">
        <v>402</v>
      </c>
      <c r="H34" s="839">
        <v>2905</v>
      </c>
      <c r="I34" s="839">
        <v>1769</v>
      </c>
      <c r="J34" s="797">
        <v>192</v>
      </c>
      <c r="K34" s="797">
        <v>134</v>
      </c>
      <c r="L34" s="797">
        <v>2905</v>
      </c>
      <c r="M34" s="797">
        <v>1769</v>
      </c>
      <c r="N34" s="813" t="s">
        <v>420</v>
      </c>
      <c r="O34" s="813" t="s">
        <v>420</v>
      </c>
      <c r="P34" s="813" t="s">
        <v>420</v>
      </c>
      <c r="Q34" s="813" t="s">
        <v>420</v>
      </c>
      <c r="R34" s="797">
        <v>879</v>
      </c>
      <c r="S34" s="797">
        <v>546</v>
      </c>
      <c r="T34" s="797">
        <v>860</v>
      </c>
      <c r="U34" s="797">
        <v>510</v>
      </c>
      <c r="V34" s="797">
        <v>955</v>
      </c>
      <c r="W34" s="797">
        <v>573</v>
      </c>
      <c r="X34" s="797">
        <v>211</v>
      </c>
      <c r="Y34" s="797">
        <v>140</v>
      </c>
      <c r="Z34" s="784"/>
      <c r="AA34" s="798">
        <f t="shared" si="0"/>
        <v>28</v>
      </c>
    </row>
    <row r="35" spans="1:27" s="761" customFormat="1" ht="13.35" customHeight="1">
      <c r="A35" s="778">
        <f t="shared" si="1"/>
        <v>29</v>
      </c>
      <c r="B35" s="779"/>
      <c r="C35" s="754"/>
      <c r="D35" s="780" t="s">
        <v>408</v>
      </c>
      <c r="E35" s="781"/>
      <c r="F35" s="779"/>
      <c r="G35" s="783" t="s">
        <v>400</v>
      </c>
      <c r="H35" s="796">
        <v>523</v>
      </c>
      <c r="I35" s="796">
        <v>366</v>
      </c>
      <c r="J35" s="796">
        <v>64</v>
      </c>
      <c r="K35" s="796">
        <v>58</v>
      </c>
      <c r="L35" s="796">
        <v>523</v>
      </c>
      <c r="M35" s="796">
        <v>366</v>
      </c>
      <c r="N35" s="813" t="s">
        <v>420</v>
      </c>
      <c r="O35" s="813" t="s">
        <v>420</v>
      </c>
      <c r="P35" s="813" t="s">
        <v>420</v>
      </c>
      <c r="Q35" s="813" t="s">
        <v>420</v>
      </c>
      <c r="R35" s="796">
        <v>182</v>
      </c>
      <c r="S35" s="796">
        <v>128</v>
      </c>
      <c r="T35" s="796">
        <v>178</v>
      </c>
      <c r="U35" s="796">
        <v>131</v>
      </c>
      <c r="V35" s="796">
        <v>163</v>
      </c>
      <c r="W35" s="796">
        <v>107</v>
      </c>
      <c r="X35" s="796">
        <v>0</v>
      </c>
      <c r="Y35" s="796">
        <v>0</v>
      </c>
      <c r="Z35" s="784"/>
      <c r="AA35" s="798">
        <f aca="true" t="shared" si="2" ref="AA35:AA58">A35</f>
        <v>29</v>
      </c>
    </row>
    <row r="36" spans="1:27" ht="11.25" customHeight="1">
      <c r="A36" s="778">
        <f aca="true" t="shared" si="3" ref="A36:A55">A35+1</f>
        <v>30</v>
      </c>
      <c r="B36" s="785"/>
      <c r="C36" s="752"/>
      <c r="D36" s="752"/>
      <c r="E36" s="786"/>
      <c r="F36" s="785"/>
      <c r="G36" s="787" t="s">
        <v>401</v>
      </c>
      <c r="H36" s="796">
        <v>1369</v>
      </c>
      <c r="I36" s="796">
        <v>672</v>
      </c>
      <c r="J36" s="796">
        <v>113</v>
      </c>
      <c r="K36" s="796">
        <v>92</v>
      </c>
      <c r="L36" s="796">
        <v>1369</v>
      </c>
      <c r="M36" s="796">
        <v>672</v>
      </c>
      <c r="N36" s="813" t="s">
        <v>420</v>
      </c>
      <c r="O36" s="813" t="s">
        <v>420</v>
      </c>
      <c r="P36" s="813" t="s">
        <v>420</v>
      </c>
      <c r="Q36" s="813" t="s">
        <v>420</v>
      </c>
      <c r="R36" s="796">
        <v>468</v>
      </c>
      <c r="S36" s="796">
        <v>239</v>
      </c>
      <c r="T36" s="796">
        <v>399</v>
      </c>
      <c r="U36" s="796">
        <v>195</v>
      </c>
      <c r="V36" s="796">
        <v>502</v>
      </c>
      <c r="W36" s="796">
        <v>238</v>
      </c>
      <c r="X36" s="796">
        <v>0</v>
      </c>
      <c r="Y36" s="796">
        <v>0</v>
      </c>
      <c r="Z36" s="788"/>
      <c r="AA36" s="798">
        <f t="shared" si="2"/>
        <v>30</v>
      </c>
    </row>
    <row r="37" spans="1:27" s="761" customFormat="1" ht="11.25" customHeight="1">
      <c r="A37" s="778">
        <f t="shared" si="3"/>
        <v>31</v>
      </c>
      <c r="B37" s="779"/>
      <c r="C37" s="754"/>
      <c r="D37" s="754"/>
      <c r="E37" s="791"/>
      <c r="F37" s="779"/>
      <c r="G37" s="787" t="s">
        <v>301</v>
      </c>
      <c r="H37" s="796">
        <v>20</v>
      </c>
      <c r="I37" s="796">
        <v>12</v>
      </c>
      <c r="J37" s="796">
        <v>2</v>
      </c>
      <c r="K37" s="796">
        <v>1</v>
      </c>
      <c r="L37" s="796">
        <v>20</v>
      </c>
      <c r="M37" s="796">
        <v>12</v>
      </c>
      <c r="N37" s="813" t="s">
        <v>420</v>
      </c>
      <c r="O37" s="813" t="s">
        <v>420</v>
      </c>
      <c r="P37" s="813" t="s">
        <v>420</v>
      </c>
      <c r="Q37" s="813" t="s">
        <v>420</v>
      </c>
      <c r="R37" s="796">
        <v>4</v>
      </c>
      <c r="S37" s="796">
        <v>2</v>
      </c>
      <c r="T37" s="796">
        <v>10</v>
      </c>
      <c r="U37" s="796">
        <v>4</v>
      </c>
      <c r="V37" s="796">
        <v>6</v>
      </c>
      <c r="W37" s="796">
        <v>6</v>
      </c>
      <c r="X37" s="796">
        <v>0</v>
      </c>
      <c r="Y37" s="796">
        <v>0</v>
      </c>
      <c r="Z37" s="784"/>
      <c r="AA37" s="798">
        <f t="shared" si="2"/>
        <v>31</v>
      </c>
    </row>
    <row r="38" spans="1:27" s="761" customFormat="1" ht="11.25" customHeight="1">
      <c r="A38" s="778">
        <f t="shared" si="3"/>
        <v>32</v>
      </c>
      <c r="B38" s="779"/>
      <c r="C38" s="754"/>
      <c r="D38" s="754"/>
      <c r="E38" s="791"/>
      <c r="F38" s="779"/>
      <c r="G38" s="787" t="s">
        <v>402</v>
      </c>
      <c r="H38" s="796">
        <v>1912</v>
      </c>
      <c r="I38" s="796">
        <v>1050</v>
      </c>
      <c r="J38" s="797">
        <v>179</v>
      </c>
      <c r="K38" s="797">
        <v>151</v>
      </c>
      <c r="L38" s="797">
        <v>1912</v>
      </c>
      <c r="M38" s="797">
        <v>1050</v>
      </c>
      <c r="N38" s="813" t="s">
        <v>420</v>
      </c>
      <c r="O38" s="813" t="s">
        <v>420</v>
      </c>
      <c r="P38" s="813" t="s">
        <v>420</v>
      </c>
      <c r="Q38" s="813" t="s">
        <v>420</v>
      </c>
      <c r="R38" s="797">
        <v>654</v>
      </c>
      <c r="S38" s="797">
        <v>369</v>
      </c>
      <c r="T38" s="797">
        <v>587</v>
      </c>
      <c r="U38" s="797">
        <v>330</v>
      </c>
      <c r="V38" s="797">
        <v>671</v>
      </c>
      <c r="W38" s="797">
        <v>351</v>
      </c>
      <c r="X38" s="797">
        <v>0</v>
      </c>
      <c r="Y38" s="797">
        <v>0</v>
      </c>
      <c r="Z38" s="784"/>
      <c r="AA38" s="798">
        <f t="shared" si="2"/>
        <v>32</v>
      </c>
    </row>
    <row r="39" spans="1:27" s="761" customFormat="1" ht="13.35" customHeight="1">
      <c r="A39" s="778">
        <f t="shared" si="3"/>
        <v>33</v>
      </c>
      <c r="B39" s="779"/>
      <c r="C39" s="792"/>
      <c r="D39" s="780" t="s">
        <v>409</v>
      </c>
      <c r="E39" s="781"/>
      <c r="F39" s="779"/>
      <c r="G39" s="787" t="s">
        <v>400</v>
      </c>
      <c r="H39" s="796">
        <v>2270</v>
      </c>
      <c r="I39" s="796">
        <v>1801</v>
      </c>
      <c r="J39" s="796">
        <v>432</v>
      </c>
      <c r="K39" s="796">
        <v>419</v>
      </c>
      <c r="L39" s="796">
        <v>2270</v>
      </c>
      <c r="M39" s="796">
        <v>1801</v>
      </c>
      <c r="N39" s="813" t="s">
        <v>420</v>
      </c>
      <c r="O39" s="813" t="s">
        <v>420</v>
      </c>
      <c r="P39" s="813" t="s">
        <v>420</v>
      </c>
      <c r="Q39" s="813" t="s">
        <v>420</v>
      </c>
      <c r="R39" s="796">
        <v>843</v>
      </c>
      <c r="S39" s="796">
        <v>664</v>
      </c>
      <c r="T39" s="796">
        <v>728</v>
      </c>
      <c r="U39" s="796">
        <v>573</v>
      </c>
      <c r="V39" s="796">
        <v>699</v>
      </c>
      <c r="W39" s="796">
        <v>564</v>
      </c>
      <c r="X39" s="796">
        <v>0</v>
      </c>
      <c r="Y39" s="796">
        <v>0</v>
      </c>
      <c r="Z39" s="784"/>
      <c r="AA39" s="798">
        <f t="shared" si="2"/>
        <v>33</v>
      </c>
    </row>
    <row r="40" spans="1:27" s="761" customFormat="1" ht="11.25" customHeight="1">
      <c r="A40" s="778">
        <f t="shared" si="3"/>
        <v>34</v>
      </c>
      <c r="B40" s="779"/>
      <c r="C40" s="754"/>
      <c r="D40" s="754"/>
      <c r="E40" s="791"/>
      <c r="F40" s="779"/>
      <c r="G40" s="787" t="s">
        <v>401</v>
      </c>
      <c r="H40" s="796">
        <v>1626</v>
      </c>
      <c r="I40" s="796">
        <v>1129</v>
      </c>
      <c r="J40" s="796">
        <v>391</v>
      </c>
      <c r="K40" s="796">
        <v>368</v>
      </c>
      <c r="L40" s="796">
        <v>1626</v>
      </c>
      <c r="M40" s="796">
        <v>1129</v>
      </c>
      <c r="N40" s="813" t="s">
        <v>420</v>
      </c>
      <c r="O40" s="813" t="s">
        <v>420</v>
      </c>
      <c r="P40" s="813" t="s">
        <v>420</v>
      </c>
      <c r="Q40" s="813" t="s">
        <v>420</v>
      </c>
      <c r="R40" s="796">
        <v>564</v>
      </c>
      <c r="S40" s="796">
        <v>397</v>
      </c>
      <c r="T40" s="796">
        <v>544</v>
      </c>
      <c r="U40" s="796">
        <v>365</v>
      </c>
      <c r="V40" s="796">
        <v>518</v>
      </c>
      <c r="W40" s="796">
        <v>367</v>
      </c>
      <c r="X40" s="796">
        <v>0</v>
      </c>
      <c r="Y40" s="796">
        <v>0</v>
      </c>
      <c r="Z40" s="784"/>
      <c r="AA40" s="798">
        <f t="shared" si="2"/>
        <v>34</v>
      </c>
    </row>
    <row r="41" spans="1:27" s="761" customFormat="1" ht="11.25" customHeight="1">
      <c r="A41" s="778">
        <f t="shared" si="3"/>
        <v>35</v>
      </c>
      <c r="B41" s="779"/>
      <c r="C41" s="754"/>
      <c r="D41" s="754"/>
      <c r="E41" s="791"/>
      <c r="F41" s="779"/>
      <c r="G41" s="787" t="s">
        <v>301</v>
      </c>
      <c r="H41" s="796">
        <v>645</v>
      </c>
      <c r="I41" s="796">
        <v>537</v>
      </c>
      <c r="J41" s="796">
        <v>191</v>
      </c>
      <c r="K41" s="796">
        <v>178</v>
      </c>
      <c r="L41" s="796">
        <v>645</v>
      </c>
      <c r="M41" s="796">
        <v>537</v>
      </c>
      <c r="N41" s="813" t="s">
        <v>420</v>
      </c>
      <c r="O41" s="813" t="s">
        <v>420</v>
      </c>
      <c r="P41" s="813" t="s">
        <v>420</v>
      </c>
      <c r="Q41" s="813" t="s">
        <v>420</v>
      </c>
      <c r="R41" s="796">
        <v>219</v>
      </c>
      <c r="S41" s="796">
        <v>177</v>
      </c>
      <c r="T41" s="796">
        <v>205</v>
      </c>
      <c r="U41" s="796">
        <v>171</v>
      </c>
      <c r="V41" s="796">
        <v>221</v>
      </c>
      <c r="W41" s="796">
        <v>189</v>
      </c>
      <c r="X41" s="796">
        <v>0</v>
      </c>
      <c r="Y41" s="796">
        <v>0</v>
      </c>
      <c r="Z41" s="784"/>
      <c r="AA41" s="798">
        <f t="shared" si="2"/>
        <v>35</v>
      </c>
    </row>
    <row r="42" spans="1:27" s="761" customFormat="1" ht="11.25" customHeight="1">
      <c r="A42" s="778">
        <f t="shared" si="3"/>
        <v>36</v>
      </c>
      <c r="B42" s="779"/>
      <c r="C42" s="754"/>
      <c r="D42" s="754"/>
      <c r="E42" s="793"/>
      <c r="F42" s="779"/>
      <c r="G42" s="787" t="s">
        <v>402</v>
      </c>
      <c r="H42" s="796">
        <v>4541</v>
      </c>
      <c r="I42" s="796">
        <v>3467</v>
      </c>
      <c r="J42" s="797">
        <v>1014</v>
      </c>
      <c r="K42" s="797">
        <v>965</v>
      </c>
      <c r="L42" s="797">
        <v>4541</v>
      </c>
      <c r="M42" s="797">
        <v>3467</v>
      </c>
      <c r="N42" s="813" t="s">
        <v>420</v>
      </c>
      <c r="O42" s="813" t="s">
        <v>420</v>
      </c>
      <c r="P42" s="813" t="s">
        <v>420</v>
      </c>
      <c r="Q42" s="813" t="s">
        <v>420</v>
      </c>
      <c r="R42" s="797">
        <v>1626</v>
      </c>
      <c r="S42" s="797">
        <v>1238</v>
      </c>
      <c r="T42" s="797">
        <v>1477</v>
      </c>
      <c r="U42" s="797">
        <v>1109</v>
      </c>
      <c r="V42" s="797">
        <v>1438</v>
      </c>
      <c r="W42" s="797">
        <v>1120</v>
      </c>
      <c r="X42" s="797">
        <v>0</v>
      </c>
      <c r="Y42" s="797">
        <v>0</v>
      </c>
      <c r="Z42" s="784"/>
      <c r="AA42" s="798">
        <f t="shared" si="2"/>
        <v>36</v>
      </c>
    </row>
    <row r="43" spans="1:27" s="761" customFormat="1" ht="13.35" customHeight="1">
      <c r="A43" s="778">
        <f t="shared" si="3"/>
        <v>37</v>
      </c>
      <c r="B43" s="779"/>
      <c r="C43" s="754"/>
      <c r="D43" s="780" t="s">
        <v>410</v>
      </c>
      <c r="E43" s="781"/>
      <c r="F43" s="779"/>
      <c r="G43" s="783" t="s">
        <v>400</v>
      </c>
      <c r="H43" s="796">
        <v>9625</v>
      </c>
      <c r="I43" s="796">
        <v>287</v>
      </c>
      <c r="J43" s="796">
        <v>1996</v>
      </c>
      <c r="K43" s="796">
        <v>101</v>
      </c>
      <c r="L43" s="796">
        <v>9625</v>
      </c>
      <c r="M43" s="796">
        <v>287</v>
      </c>
      <c r="N43" s="813" t="s">
        <v>420</v>
      </c>
      <c r="O43" s="813" t="s">
        <v>420</v>
      </c>
      <c r="P43" s="813" t="s">
        <v>420</v>
      </c>
      <c r="Q43" s="813" t="s">
        <v>420</v>
      </c>
      <c r="R43" s="796">
        <v>3581</v>
      </c>
      <c r="S43" s="796">
        <v>145</v>
      </c>
      <c r="T43" s="796">
        <v>2831</v>
      </c>
      <c r="U43" s="796">
        <v>61</v>
      </c>
      <c r="V43" s="796">
        <v>3213</v>
      </c>
      <c r="W43" s="796">
        <v>81</v>
      </c>
      <c r="X43" s="796">
        <v>0</v>
      </c>
      <c r="Y43" s="796">
        <v>0</v>
      </c>
      <c r="Z43" s="784"/>
      <c r="AA43" s="798">
        <f t="shared" si="2"/>
        <v>37</v>
      </c>
    </row>
    <row r="44" spans="1:27" ht="11.25" customHeight="1">
      <c r="A44" s="778">
        <f t="shared" si="3"/>
        <v>38</v>
      </c>
      <c r="B44" s="785"/>
      <c r="C44" s="752"/>
      <c r="D44" s="752"/>
      <c r="E44" s="786"/>
      <c r="F44" s="785"/>
      <c r="G44" s="787" t="s">
        <v>401</v>
      </c>
      <c r="H44" s="796">
        <v>7199</v>
      </c>
      <c r="I44" s="796">
        <v>405</v>
      </c>
      <c r="J44" s="796">
        <v>2343</v>
      </c>
      <c r="K44" s="796">
        <v>187</v>
      </c>
      <c r="L44" s="796">
        <v>7199</v>
      </c>
      <c r="M44" s="796">
        <v>405</v>
      </c>
      <c r="N44" s="813" t="s">
        <v>420</v>
      </c>
      <c r="O44" s="813" t="s">
        <v>420</v>
      </c>
      <c r="P44" s="813" t="s">
        <v>420</v>
      </c>
      <c r="Q44" s="813" t="s">
        <v>420</v>
      </c>
      <c r="R44" s="796">
        <v>2612</v>
      </c>
      <c r="S44" s="796">
        <v>154</v>
      </c>
      <c r="T44" s="796">
        <v>2168</v>
      </c>
      <c r="U44" s="796">
        <v>132</v>
      </c>
      <c r="V44" s="796">
        <v>2419</v>
      </c>
      <c r="W44" s="796">
        <v>119</v>
      </c>
      <c r="X44" s="796">
        <v>0</v>
      </c>
      <c r="Y44" s="796">
        <v>0</v>
      </c>
      <c r="Z44" s="788"/>
      <c r="AA44" s="798">
        <f t="shared" si="2"/>
        <v>38</v>
      </c>
    </row>
    <row r="45" spans="1:27" ht="11.25" customHeight="1">
      <c r="A45" s="778">
        <f t="shared" si="3"/>
        <v>39</v>
      </c>
      <c r="B45" s="785"/>
      <c r="C45" s="752"/>
      <c r="D45" s="752"/>
      <c r="E45" s="786"/>
      <c r="F45" s="785"/>
      <c r="G45" s="787" t="s">
        <v>301</v>
      </c>
      <c r="H45" s="796">
        <v>0</v>
      </c>
      <c r="I45" s="796">
        <v>0</v>
      </c>
      <c r="J45" s="796">
        <v>0</v>
      </c>
      <c r="K45" s="796">
        <v>0</v>
      </c>
      <c r="L45" s="796">
        <v>0</v>
      </c>
      <c r="M45" s="796">
        <v>0</v>
      </c>
      <c r="N45" s="813" t="s">
        <v>420</v>
      </c>
      <c r="O45" s="813" t="s">
        <v>420</v>
      </c>
      <c r="P45" s="813" t="s">
        <v>420</v>
      </c>
      <c r="Q45" s="813" t="s">
        <v>420</v>
      </c>
      <c r="R45" s="796">
        <v>0</v>
      </c>
      <c r="S45" s="796">
        <v>0</v>
      </c>
      <c r="T45" s="796">
        <v>0</v>
      </c>
      <c r="U45" s="796">
        <v>0</v>
      </c>
      <c r="V45" s="796">
        <v>0</v>
      </c>
      <c r="W45" s="796">
        <v>0</v>
      </c>
      <c r="X45" s="796">
        <v>0</v>
      </c>
      <c r="Y45" s="796">
        <v>0</v>
      </c>
      <c r="Z45" s="788"/>
      <c r="AA45" s="798">
        <f t="shared" si="2"/>
        <v>39</v>
      </c>
    </row>
    <row r="46" spans="1:27" s="761" customFormat="1" ht="11.25" customHeight="1">
      <c r="A46" s="778">
        <f t="shared" si="3"/>
        <v>40</v>
      </c>
      <c r="B46" s="779"/>
      <c r="C46" s="754"/>
      <c r="D46" s="754"/>
      <c r="E46" s="791"/>
      <c r="F46" s="779"/>
      <c r="G46" s="787" t="s">
        <v>402</v>
      </c>
      <c r="H46" s="796">
        <v>16824</v>
      </c>
      <c r="I46" s="796">
        <v>692</v>
      </c>
      <c r="J46" s="797">
        <v>4339</v>
      </c>
      <c r="K46" s="797">
        <v>288</v>
      </c>
      <c r="L46" s="797">
        <v>16824</v>
      </c>
      <c r="M46" s="797">
        <v>692</v>
      </c>
      <c r="N46" s="813" t="s">
        <v>420</v>
      </c>
      <c r="O46" s="813" t="s">
        <v>420</v>
      </c>
      <c r="P46" s="813" t="s">
        <v>420</v>
      </c>
      <c r="Q46" s="813" t="s">
        <v>420</v>
      </c>
      <c r="R46" s="797">
        <v>6193</v>
      </c>
      <c r="S46" s="797">
        <v>299</v>
      </c>
      <c r="T46" s="797">
        <v>4999</v>
      </c>
      <c r="U46" s="797">
        <v>193</v>
      </c>
      <c r="V46" s="797">
        <v>5632</v>
      </c>
      <c r="W46" s="797">
        <v>200</v>
      </c>
      <c r="X46" s="797">
        <v>0</v>
      </c>
      <c r="Y46" s="797">
        <v>0</v>
      </c>
      <c r="Z46" s="784"/>
      <c r="AA46" s="798">
        <f t="shared" si="2"/>
        <v>40</v>
      </c>
    </row>
    <row r="47" spans="1:27" s="761" customFormat="1" ht="13.35" customHeight="1">
      <c r="A47" s="778">
        <f t="shared" si="3"/>
        <v>41</v>
      </c>
      <c r="B47" s="779"/>
      <c r="C47" s="754"/>
      <c r="D47" s="789" t="s">
        <v>411</v>
      </c>
      <c r="E47" s="781"/>
      <c r="F47" s="779"/>
      <c r="G47" s="783" t="s">
        <v>400</v>
      </c>
      <c r="H47" s="796">
        <v>1871</v>
      </c>
      <c r="I47" s="796">
        <v>393</v>
      </c>
      <c r="J47" s="796">
        <v>502</v>
      </c>
      <c r="K47" s="796">
        <v>235</v>
      </c>
      <c r="L47" s="796">
        <v>1871</v>
      </c>
      <c r="M47" s="796">
        <v>393</v>
      </c>
      <c r="N47" s="813" t="s">
        <v>420</v>
      </c>
      <c r="O47" s="813" t="s">
        <v>420</v>
      </c>
      <c r="P47" s="813" t="s">
        <v>420</v>
      </c>
      <c r="Q47" s="813" t="s">
        <v>420</v>
      </c>
      <c r="R47" s="796">
        <v>619</v>
      </c>
      <c r="S47" s="796">
        <v>148</v>
      </c>
      <c r="T47" s="796">
        <v>601</v>
      </c>
      <c r="U47" s="796">
        <v>113</v>
      </c>
      <c r="V47" s="796">
        <v>651</v>
      </c>
      <c r="W47" s="796">
        <v>132</v>
      </c>
      <c r="X47" s="796">
        <v>0</v>
      </c>
      <c r="Y47" s="796">
        <v>0</v>
      </c>
      <c r="Z47" s="784"/>
      <c r="AA47" s="798">
        <f t="shared" si="2"/>
        <v>41</v>
      </c>
    </row>
    <row r="48" spans="1:27" ht="11.25" customHeight="1">
      <c r="A48" s="778">
        <f t="shared" si="3"/>
        <v>42</v>
      </c>
      <c r="B48" s="785"/>
      <c r="C48" s="752"/>
      <c r="D48" s="752"/>
      <c r="E48" s="786"/>
      <c r="F48" s="785"/>
      <c r="G48" s="787" t="s">
        <v>401</v>
      </c>
      <c r="H48" s="796">
        <v>892</v>
      </c>
      <c r="I48" s="796">
        <v>286</v>
      </c>
      <c r="J48" s="796">
        <v>402</v>
      </c>
      <c r="K48" s="796">
        <v>211</v>
      </c>
      <c r="L48" s="796">
        <v>892</v>
      </c>
      <c r="M48" s="796">
        <v>286</v>
      </c>
      <c r="N48" s="813" t="s">
        <v>420</v>
      </c>
      <c r="O48" s="813" t="s">
        <v>420</v>
      </c>
      <c r="P48" s="813" t="s">
        <v>420</v>
      </c>
      <c r="Q48" s="813" t="s">
        <v>420</v>
      </c>
      <c r="R48" s="796">
        <v>263</v>
      </c>
      <c r="S48" s="796">
        <v>79</v>
      </c>
      <c r="T48" s="796">
        <v>298</v>
      </c>
      <c r="U48" s="796">
        <v>88</v>
      </c>
      <c r="V48" s="796">
        <v>331</v>
      </c>
      <c r="W48" s="796">
        <v>119</v>
      </c>
      <c r="X48" s="796">
        <v>0</v>
      </c>
      <c r="Y48" s="796">
        <v>0</v>
      </c>
      <c r="Z48" s="788"/>
      <c r="AA48" s="798">
        <f t="shared" si="2"/>
        <v>42</v>
      </c>
    </row>
    <row r="49" spans="1:27" ht="11.25" customHeight="1">
      <c r="A49" s="778">
        <f t="shared" si="3"/>
        <v>43</v>
      </c>
      <c r="B49" s="785"/>
      <c r="C49" s="752"/>
      <c r="D49" s="752"/>
      <c r="E49" s="786"/>
      <c r="F49" s="785"/>
      <c r="G49" s="787" t="s">
        <v>301</v>
      </c>
      <c r="H49" s="796">
        <v>277</v>
      </c>
      <c r="I49" s="796">
        <v>73</v>
      </c>
      <c r="J49" s="796">
        <v>96</v>
      </c>
      <c r="K49" s="796">
        <v>56</v>
      </c>
      <c r="L49" s="796">
        <v>277</v>
      </c>
      <c r="M49" s="796">
        <v>73</v>
      </c>
      <c r="N49" s="813" t="s">
        <v>420</v>
      </c>
      <c r="O49" s="813" t="s">
        <v>420</v>
      </c>
      <c r="P49" s="813" t="s">
        <v>420</v>
      </c>
      <c r="Q49" s="813" t="s">
        <v>420</v>
      </c>
      <c r="R49" s="796">
        <v>88</v>
      </c>
      <c r="S49" s="796">
        <v>20</v>
      </c>
      <c r="T49" s="796">
        <v>78</v>
      </c>
      <c r="U49" s="796">
        <v>16</v>
      </c>
      <c r="V49" s="796">
        <v>111</v>
      </c>
      <c r="W49" s="796">
        <v>37</v>
      </c>
      <c r="X49" s="796">
        <v>0</v>
      </c>
      <c r="Y49" s="796">
        <v>0</v>
      </c>
      <c r="Z49" s="788"/>
      <c r="AA49" s="798">
        <f t="shared" si="2"/>
        <v>43</v>
      </c>
    </row>
    <row r="50" spans="1:27" ht="11.25" customHeight="1">
      <c r="A50" s="778">
        <f t="shared" si="3"/>
        <v>44</v>
      </c>
      <c r="B50" s="785"/>
      <c r="C50" s="752"/>
      <c r="D50" s="752"/>
      <c r="E50" s="786"/>
      <c r="F50" s="785"/>
      <c r="G50" s="787" t="s">
        <v>402</v>
      </c>
      <c r="H50" s="796">
        <v>3040</v>
      </c>
      <c r="I50" s="796">
        <v>752</v>
      </c>
      <c r="J50" s="797">
        <v>1000</v>
      </c>
      <c r="K50" s="797">
        <v>502</v>
      </c>
      <c r="L50" s="797">
        <v>3040</v>
      </c>
      <c r="M50" s="797">
        <v>752</v>
      </c>
      <c r="N50" s="813" t="s">
        <v>420</v>
      </c>
      <c r="O50" s="813" t="s">
        <v>420</v>
      </c>
      <c r="P50" s="813" t="s">
        <v>420</v>
      </c>
      <c r="Q50" s="813" t="s">
        <v>420</v>
      </c>
      <c r="R50" s="797">
        <v>970</v>
      </c>
      <c r="S50" s="797">
        <v>247</v>
      </c>
      <c r="T50" s="797">
        <v>977</v>
      </c>
      <c r="U50" s="797">
        <v>217</v>
      </c>
      <c r="V50" s="797">
        <v>1093</v>
      </c>
      <c r="W50" s="797">
        <v>288</v>
      </c>
      <c r="X50" s="797">
        <v>0</v>
      </c>
      <c r="Y50" s="797">
        <v>0</v>
      </c>
      <c r="Z50" s="788"/>
      <c r="AA50" s="798">
        <f t="shared" si="2"/>
        <v>44</v>
      </c>
    </row>
    <row r="51" spans="1:27" s="761" customFormat="1" ht="13.35" customHeight="1">
      <c r="A51" s="778">
        <f t="shared" si="3"/>
        <v>45</v>
      </c>
      <c r="B51" s="779"/>
      <c r="C51" s="754"/>
      <c r="D51" s="780" t="s">
        <v>412</v>
      </c>
      <c r="E51" s="781"/>
      <c r="F51" s="779"/>
      <c r="G51" s="783" t="s">
        <v>400</v>
      </c>
      <c r="H51" s="796">
        <v>7970</v>
      </c>
      <c r="I51" s="796">
        <v>4098</v>
      </c>
      <c r="J51" s="796">
        <v>2190</v>
      </c>
      <c r="K51" s="796">
        <v>1375</v>
      </c>
      <c r="L51" s="796">
        <v>7970</v>
      </c>
      <c r="M51" s="796">
        <v>4098</v>
      </c>
      <c r="N51" s="813" t="s">
        <v>420</v>
      </c>
      <c r="O51" s="813" t="s">
        <v>420</v>
      </c>
      <c r="P51" s="813" t="s">
        <v>420</v>
      </c>
      <c r="Q51" s="813" t="s">
        <v>420</v>
      </c>
      <c r="R51" s="796">
        <v>2676</v>
      </c>
      <c r="S51" s="796">
        <v>1443</v>
      </c>
      <c r="T51" s="796">
        <v>2485</v>
      </c>
      <c r="U51" s="796">
        <v>1231</v>
      </c>
      <c r="V51" s="796">
        <v>2809</v>
      </c>
      <c r="W51" s="796">
        <v>1424</v>
      </c>
      <c r="X51" s="796">
        <v>0</v>
      </c>
      <c r="Y51" s="796">
        <v>0</v>
      </c>
      <c r="Z51" s="784"/>
      <c r="AA51" s="798">
        <f t="shared" si="2"/>
        <v>45</v>
      </c>
    </row>
    <row r="52" spans="1:27" ht="11.25" customHeight="1">
      <c r="A52" s="778">
        <f t="shared" si="3"/>
        <v>46</v>
      </c>
      <c r="B52" s="785"/>
      <c r="C52" s="752"/>
      <c r="D52" s="752"/>
      <c r="E52" s="794"/>
      <c r="F52" s="785"/>
      <c r="G52" s="787" t="s">
        <v>401</v>
      </c>
      <c r="H52" s="796">
        <v>4753</v>
      </c>
      <c r="I52" s="796">
        <v>2544</v>
      </c>
      <c r="J52" s="796">
        <v>1826</v>
      </c>
      <c r="K52" s="796">
        <v>1059</v>
      </c>
      <c r="L52" s="796">
        <v>4753</v>
      </c>
      <c r="M52" s="796">
        <v>2544</v>
      </c>
      <c r="N52" s="813" t="s">
        <v>420</v>
      </c>
      <c r="O52" s="813" t="s">
        <v>420</v>
      </c>
      <c r="P52" s="813" t="s">
        <v>420</v>
      </c>
      <c r="Q52" s="813" t="s">
        <v>420</v>
      </c>
      <c r="R52" s="796">
        <v>1561</v>
      </c>
      <c r="S52" s="796">
        <v>868</v>
      </c>
      <c r="T52" s="796">
        <v>1382</v>
      </c>
      <c r="U52" s="796">
        <v>712</v>
      </c>
      <c r="V52" s="796">
        <v>1810</v>
      </c>
      <c r="W52" s="796">
        <v>964</v>
      </c>
      <c r="X52" s="796">
        <v>0</v>
      </c>
      <c r="Y52" s="796">
        <v>0</v>
      </c>
      <c r="Z52" s="788"/>
      <c r="AA52" s="798">
        <f t="shared" si="2"/>
        <v>46</v>
      </c>
    </row>
    <row r="53" spans="1:27" ht="11.25" customHeight="1">
      <c r="A53" s="778">
        <f t="shared" si="3"/>
        <v>47</v>
      </c>
      <c r="B53" s="785"/>
      <c r="C53" s="752"/>
      <c r="D53" s="752"/>
      <c r="E53" s="786"/>
      <c r="F53" s="785"/>
      <c r="G53" s="787" t="s">
        <v>301</v>
      </c>
      <c r="H53" s="796">
        <v>1403</v>
      </c>
      <c r="I53" s="796">
        <v>629</v>
      </c>
      <c r="J53" s="796">
        <v>296</v>
      </c>
      <c r="K53" s="796">
        <v>199</v>
      </c>
      <c r="L53" s="796">
        <v>1403</v>
      </c>
      <c r="M53" s="796">
        <v>629</v>
      </c>
      <c r="N53" s="813" t="s">
        <v>420</v>
      </c>
      <c r="O53" s="813" t="s">
        <v>420</v>
      </c>
      <c r="P53" s="813" t="s">
        <v>420</v>
      </c>
      <c r="Q53" s="813" t="s">
        <v>420</v>
      </c>
      <c r="R53" s="796">
        <v>475</v>
      </c>
      <c r="S53" s="796">
        <v>214</v>
      </c>
      <c r="T53" s="796">
        <v>438</v>
      </c>
      <c r="U53" s="796">
        <v>183</v>
      </c>
      <c r="V53" s="796">
        <v>490</v>
      </c>
      <c r="W53" s="796">
        <v>232</v>
      </c>
      <c r="X53" s="796">
        <v>0</v>
      </c>
      <c r="Y53" s="796">
        <v>0</v>
      </c>
      <c r="Z53" s="788"/>
      <c r="AA53" s="798">
        <f t="shared" si="2"/>
        <v>47</v>
      </c>
    </row>
    <row r="54" spans="1:27" ht="11.25" customHeight="1">
      <c r="A54" s="778">
        <f t="shared" si="3"/>
        <v>48</v>
      </c>
      <c r="B54" s="785"/>
      <c r="C54" s="752"/>
      <c r="D54" s="752"/>
      <c r="E54" s="786"/>
      <c r="F54" s="785"/>
      <c r="G54" s="787" t="s">
        <v>402</v>
      </c>
      <c r="H54" s="796">
        <v>14126</v>
      </c>
      <c r="I54" s="796">
        <v>7271</v>
      </c>
      <c r="J54" s="797">
        <v>4312</v>
      </c>
      <c r="K54" s="797">
        <v>2633</v>
      </c>
      <c r="L54" s="797">
        <v>14126</v>
      </c>
      <c r="M54" s="797">
        <v>7271</v>
      </c>
      <c r="N54" s="813" t="s">
        <v>420</v>
      </c>
      <c r="O54" s="813" t="s">
        <v>420</v>
      </c>
      <c r="P54" s="813" t="s">
        <v>420</v>
      </c>
      <c r="Q54" s="813" t="s">
        <v>420</v>
      </c>
      <c r="R54" s="797">
        <v>4712</v>
      </c>
      <c r="S54" s="797">
        <v>2525</v>
      </c>
      <c r="T54" s="797">
        <v>4305</v>
      </c>
      <c r="U54" s="797">
        <v>2126</v>
      </c>
      <c r="V54" s="797">
        <v>5109</v>
      </c>
      <c r="W54" s="797">
        <v>2620</v>
      </c>
      <c r="X54" s="797">
        <v>0</v>
      </c>
      <c r="Y54" s="797">
        <v>0</v>
      </c>
      <c r="Z54" s="788"/>
      <c r="AA54" s="798">
        <f t="shared" si="2"/>
        <v>48</v>
      </c>
    </row>
    <row r="55" spans="1:27" ht="11.25" customHeight="1">
      <c r="A55" s="778">
        <f t="shared" si="3"/>
        <v>49</v>
      </c>
      <c r="B55" s="785"/>
      <c r="C55" s="752"/>
      <c r="D55" s="780" t="s">
        <v>418</v>
      </c>
      <c r="E55" s="781"/>
      <c r="F55" s="779"/>
      <c r="G55" s="783" t="s">
        <v>400</v>
      </c>
      <c r="H55" s="796">
        <v>3994</v>
      </c>
      <c r="I55" s="796">
        <v>2879</v>
      </c>
      <c r="J55" s="796">
        <v>141</v>
      </c>
      <c r="K55" s="796">
        <v>112</v>
      </c>
      <c r="L55" s="796">
        <v>3994</v>
      </c>
      <c r="M55" s="796">
        <v>2879</v>
      </c>
      <c r="N55" s="813" t="s">
        <v>420</v>
      </c>
      <c r="O55" s="813" t="s">
        <v>420</v>
      </c>
      <c r="P55" s="813" t="s">
        <v>420</v>
      </c>
      <c r="Q55" s="813" t="s">
        <v>420</v>
      </c>
      <c r="R55" s="796">
        <v>878</v>
      </c>
      <c r="S55" s="796">
        <v>597</v>
      </c>
      <c r="T55" s="796">
        <v>1537</v>
      </c>
      <c r="U55" s="796">
        <v>1119</v>
      </c>
      <c r="V55" s="796">
        <v>1579</v>
      </c>
      <c r="W55" s="796">
        <v>1163</v>
      </c>
      <c r="X55" s="796">
        <v>0</v>
      </c>
      <c r="Y55" s="796">
        <v>0</v>
      </c>
      <c r="Z55" s="788"/>
      <c r="AA55" s="798">
        <f t="shared" si="2"/>
        <v>49</v>
      </c>
    </row>
    <row r="56" spans="1:27" ht="11.25" customHeight="1">
      <c r="A56" s="778">
        <f>A55+1</f>
        <v>50</v>
      </c>
      <c r="B56" s="785"/>
      <c r="C56" s="752"/>
      <c r="D56" s="752"/>
      <c r="E56" s="794"/>
      <c r="F56" s="785"/>
      <c r="G56" s="787" t="s">
        <v>401</v>
      </c>
      <c r="H56" s="796">
        <v>577</v>
      </c>
      <c r="I56" s="796">
        <v>444</v>
      </c>
      <c r="J56" s="796">
        <v>65</v>
      </c>
      <c r="K56" s="796">
        <v>53</v>
      </c>
      <c r="L56" s="796">
        <v>577</v>
      </c>
      <c r="M56" s="796">
        <v>444</v>
      </c>
      <c r="N56" s="813" t="s">
        <v>420</v>
      </c>
      <c r="O56" s="813" t="s">
        <v>420</v>
      </c>
      <c r="P56" s="813" t="s">
        <v>420</v>
      </c>
      <c r="Q56" s="813" t="s">
        <v>420</v>
      </c>
      <c r="R56" s="796">
        <v>208</v>
      </c>
      <c r="S56" s="796">
        <v>171</v>
      </c>
      <c r="T56" s="796">
        <v>193</v>
      </c>
      <c r="U56" s="796">
        <v>142</v>
      </c>
      <c r="V56" s="796">
        <v>176</v>
      </c>
      <c r="W56" s="796">
        <v>131</v>
      </c>
      <c r="X56" s="796">
        <v>0</v>
      </c>
      <c r="Y56" s="796">
        <v>0</v>
      </c>
      <c r="Z56" s="788"/>
      <c r="AA56" s="798">
        <f t="shared" si="2"/>
        <v>50</v>
      </c>
    </row>
    <row r="57" spans="1:27" ht="11.25" customHeight="1">
      <c r="A57" s="778">
        <f>A56+1</f>
        <v>51</v>
      </c>
      <c r="B57" s="785"/>
      <c r="C57" s="752"/>
      <c r="D57" s="752"/>
      <c r="E57" s="786"/>
      <c r="F57" s="785"/>
      <c r="G57" s="787" t="s">
        <v>301</v>
      </c>
      <c r="H57" s="796">
        <v>484</v>
      </c>
      <c r="I57" s="796">
        <v>377</v>
      </c>
      <c r="J57" s="796">
        <v>29</v>
      </c>
      <c r="K57" s="796">
        <v>26</v>
      </c>
      <c r="L57" s="796">
        <v>484</v>
      </c>
      <c r="M57" s="796">
        <v>377</v>
      </c>
      <c r="N57" s="813" t="s">
        <v>420</v>
      </c>
      <c r="O57" s="813" t="s">
        <v>420</v>
      </c>
      <c r="P57" s="813" t="s">
        <v>420</v>
      </c>
      <c r="Q57" s="813" t="s">
        <v>420</v>
      </c>
      <c r="R57" s="796">
        <v>143</v>
      </c>
      <c r="S57" s="796">
        <v>110</v>
      </c>
      <c r="T57" s="796">
        <v>175</v>
      </c>
      <c r="U57" s="796">
        <v>139</v>
      </c>
      <c r="V57" s="796">
        <v>166</v>
      </c>
      <c r="W57" s="796">
        <v>128</v>
      </c>
      <c r="X57" s="796">
        <v>0</v>
      </c>
      <c r="Y57" s="796">
        <v>0</v>
      </c>
      <c r="Z57" s="788"/>
      <c r="AA57" s="798">
        <f t="shared" si="2"/>
        <v>51</v>
      </c>
    </row>
    <row r="58" spans="1:27" ht="11.25" customHeight="1">
      <c r="A58" s="778">
        <f>A57+1</f>
        <v>52</v>
      </c>
      <c r="B58" s="785"/>
      <c r="C58" s="752"/>
      <c r="D58" s="752"/>
      <c r="E58" s="786"/>
      <c r="F58" s="785"/>
      <c r="G58" s="787" t="s">
        <v>402</v>
      </c>
      <c r="H58" s="796">
        <v>5055</v>
      </c>
      <c r="I58" s="796">
        <v>3700</v>
      </c>
      <c r="J58" s="797">
        <v>235</v>
      </c>
      <c r="K58" s="797">
        <v>191</v>
      </c>
      <c r="L58" s="797">
        <v>5055</v>
      </c>
      <c r="M58" s="797">
        <v>3700</v>
      </c>
      <c r="N58" s="813" t="s">
        <v>420</v>
      </c>
      <c r="O58" s="813" t="s">
        <v>420</v>
      </c>
      <c r="P58" s="813" t="s">
        <v>420</v>
      </c>
      <c r="Q58" s="813" t="s">
        <v>420</v>
      </c>
      <c r="R58" s="797">
        <v>1229</v>
      </c>
      <c r="S58" s="797">
        <v>878</v>
      </c>
      <c r="T58" s="797">
        <v>1905</v>
      </c>
      <c r="U58" s="797">
        <v>1400</v>
      </c>
      <c r="V58" s="797">
        <v>1921</v>
      </c>
      <c r="W58" s="797">
        <v>1422</v>
      </c>
      <c r="X58" s="797">
        <v>0</v>
      </c>
      <c r="Y58" s="797">
        <v>0</v>
      </c>
      <c r="Z58" s="788"/>
      <c r="AA58" s="798">
        <f t="shared" si="2"/>
        <v>52</v>
      </c>
    </row>
    <row r="59" spans="1:27" s="761" customFormat="1" ht="17.1" customHeight="1" hidden="1">
      <c r="A59" s="798">
        <f>A54+1</f>
        <v>49</v>
      </c>
      <c r="B59" s="779"/>
      <c r="C59" s="754"/>
      <c r="D59" s="789" t="s">
        <v>413</v>
      </c>
      <c r="E59" s="781"/>
      <c r="F59" s="779"/>
      <c r="G59" s="783" t="s">
        <v>400</v>
      </c>
      <c r="H59" s="796">
        <f aca="true" t="shared" si="4" ref="H59:I61">SUM(R59,T59,V59,X59)</f>
        <v>0</v>
      </c>
      <c r="I59" s="796">
        <f t="shared" si="4"/>
        <v>0</v>
      </c>
      <c r="J59" s="796">
        <v>0</v>
      </c>
      <c r="K59" s="796">
        <v>0</v>
      </c>
      <c r="L59" s="796">
        <v>0</v>
      </c>
      <c r="M59" s="796">
        <v>0</v>
      </c>
      <c r="N59" s="796"/>
      <c r="O59" s="796"/>
      <c r="P59" s="796"/>
      <c r="Q59" s="796"/>
      <c r="R59" s="796">
        <v>0</v>
      </c>
      <c r="S59" s="796">
        <v>0</v>
      </c>
      <c r="T59" s="796">
        <v>0</v>
      </c>
      <c r="U59" s="796">
        <v>0</v>
      </c>
      <c r="V59" s="796">
        <v>0</v>
      </c>
      <c r="W59" s="796">
        <v>0</v>
      </c>
      <c r="X59" s="796">
        <v>0</v>
      </c>
      <c r="Y59" s="796">
        <v>0</v>
      </c>
      <c r="Z59" s="784"/>
      <c r="AA59" s="798">
        <f aca="true" t="shared" si="5" ref="AA59:AA90">A59</f>
        <v>49</v>
      </c>
    </row>
    <row r="60" spans="1:27" ht="11.25" customHeight="1" hidden="1">
      <c r="A60" s="798">
        <f aca="true" t="shared" si="6" ref="A60:A75">A59+1</f>
        <v>50</v>
      </c>
      <c r="B60" s="785"/>
      <c r="C60" s="752"/>
      <c r="D60" s="752"/>
      <c r="E60" s="786"/>
      <c r="F60" s="785"/>
      <c r="G60" s="787" t="s">
        <v>401</v>
      </c>
      <c r="H60" s="796">
        <f t="shared" si="4"/>
        <v>0</v>
      </c>
      <c r="I60" s="796">
        <f t="shared" si="4"/>
        <v>0</v>
      </c>
      <c r="J60" s="796">
        <v>0</v>
      </c>
      <c r="K60" s="796">
        <v>0</v>
      </c>
      <c r="L60" s="796">
        <v>0</v>
      </c>
      <c r="M60" s="796">
        <v>0</v>
      </c>
      <c r="N60" s="796"/>
      <c r="O60" s="796"/>
      <c r="P60" s="796"/>
      <c r="Q60" s="796"/>
      <c r="R60" s="796">
        <v>0</v>
      </c>
      <c r="S60" s="796">
        <v>0</v>
      </c>
      <c r="T60" s="796">
        <v>0</v>
      </c>
      <c r="U60" s="796">
        <v>0</v>
      </c>
      <c r="V60" s="796">
        <v>0</v>
      </c>
      <c r="W60" s="796">
        <v>0</v>
      </c>
      <c r="X60" s="796">
        <v>0</v>
      </c>
      <c r="Y60" s="796">
        <v>0</v>
      </c>
      <c r="Z60" s="788"/>
      <c r="AA60" s="798">
        <f t="shared" si="5"/>
        <v>50</v>
      </c>
    </row>
    <row r="61" spans="1:27" ht="11.25" customHeight="1" hidden="1">
      <c r="A61" s="798">
        <f t="shared" si="6"/>
        <v>51</v>
      </c>
      <c r="B61" s="785"/>
      <c r="C61" s="752"/>
      <c r="D61" s="752"/>
      <c r="E61" s="786"/>
      <c r="F61" s="785"/>
      <c r="G61" s="787" t="s">
        <v>301</v>
      </c>
      <c r="H61" s="796">
        <f t="shared" si="4"/>
        <v>0</v>
      </c>
      <c r="I61" s="796">
        <f t="shared" si="4"/>
        <v>0</v>
      </c>
      <c r="J61" s="796">
        <v>0</v>
      </c>
      <c r="K61" s="796">
        <v>0</v>
      </c>
      <c r="L61" s="796">
        <v>0</v>
      </c>
      <c r="M61" s="796">
        <v>0</v>
      </c>
      <c r="N61" s="796"/>
      <c r="O61" s="796"/>
      <c r="P61" s="796"/>
      <c r="Q61" s="796"/>
      <c r="R61" s="796">
        <v>0</v>
      </c>
      <c r="S61" s="796">
        <v>0</v>
      </c>
      <c r="T61" s="796">
        <v>0</v>
      </c>
      <c r="U61" s="796">
        <v>0</v>
      </c>
      <c r="V61" s="796">
        <v>0</v>
      </c>
      <c r="W61" s="796">
        <v>0</v>
      </c>
      <c r="X61" s="796">
        <v>0</v>
      </c>
      <c r="Y61" s="796">
        <v>0</v>
      </c>
      <c r="Z61" s="788"/>
      <c r="AA61" s="798">
        <f t="shared" si="5"/>
        <v>51</v>
      </c>
    </row>
    <row r="62" spans="1:27" ht="11.25" customHeight="1" hidden="1">
      <c r="A62" s="798">
        <f t="shared" si="6"/>
        <v>52</v>
      </c>
      <c r="B62" s="785"/>
      <c r="C62" s="752"/>
      <c r="D62" s="752"/>
      <c r="E62" s="786"/>
      <c r="F62" s="785"/>
      <c r="G62" s="787" t="s">
        <v>402</v>
      </c>
      <c r="H62" s="796">
        <f>IF(SUM(H59:H61)=SUM(R62,T62,V62,X62),SUM(H59:H61),"FEHLER")</f>
        <v>0</v>
      </c>
      <c r="I62" s="796">
        <f>IF(SUM(I59:I61)=SUM(S62,U62,W62,Y62),SUM(I59:I61),"FEHLER")</f>
        <v>0</v>
      </c>
      <c r="J62" s="797">
        <f aca="true" t="shared" si="7" ref="J62:Y62">SUM(J59:J61)</f>
        <v>0</v>
      </c>
      <c r="K62" s="797">
        <f t="shared" si="7"/>
        <v>0</v>
      </c>
      <c r="L62" s="797">
        <f t="shared" si="7"/>
        <v>0</v>
      </c>
      <c r="M62" s="797">
        <f t="shared" si="7"/>
        <v>0</v>
      </c>
      <c r="N62" s="797"/>
      <c r="O62" s="797"/>
      <c r="P62" s="797"/>
      <c r="Q62" s="797"/>
      <c r="R62" s="797">
        <f t="shared" si="7"/>
        <v>0</v>
      </c>
      <c r="S62" s="797">
        <f t="shared" si="7"/>
        <v>0</v>
      </c>
      <c r="T62" s="797">
        <f t="shared" si="7"/>
        <v>0</v>
      </c>
      <c r="U62" s="797">
        <f t="shared" si="7"/>
        <v>0</v>
      </c>
      <c r="V62" s="797">
        <f t="shared" si="7"/>
        <v>0</v>
      </c>
      <c r="W62" s="797">
        <f t="shared" si="7"/>
        <v>0</v>
      </c>
      <c r="X62" s="797">
        <f t="shared" si="7"/>
        <v>0</v>
      </c>
      <c r="Y62" s="797">
        <f t="shared" si="7"/>
        <v>0</v>
      </c>
      <c r="Z62" s="788"/>
      <c r="AA62" s="798">
        <f t="shared" si="5"/>
        <v>52</v>
      </c>
    </row>
    <row r="63" spans="1:27" s="761" customFormat="1" ht="14.1" customHeight="1" hidden="1">
      <c r="A63" s="798">
        <f t="shared" si="6"/>
        <v>53</v>
      </c>
      <c r="B63" s="779"/>
      <c r="C63" s="754"/>
      <c r="D63" s="789" t="s">
        <v>414</v>
      </c>
      <c r="E63" s="781"/>
      <c r="F63" s="779"/>
      <c r="G63" s="783" t="s">
        <v>400</v>
      </c>
      <c r="H63" s="796">
        <f aca="true" t="shared" si="8" ref="H63:I65">SUM(R63,T63,V63,X63)</f>
        <v>0</v>
      </c>
      <c r="I63" s="796">
        <f t="shared" si="8"/>
        <v>0</v>
      </c>
      <c r="J63" s="796">
        <v>0</v>
      </c>
      <c r="K63" s="796">
        <v>0</v>
      </c>
      <c r="L63" s="796">
        <v>0</v>
      </c>
      <c r="M63" s="796">
        <v>0</v>
      </c>
      <c r="N63" s="796"/>
      <c r="O63" s="796"/>
      <c r="P63" s="796"/>
      <c r="Q63" s="796"/>
      <c r="R63" s="796">
        <v>0</v>
      </c>
      <c r="S63" s="796">
        <v>0</v>
      </c>
      <c r="T63" s="796">
        <v>0</v>
      </c>
      <c r="U63" s="796">
        <v>0</v>
      </c>
      <c r="V63" s="796">
        <v>0</v>
      </c>
      <c r="W63" s="796">
        <v>0</v>
      </c>
      <c r="X63" s="796">
        <v>0</v>
      </c>
      <c r="Y63" s="796">
        <v>0</v>
      </c>
      <c r="Z63" s="784"/>
      <c r="AA63" s="798">
        <f t="shared" si="5"/>
        <v>53</v>
      </c>
    </row>
    <row r="64" spans="1:27" s="761" customFormat="1" ht="11.25" customHeight="1" hidden="1">
      <c r="A64" s="798">
        <f t="shared" si="6"/>
        <v>54</v>
      </c>
      <c r="B64" s="779"/>
      <c r="C64" s="754"/>
      <c r="D64" s="754"/>
      <c r="E64" s="800"/>
      <c r="F64" s="779"/>
      <c r="G64" s="787" t="s">
        <v>401</v>
      </c>
      <c r="H64" s="796">
        <f t="shared" si="8"/>
        <v>0</v>
      </c>
      <c r="I64" s="796">
        <f t="shared" si="8"/>
        <v>0</v>
      </c>
      <c r="J64" s="796">
        <v>0</v>
      </c>
      <c r="K64" s="796">
        <v>0</v>
      </c>
      <c r="L64" s="796">
        <v>0</v>
      </c>
      <c r="M64" s="796">
        <v>0</v>
      </c>
      <c r="N64" s="796"/>
      <c r="O64" s="796"/>
      <c r="P64" s="796"/>
      <c r="Q64" s="796"/>
      <c r="R64" s="796">
        <v>0</v>
      </c>
      <c r="S64" s="796">
        <v>0</v>
      </c>
      <c r="T64" s="796">
        <v>0</v>
      </c>
      <c r="U64" s="796">
        <v>0</v>
      </c>
      <c r="V64" s="796">
        <v>0</v>
      </c>
      <c r="W64" s="796">
        <v>0</v>
      </c>
      <c r="X64" s="796">
        <v>0</v>
      </c>
      <c r="Y64" s="796">
        <v>0</v>
      </c>
      <c r="Z64" s="784"/>
      <c r="AA64" s="798">
        <f t="shared" si="5"/>
        <v>54</v>
      </c>
    </row>
    <row r="65" spans="1:27" s="761" customFormat="1" ht="11.25" customHeight="1" hidden="1">
      <c r="A65" s="798">
        <f t="shared" si="6"/>
        <v>55</v>
      </c>
      <c r="B65" s="779"/>
      <c r="C65" s="754"/>
      <c r="D65" s="754"/>
      <c r="E65" s="800"/>
      <c r="F65" s="779"/>
      <c r="G65" s="787" t="s">
        <v>301</v>
      </c>
      <c r="H65" s="796">
        <f t="shared" si="8"/>
        <v>0</v>
      </c>
      <c r="I65" s="796">
        <f t="shared" si="8"/>
        <v>0</v>
      </c>
      <c r="J65" s="796">
        <v>0</v>
      </c>
      <c r="K65" s="796">
        <v>0</v>
      </c>
      <c r="L65" s="796">
        <v>0</v>
      </c>
      <c r="M65" s="796">
        <v>0</v>
      </c>
      <c r="N65" s="796"/>
      <c r="O65" s="796"/>
      <c r="P65" s="796"/>
      <c r="Q65" s="796"/>
      <c r="R65" s="796">
        <v>0</v>
      </c>
      <c r="S65" s="796">
        <v>0</v>
      </c>
      <c r="T65" s="796">
        <v>0</v>
      </c>
      <c r="U65" s="796">
        <v>0</v>
      </c>
      <c r="V65" s="796">
        <v>0</v>
      </c>
      <c r="W65" s="796">
        <v>0</v>
      </c>
      <c r="X65" s="796">
        <v>0</v>
      </c>
      <c r="Y65" s="796">
        <v>0</v>
      </c>
      <c r="Z65" s="784"/>
      <c r="AA65" s="798">
        <f t="shared" si="5"/>
        <v>55</v>
      </c>
    </row>
    <row r="66" spans="1:27" ht="11.25" customHeight="1" hidden="1">
      <c r="A66" s="798">
        <f t="shared" si="6"/>
        <v>56</v>
      </c>
      <c r="B66" s="779"/>
      <c r="C66" s="801"/>
      <c r="D66" s="801"/>
      <c r="E66" s="802"/>
      <c r="F66" s="779"/>
      <c r="G66" s="787" t="s">
        <v>402</v>
      </c>
      <c r="H66" s="796">
        <f>IF(SUM(H63:H65)=SUM(R66,T66,V66,X66),SUM(H63:H65),"FEHLER")</f>
        <v>0</v>
      </c>
      <c r="I66" s="796">
        <f>IF(SUM(I63:I65)=SUM(S66,U66,W66,Y66),SUM(I63:I65),"FEHLER")</f>
        <v>0</v>
      </c>
      <c r="J66" s="797">
        <f aca="true" t="shared" si="9" ref="J66:Y66">SUM(J63:J65)</f>
        <v>0</v>
      </c>
      <c r="K66" s="797">
        <f t="shared" si="9"/>
        <v>0</v>
      </c>
      <c r="L66" s="797">
        <f t="shared" si="9"/>
        <v>0</v>
      </c>
      <c r="M66" s="797">
        <f t="shared" si="9"/>
        <v>0</v>
      </c>
      <c r="N66" s="797"/>
      <c r="O66" s="797"/>
      <c r="P66" s="797"/>
      <c r="Q66" s="797"/>
      <c r="R66" s="797">
        <f t="shared" si="9"/>
        <v>0</v>
      </c>
      <c r="S66" s="797">
        <f t="shared" si="9"/>
        <v>0</v>
      </c>
      <c r="T66" s="797">
        <f t="shared" si="9"/>
        <v>0</v>
      </c>
      <c r="U66" s="797">
        <f t="shared" si="9"/>
        <v>0</v>
      </c>
      <c r="V66" s="797">
        <f t="shared" si="9"/>
        <v>0</v>
      </c>
      <c r="W66" s="797">
        <f t="shared" si="9"/>
        <v>0</v>
      </c>
      <c r="X66" s="797">
        <f t="shared" si="9"/>
        <v>0</v>
      </c>
      <c r="Y66" s="797">
        <f t="shared" si="9"/>
        <v>0</v>
      </c>
      <c r="Z66" s="803"/>
      <c r="AA66" s="798">
        <f t="shared" si="5"/>
        <v>56</v>
      </c>
    </row>
    <row r="67" spans="1:27" s="761" customFormat="1" ht="14.1" customHeight="1" hidden="1">
      <c r="A67" s="798">
        <f t="shared" si="6"/>
        <v>57</v>
      </c>
      <c r="B67" s="779"/>
      <c r="C67" s="804"/>
      <c r="D67" s="805" t="s">
        <v>415</v>
      </c>
      <c r="F67" s="779"/>
      <c r="G67" s="787"/>
      <c r="H67" s="796"/>
      <c r="I67" s="796"/>
      <c r="J67" s="796"/>
      <c r="K67" s="796"/>
      <c r="L67" s="796"/>
      <c r="M67" s="796"/>
      <c r="N67" s="796"/>
      <c r="O67" s="796"/>
      <c r="P67" s="796"/>
      <c r="Q67" s="796"/>
      <c r="R67" s="796"/>
      <c r="S67" s="796"/>
      <c r="T67" s="796"/>
      <c r="U67" s="796"/>
      <c r="V67" s="796"/>
      <c r="W67" s="796"/>
      <c r="X67" s="796"/>
      <c r="Y67" s="796"/>
      <c r="Z67" s="806"/>
      <c r="AA67" s="798">
        <f t="shared" si="5"/>
        <v>57</v>
      </c>
    </row>
    <row r="68" spans="1:27" s="761" customFormat="1" ht="11.25" customHeight="1" hidden="1">
      <c r="A68" s="798">
        <f t="shared" si="6"/>
        <v>58</v>
      </c>
      <c r="B68" s="779"/>
      <c r="C68" s="804"/>
      <c r="D68" s="804"/>
      <c r="E68" s="807" t="s">
        <v>416</v>
      </c>
      <c r="F68" s="779"/>
      <c r="G68" s="783" t="s">
        <v>400</v>
      </c>
      <c r="H68" s="796">
        <f aca="true" t="shared" si="10" ref="H68:I70">SUM(R68,T68,V68,X68)</f>
        <v>0</v>
      </c>
      <c r="I68" s="796">
        <f t="shared" si="10"/>
        <v>0</v>
      </c>
      <c r="J68" s="796">
        <v>0</v>
      </c>
      <c r="K68" s="796">
        <v>0</v>
      </c>
      <c r="L68" s="796">
        <v>0</v>
      </c>
      <c r="M68" s="796">
        <v>0</v>
      </c>
      <c r="N68" s="796"/>
      <c r="O68" s="796"/>
      <c r="P68" s="796"/>
      <c r="Q68" s="796"/>
      <c r="R68" s="796">
        <v>0</v>
      </c>
      <c r="S68" s="796">
        <v>0</v>
      </c>
      <c r="T68" s="796">
        <v>0</v>
      </c>
      <c r="U68" s="796">
        <v>0</v>
      </c>
      <c r="V68" s="796">
        <v>0</v>
      </c>
      <c r="W68" s="796">
        <v>0</v>
      </c>
      <c r="X68" s="796">
        <v>0</v>
      </c>
      <c r="Y68" s="796">
        <v>0</v>
      </c>
      <c r="Z68" s="806"/>
      <c r="AA68" s="798">
        <f t="shared" si="5"/>
        <v>58</v>
      </c>
    </row>
    <row r="69" spans="1:27" ht="11.25" customHeight="1" hidden="1">
      <c r="A69" s="798">
        <f t="shared" si="6"/>
        <v>59</v>
      </c>
      <c r="B69" s="779"/>
      <c r="C69" s="801"/>
      <c r="D69" s="801"/>
      <c r="E69" s="802"/>
      <c r="F69" s="779"/>
      <c r="G69" s="787" t="s">
        <v>401</v>
      </c>
      <c r="H69" s="796">
        <f t="shared" si="10"/>
        <v>0</v>
      </c>
      <c r="I69" s="796">
        <f t="shared" si="10"/>
        <v>0</v>
      </c>
      <c r="J69" s="796">
        <v>0</v>
      </c>
      <c r="K69" s="796">
        <v>0</v>
      </c>
      <c r="L69" s="796">
        <v>0</v>
      </c>
      <c r="M69" s="796">
        <v>0</v>
      </c>
      <c r="N69" s="796"/>
      <c r="O69" s="796"/>
      <c r="P69" s="796"/>
      <c r="Q69" s="796"/>
      <c r="R69" s="796">
        <v>0</v>
      </c>
      <c r="S69" s="796">
        <v>0</v>
      </c>
      <c r="T69" s="796">
        <v>0</v>
      </c>
      <c r="U69" s="796">
        <v>0</v>
      </c>
      <c r="V69" s="796">
        <v>0</v>
      </c>
      <c r="W69" s="796">
        <v>0</v>
      </c>
      <c r="X69" s="796">
        <v>0</v>
      </c>
      <c r="Y69" s="796">
        <v>0</v>
      </c>
      <c r="Z69" s="803"/>
      <c r="AA69" s="798">
        <f t="shared" si="5"/>
        <v>59</v>
      </c>
    </row>
    <row r="70" spans="1:27" ht="11.25" customHeight="1" hidden="1">
      <c r="A70" s="798">
        <f t="shared" si="6"/>
        <v>60</v>
      </c>
      <c r="B70" s="779"/>
      <c r="C70" s="801"/>
      <c r="D70" s="801"/>
      <c r="E70" s="802"/>
      <c r="F70" s="779"/>
      <c r="G70" s="787" t="s">
        <v>301</v>
      </c>
      <c r="H70" s="796">
        <f t="shared" si="10"/>
        <v>0</v>
      </c>
      <c r="I70" s="796">
        <f t="shared" si="10"/>
        <v>0</v>
      </c>
      <c r="J70" s="796">
        <v>0</v>
      </c>
      <c r="K70" s="796">
        <v>0</v>
      </c>
      <c r="L70" s="796">
        <v>0</v>
      </c>
      <c r="M70" s="796">
        <v>0</v>
      </c>
      <c r="N70" s="796"/>
      <c r="O70" s="796"/>
      <c r="P70" s="796"/>
      <c r="Q70" s="796"/>
      <c r="R70" s="796">
        <v>0</v>
      </c>
      <c r="S70" s="796">
        <v>0</v>
      </c>
      <c r="T70" s="796">
        <v>0</v>
      </c>
      <c r="U70" s="796">
        <v>0</v>
      </c>
      <c r="V70" s="796">
        <v>0</v>
      </c>
      <c r="W70" s="796">
        <v>0</v>
      </c>
      <c r="X70" s="796">
        <v>0</v>
      </c>
      <c r="Y70" s="796">
        <v>0</v>
      </c>
      <c r="Z70" s="803"/>
      <c r="AA70" s="798">
        <f t="shared" si="5"/>
        <v>60</v>
      </c>
    </row>
    <row r="71" spans="1:27" ht="11.25" customHeight="1" hidden="1">
      <c r="A71" s="798">
        <f t="shared" si="6"/>
        <v>61</v>
      </c>
      <c r="B71" s="779"/>
      <c r="C71" s="801"/>
      <c r="D71" s="801"/>
      <c r="E71" s="802"/>
      <c r="F71" s="779"/>
      <c r="G71" s="787" t="s">
        <v>402</v>
      </c>
      <c r="H71" s="796">
        <f>IF(SUM(H67:H70)=SUM(R71,T71,V71,X71),SUM(H67:H70),"FEHLER")</f>
        <v>0</v>
      </c>
      <c r="I71" s="796">
        <f>IF(SUM(I67:I70)=SUM(S71,U71,W71,Y71),SUM(I67:I70),"FEHLER")</f>
        <v>0</v>
      </c>
      <c r="J71" s="797">
        <f aca="true" t="shared" si="11" ref="J71:Y71">SUM(J68:J70)</f>
        <v>0</v>
      </c>
      <c r="K71" s="797">
        <f t="shared" si="11"/>
        <v>0</v>
      </c>
      <c r="L71" s="797">
        <f t="shared" si="11"/>
        <v>0</v>
      </c>
      <c r="M71" s="797">
        <f t="shared" si="11"/>
        <v>0</v>
      </c>
      <c r="N71" s="797"/>
      <c r="O71" s="797"/>
      <c r="P71" s="797"/>
      <c r="Q71" s="797"/>
      <c r="R71" s="797">
        <f t="shared" si="11"/>
        <v>0</v>
      </c>
      <c r="S71" s="797">
        <f t="shared" si="11"/>
        <v>0</v>
      </c>
      <c r="T71" s="797">
        <f t="shared" si="11"/>
        <v>0</v>
      </c>
      <c r="U71" s="797">
        <f t="shared" si="11"/>
        <v>0</v>
      </c>
      <c r="V71" s="797">
        <f t="shared" si="11"/>
        <v>0</v>
      </c>
      <c r="W71" s="797">
        <f t="shared" si="11"/>
        <v>0</v>
      </c>
      <c r="X71" s="797">
        <f t="shared" si="11"/>
        <v>0</v>
      </c>
      <c r="Y71" s="797">
        <f t="shared" si="11"/>
        <v>0</v>
      </c>
      <c r="Z71" s="803"/>
      <c r="AA71" s="798">
        <f t="shared" si="5"/>
        <v>61</v>
      </c>
    </row>
    <row r="72" spans="1:27" s="761" customFormat="1" ht="14.1" customHeight="1" hidden="1">
      <c r="A72" s="798">
        <f t="shared" si="6"/>
        <v>62</v>
      </c>
      <c r="B72" s="779"/>
      <c r="C72" s="804"/>
      <c r="D72" s="789" t="s">
        <v>417</v>
      </c>
      <c r="E72" s="781"/>
      <c r="F72" s="779"/>
      <c r="G72" s="783" t="s">
        <v>400</v>
      </c>
      <c r="H72" s="796">
        <f aca="true" t="shared" si="12" ref="H72:I74">SUM(R72,T72,V72,X72)</f>
        <v>0</v>
      </c>
      <c r="I72" s="796">
        <f t="shared" si="12"/>
        <v>0</v>
      </c>
      <c r="J72" s="796">
        <v>0</v>
      </c>
      <c r="K72" s="796">
        <v>0</v>
      </c>
      <c r="L72" s="796">
        <v>0</v>
      </c>
      <c r="M72" s="796">
        <v>0</v>
      </c>
      <c r="N72" s="796"/>
      <c r="O72" s="796"/>
      <c r="P72" s="796"/>
      <c r="Q72" s="796"/>
      <c r="R72" s="796">
        <v>0</v>
      </c>
      <c r="S72" s="796">
        <v>0</v>
      </c>
      <c r="T72" s="796">
        <v>0</v>
      </c>
      <c r="U72" s="796">
        <v>0</v>
      </c>
      <c r="V72" s="796">
        <v>0</v>
      </c>
      <c r="W72" s="796">
        <v>0</v>
      </c>
      <c r="X72" s="796">
        <v>0</v>
      </c>
      <c r="Y72" s="796">
        <v>0</v>
      </c>
      <c r="Z72" s="806"/>
      <c r="AA72" s="798">
        <f t="shared" si="5"/>
        <v>62</v>
      </c>
    </row>
    <row r="73" spans="1:27" ht="11.25" customHeight="1" hidden="1">
      <c r="A73" s="798">
        <f t="shared" si="6"/>
        <v>63</v>
      </c>
      <c r="B73" s="779"/>
      <c r="C73" s="801"/>
      <c r="D73" s="801"/>
      <c r="E73" s="802"/>
      <c r="F73" s="779"/>
      <c r="G73" s="787" t="s">
        <v>401</v>
      </c>
      <c r="H73" s="796">
        <f t="shared" si="12"/>
        <v>0</v>
      </c>
      <c r="I73" s="796">
        <f t="shared" si="12"/>
        <v>0</v>
      </c>
      <c r="J73" s="796">
        <v>0</v>
      </c>
      <c r="K73" s="796">
        <v>0</v>
      </c>
      <c r="L73" s="796">
        <v>0</v>
      </c>
      <c r="M73" s="796">
        <v>0</v>
      </c>
      <c r="N73" s="796"/>
      <c r="O73" s="796"/>
      <c r="P73" s="796"/>
      <c r="Q73" s="796"/>
      <c r="R73" s="796">
        <v>0</v>
      </c>
      <c r="S73" s="796">
        <v>0</v>
      </c>
      <c r="T73" s="796">
        <v>0</v>
      </c>
      <c r="U73" s="796">
        <v>0</v>
      </c>
      <c r="V73" s="796">
        <v>0</v>
      </c>
      <c r="W73" s="796">
        <v>0</v>
      </c>
      <c r="X73" s="796">
        <v>0</v>
      </c>
      <c r="Y73" s="796">
        <v>0</v>
      </c>
      <c r="Z73" s="803"/>
      <c r="AA73" s="798">
        <f t="shared" si="5"/>
        <v>63</v>
      </c>
    </row>
    <row r="74" spans="1:27" ht="11.25" customHeight="1" hidden="1">
      <c r="A74" s="798">
        <f t="shared" si="6"/>
        <v>64</v>
      </c>
      <c r="B74" s="779"/>
      <c r="C74" s="801"/>
      <c r="D74" s="801"/>
      <c r="E74" s="802"/>
      <c r="F74" s="779"/>
      <c r="G74" s="787" t="s">
        <v>301</v>
      </c>
      <c r="H74" s="796">
        <f t="shared" si="12"/>
        <v>0</v>
      </c>
      <c r="I74" s="796">
        <f t="shared" si="12"/>
        <v>0</v>
      </c>
      <c r="J74" s="796">
        <v>0</v>
      </c>
      <c r="K74" s="796">
        <v>0</v>
      </c>
      <c r="L74" s="796">
        <v>0</v>
      </c>
      <c r="M74" s="796">
        <v>0</v>
      </c>
      <c r="N74" s="796"/>
      <c r="O74" s="796"/>
      <c r="P74" s="796"/>
      <c r="Q74" s="796"/>
      <c r="R74" s="796">
        <v>0</v>
      </c>
      <c r="S74" s="796">
        <v>0</v>
      </c>
      <c r="T74" s="796">
        <v>0</v>
      </c>
      <c r="U74" s="796">
        <v>0</v>
      </c>
      <c r="V74" s="796">
        <v>0</v>
      </c>
      <c r="W74" s="796">
        <v>0</v>
      </c>
      <c r="X74" s="796">
        <v>0</v>
      </c>
      <c r="Y74" s="796">
        <v>0</v>
      </c>
      <c r="Z74" s="803"/>
      <c r="AA74" s="798">
        <f t="shared" si="5"/>
        <v>64</v>
      </c>
    </row>
    <row r="75" spans="1:27" ht="11.25" customHeight="1" hidden="1">
      <c r="A75" s="798">
        <f t="shared" si="6"/>
        <v>65</v>
      </c>
      <c r="B75" s="779"/>
      <c r="C75" s="801"/>
      <c r="D75" s="801"/>
      <c r="E75" s="802"/>
      <c r="F75" s="779"/>
      <c r="G75" s="787" t="s">
        <v>402</v>
      </c>
      <c r="H75" s="796">
        <f>IF(SUM(H72:H74)=SUM(R75,T75,V75,X75),SUM(H72:H74),"FEHLER")</f>
        <v>0</v>
      </c>
      <c r="I75" s="796">
        <f>IF(SUM(I72:I74)=SUM(S75,U75,W75,Y75),SUM(I72:I74),"FEHLER")</f>
        <v>0</v>
      </c>
      <c r="J75" s="797">
        <f aca="true" t="shared" si="13" ref="J75:Y75">SUM(J72:J74)</f>
        <v>0</v>
      </c>
      <c r="K75" s="797">
        <f t="shared" si="13"/>
        <v>0</v>
      </c>
      <c r="L75" s="797">
        <f t="shared" si="13"/>
        <v>0</v>
      </c>
      <c r="M75" s="797">
        <f t="shared" si="13"/>
        <v>0</v>
      </c>
      <c r="N75" s="797"/>
      <c r="O75" s="797"/>
      <c r="P75" s="797"/>
      <c r="Q75" s="797"/>
      <c r="R75" s="797">
        <f t="shared" si="13"/>
        <v>0</v>
      </c>
      <c r="S75" s="797">
        <f t="shared" si="13"/>
        <v>0</v>
      </c>
      <c r="T75" s="797">
        <f t="shared" si="13"/>
        <v>0</v>
      </c>
      <c r="U75" s="797">
        <f t="shared" si="13"/>
        <v>0</v>
      </c>
      <c r="V75" s="797">
        <f t="shared" si="13"/>
        <v>0</v>
      </c>
      <c r="W75" s="797">
        <f t="shared" si="13"/>
        <v>0</v>
      </c>
      <c r="X75" s="797">
        <f t="shared" si="13"/>
        <v>0</v>
      </c>
      <c r="Y75" s="797">
        <f t="shared" si="13"/>
        <v>0</v>
      </c>
      <c r="Z75" s="803"/>
      <c r="AA75" s="798">
        <f t="shared" si="5"/>
        <v>65</v>
      </c>
    </row>
    <row r="76" spans="1:27" ht="11.25">
      <c r="A76" s="778">
        <f>A58+1</f>
        <v>53</v>
      </c>
      <c r="B76" s="785"/>
      <c r="C76" s="752"/>
      <c r="D76" s="780" t="s">
        <v>403</v>
      </c>
      <c r="E76" s="781"/>
      <c r="F76" s="779"/>
      <c r="G76" s="783" t="s">
        <v>400</v>
      </c>
      <c r="H76" s="796">
        <v>13433</v>
      </c>
      <c r="I76" s="796">
        <v>12757</v>
      </c>
      <c r="J76" s="796">
        <v>1575</v>
      </c>
      <c r="K76" s="796">
        <v>1555</v>
      </c>
      <c r="L76" s="796">
        <v>13433</v>
      </c>
      <c r="M76" s="796">
        <v>12757</v>
      </c>
      <c r="N76" s="813" t="s">
        <v>420</v>
      </c>
      <c r="O76" s="813" t="s">
        <v>420</v>
      </c>
      <c r="P76" s="813" t="s">
        <v>420</v>
      </c>
      <c r="Q76" s="813" t="s">
        <v>420</v>
      </c>
      <c r="R76" s="796">
        <v>3594</v>
      </c>
      <c r="S76" s="796">
        <v>3387</v>
      </c>
      <c r="T76" s="796">
        <v>3464</v>
      </c>
      <c r="U76" s="796">
        <v>3289</v>
      </c>
      <c r="V76" s="796">
        <v>3554</v>
      </c>
      <c r="W76" s="796">
        <v>3383</v>
      </c>
      <c r="X76" s="796">
        <v>2821</v>
      </c>
      <c r="Y76" s="796">
        <v>2698</v>
      </c>
      <c r="Z76" s="788"/>
      <c r="AA76" s="798">
        <f t="shared" si="5"/>
        <v>53</v>
      </c>
    </row>
    <row r="77" spans="1:27" ht="11.25" customHeight="1">
      <c r="A77" s="778">
        <f>A76+1</f>
        <v>54</v>
      </c>
      <c r="B77" s="785"/>
      <c r="C77" s="752"/>
      <c r="D77" s="752"/>
      <c r="E77" s="794"/>
      <c r="F77" s="785"/>
      <c r="G77" s="787" t="s">
        <v>401</v>
      </c>
      <c r="H77" s="796">
        <v>3333</v>
      </c>
      <c r="I77" s="796">
        <v>3178</v>
      </c>
      <c r="J77" s="796">
        <v>618</v>
      </c>
      <c r="K77" s="796">
        <v>611</v>
      </c>
      <c r="L77" s="796">
        <v>3333</v>
      </c>
      <c r="M77" s="796">
        <v>3178</v>
      </c>
      <c r="N77" s="813" t="s">
        <v>420</v>
      </c>
      <c r="O77" s="813" t="s">
        <v>420</v>
      </c>
      <c r="P77" s="813" t="s">
        <v>420</v>
      </c>
      <c r="Q77" s="813" t="s">
        <v>420</v>
      </c>
      <c r="R77" s="796">
        <v>948</v>
      </c>
      <c r="S77" s="796">
        <v>896</v>
      </c>
      <c r="T77" s="796">
        <v>795</v>
      </c>
      <c r="U77" s="796">
        <v>759</v>
      </c>
      <c r="V77" s="796">
        <v>912</v>
      </c>
      <c r="W77" s="796">
        <v>873</v>
      </c>
      <c r="X77" s="796">
        <v>678</v>
      </c>
      <c r="Y77" s="796">
        <v>650</v>
      </c>
      <c r="Z77" s="788"/>
      <c r="AA77" s="798">
        <f t="shared" si="5"/>
        <v>54</v>
      </c>
    </row>
    <row r="78" spans="1:27" ht="11.25" customHeight="1">
      <c r="A78" s="778">
        <f>A77+1</f>
        <v>55</v>
      </c>
      <c r="B78" s="785"/>
      <c r="C78" s="752"/>
      <c r="D78" s="752"/>
      <c r="E78" s="786"/>
      <c r="F78" s="785"/>
      <c r="G78" s="787" t="s">
        <v>301</v>
      </c>
      <c r="H78" s="796">
        <v>422</v>
      </c>
      <c r="I78" s="796">
        <v>411</v>
      </c>
      <c r="J78" s="796">
        <v>111</v>
      </c>
      <c r="K78" s="796">
        <v>109</v>
      </c>
      <c r="L78" s="796">
        <v>422</v>
      </c>
      <c r="M78" s="796">
        <v>411</v>
      </c>
      <c r="N78" s="813" t="s">
        <v>420</v>
      </c>
      <c r="O78" s="813" t="s">
        <v>420</v>
      </c>
      <c r="P78" s="813" t="s">
        <v>420</v>
      </c>
      <c r="Q78" s="813" t="s">
        <v>420</v>
      </c>
      <c r="R78" s="796">
        <v>83</v>
      </c>
      <c r="S78" s="796">
        <v>80</v>
      </c>
      <c r="T78" s="796">
        <v>118</v>
      </c>
      <c r="U78" s="796">
        <v>114</v>
      </c>
      <c r="V78" s="796">
        <v>126</v>
      </c>
      <c r="W78" s="796">
        <v>123</v>
      </c>
      <c r="X78" s="796">
        <v>95</v>
      </c>
      <c r="Y78" s="796">
        <v>94</v>
      </c>
      <c r="Z78" s="788"/>
      <c r="AA78" s="798">
        <f t="shared" si="5"/>
        <v>55</v>
      </c>
    </row>
    <row r="79" spans="1:27" ht="11.25" customHeight="1">
      <c r="A79" s="778">
        <f>A78+1</f>
        <v>56</v>
      </c>
      <c r="B79" s="785"/>
      <c r="C79" s="752"/>
      <c r="D79" s="752"/>
      <c r="E79" s="786"/>
      <c r="F79" s="785"/>
      <c r="G79" s="787" t="s">
        <v>402</v>
      </c>
      <c r="H79" s="796">
        <v>17188</v>
      </c>
      <c r="I79" s="796">
        <v>16346</v>
      </c>
      <c r="J79" s="797">
        <v>2304</v>
      </c>
      <c r="K79" s="797">
        <v>2275</v>
      </c>
      <c r="L79" s="797">
        <v>17188</v>
      </c>
      <c r="M79" s="797">
        <v>16346</v>
      </c>
      <c r="N79" s="813" t="s">
        <v>420</v>
      </c>
      <c r="O79" s="813" t="s">
        <v>420</v>
      </c>
      <c r="P79" s="813" t="s">
        <v>420</v>
      </c>
      <c r="Q79" s="813" t="s">
        <v>420</v>
      </c>
      <c r="R79" s="797">
        <v>4625</v>
      </c>
      <c r="S79" s="797">
        <v>4363</v>
      </c>
      <c r="T79" s="797">
        <v>4377</v>
      </c>
      <c r="U79" s="797">
        <v>4162</v>
      </c>
      <c r="V79" s="797">
        <v>4592</v>
      </c>
      <c r="W79" s="797">
        <v>4379</v>
      </c>
      <c r="X79" s="797">
        <v>3594</v>
      </c>
      <c r="Y79" s="797">
        <v>3442</v>
      </c>
      <c r="Z79" s="788"/>
      <c r="AA79" s="798">
        <f t="shared" si="5"/>
        <v>56</v>
      </c>
    </row>
    <row r="80" spans="1:27" s="761" customFormat="1" ht="13.35" customHeight="1">
      <c r="A80" s="798">
        <v>57</v>
      </c>
      <c r="B80" s="779"/>
      <c r="C80" s="804"/>
      <c r="D80" s="789" t="s">
        <v>413</v>
      </c>
      <c r="E80" s="781"/>
      <c r="F80" s="779"/>
      <c r="G80" s="783" t="s">
        <v>400</v>
      </c>
      <c r="H80" s="796">
        <v>11941</v>
      </c>
      <c r="I80" s="796">
        <v>9628</v>
      </c>
      <c r="J80" s="796">
        <v>1032</v>
      </c>
      <c r="K80" s="796">
        <v>878</v>
      </c>
      <c r="L80" s="796">
        <v>11941</v>
      </c>
      <c r="M80" s="796">
        <v>9628</v>
      </c>
      <c r="N80" s="813" t="s">
        <v>420</v>
      </c>
      <c r="O80" s="813" t="s">
        <v>420</v>
      </c>
      <c r="P80" s="813" t="s">
        <v>420</v>
      </c>
      <c r="Q80" s="813" t="s">
        <v>420</v>
      </c>
      <c r="R80" s="796">
        <v>3949</v>
      </c>
      <c r="S80" s="796">
        <v>3217</v>
      </c>
      <c r="T80" s="796">
        <v>3675</v>
      </c>
      <c r="U80" s="796">
        <v>2973</v>
      </c>
      <c r="V80" s="796">
        <v>3829</v>
      </c>
      <c r="W80" s="796">
        <v>3100</v>
      </c>
      <c r="X80" s="796">
        <v>488</v>
      </c>
      <c r="Y80" s="796">
        <v>338</v>
      </c>
      <c r="Z80" s="806"/>
      <c r="AA80" s="798">
        <f t="shared" si="5"/>
        <v>57</v>
      </c>
    </row>
    <row r="81" spans="1:27" ht="11.25" customHeight="1">
      <c r="A81" s="798">
        <v>58</v>
      </c>
      <c r="B81" s="779"/>
      <c r="C81" s="801"/>
      <c r="D81" s="801"/>
      <c r="E81" s="808"/>
      <c r="F81" s="779"/>
      <c r="G81" s="787" t="s">
        <v>401</v>
      </c>
      <c r="H81" s="796">
        <v>9359</v>
      </c>
      <c r="I81" s="796">
        <v>6550</v>
      </c>
      <c r="J81" s="796">
        <v>1042</v>
      </c>
      <c r="K81" s="796">
        <v>756</v>
      </c>
      <c r="L81" s="796">
        <v>9359</v>
      </c>
      <c r="M81" s="796">
        <v>6550</v>
      </c>
      <c r="N81" s="813" t="s">
        <v>420</v>
      </c>
      <c r="O81" s="813" t="s">
        <v>420</v>
      </c>
      <c r="P81" s="813" t="s">
        <v>420</v>
      </c>
      <c r="Q81" s="813" t="s">
        <v>420</v>
      </c>
      <c r="R81" s="796">
        <v>3018</v>
      </c>
      <c r="S81" s="796">
        <v>2122</v>
      </c>
      <c r="T81" s="796">
        <v>2935</v>
      </c>
      <c r="U81" s="796">
        <v>2097</v>
      </c>
      <c r="V81" s="796">
        <v>2990</v>
      </c>
      <c r="W81" s="796">
        <v>2075</v>
      </c>
      <c r="X81" s="796">
        <v>416</v>
      </c>
      <c r="Y81" s="796">
        <v>256</v>
      </c>
      <c r="Z81" s="803"/>
      <c r="AA81" s="798">
        <f t="shared" si="5"/>
        <v>58</v>
      </c>
    </row>
    <row r="82" spans="1:27" ht="11.25" customHeight="1">
      <c r="A82" s="798">
        <v>59</v>
      </c>
      <c r="B82" s="779"/>
      <c r="C82" s="801"/>
      <c r="D82" s="801"/>
      <c r="E82" s="808"/>
      <c r="F82" s="779"/>
      <c r="G82" s="787" t="s">
        <v>301</v>
      </c>
      <c r="H82" s="796">
        <v>255</v>
      </c>
      <c r="I82" s="796">
        <v>181</v>
      </c>
      <c r="J82" s="796">
        <v>16</v>
      </c>
      <c r="K82" s="796">
        <v>12</v>
      </c>
      <c r="L82" s="796">
        <v>255</v>
      </c>
      <c r="M82" s="796">
        <v>181</v>
      </c>
      <c r="N82" s="813" t="s">
        <v>420</v>
      </c>
      <c r="O82" s="813" t="s">
        <v>420</v>
      </c>
      <c r="P82" s="813" t="s">
        <v>420</v>
      </c>
      <c r="Q82" s="813" t="s">
        <v>420</v>
      </c>
      <c r="R82" s="796">
        <v>89</v>
      </c>
      <c r="S82" s="796">
        <v>62</v>
      </c>
      <c r="T82" s="796">
        <v>91</v>
      </c>
      <c r="U82" s="796">
        <v>67</v>
      </c>
      <c r="V82" s="796">
        <v>71</v>
      </c>
      <c r="W82" s="796">
        <v>51</v>
      </c>
      <c r="X82" s="796">
        <v>4</v>
      </c>
      <c r="Y82" s="796">
        <v>1</v>
      </c>
      <c r="Z82" s="803"/>
      <c r="AA82" s="798">
        <f t="shared" si="5"/>
        <v>59</v>
      </c>
    </row>
    <row r="83" spans="1:32" ht="11.25" customHeight="1">
      <c r="A83" s="798">
        <v>60</v>
      </c>
      <c r="B83" s="779"/>
      <c r="C83" s="801"/>
      <c r="D83" s="801"/>
      <c r="E83" s="808"/>
      <c r="F83" s="779"/>
      <c r="G83" s="787" t="s">
        <v>402</v>
      </c>
      <c r="H83" s="796">
        <v>21555</v>
      </c>
      <c r="I83" s="796">
        <v>16359</v>
      </c>
      <c r="J83" s="797">
        <v>2090</v>
      </c>
      <c r="K83" s="797">
        <v>1646</v>
      </c>
      <c r="L83" s="797">
        <v>21555</v>
      </c>
      <c r="M83" s="797">
        <v>16359</v>
      </c>
      <c r="N83" s="813" t="s">
        <v>420</v>
      </c>
      <c r="O83" s="813" t="s">
        <v>420</v>
      </c>
      <c r="P83" s="813" t="s">
        <v>420</v>
      </c>
      <c r="Q83" s="813" t="s">
        <v>420</v>
      </c>
      <c r="R83" s="797">
        <v>7056</v>
      </c>
      <c r="S83" s="797">
        <v>5401</v>
      </c>
      <c r="T83" s="797">
        <v>6701</v>
      </c>
      <c r="U83" s="797">
        <v>5137</v>
      </c>
      <c r="V83" s="797">
        <v>6890</v>
      </c>
      <c r="W83" s="797">
        <v>5226</v>
      </c>
      <c r="X83" s="797">
        <v>908</v>
      </c>
      <c r="Y83" s="797">
        <v>595</v>
      </c>
      <c r="Z83" s="803"/>
      <c r="AA83" s="798">
        <f t="shared" si="5"/>
        <v>60</v>
      </c>
      <c r="AB83" s="809"/>
      <c r="AC83" s="809"/>
      <c r="AD83" s="809"/>
      <c r="AE83" s="809"/>
      <c r="AF83" s="809"/>
    </row>
    <row r="84" spans="1:32" s="761" customFormat="1" ht="14.1" customHeight="1">
      <c r="A84" s="798">
        <v>61</v>
      </c>
      <c r="B84" s="779"/>
      <c r="C84" s="804"/>
      <c r="D84" s="804"/>
      <c r="E84" s="810" t="s">
        <v>419</v>
      </c>
      <c r="F84" s="779"/>
      <c r="G84" s="782" t="s">
        <v>400</v>
      </c>
      <c r="H84" s="817">
        <v>149587</v>
      </c>
      <c r="I84" s="817">
        <v>99126</v>
      </c>
      <c r="J84" s="817">
        <v>16683</v>
      </c>
      <c r="K84" s="817">
        <v>11254</v>
      </c>
      <c r="L84" s="817">
        <v>149587</v>
      </c>
      <c r="M84" s="817">
        <v>99126</v>
      </c>
      <c r="N84" s="813" t="s">
        <v>420</v>
      </c>
      <c r="O84" s="813" t="s">
        <v>420</v>
      </c>
      <c r="P84" s="813" t="s">
        <v>420</v>
      </c>
      <c r="Q84" s="813" t="s">
        <v>420</v>
      </c>
      <c r="R84" s="817">
        <v>46530</v>
      </c>
      <c r="S84" s="817">
        <v>29580</v>
      </c>
      <c r="T84" s="817">
        <v>45502</v>
      </c>
      <c r="U84" s="817">
        <v>29376</v>
      </c>
      <c r="V84" s="817">
        <v>45254</v>
      </c>
      <c r="W84" s="817">
        <v>29161</v>
      </c>
      <c r="X84" s="817">
        <v>12301</v>
      </c>
      <c r="Y84" s="817">
        <v>11009</v>
      </c>
      <c r="Z84" s="806"/>
      <c r="AA84" s="798">
        <f t="shared" si="5"/>
        <v>61</v>
      </c>
      <c r="AB84" s="809"/>
      <c r="AC84" s="809"/>
      <c r="AD84" s="809"/>
      <c r="AE84" s="809"/>
      <c r="AF84" s="809"/>
    </row>
    <row r="85" spans="1:32" ht="11.25" customHeight="1">
      <c r="A85" s="798">
        <v>62</v>
      </c>
      <c r="B85" s="779"/>
      <c r="C85" s="801"/>
      <c r="D85" s="801"/>
      <c r="E85" s="808"/>
      <c r="F85" s="779"/>
      <c r="G85" s="811" t="s">
        <v>401</v>
      </c>
      <c r="H85" s="817">
        <v>71045</v>
      </c>
      <c r="I85" s="817">
        <v>42340</v>
      </c>
      <c r="J85" s="817">
        <v>13245</v>
      </c>
      <c r="K85" s="817">
        <v>7801</v>
      </c>
      <c r="L85" s="817">
        <v>71045</v>
      </c>
      <c r="M85" s="817">
        <v>42340</v>
      </c>
      <c r="N85" s="813" t="s">
        <v>420</v>
      </c>
      <c r="O85" s="813" t="s">
        <v>420</v>
      </c>
      <c r="P85" s="813" t="s">
        <v>420</v>
      </c>
      <c r="Q85" s="813" t="s">
        <v>420</v>
      </c>
      <c r="R85" s="817">
        <v>22669</v>
      </c>
      <c r="S85" s="817">
        <v>13117</v>
      </c>
      <c r="T85" s="817">
        <v>22232</v>
      </c>
      <c r="U85" s="817">
        <v>13093</v>
      </c>
      <c r="V85" s="817">
        <v>22296</v>
      </c>
      <c r="W85" s="817">
        <v>12792</v>
      </c>
      <c r="X85" s="817">
        <v>3848</v>
      </c>
      <c r="Y85" s="817">
        <v>3338</v>
      </c>
      <c r="Z85" s="803"/>
      <c r="AA85" s="798">
        <f t="shared" si="5"/>
        <v>62</v>
      </c>
      <c r="AB85" s="809"/>
      <c r="AC85" s="809"/>
      <c r="AD85" s="809"/>
      <c r="AE85" s="809"/>
      <c r="AF85" s="809"/>
    </row>
    <row r="86" spans="1:32" ht="11.25" customHeight="1">
      <c r="A86" s="798">
        <v>63</v>
      </c>
      <c r="B86" s="779"/>
      <c r="C86" s="801"/>
      <c r="D86" s="801"/>
      <c r="E86" s="808"/>
      <c r="F86" s="779"/>
      <c r="G86" s="811" t="s">
        <v>301</v>
      </c>
      <c r="H86" s="817">
        <v>7109</v>
      </c>
      <c r="I86" s="817">
        <v>5067</v>
      </c>
      <c r="J86" s="817">
        <v>1433</v>
      </c>
      <c r="K86" s="817">
        <v>1179</v>
      </c>
      <c r="L86" s="817">
        <v>7109</v>
      </c>
      <c r="M86" s="817">
        <v>5067</v>
      </c>
      <c r="N86" s="813" t="s">
        <v>420</v>
      </c>
      <c r="O86" s="813" t="s">
        <v>420</v>
      </c>
      <c r="P86" s="813" t="s">
        <v>420</v>
      </c>
      <c r="Q86" s="813" t="s">
        <v>420</v>
      </c>
      <c r="R86" s="817">
        <v>2313</v>
      </c>
      <c r="S86" s="817">
        <v>1584</v>
      </c>
      <c r="T86" s="817">
        <v>2432</v>
      </c>
      <c r="U86" s="817">
        <v>1697</v>
      </c>
      <c r="V86" s="817">
        <v>2056</v>
      </c>
      <c r="W86" s="817">
        <v>1488</v>
      </c>
      <c r="X86" s="817">
        <v>308</v>
      </c>
      <c r="Y86" s="817">
        <v>298</v>
      </c>
      <c r="Z86" s="803"/>
      <c r="AA86" s="798">
        <f t="shared" si="5"/>
        <v>63</v>
      </c>
      <c r="AB86" s="809"/>
      <c r="AC86" s="809"/>
      <c r="AD86" s="809"/>
      <c r="AE86" s="809"/>
      <c r="AF86" s="809"/>
    </row>
    <row r="87" spans="1:32" ht="11.25" customHeight="1">
      <c r="A87" s="798">
        <v>64</v>
      </c>
      <c r="B87" s="779"/>
      <c r="C87" s="801"/>
      <c r="D87" s="801"/>
      <c r="E87" s="808"/>
      <c r="F87" s="779"/>
      <c r="G87" s="811" t="s">
        <v>402</v>
      </c>
      <c r="H87" s="817">
        <v>227741</v>
      </c>
      <c r="I87" s="817">
        <v>146533</v>
      </c>
      <c r="J87" s="817">
        <v>31361</v>
      </c>
      <c r="K87" s="817">
        <v>20234</v>
      </c>
      <c r="L87" s="817">
        <v>227741</v>
      </c>
      <c r="M87" s="817">
        <v>146533</v>
      </c>
      <c r="N87" s="813" t="s">
        <v>420</v>
      </c>
      <c r="O87" s="813" t="s">
        <v>420</v>
      </c>
      <c r="P87" s="813" t="s">
        <v>420</v>
      </c>
      <c r="Q87" s="813" t="s">
        <v>420</v>
      </c>
      <c r="R87" s="817">
        <v>71512</v>
      </c>
      <c r="S87" s="817">
        <v>44281</v>
      </c>
      <c r="T87" s="817">
        <v>70166</v>
      </c>
      <c r="U87" s="817">
        <v>44166</v>
      </c>
      <c r="V87" s="817">
        <v>69606</v>
      </c>
      <c r="W87" s="817">
        <v>43441</v>
      </c>
      <c r="X87" s="817">
        <v>16457</v>
      </c>
      <c r="Y87" s="817">
        <v>14645</v>
      </c>
      <c r="Z87" s="803"/>
      <c r="AA87" s="798">
        <f t="shared" si="5"/>
        <v>64</v>
      </c>
      <c r="AB87" s="809"/>
      <c r="AC87" s="809"/>
      <c r="AD87" s="809"/>
      <c r="AE87" s="809"/>
      <c r="AF87" s="809"/>
    </row>
    <row r="88" spans="1:32" s="761" customFormat="1" ht="13.35" customHeight="1">
      <c r="A88" s="798">
        <v>65</v>
      </c>
      <c r="B88" s="779"/>
      <c r="C88" s="804"/>
      <c r="D88" s="812" t="s">
        <v>95</v>
      </c>
      <c r="E88" s="781"/>
      <c r="F88" s="779"/>
      <c r="G88" s="783" t="s">
        <v>400</v>
      </c>
      <c r="H88" s="796">
        <v>2981</v>
      </c>
      <c r="I88" s="796">
        <v>2525</v>
      </c>
      <c r="J88" s="796">
        <v>107</v>
      </c>
      <c r="K88" s="796">
        <v>95</v>
      </c>
      <c r="L88" s="813" t="s">
        <v>420</v>
      </c>
      <c r="M88" s="813" t="s">
        <v>420</v>
      </c>
      <c r="N88" s="813" t="s">
        <v>420</v>
      </c>
      <c r="O88" s="813" t="s">
        <v>420</v>
      </c>
      <c r="P88" s="813" t="s">
        <v>420</v>
      </c>
      <c r="Q88" s="813" t="s">
        <v>420</v>
      </c>
      <c r="R88" s="796">
        <v>2981</v>
      </c>
      <c r="S88" s="796">
        <v>2525</v>
      </c>
      <c r="T88" s="813" t="s">
        <v>420</v>
      </c>
      <c r="U88" s="813" t="s">
        <v>420</v>
      </c>
      <c r="V88" s="813" t="s">
        <v>420</v>
      </c>
      <c r="W88" s="813" t="s">
        <v>420</v>
      </c>
      <c r="X88" s="813" t="s">
        <v>420</v>
      </c>
      <c r="Y88" s="813" t="s">
        <v>420</v>
      </c>
      <c r="Z88" s="806"/>
      <c r="AA88" s="798">
        <f t="shared" si="5"/>
        <v>65</v>
      </c>
      <c r="AB88" s="809"/>
      <c r="AC88" s="809"/>
      <c r="AD88" s="809"/>
      <c r="AE88" s="809"/>
      <c r="AF88" s="809"/>
    </row>
    <row r="89" spans="1:32" s="761" customFormat="1" ht="11.25" customHeight="1">
      <c r="A89" s="798">
        <v>66</v>
      </c>
      <c r="B89" s="779"/>
      <c r="C89" s="804"/>
      <c r="D89" s="812"/>
      <c r="E89" s="781"/>
      <c r="F89" s="779"/>
      <c r="G89" s="787" t="s">
        <v>401</v>
      </c>
      <c r="H89" s="796">
        <v>552</v>
      </c>
      <c r="I89" s="796">
        <v>465</v>
      </c>
      <c r="J89" s="796">
        <v>46</v>
      </c>
      <c r="K89" s="796">
        <v>41</v>
      </c>
      <c r="L89" s="813" t="s">
        <v>420</v>
      </c>
      <c r="M89" s="813" t="s">
        <v>420</v>
      </c>
      <c r="N89" s="813" t="s">
        <v>420</v>
      </c>
      <c r="O89" s="813" t="s">
        <v>420</v>
      </c>
      <c r="P89" s="813" t="s">
        <v>420</v>
      </c>
      <c r="Q89" s="813" t="s">
        <v>420</v>
      </c>
      <c r="R89" s="796">
        <v>552</v>
      </c>
      <c r="S89" s="796">
        <v>465</v>
      </c>
      <c r="T89" s="813" t="s">
        <v>420</v>
      </c>
      <c r="U89" s="813" t="s">
        <v>420</v>
      </c>
      <c r="V89" s="813" t="s">
        <v>420</v>
      </c>
      <c r="W89" s="813" t="s">
        <v>420</v>
      </c>
      <c r="X89" s="813" t="s">
        <v>420</v>
      </c>
      <c r="Y89" s="813" t="s">
        <v>420</v>
      </c>
      <c r="Z89" s="806"/>
      <c r="AA89" s="798">
        <f t="shared" si="5"/>
        <v>66</v>
      </c>
      <c r="AB89" s="809"/>
      <c r="AC89" s="809"/>
      <c r="AD89" s="809"/>
      <c r="AE89" s="809"/>
      <c r="AF89" s="809"/>
    </row>
    <row r="90" spans="1:32" s="761" customFormat="1" ht="11.25" customHeight="1">
      <c r="A90" s="798">
        <v>67</v>
      </c>
      <c r="B90" s="779"/>
      <c r="C90" s="804"/>
      <c r="D90" s="812"/>
      <c r="E90" s="781"/>
      <c r="F90" s="779"/>
      <c r="G90" s="787" t="s">
        <v>301</v>
      </c>
      <c r="H90" s="796">
        <v>101</v>
      </c>
      <c r="I90" s="796">
        <v>88</v>
      </c>
      <c r="J90" s="796">
        <v>10</v>
      </c>
      <c r="K90" s="796">
        <v>9</v>
      </c>
      <c r="L90" s="813" t="s">
        <v>420</v>
      </c>
      <c r="M90" s="813" t="s">
        <v>420</v>
      </c>
      <c r="N90" s="813" t="s">
        <v>420</v>
      </c>
      <c r="O90" s="813" t="s">
        <v>420</v>
      </c>
      <c r="P90" s="813" t="s">
        <v>420</v>
      </c>
      <c r="Q90" s="813" t="s">
        <v>420</v>
      </c>
      <c r="R90" s="796">
        <v>101</v>
      </c>
      <c r="S90" s="796">
        <v>88</v>
      </c>
      <c r="T90" s="813" t="s">
        <v>420</v>
      </c>
      <c r="U90" s="813" t="s">
        <v>420</v>
      </c>
      <c r="V90" s="813" t="s">
        <v>420</v>
      </c>
      <c r="W90" s="813" t="s">
        <v>420</v>
      </c>
      <c r="X90" s="813" t="s">
        <v>420</v>
      </c>
      <c r="Y90" s="813" t="s">
        <v>420</v>
      </c>
      <c r="Z90" s="806"/>
      <c r="AA90" s="798">
        <f t="shared" si="5"/>
        <v>67</v>
      </c>
      <c r="AB90" s="809"/>
      <c r="AC90" s="809"/>
      <c r="AD90" s="809"/>
      <c r="AE90" s="809"/>
      <c r="AF90" s="809"/>
    </row>
    <row r="91" spans="1:27" s="761" customFormat="1" ht="11.25" customHeight="1">
      <c r="A91" s="798">
        <v>68</v>
      </c>
      <c r="B91" s="779"/>
      <c r="C91" s="804"/>
      <c r="D91" s="812"/>
      <c r="E91" s="781"/>
      <c r="F91" s="779"/>
      <c r="G91" s="787" t="s">
        <v>402</v>
      </c>
      <c r="H91" s="796">
        <v>3634</v>
      </c>
      <c r="I91" s="796">
        <v>3078</v>
      </c>
      <c r="J91" s="797">
        <v>163</v>
      </c>
      <c r="K91" s="797">
        <v>145</v>
      </c>
      <c r="L91" s="813" t="s">
        <v>420</v>
      </c>
      <c r="M91" s="813" t="s">
        <v>420</v>
      </c>
      <c r="N91" s="813" t="s">
        <v>420</v>
      </c>
      <c r="O91" s="813" t="s">
        <v>420</v>
      </c>
      <c r="P91" s="813" t="s">
        <v>420</v>
      </c>
      <c r="Q91" s="813" t="s">
        <v>420</v>
      </c>
      <c r="R91" s="797">
        <v>3634</v>
      </c>
      <c r="S91" s="797">
        <v>3078</v>
      </c>
      <c r="T91" s="813" t="s">
        <v>420</v>
      </c>
      <c r="U91" s="813" t="s">
        <v>420</v>
      </c>
      <c r="V91" s="813" t="s">
        <v>420</v>
      </c>
      <c r="W91" s="813" t="s">
        <v>420</v>
      </c>
      <c r="X91" s="813" t="s">
        <v>420</v>
      </c>
      <c r="Y91" s="813" t="s">
        <v>420</v>
      </c>
      <c r="Z91" s="806"/>
      <c r="AA91" s="798">
        <f aca="true" t="shared" si="14" ref="AA91:AA124">A91</f>
        <v>68</v>
      </c>
    </row>
    <row r="92" spans="1:27" ht="13.35" customHeight="1">
      <c r="A92" s="798">
        <v>69</v>
      </c>
      <c r="B92" s="779"/>
      <c r="C92" s="801"/>
      <c r="D92" s="812" t="s">
        <v>93</v>
      </c>
      <c r="E92" s="781"/>
      <c r="F92" s="779"/>
      <c r="G92" s="783" t="s">
        <v>400</v>
      </c>
      <c r="H92" s="796">
        <v>4156</v>
      </c>
      <c r="I92" s="796">
        <v>2549</v>
      </c>
      <c r="J92" s="796">
        <v>1104</v>
      </c>
      <c r="K92" s="796">
        <v>695</v>
      </c>
      <c r="L92" s="813" t="s">
        <v>420</v>
      </c>
      <c r="M92" s="813" t="s">
        <v>420</v>
      </c>
      <c r="N92" s="813" t="s">
        <v>420</v>
      </c>
      <c r="O92" s="813" t="s">
        <v>420</v>
      </c>
      <c r="P92" s="813" t="s">
        <v>420</v>
      </c>
      <c r="Q92" s="813" t="s">
        <v>420</v>
      </c>
      <c r="R92" s="796">
        <v>4156</v>
      </c>
      <c r="S92" s="796">
        <v>2549</v>
      </c>
      <c r="T92" s="813" t="s">
        <v>420</v>
      </c>
      <c r="U92" s="813" t="s">
        <v>420</v>
      </c>
      <c r="V92" s="813" t="s">
        <v>420</v>
      </c>
      <c r="W92" s="813" t="s">
        <v>420</v>
      </c>
      <c r="X92" s="813" t="s">
        <v>420</v>
      </c>
      <c r="Y92" s="813" t="s">
        <v>420</v>
      </c>
      <c r="Z92" s="803"/>
      <c r="AA92" s="798">
        <f t="shared" si="14"/>
        <v>69</v>
      </c>
    </row>
    <row r="93" spans="1:27" ht="11.25" customHeight="1">
      <c r="A93" s="798">
        <v>70</v>
      </c>
      <c r="B93" s="779"/>
      <c r="C93" s="801"/>
      <c r="D93" s="812"/>
      <c r="E93" s="781"/>
      <c r="F93" s="779"/>
      <c r="G93" s="787" t="s">
        <v>401</v>
      </c>
      <c r="H93" s="796">
        <v>1371</v>
      </c>
      <c r="I93" s="796">
        <v>892</v>
      </c>
      <c r="J93" s="796">
        <v>524</v>
      </c>
      <c r="K93" s="796">
        <v>363</v>
      </c>
      <c r="L93" s="813" t="s">
        <v>420</v>
      </c>
      <c r="M93" s="813" t="s">
        <v>420</v>
      </c>
      <c r="N93" s="813" t="s">
        <v>420</v>
      </c>
      <c r="O93" s="813" t="s">
        <v>420</v>
      </c>
      <c r="P93" s="813" t="s">
        <v>420</v>
      </c>
      <c r="Q93" s="813" t="s">
        <v>420</v>
      </c>
      <c r="R93" s="796">
        <v>1371</v>
      </c>
      <c r="S93" s="796">
        <v>892</v>
      </c>
      <c r="T93" s="813" t="s">
        <v>420</v>
      </c>
      <c r="U93" s="813" t="s">
        <v>420</v>
      </c>
      <c r="V93" s="813" t="s">
        <v>420</v>
      </c>
      <c r="W93" s="813" t="s">
        <v>420</v>
      </c>
      <c r="X93" s="813" t="s">
        <v>420</v>
      </c>
      <c r="Y93" s="813" t="s">
        <v>420</v>
      </c>
      <c r="Z93" s="803"/>
      <c r="AA93" s="798">
        <f t="shared" si="14"/>
        <v>70</v>
      </c>
    </row>
    <row r="94" spans="1:27" ht="11.25" customHeight="1">
      <c r="A94" s="798">
        <v>71</v>
      </c>
      <c r="B94" s="779"/>
      <c r="C94" s="801"/>
      <c r="D94" s="812"/>
      <c r="E94" s="781"/>
      <c r="F94" s="779"/>
      <c r="G94" s="787" t="s">
        <v>301</v>
      </c>
      <c r="H94" s="796">
        <v>2013</v>
      </c>
      <c r="I94" s="796">
        <v>1221</v>
      </c>
      <c r="J94" s="796">
        <v>415</v>
      </c>
      <c r="K94" s="796">
        <v>284</v>
      </c>
      <c r="L94" s="813" t="s">
        <v>420</v>
      </c>
      <c r="M94" s="813" t="s">
        <v>420</v>
      </c>
      <c r="N94" s="813" t="s">
        <v>420</v>
      </c>
      <c r="O94" s="813" t="s">
        <v>420</v>
      </c>
      <c r="P94" s="813" t="s">
        <v>420</v>
      </c>
      <c r="Q94" s="813" t="s">
        <v>420</v>
      </c>
      <c r="R94" s="796">
        <v>2013</v>
      </c>
      <c r="S94" s="796">
        <v>1221</v>
      </c>
      <c r="T94" s="813" t="s">
        <v>420</v>
      </c>
      <c r="U94" s="813" t="s">
        <v>420</v>
      </c>
      <c r="V94" s="813" t="s">
        <v>420</v>
      </c>
      <c r="W94" s="813" t="s">
        <v>420</v>
      </c>
      <c r="X94" s="813" t="s">
        <v>420</v>
      </c>
      <c r="Y94" s="813" t="s">
        <v>420</v>
      </c>
      <c r="Z94" s="803"/>
      <c r="AA94" s="798">
        <f t="shared" si="14"/>
        <v>71</v>
      </c>
    </row>
    <row r="95" spans="1:27" ht="11.25" customHeight="1">
      <c r="A95" s="798">
        <v>72</v>
      </c>
      <c r="B95" s="779"/>
      <c r="C95" s="801"/>
      <c r="D95" s="812"/>
      <c r="E95" s="781"/>
      <c r="F95" s="779"/>
      <c r="G95" s="787" t="s">
        <v>402</v>
      </c>
      <c r="H95" s="796">
        <v>7540</v>
      </c>
      <c r="I95" s="796">
        <v>4662</v>
      </c>
      <c r="J95" s="797">
        <v>2043</v>
      </c>
      <c r="K95" s="797">
        <v>1342</v>
      </c>
      <c r="L95" s="813" t="s">
        <v>420</v>
      </c>
      <c r="M95" s="813" t="s">
        <v>420</v>
      </c>
      <c r="N95" s="813" t="s">
        <v>420</v>
      </c>
      <c r="O95" s="813" t="s">
        <v>420</v>
      </c>
      <c r="P95" s="813" t="s">
        <v>420</v>
      </c>
      <c r="Q95" s="813" t="s">
        <v>420</v>
      </c>
      <c r="R95" s="797">
        <v>7540</v>
      </c>
      <c r="S95" s="797">
        <v>4662</v>
      </c>
      <c r="T95" s="813" t="s">
        <v>420</v>
      </c>
      <c r="U95" s="813" t="s">
        <v>420</v>
      </c>
      <c r="V95" s="813" t="s">
        <v>420</v>
      </c>
      <c r="W95" s="813" t="s">
        <v>420</v>
      </c>
      <c r="X95" s="813" t="s">
        <v>420</v>
      </c>
      <c r="Y95" s="813" t="s">
        <v>420</v>
      </c>
      <c r="Z95" s="803"/>
      <c r="AA95" s="798">
        <f t="shared" si="14"/>
        <v>72</v>
      </c>
    </row>
    <row r="96" spans="1:27" ht="11.25" customHeight="1">
      <c r="A96" s="798">
        <v>73</v>
      </c>
      <c r="B96" s="779"/>
      <c r="C96" s="801"/>
      <c r="D96" s="971" t="s">
        <v>516</v>
      </c>
      <c r="E96" s="781"/>
      <c r="F96" s="779"/>
      <c r="G96" s="783" t="s">
        <v>400</v>
      </c>
      <c r="H96" s="796">
        <v>2277</v>
      </c>
      <c r="I96" s="796">
        <v>1454</v>
      </c>
      <c r="J96" s="796">
        <v>2275</v>
      </c>
      <c r="K96" s="796">
        <v>1452</v>
      </c>
      <c r="L96" s="813" t="s">
        <v>420</v>
      </c>
      <c r="M96" s="813" t="s">
        <v>420</v>
      </c>
      <c r="N96" s="796">
        <v>2277</v>
      </c>
      <c r="O96" s="796">
        <v>1454</v>
      </c>
      <c r="P96" s="813" t="s">
        <v>420</v>
      </c>
      <c r="Q96" s="813" t="s">
        <v>420</v>
      </c>
      <c r="R96" s="813" t="s">
        <v>420</v>
      </c>
      <c r="S96" s="813" t="s">
        <v>420</v>
      </c>
      <c r="T96" s="813" t="s">
        <v>420</v>
      </c>
      <c r="U96" s="813" t="s">
        <v>420</v>
      </c>
      <c r="V96" s="813" t="s">
        <v>420</v>
      </c>
      <c r="W96" s="813" t="s">
        <v>420</v>
      </c>
      <c r="X96" s="813" t="s">
        <v>420</v>
      </c>
      <c r="Y96" s="813" t="s">
        <v>420</v>
      </c>
      <c r="Z96" s="803"/>
      <c r="AA96" s="798">
        <f t="shared" si="14"/>
        <v>73</v>
      </c>
    </row>
    <row r="97" spans="1:27" ht="11.25" customHeight="1">
      <c r="A97" s="798">
        <v>74</v>
      </c>
      <c r="B97" s="779"/>
      <c r="C97" s="801"/>
      <c r="D97" s="812"/>
      <c r="E97" s="781"/>
      <c r="F97" s="779"/>
      <c r="G97" s="787" t="s">
        <v>401</v>
      </c>
      <c r="H97" s="796">
        <v>759</v>
      </c>
      <c r="I97" s="796">
        <v>483</v>
      </c>
      <c r="J97" s="796">
        <v>759</v>
      </c>
      <c r="K97" s="796">
        <v>483</v>
      </c>
      <c r="L97" s="813" t="s">
        <v>420</v>
      </c>
      <c r="M97" s="813" t="s">
        <v>420</v>
      </c>
      <c r="N97" s="796">
        <v>759</v>
      </c>
      <c r="O97" s="796">
        <v>483</v>
      </c>
      <c r="P97" s="813" t="s">
        <v>420</v>
      </c>
      <c r="Q97" s="813" t="s">
        <v>420</v>
      </c>
      <c r="R97" s="813" t="s">
        <v>420</v>
      </c>
      <c r="S97" s="813" t="s">
        <v>420</v>
      </c>
      <c r="T97" s="813" t="s">
        <v>420</v>
      </c>
      <c r="U97" s="813" t="s">
        <v>420</v>
      </c>
      <c r="V97" s="813" t="s">
        <v>420</v>
      </c>
      <c r="W97" s="813" t="s">
        <v>420</v>
      </c>
      <c r="X97" s="813" t="s">
        <v>420</v>
      </c>
      <c r="Y97" s="813" t="s">
        <v>420</v>
      </c>
      <c r="Z97" s="803"/>
      <c r="AA97" s="798">
        <f t="shared" si="14"/>
        <v>74</v>
      </c>
    </row>
    <row r="98" spans="1:27" ht="11.25" customHeight="1">
      <c r="A98" s="798">
        <v>75</v>
      </c>
      <c r="B98" s="779"/>
      <c r="C98" s="801"/>
      <c r="D98" s="812"/>
      <c r="E98" s="781"/>
      <c r="F98" s="779"/>
      <c r="G98" s="787" t="s">
        <v>301</v>
      </c>
      <c r="H98" s="796">
        <v>15</v>
      </c>
      <c r="I98" s="796">
        <v>10</v>
      </c>
      <c r="J98" s="796">
        <v>15</v>
      </c>
      <c r="K98" s="796">
        <v>10</v>
      </c>
      <c r="L98" s="813" t="s">
        <v>420</v>
      </c>
      <c r="M98" s="813" t="s">
        <v>420</v>
      </c>
      <c r="N98" s="796">
        <v>15</v>
      </c>
      <c r="O98" s="796">
        <v>10</v>
      </c>
      <c r="P98" s="813" t="s">
        <v>420</v>
      </c>
      <c r="Q98" s="813" t="s">
        <v>420</v>
      </c>
      <c r="R98" s="813" t="s">
        <v>420</v>
      </c>
      <c r="S98" s="813" t="s">
        <v>420</v>
      </c>
      <c r="T98" s="813" t="s">
        <v>420</v>
      </c>
      <c r="U98" s="813" t="s">
        <v>420</v>
      </c>
      <c r="V98" s="813" t="s">
        <v>420</v>
      </c>
      <c r="W98" s="813" t="s">
        <v>420</v>
      </c>
      <c r="X98" s="813" t="s">
        <v>420</v>
      </c>
      <c r="Y98" s="813" t="s">
        <v>420</v>
      </c>
      <c r="Z98" s="803"/>
      <c r="AA98" s="798">
        <f t="shared" si="14"/>
        <v>75</v>
      </c>
    </row>
    <row r="99" spans="1:27" ht="11.25" customHeight="1">
      <c r="A99" s="798">
        <v>76</v>
      </c>
      <c r="B99" s="779"/>
      <c r="C99" s="801"/>
      <c r="D99" s="812"/>
      <c r="E99" s="781"/>
      <c r="F99" s="779"/>
      <c r="G99" s="787" t="s">
        <v>402</v>
      </c>
      <c r="H99" s="796">
        <v>3051</v>
      </c>
      <c r="I99" s="796">
        <v>1947</v>
      </c>
      <c r="J99" s="797">
        <v>3049</v>
      </c>
      <c r="K99" s="797">
        <v>1945</v>
      </c>
      <c r="L99" s="813" t="s">
        <v>420</v>
      </c>
      <c r="M99" s="813" t="s">
        <v>420</v>
      </c>
      <c r="N99" s="797">
        <v>3051</v>
      </c>
      <c r="O99" s="797">
        <v>1947</v>
      </c>
      <c r="P99" s="813" t="s">
        <v>420</v>
      </c>
      <c r="Q99" s="813" t="s">
        <v>420</v>
      </c>
      <c r="R99" s="813" t="s">
        <v>420</v>
      </c>
      <c r="S99" s="813" t="s">
        <v>420</v>
      </c>
      <c r="T99" s="813" t="s">
        <v>420</v>
      </c>
      <c r="U99" s="813" t="s">
        <v>420</v>
      </c>
      <c r="V99" s="813" t="s">
        <v>420</v>
      </c>
      <c r="W99" s="813" t="s">
        <v>420</v>
      </c>
      <c r="X99" s="813" t="s">
        <v>420</v>
      </c>
      <c r="Y99" s="813" t="s">
        <v>420</v>
      </c>
      <c r="Z99" s="803"/>
      <c r="AA99" s="798">
        <f t="shared" si="14"/>
        <v>76</v>
      </c>
    </row>
    <row r="100" spans="1:27" ht="11.25" customHeight="1">
      <c r="A100" s="798">
        <v>77</v>
      </c>
      <c r="B100" s="779"/>
      <c r="C100" s="801"/>
      <c r="D100" s="971" t="s">
        <v>517</v>
      </c>
      <c r="E100" s="781"/>
      <c r="F100" s="779"/>
      <c r="G100" s="783" t="s">
        <v>400</v>
      </c>
      <c r="H100" s="796">
        <v>1839</v>
      </c>
      <c r="I100" s="796">
        <v>1049</v>
      </c>
      <c r="J100" s="796">
        <v>1839</v>
      </c>
      <c r="K100" s="796">
        <v>1049</v>
      </c>
      <c r="L100" s="813" t="s">
        <v>420</v>
      </c>
      <c r="M100" s="813" t="s">
        <v>420</v>
      </c>
      <c r="N100" s="813" t="s">
        <v>420</v>
      </c>
      <c r="O100" s="813" t="s">
        <v>420</v>
      </c>
      <c r="P100" s="796">
        <v>1839</v>
      </c>
      <c r="Q100" s="796">
        <v>1049</v>
      </c>
      <c r="R100" s="813" t="s">
        <v>420</v>
      </c>
      <c r="S100" s="813" t="s">
        <v>420</v>
      </c>
      <c r="T100" s="813" t="s">
        <v>420</v>
      </c>
      <c r="U100" s="813" t="s">
        <v>420</v>
      </c>
      <c r="V100" s="813" t="s">
        <v>420</v>
      </c>
      <c r="W100" s="813" t="s">
        <v>420</v>
      </c>
      <c r="X100" s="813" t="s">
        <v>420</v>
      </c>
      <c r="Y100" s="813" t="s">
        <v>420</v>
      </c>
      <c r="Z100" s="803"/>
      <c r="AA100" s="798">
        <f t="shared" si="14"/>
        <v>77</v>
      </c>
    </row>
    <row r="101" spans="1:27" ht="11.25" customHeight="1">
      <c r="A101" s="798">
        <v>78</v>
      </c>
      <c r="B101" s="779"/>
      <c r="C101" s="801"/>
      <c r="D101" s="812"/>
      <c r="E101" s="781"/>
      <c r="F101" s="779"/>
      <c r="G101" s="787" t="s">
        <v>401</v>
      </c>
      <c r="H101" s="796">
        <v>572</v>
      </c>
      <c r="I101" s="796">
        <v>348</v>
      </c>
      <c r="J101" s="796">
        <v>571</v>
      </c>
      <c r="K101" s="796">
        <v>348</v>
      </c>
      <c r="L101" s="813" t="s">
        <v>420</v>
      </c>
      <c r="M101" s="813" t="s">
        <v>420</v>
      </c>
      <c r="N101" s="813" t="s">
        <v>420</v>
      </c>
      <c r="O101" s="813" t="s">
        <v>420</v>
      </c>
      <c r="P101" s="796">
        <v>572</v>
      </c>
      <c r="Q101" s="796">
        <v>348</v>
      </c>
      <c r="R101" s="813" t="s">
        <v>420</v>
      </c>
      <c r="S101" s="813" t="s">
        <v>420</v>
      </c>
      <c r="T101" s="813" t="s">
        <v>420</v>
      </c>
      <c r="U101" s="813" t="s">
        <v>420</v>
      </c>
      <c r="V101" s="813" t="s">
        <v>420</v>
      </c>
      <c r="W101" s="813" t="s">
        <v>420</v>
      </c>
      <c r="X101" s="813" t="s">
        <v>420</v>
      </c>
      <c r="Y101" s="813" t="s">
        <v>420</v>
      </c>
      <c r="Z101" s="803"/>
      <c r="AA101" s="798">
        <f t="shared" si="14"/>
        <v>78</v>
      </c>
    </row>
    <row r="102" spans="1:27" ht="11.25" customHeight="1">
      <c r="A102" s="798">
        <v>79</v>
      </c>
      <c r="B102" s="779"/>
      <c r="C102" s="801"/>
      <c r="D102" s="812"/>
      <c r="E102" s="781"/>
      <c r="F102" s="779"/>
      <c r="G102" s="787" t="s">
        <v>301</v>
      </c>
      <c r="H102" s="796">
        <v>47</v>
      </c>
      <c r="I102" s="796">
        <v>32</v>
      </c>
      <c r="J102" s="796">
        <v>47</v>
      </c>
      <c r="K102" s="796">
        <v>32</v>
      </c>
      <c r="L102" s="813" t="s">
        <v>420</v>
      </c>
      <c r="M102" s="813" t="s">
        <v>420</v>
      </c>
      <c r="N102" s="813" t="s">
        <v>420</v>
      </c>
      <c r="O102" s="813" t="s">
        <v>420</v>
      </c>
      <c r="P102" s="796">
        <v>47</v>
      </c>
      <c r="Q102" s="796">
        <v>32</v>
      </c>
      <c r="R102" s="813" t="s">
        <v>420</v>
      </c>
      <c r="S102" s="813" t="s">
        <v>420</v>
      </c>
      <c r="T102" s="813" t="s">
        <v>420</v>
      </c>
      <c r="U102" s="813" t="s">
        <v>420</v>
      </c>
      <c r="V102" s="813" t="s">
        <v>420</v>
      </c>
      <c r="W102" s="813" t="s">
        <v>420</v>
      </c>
      <c r="X102" s="813" t="s">
        <v>420</v>
      </c>
      <c r="Y102" s="813" t="s">
        <v>420</v>
      </c>
      <c r="Z102" s="803"/>
      <c r="AA102" s="798">
        <f t="shared" si="14"/>
        <v>79</v>
      </c>
    </row>
    <row r="103" spans="1:27" ht="11.25" customHeight="1">
      <c r="A103" s="798">
        <v>80</v>
      </c>
      <c r="B103" s="779"/>
      <c r="C103" s="801"/>
      <c r="D103" s="812"/>
      <c r="E103" s="781"/>
      <c r="F103" s="779"/>
      <c r="G103" s="787" t="s">
        <v>402</v>
      </c>
      <c r="H103" s="796">
        <v>2458</v>
      </c>
      <c r="I103" s="796">
        <v>1429</v>
      </c>
      <c r="J103" s="797">
        <v>2457</v>
      </c>
      <c r="K103" s="797">
        <v>1429</v>
      </c>
      <c r="L103" s="813" t="s">
        <v>420</v>
      </c>
      <c r="M103" s="813" t="s">
        <v>420</v>
      </c>
      <c r="N103" s="813" t="s">
        <v>420</v>
      </c>
      <c r="O103" s="813" t="s">
        <v>420</v>
      </c>
      <c r="P103" s="797">
        <v>2458</v>
      </c>
      <c r="Q103" s="797">
        <v>1429</v>
      </c>
      <c r="R103" s="813" t="s">
        <v>420</v>
      </c>
      <c r="S103" s="813" t="s">
        <v>420</v>
      </c>
      <c r="T103" s="813" t="s">
        <v>420</v>
      </c>
      <c r="U103" s="813" t="s">
        <v>420</v>
      </c>
      <c r="V103" s="813" t="s">
        <v>420</v>
      </c>
      <c r="W103" s="813" t="s">
        <v>420</v>
      </c>
      <c r="X103" s="813" t="s">
        <v>420</v>
      </c>
      <c r="Y103" s="813" t="s">
        <v>420</v>
      </c>
      <c r="Z103" s="803"/>
      <c r="AA103" s="798">
        <f t="shared" si="14"/>
        <v>80</v>
      </c>
    </row>
    <row r="104" spans="1:27" ht="11.25" customHeight="1">
      <c r="A104" s="798">
        <v>81</v>
      </c>
      <c r="B104" s="779"/>
      <c r="C104" s="801"/>
      <c r="D104" s="812" t="s">
        <v>641</v>
      </c>
      <c r="E104" s="781"/>
      <c r="F104" s="779"/>
      <c r="G104" s="783" t="s">
        <v>400</v>
      </c>
      <c r="H104" s="796">
        <v>866</v>
      </c>
      <c r="I104" s="796">
        <v>601</v>
      </c>
      <c r="J104" s="796">
        <v>866</v>
      </c>
      <c r="K104" s="796">
        <v>601</v>
      </c>
      <c r="L104" s="813" t="s">
        <v>420</v>
      </c>
      <c r="M104" s="813" t="s">
        <v>420</v>
      </c>
      <c r="N104" s="796">
        <v>866</v>
      </c>
      <c r="O104" s="796">
        <v>601</v>
      </c>
      <c r="P104" s="813" t="s">
        <v>420</v>
      </c>
      <c r="Q104" s="813" t="s">
        <v>420</v>
      </c>
      <c r="R104" s="813" t="s">
        <v>420</v>
      </c>
      <c r="S104" s="813" t="s">
        <v>420</v>
      </c>
      <c r="T104" s="813" t="s">
        <v>420</v>
      </c>
      <c r="U104" s="813" t="s">
        <v>420</v>
      </c>
      <c r="V104" s="813" t="s">
        <v>420</v>
      </c>
      <c r="W104" s="813" t="s">
        <v>420</v>
      </c>
      <c r="X104" s="813" t="s">
        <v>420</v>
      </c>
      <c r="Y104" s="813" t="s">
        <v>420</v>
      </c>
      <c r="Z104" s="803"/>
      <c r="AA104" s="798">
        <f t="shared" si="14"/>
        <v>81</v>
      </c>
    </row>
    <row r="105" spans="1:27" ht="11.25" customHeight="1">
      <c r="A105" s="798">
        <v>82</v>
      </c>
      <c r="B105" s="779"/>
      <c r="C105" s="801"/>
      <c r="D105" s="812"/>
      <c r="E105" s="781"/>
      <c r="F105" s="779"/>
      <c r="G105" s="787" t="s">
        <v>401</v>
      </c>
      <c r="H105" s="796">
        <v>42</v>
      </c>
      <c r="I105" s="796">
        <v>30</v>
      </c>
      <c r="J105" s="796">
        <v>42</v>
      </c>
      <c r="K105" s="796">
        <v>30</v>
      </c>
      <c r="L105" s="813" t="s">
        <v>420</v>
      </c>
      <c r="M105" s="813" t="s">
        <v>420</v>
      </c>
      <c r="N105" s="796">
        <v>42</v>
      </c>
      <c r="O105" s="796">
        <v>30</v>
      </c>
      <c r="P105" s="813" t="s">
        <v>420</v>
      </c>
      <c r="Q105" s="813" t="s">
        <v>420</v>
      </c>
      <c r="R105" s="813" t="s">
        <v>420</v>
      </c>
      <c r="S105" s="813" t="s">
        <v>420</v>
      </c>
      <c r="T105" s="813" t="s">
        <v>420</v>
      </c>
      <c r="U105" s="813" t="s">
        <v>420</v>
      </c>
      <c r="V105" s="813" t="s">
        <v>420</v>
      </c>
      <c r="W105" s="813" t="s">
        <v>420</v>
      </c>
      <c r="X105" s="813" t="s">
        <v>420</v>
      </c>
      <c r="Y105" s="813" t="s">
        <v>420</v>
      </c>
      <c r="Z105" s="803"/>
      <c r="AA105" s="798">
        <f t="shared" si="14"/>
        <v>82</v>
      </c>
    </row>
    <row r="106" spans="1:27" ht="11.25" customHeight="1">
      <c r="A106" s="798">
        <v>83</v>
      </c>
      <c r="B106" s="779"/>
      <c r="C106" s="801"/>
      <c r="D106" s="812"/>
      <c r="E106" s="781"/>
      <c r="F106" s="779"/>
      <c r="G106" s="787" t="s">
        <v>301</v>
      </c>
      <c r="H106" s="796">
        <v>0</v>
      </c>
      <c r="I106" s="796">
        <v>0</v>
      </c>
      <c r="J106" s="796">
        <v>0</v>
      </c>
      <c r="K106" s="796">
        <v>0</v>
      </c>
      <c r="L106" s="813" t="s">
        <v>420</v>
      </c>
      <c r="M106" s="813" t="s">
        <v>420</v>
      </c>
      <c r="N106" s="796">
        <v>0</v>
      </c>
      <c r="O106" s="796">
        <v>0</v>
      </c>
      <c r="P106" s="813" t="s">
        <v>420</v>
      </c>
      <c r="Q106" s="813" t="s">
        <v>420</v>
      </c>
      <c r="R106" s="813" t="s">
        <v>420</v>
      </c>
      <c r="S106" s="813" t="s">
        <v>420</v>
      </c>
      <c r="T106" s="813" t="s">
        <v>420</v>
      </c>
      <c r="U106" s="813" t="s">
        <v>420</v>
      </c>
      <c r="V106" s="813" t="s">
        <v>420</v>
      </c>
      <c r="W106" s="813" t="s">
        <v>420</v>
      </c>
      <c r="X106" s="813" t="s">
        <v>420</v>
      </c>
      <c r="Y106" s="813" t="s">
        <v>420</v>
      </c>
      <c r="Z106" s="803"/>
      <c r="AA106" s="798">
        <f t="shared" si="14"/>
        <v>83</v>
      </c>
    </row>
    <row r="107" spans="1:27" ht="11.25" customHeight="1">
      <c r="A107" s="798">
        <v>84</v>
      </c>
      <c r="B107" s="779"/>
      <c r="C107" s="801"/>
      <c r="D107" s="812"/>
      <c r="E107" s="781"/>
      <c r="F107" s="779"/>
      <c r="G107" s="787" t="s">
        <v>402</v>
      </c>
      <c r="H107" s="796">
        <v>908</v>
      </c>
      <c r="I107" s="796">
        <v>631</v>
      </c>
      <c r="J107" s="797">
        <v>908</v>
      </c>
      <c r="K107" s="797">
        <v>631</v>
      </c>
      <c r="L107" s="813" t="s">
        <v>420</v>
      </c>
      <c r="M107" s="813" t="s">
        <v>420</v>
      </c>
      <c r="N107" s="797">
        <v>908</v>
      </c>
      <c r="O107" s="797">
        <v>631</v>
      </c>
      <c r="P107" s="813" t="s">
        <v>420</v>
      </c>
      <c r="Q107" s="813" t="s">
        <v>420</v>
      </c>
      <c r="R107" s="813" t="s">
        <v>420</v>
      </c>
      <c r="S107" s="813" t="s">
        <v>420</v>
      </c>
      <c r="T107" s="813" t="s">
        <v>420</v>
      </c>
      <c r="U107" s="813" t="s">
        <v>420</v>
      </c>
      <c r="V107" s="813" t="s">
        <v>420</v>
      </c>
      <c r="W107" s="813" t="s">
        <v>420</v>
      </c>
      <c r="X107" s="813" t="s">
        <v>420</v>
      </c>
      <c r="Y107" s="813" t="s">
        <v>420</v>
      </c>
      <c r="Z107" s="803"/>
      <c r="AA107" s="798">
        <f t="shared" si="14"/>
        <v>84</v>
      </c>
    </row>
    <row r="108" spans="1:27" ht="13.35" customHeight="1">
      <c r="A108" s="798">
        <v>85</v>
      </c>
      <c r="B108" s="779"/>
      <c r="C108" s="814"/>
      <c r="D108" s="1029" t="s">
        <v>620</v>
      </c>
      <c r="E108" s="781"/>
      <c r="F108" s="779" t="s">
        <v>37</v>
      </c>
      <c r="G108" s="783" t="s">
        <v>400</v>
      </c>
      <c r="H108" s="796">
        <v>525</v>
      </c>
      <c r="I108" s="796">
        <v>317</v>
      </c>
      <c r="J108" s="796">
        <v>133</v>
      </c>
      <c r="K108" s="796">
        <v>75</v>
      </c>
      <c r="L108" s="796">
        <v>525</v>
      </c>
      <c r="M108" s="796">
        <v>317</v>
      </c>
      <c r="N108" s="813" t="s">
        <v>420</v>
      </c>
      <c r="O108" s="813" t="s">
        <v>420</v>
      </c>
      <c r="P108" s="813" t="s">
        <v>420</v>
      </c>
      <c r="Q108" s="813" t="s">
        <v>420</v>
      </c>
      <c r="R108" s="796">
        <v>207</v>
      </c>
      <c r="S108" s="796">
        <v>123</v>
      </c>
      <c r="T108" s="796">
        <v>219</v>
      </c>
      <c r="U108" s="796">
        <v>128</v>
      </c>
      <c r="V108" s="796">
        <v>99</v>
      </c>
      <c r="W108" s="796">
        <v>66</v>
      </c>
      <c r="X108" s="813" t="s">
        <v>420</v>
      </c>
      <c r="Y108" s="813" t="s">
        <v>420</v>
      </c>
      <c r="Z108" s="803"/>
      <c r="AA108" s="798">
        <f t="shared" si="14"/>
        <v>85</v>
      </c>
    </row>
    <row r="109" spans="1:27" ht="11.25" customHeight="1">
      <c r="A109" s="798">
        <v>86</v>
      </c>
      <c r="B109" s="779"/>
      <c r="C109" s="801"/>
      <c r="D109" s="812"/>
      <c r="E109" s="781"/>
      <c r="F109" s="779"/>
      <c r="G109" s="787" t="s">
        <v>401</v>
      </c>
      <c r="H109" s="796">
        <v>1278</v>
      </c>
      <c r="I109" s="796">
        <v>794</v>
      </c>
      <c r="J109" s="796">
        <v>467</v>
      </c>
      <c r="K109" s="796">
        <v>295</v>
      </c>
      <c r="L109" s="796">
        <v>1278</v>
      </c>
      <c r="M109" s="796">
        <v>794</v>
      </c>
      <c r="N109" s="813" t="s">
        <v>420</v>
      </c>
      <c r="O109" s="813" t="s">
        <v>420</v>
      </c>
      <c r="P109" s="813" t="s">
        <v>420</v>
      </c>
      <c r="Q109" s="813" t="s">
        <v>420</v>
      </c>
      <c r="R109" s="796">
        <v>607</v>
      </c>
      <c r="S109" s="796">
        <v>345</v>
      </c>
      <c r="T109" s="796">
        <v>426</v>
      </c>
      <c r="U109" s="796">
        <v>271</v>
      </c>
      <c r="V109" s="796">
        <v>245</v>
      </c>
      <c r="W109" s="796">
        <v>178</v>
      </c>
      <c r="X109" s="813" t="s">
        <v>420</v>
      </c>
      <c r="Y109" s="813" t="s">
        <v>420</v>
      </c>
      <c r="Z109" s="803"/>
      <c r="AA109" s="798">
        <f t="shared" si="14"/>
        <v>86</v>
      </c>
    </row>
    <row r="110" spans="1:27" ht="11.25" customHeight="1">
      <c r="A110" s="798">
        <v>87</v>
      </c>
      <c r="B110" s="779"/>
      <c r="C110" s="801"/>
      <c r="D110" s="812"/>
      <c r="E110" s="781"/>
      <c r="F110" s="779"/>
      <c r="G110" s="787" t="s">
        <v>301</v>
      </c>
      <c r="H110" s="796">
        <v>297</v>
      </c>
      <c r="I110" s="796">
        <v>201</v>
      </c>
      <c r="J110" s="796">
        <v>78</v>
      </c>
      <c r="K110" s="796">
        <v>49</v>
      </c>
      <c r="L110" s="796">
        <v>297</v>
      </c>
      <c r="M110" s="796">
        <v>201</v>
      </c>
      <c r="N110" s="813" t="s">
        <v>420</v>
      </c>
      <c r="O110" s="813" t="s">
        <v>420</v>
      </c>
      <c r="P110" s="813" t="s">
        <v>420</v>
      </c>
      <c r="Q110" s="813" t="s">
        <v>420</v>
      </c>
      <c r="R110" s="796">
        <v>82</v>
      </c>
      <c r="S110" s="796">
        <v>50</v>
      </c>
      <c r="T110" s="796">
        <v>106</v>
      </c>
      <c r="U110" s="796">
        <v>76</v>
      </c>
      <c r="V110" s="796">
        <v>109</v>
      </c>
      <c r="W110" s="796">
        <v>75</v>
      </c>
      <c r="X110" s="813" t="s">
        <v>420</v>
      </c>
      <c r="Y110" s="813" t="s">
        <v>420</v>
      </c>
      <c r="Z110" s="803"/>
      <c r="AA110" s="798">
        <f t="shared" si="14"/>
        <v>87</v>
      </c>
    </row>
    <row r="111" spans="1:27" ht="11.25" customHeight="1">
      <c r="A111" s="798">
        <v>88</v>
      </c>
      <c r="B111" s="779"/>
      <c r="C111" s="801"/>
      <c r="D111" s="812"/>
      <c r="E111" s="781"/>
      <c r="F111" s="779"/>
      <c r="G111" s="787" t="s">
        <v>402</v>
      </c>
      <c r="H111" s="796">
        <v>2100</v>
      </c>
      <c r="I111" s="796">
        <v>1312</v>
      </c>
      <c r="J111" s="797">
        <v>678</v>
      </c>
      <c r="K111" s="797">
        <v>419</v>
      </c>
      <c r="L111" s="797">
        <v>2100</v>
      </c>
      <c r="M111" s="797">
        <v>1312</v>
      </c>
      <c r="N111" s="813" t="s">
        <v>420</v>
      </c>
      <c r="O111" s="813" t="s">
        <v>420</v>
      </c>
      <c r="P111" s="813" t="s">
        <v>420</v>
      </c>
      <c r="Q111" s="813" t="s">
        <v>420</v>
      </c>
      <c r="R111" s="797">
        <v>896</v>
      </c>
      <c r="S111" s="797">
        <v>518</v>
      </c>
      <c r="T111" s="797">
        <v>751</v>
      </c>
      <c r="U111" s="797">
        <v>475</v>
      </c>
      <c r="V111" s="797">
        <v>453</v>
      </c>
      <c r="W111" s="797">
        <v>319</v>
      </c>
      <c r="X111" s="813" t="s">
        <v>420</v>
      </c>
      <c r="Y111" s="813" t="s">
        <v>420</v>
      </c>
      <c r="Z111" s="803"/>
      <c r="AA111" s="798">
        <f t="shared" si="14"/>
        <v>88</v>
      </c>
    </row>
    <row r="112" spans="1:27" ht="13.35" customHeight="1">
      <c r="A112" s="798">
        <v>89</v>
      </c>
      <c r="B112" s="779"/>
      <c r="C112" s="801"/>
      <c r="D112" s="815" t="s">
        <v>421</v>
      </c>
      <c r="E112" s="781"/>
      <c r="F112" s="779"/>
      <c r="G112" s="787"/>
      <c r="H112" s="796"/>
      <c r="I112" s="796"/>
      <c r="J112" s="797"/>
      <c r="K112" s="797"/>
      <c r="L112" s="797"/>
      <c r="M112" s="797"/>
      <c r="N112" s="813"/>
      <c r="O112" s="813"/>
      <c r="P112" s="813"/>
      <c r="Q112" s="813"/>
      <c r="R112" s="797"/>
      <c r="S112" s="797"/>
      <c r="T112" s="797"/>
      <c r="U112" s="797"/>
      <c r="V112" s="797"/>
      <c r="W112" s="797"/>
      <c r="X112" s="797"/>
      <c r="Y112" s="797"/>
      <c r="Z112" s="803"/>
      <c r="AA112" s="798">
        <f t="shared" si="14"/>
        <v>89</v>
      </c>
    </row>
    <row r="113" spans="1:27" ht="11.25" customHeight="1">
      <c r="A113" s="798">
        <v>90</v>
      </c>
      <c r="B113" s="779"/>
      <c r="C113" s="801"/>
      <c r="D113" s="801"/>
      <c r="E113" s="988" t="s">
        <v>550</v>
      </c>
      <c r="F113" s="779" t="s">
        <v>37</v>
      </c>
      <c r="G113" s="783" t="s">
        <v>400</v>
      </c>
      <c r="H113" s="796">
        <v>195</v>
      </c>
      <c r="I113" s="796">
        <v>113</v>
      </c>
      <c r="J113" s="796">
        <v>34</v>
      </c>
      <c r="K113" s="796">
        <v>19</v>
      </c>
      <c r="L113" s="796">
        <v>195</v>
      </c>
      <c r="M113" s="796">
        <v>113</v>
      </c>
      <c r="N113" s="813" t="s">
        <v>420</v>
      </c>
      <c r="O113" s="813" t="s">
        <v>420</v>
      </c>
      <c r="P113" s="813" t="s">
        <v>420</v>
      </c>
      <c r="Q113" s="813" t="s">
        <v>420</v>
      </c>
      <c r="R113" s="796">
        <v>195</v>
      </c>
      <c r="S113" s="796">
        <v>113</v>
      </c>
      <c r="T113" s="813" t="s">
        <v>420</v>
      </c>
      <c r="U113" s="813" t="s">
        <v>420</v>
      </c>
      <c r="V113" s="813" t="s">
        <v>420</v>
      </c>
      <c r="W113" s="813" t="s">
        <v>420</v>
      </c>
      <c r="X113" s="813" t="s">
        <v>420</v>
      </c>
      <c r="Y113" s="813" t="s">
        <v>420</v>
      </c>
      <c r="Z113" s="803"/>
      <c r="AA113" s="798">
        <f t="shared" si="14"/>
        <v>90</v>
      </c>
    </row>
    <row r="114" spans="1:27" ht="11.25" customHeight="1">
      <c r="A114" s="798">
        <v>91</v>
      </c>
      <c r="B114" s="779"/>
      <c r="C114" s="801"/>
      <c r="D114" s="801"/>
      <c r="E114" s="808"/>
      <c r="F114" s="779"/>
      <c r="G114" s="787" t="s">
        <v>401</v>
      </c>
      <c r="H114" s="796">
        <v>152</v>
      </c>
      <c r="I114" s="796">
        <v>107</v>
      </c>
      <c r="J114" s="796">
        <v>29</v>
      </c>
      <c r="K114" s="796">
        <v>22</v>
      </c>
      <c r="L114" s="796">
        <v>152</v>
      </c>
      <c r="M114" s="796">
        <v>107</v>
      </c>
      <c r="N114" s="813" t="s">
        <v>420</v>
      </c>
      <c r="O114" s="813" t="s">
        <v>420</v>
      </c>
      <c r="P114" s="813" t="s">
        <v>420</v>
      </c>
      <c r="Q114" s="813" t="s">
        <v>420</v>
      </c>
      <c r="R114" s="796">
        <v>152</v>
      </c>
      <c r="S114" s="796">
        <v>107</v>
      </c>
      <c r="T114" s="813" t="s">
        <v>420</v>
      </c>
      <c r="U114" s="813" t="s">
        <v>420</v>
      </c>
      <c r="V114" s="813" t="s">
        <v>420</v>
      </c>
      <c r="W114" s="813" t="s">
        <v>420</v>
      </c>
      <c r="X114" s="813" t="s">
        <v>420</v>
      </c>
      <c r="Y114" s="813" t="s">
        <v>420</v>
      </c>
      <c r="Z114" s="803"/>
      <c r="AA114" s="798">
        <f t="shared" si="14"/>
        <v>91</v>
      </c>
    </row>
    <row r="115" spans="1:27" ht="11.25" customHeight="1">
      <c r="A115" s="798">
        <v>92</v>
      </c>
      <c r="B115" s="779"/>
      <c r="C115" s="801"/>
      <c r="D115" s="801"/>
      <c r="E115" s="808"/>
      <c r="F115" s="779"/>
      <c r="G115" s="787" t="s">
        <v>301</v>
      </c>
      <c r="H115" s="796">
        <v>1212</v>
      </c>
      <c r="I115" s="796">
        <v>786</v>
      </c>
      <c r="J115" s="796">
        <v>129</v>
      </c>
      <c r="K115" s="796">
        <v>84</v>
      </c>
      <c r="L115" s="796">
        <v>1212</v>
      </c>
      <c r="M115" s="796">
        <v>786</v>
      </c>
      <c r="N115" s="813" t="s">
        <v>420</v>
      </c>
      <c r="O115" s="813" t="s">
        <v>420</v>
      </c>
      <c r="P115" s="813" t="s">
        <v>420</v>
      </c>
      <c r="Q115" s="813" t="s">
        <v>420</v>
      </c>
      <c r="R115" s="796">
        <v>1212</v>
      </c>
      <c r="S115" s="796">
        <v>786</v>
      </c>
      <c r="T115" s="813" t="s">
        <v>420</v>
      </c>
      <c r="U115" s="813" t="s">
        <v>420</v>
      </c>
      <c r="V115" s="813" t="s">
        <v>420</v>
      </c>
      <c r="W115" s="813" t="s">
        <v>420</v>
      </c>
      <c r="X115" s="813" t="s">
        <v>420</v>
      </c>
      <c r="Y115" s="813" t="s">
        <v>420</v>
      </c>
      <c r="Z115" s="803"/>
      <c r="AA115" s="798">
        <f t="shared" si="14"/>
        <v>92</v>
      </c>
    </row>
    <row r="116" spans="1:27" ht="11.25" customHeight="1">
      <c r="A116" s="798">
        <v>93</v>
      </c>
      <c r="B116" s="779"/>
      <c r="C116" s="801"/>
      <c r="D116" s="801"/>
      <c r="E116" s="808"/>
      <c r="F116" s="779"/>
      <c r="G116" s="787" t="s">
        <v>402</v>
      </c>
      <c r="H116" s="796">
        <v>1559</v>
      </c>
      <c r="I116" s="796">
        <v>1006</v>
      </c>
      <c r="J116" s="797">
        <v>192</v>
      </c>
      <c r="K116" s="797">
        <v>125</v>
      </c>
      <c r="L116" s="797">
        <v>1559</v>
      </c>
      <c r="M116" s="797">
        <v>1006</v>
      </c>
      <c r="N116" s="813" t="s">
        <v>420</v>
      </c>
      <c r="O116" s="813" t="s">
        <v>420</v>
      </c>
      <c r="P116" s="813" t="s">
        <v>420</v>
      </c>
      <c r="Q116" s="813" t="s">
        <v>420</v>
      </c>
      <c r="R116" s="797">
        <v>1559</v>
      </c>
      <c r="S116" s="797">
        <v>1006</v>
      </c>
      <c r="T116" s="813" t="s">
        <v>420</v>
      </c>
      <c r="U116" s="813" t="s">
        <v>420</v>
      </c>
      <c r="V116" s="813" t="s">
        <v>420</v>
      </c>
      <c r="W116" s="813" t="s">
        <v>420</v>
      </c>
      <c r="X116" s="813" t="s">
        <v>420</v>
      </c>
      <c r="Y116" s="813" t="s">
        <v>420</v>
      </c>
      <c r="Z116" s="803"/>
      <c r="AA116" s="798">
        <f t="shared" si="14"/>
        <v>93</v>
      </c>
    </row>
    <row r="117" spans="1:27" ht="11.25" customHeight="1">
      <c r="A117" s="798">
        <v>94</v>
      </c>
      <c r="B117" s="779"/>
      <c r="C117" s="801"/>
      <c r="D117" s="812" t="s">
        <v>422</v>
      </c>
      <c r="E117" s="808"/>
      <c r="F117" s="779"/>
      <c r="G117" s="783" t="s">
        <v>400</v>
      </c>
      <c r="H117" s="796">
        <v>143</v>
      </c>
      <c r="I117" s="796">
        <v>104</v>
      </c>
      <c r="J117" s="796">
        <v>63</v>
      </c>
      <c r="K117" s="796">
        <v>46</v>
      </c>
      <c r="L117" s="796">
        <v>143</v>
      </c>
      <c r="M117" s="796">
        <v>104</v>
      </c>
      <c r="N117" s="813" t="s">
        <v>420</v>
      </c>
      <c r="O117" s="813" t="s">
        <v>420</v>
      </c>
      <c r="P117" s="813" t="s">
        <v>420</v>
      </c>
      <c r="Q117" s="813" t="s">
        <v>420</v>
      </c>
      <c r="R117" s="796">
        <v>129</v>
      </c>
      <c r="S117" s="796">
        <v>95</v>
      </c>
      <c r="T117" s="796">
        <v>14</v>
      </c>
      <c r="U117" s="796">
        <v>9</v>
      </c>
      <c r="V117" s="813" t="s">
        <v>420</v>
      </c>
      <c r="W117" s="813" t="s">
        <v>420</v>
      </c>
      <c r="X117" s="813" t="s">
        <v>420</v>
      </c>
      <c r="Y117" s="813" t="s">
        <v>420</v>
      </c>
      <c r="Z117" s="803"/>
      <c r="AA117" s="798">
        <f t="shared" si="14"/>
        <v>94</v>
      </c>
    </row>
    <row r="118" spans="1:27" ht="11.25" customHeight="1">
      <c r="A118" s="798">
        <v>95</v>
      </c>
      <c r="B118" s="779"/>
      <c r="C118" s="801"/>
      <c r="D118" s="801"/>
      <c r="E118" s="808"/>
      <c r="F118" s="779"/>
      <c r="G118" s="787" t="s">
        <v>401</v>
      </c>
      <c r="H118" s="796">
        <v>52</v>
      </c>
      <c r="I118" s="796">
        <v>41</v>
      </c>
      <c r="J118" s="796">
        <v>16</v>
      </c>
      <c r="K118" s="796">
        <v>16</v>
      </c>
      <c r="L118" s="796">
        <v>52</v>
      </c>
      <c r="M118" s="796">
        <v>41</v>
      </c>
      <c r="N118" s="813" t="s">
        <v>420</v>
      </c>
      <c r="O118" s="813" t="s">
        <v>420</v>
      </c>
      <c r="P118" s="813" t="s">
        <v>420</v>
      </c>
      <c r="Q118" s="813" t="s">
        <v>420</v>
      </c>
      <c r="R118" s="796">
        <v>47</v>
      </c>
      <c r="S118" s="796">
        <v>36</v>
      </c>
      <c r="T118" s="796">
        <v>5</v>
      </c>
      <c r="U118" s="796">
        <v>5</v>
      </c>
      <c r="V118" s="813" t="s">
        <v>420</v>
      </c>
      <c r="W118" s="813" t="s">
        <v>420</v>
      </c>
      <c r="X118" s="813" t="s">
        <v>420</v>
      </c>
      <c r="Y118" s="813" t="s">
        <v>420</v>
      </c>
      <c r="Z118" s="803">
        <v>0</v>
      </c>
      <c r="AA118" s="798">
        <f t="shared" si="14"/>
        <v>95</v>
      </c>
    </row>
    <row r="119" spans="1:27" ht="11.25" customHeight="1">
      <c r="A119" s="798">
        <v>96</v>
      </c>
      <c r="B119" s="779"/>
      <c r="C119" s="801"/>
      <c r="D119" s="801"/>
      <c r="E119" s="808"/>
      <c r="F119" s="779"/>
      <c r="G119" s="787" t="s">
        <v>301</v>
      </c>
      <c r="H119" s="796">
        <v>3</v>
      </c>
      <c r="I119" s="796">
        <v>3</v>
      </c>
      <c r="J119" s="796">
        <v>3</v>
      </c>
      <c r="K119" s="796">
        <v>3</v>
      </c>
      <c r="L119" s="796">
        <v>3</v>
      </c>
      <c r="M119" s="796">
        <v>3</v>
      </c>
      <c r="N119" s="813" t="s">
        <v>420</v>
      </c>
      <c r="O119" s="813" t="s">
        <v>420</v>
      </c>
      <c r="P119" s="813" t="s">
        <v>420</v>
      </c>
      <c r="Q119" s="813" t="s">
        <v>420</v>
      </c>
      <c r="R119" s="796">
        <v>3</v>
      </c>
      <c r="S119" s="796">
        <v>3</v>
      </c>
      <c r="T119" s="796">
        <v>0</v>
      </c>
      <c r="U119" s="796">
        <v>0</v>
      </c>
      <c r="V119" s="813" t="s">
        <v>420</v>
      </c>
      <c r="W119" s="813" t="s">
        <v>420</v>
      </c>
      <c r="X119" s="813" t="s">
        <v>420</v>
      </c>
      <c r="Y119" s="813" t="s">
        <v>420</v>
      </c>
      <c r="Z119" s="803"/>
      <c r="AA119" s="798">
        <f t="shared" si="14"/>
        <v>96</v>
      </c>
    </row>
    <row r="120" spans="1:27" ht="11.25" customHeight="1">
      <c r="A120" s="798">
        <v>97</v>
      </c>
      <c r="B120" s="779"/>
      <c r="C120" s="801"/>
      <c r="D120" s="801"/>
      <c r="E120" s="808"/>
      <c r="F120" s="779"/>
      <c r="G120" s="787" t="s">
        <v>402</v>
      </c>
      <c r="H120" s="796">
        <v>198</v>
      </c>
      <c r="I120" s="796">
        <v>148</v>
      </c>
      <c r="J120" s="797">
        <v>82</v>
      </c>
      <c r="K120" s="797">
        <v>65</v>
      </c>
      <c r="L120" s="797">
        <v>198</v>
      </c>
      <c r="M120" s="797">
        <v>148</v>
      </c>
      <c r="N120" s="813" t="s">
        <v>420</v>
      </c>
      <c r="O120" s="813" t="s">
        <v>420</v>
      </c>
      <c r="P120" s="813" t="s">
        <v>420</v>
      </c>
      <c r="Q120" s="813" t="s">
        <v>420</v>
      </c>
      <c r="R120" s="797">
        <v>179</v>
      </c>
      <c r="S120" s="797">
        <v>134</v>
      </c>
      <c r="T120" s="797">
        <v>19</v>
      </c>
      <c r="U120" s="797">
        <v>14</v>
      </c>
      <c r="V120" s="813" t="s">
        <v>420</v>
      </c>
      <c r="W120" s="813" t="s">
        <v>420</v>
      </c>
      <c r="X120" s="813" t="s">
        <v>420</v>
      </c>
      <c r="Y120" s="813" t="s">
        <v>420</v>
      </c>
      <c r="Z120" s="803"/>
      <c r="AA120" s="798">
        <f t="shared" si="14"/>
        <v>97</v>
      </c>
    </row>
    <row r="121" spans="1:27" s="820" customFormat="1" ht="20.1" customHeight="1">
      <c r="A121" s="798">
        <v>98</v>
      </c>
      <c r="B121" s="818"/>
      <c r="C121" s="804"/>
      <c r="D121" s="804"/>
      <c r="E121" s="819" t="s">
        <v>10</v>
      </c>
      <c r="F121" s="818"/>
      <c r="G121" s="782" t="s">
        <v>400</v>
      </c>
      <c r="H121" s="817">
        <v>162569</v>
      </c>
      <c r="I121" s="817">
        <v>107838</v>
      </c>
      <c r="J121" s="817">
        <v>23104</v>
      </c>
      <c r="K121" s="817">
        <v>15286</v>
      </c>
      <c r="L121" s="817">
        <v>150450</v>
      </c>
      <c r="M121" s="817">
        <v>99660</v>
      </c>
      <c r="N121" s="817">
        <v>3143</v>
      </c>
      <c r="O121" s="817">
        <v>2055</v>
      </c>
      <c r="P121" s="817">
        <v>1839</v>
      </c>
      <c r="Q121" s="817">
        <v>1049</v>
      </c>
      <c r="R121" s="817">
        <v>54198</v>
      </c>
      <c r="S121" s="817">
        <v>34985</v>
      </c>
      <c r="T121" s="817">
        <v>45735</v>
      </c>
      <c r="U121" s="817">
        <v>29513</v>
      </c>
      <c r="V121" s="817">
        <v>45353</v>
      </c>
      <c r="W121" s="817">
        <v>29227</v>
      </c>
      <c r="X121" s="817">
        <v>12301</v>
      </c>
      <c r="Y121" s="817">
        <v>11009</v>
      </c>
      <c r="Z121" s="803"/>
      <c r="AA121" s="798">
        <f t="shared" si="14"/>
        <v>98</v>
      </c>
    </row>
    <row r="122" spans="1:27" s="823" customFormat="1" ht="11.25" customHeight="1">
      <c r="A122" s="798">
        <v>99</v>
      </c>
      <c r="B122" s="821"/>
      <c r="C122" s="801"/>
      <c r="D122" s="801"/>
      <c r="E122" s="822"/>
      <c r="F122" s="821"/>
      <c r="G122" s="811" t="s">
        <v>401</v>
      </c>
      <c r="H122" s="817">
        <v>75823</v>
      </c>
      <c r="I122" s="817">
        <v>45500</v>
      </c>
      <c r="J122" s="817">
        <v>15699</v>
      </c>
      <c r="K122" s="817">
        <v>9399</v>
      </c>
      <c r="L122" s="817">
        <v>72527</v>
      </c>
      <c r="M122" s="817">
        <v>43282</v>
      </c>
      <c r="N122" s="817">
        <v>801</v>
      </c>
      <c r="O122" s="817">
        <v>513</v>
      </c>
      <c r="P122" s="817">
        <v>572</v>
      </c>
      <c r="Q122" s="817">
        <v>348</v>
      </c>
      <c r="R122" s="817">
        <v>25398</v>
      </c>
      <c r="S122" s="817">
        <v>14962</v>
      </c>
      <c r="T122" s="817">
        <v>22663</v>
      </c>
      <c r="U122" s="817">
        <v>13369</v>
      </c>
      <c r="V122" s="817">
        <v>22541</v>
      </c>
      <c r="W122" s="817">
        <v>12970</v>
      </c>
      <c r="X122" s="817">
        <v>3848</v>
      </c>
      <c r="Y122" s="817">
        <v>3338</v>
      </c>
      <c r="Z122" s="803"/>
      <c r="AA122" s="798">
        <f t="shared" si="14"/>
        <v>99</v>
      </c>
    </row>
    <row r="123" spans="1:27" s="823" customFormat="1" ht="11.25" customHeight="1">
      <c r="A123" s="798">
        <v>100</v>
      </c>
      <c r="B123" s="821"/>
      <c r="C123" s="801"/>
      <c r="D123" s="801"/>
      <c r="E123" s="822"/>
      <c r="F123" s="821"/>
      <c r="G123" s="811" t="s">
        <v>301</v>
      </c>
      <c r="H123" s="817">
        <v>10797</v>
      </c>
      <c r="I123" s="817">
        <v>7408</v>
      </c>
      <c r="J123" s="817">
        <v>2130</v>
      </c>
      <c r="K123" s="817">
        <v>1650</v>
      </c>
      <c r="L123" s="817">
        <v>8621</v>
      </c>
      <c r="M123" s="817">
        <v>6057</v>
      </c>
      <c r="N123" s="817">
        <v>15</v>
      </c>
      <c r="O123" s="817">
        <v>10</v>
      </c>
      <c r="P123" s="817">
        <v>47</v>
      </c>
      <c r="Q123" s="817">
        <v>32</v>
      </c>
      <c r="R123" s="817">
        <v>5724</v>
      </c>
      <c r="S123" s="817">
        <v>3732</v>
      </c>
      <c r="T123" s="817">
        <v>2538</v>
      </c>
      <c r="U123" s="817">
        <v>1773</v>
      </c>
      <c r="V123" s="817">
        <v>2165</v>
      </c>
      <c r="W123" s="817">
        <v>1563</v>
      </c>
      <c r="X123" s="817">
        <v>308</v>
      </c>
      <c r="Y123" s="817">
        <v>298</v>
      </c>
      <c r="Z123" s="803"/>
      <c r="AA123" s="798">
        <f t="shared" si="14"/>
        <v>100</v>
      </c>
    </row>
    <row r="124" spans="1:27" s="823" customFormat="1" ht="11.25" customHeight="1">
      <c r="A124" s="798">
        <v>101</v>
      </c>
      <c r="B124" s="821"/>
      <c r="C124" s="801"/>
      <c r="D124" s="801"/>
      <c r="E124" s="822"/>
      <c r="F124" s="821"/>
      <c r="G124" s="811" t="s">
        <v>423</v>
      </c>
      <c r="H124" s="817">
        <v>249189</v>
      </c>
      <c r="I124" s="817">
        <v>160746</v>
      </c>
      <c r="J124" s="817">
        <v>40933</v>
      </c>
      <c r="K124" s="817">
        <v>26335</v>
      </c>
      <c r="L124" s="817">
        <v>231598</v>
      </c>
      <c r="M124" s="817">
        <v>148999</v>
      </c>
      <c r="N124" s="817">
        <v>3959</v>
      </c>
      <c r="O124" s="817">
        <v>2578</v>
      </c>
      <c r="P124" s="817">
        <v>2458</v>
      </c>
      <c r="Q124" s="817">
        <v>1429</v>
      </c>
      <c r="R124" s="817">
        <v>85320</v>
      </c>
      <c r="S124" s="817">
        <v>53679</v>
      </c>
      <c r="T124" s="817">
        <v>70936</v>
      </c>
      <c r="U124" s="817">
        <v>44655</v>
      </c>
      <c r="V124" s="817">
        <v>70059</v>
      </c>
      <c r="W124" s="817">
        <v>43760</v>
      </c>
      <c r="X124" s="817">
        <v>16457</v>
      </c>
      <c r="Y124" s="817">
        <v>14645</v>
      </c>
      <c r="Z124" s="803"/>
      <c r="AA124" s="798">
        <f t="shared" si="14"/>
        <v>101</v>
      </c>
    </row>
    <row r="125" spans="1:7" ht="5.1" customHeight="1">
      <c r="A125" s="795" t="s">
        <v>11</v>
      </c>
      <c r="F125" s="824"/>
      <c r="G125" s="825"/>
    </row>
    <row r="126" spans="1:18" ht="11.25">
      <c r="A126" s="956" t="s">
        <v>505</v>
      </c>
      <c r="J126" s="761"/>
      <c r="K126" s="761"/>
      <c r="L126" s="761"/>
      <c r="M126" s="761"/>
      <c r="N126" s="761"/>
      <c r="O126" s="761"/>
      <c r="P126" s="761"/>
      <c r="Q126" s="761"/>
      <c r="R126" s="761"/>
    </row>
  </sheetData>
  <mergeCells count="9">
    <mergeCell ref="Z4:AA6"/>
    <mergeCell ref="A4:B6"/>
    <mergeCell ref="G4:G6"/>
    <mergeCell ref="H4:I5"/>
    <mergeCell ref="C4:F6"/>
    <mergeCell ref="N4:Y4"/>
    <mergeCell ref="P5:Q5"/>
    <mergeCell ref="N5:O5"/>
    <mergeCell ref="J4:M4"/>
  </mergeCells>
  <printOptions/>
  <pageMargins left="0.4724409448818898" right="0.4724409448818898" top="0.5905511811023623" bottom="0.7874015748031497" header="0.3937007874015748" footer="0.2755905511811024"/>
  <pageSetup firstPageNumber="50" useFirstPageNumber="1" horizontalDpi="600" verticalDpi="600" orientation="portrait" pageOrder="overThenDown" paperSize="9" r:id="rId1"/>
  <headerFooter alignWithMargins="0">
    <oddFooter>&amp;C&amp;P</oddFooter>
  </headerFooter>
  <colBreaks count="1" manualBreakCount="1">
    <brk id="13" max="1638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110"/>
  <sheetViews>
    <sheetView workbookViewId="0" topLeftCell="A1">
      <pane ySplit="7" topLeftCell="A8" activePane="bottomLeft" state="frozen"/>
      <selection pane="bottomLeft" activeCell="Z1" sqref="Z1"/>
    </sheetView>
  </sheetViews>
  <sheetFormatPr defaultColWidth="13.33203125" defaultRowHeight="11.25"/>
  <cols>
    <col min="1" max="1" width="3.83203125" style="757" customWidth="1"/>
    <col min="2" max="2" width="0.4921875" style="757" customWidth="1"/>
    <col min="3" max="3" width="0.65625" style="757" customWidth="1"/>
    <col min="4" max="4" width="1.0078125" style="757" customWidth="1"/>
    <col min="5" max="5" width="51" style="757" customWidth="1"/>
    <col min="6" max="6" width="0.4921875" style="757" customWidth="1"/>
    <col min="7" max="7" width="11.5" style="826" customWidth="1"/>
    <col min="8" max="9" width="10.16015625" style="761" customWidth="1"/>
    <col min="10" max="11" width="10" style="761" customWidth="1"/>
    <col min="12" max="13" width="9" style="757" customWidth="1"/>
    <col min="14" max="14" width="8.5" style="760" customWidth="1"/>
    <col min="15" max="17" width="8.5" style="761" customWidth="1"/>
    <col min="18" max="23" width="10.16015625" style="761" customWidth="1"/>
    <col min="24" max="24" width="0.4921875" style="757" customWidth="1"/>
    <col min="25" max="25" width="4.5" style="761" customWidth="1"/>
    <col min="26" max="16384" width="13.33203125" style="757" customWidth="1"/>
  </cols>
  <sheetData>
    <row r="1" spans="1:25" ht="10.5" customHeight="1">
      <c r="A1" s="827"/>
      <c r="B1" s="752"/>
      <c r="C1" s="752"/>
      <c r="D1" s="752"/>
      <c r="E1" s="752"/>
      <c r="F1" s="752"/>
      <c r="G1" s="753"/>
      <c r="H1" s="754"/>
      <c r="I1" s="754"/>
      <c r="J1" s="754"/>
      <c r="K1" s="754"/>
      <c r="L1" s="752"/>
      <c r="M1" s="752"/>
      <c r="N1" s="755"/>
      <c r="O1" s="754"/>
      <c r="P1" s="754"/>
      <c r="Q1" s="754"/>
      <c r="R1" s="754"/>
      <c r="S1" s="754"/>
      <c r="T1" s="754"/>
      <c r="U1" s="754"/>
      <c r="V1" s="754"/>
      <c r="W1" s="754"/>
      <c r="X1" s="752"/>
      <c r="Y1" s="756"/>
    </row>
    <row r="2" spans="1:25" ht="10.5" customHeight="1">
      <c r="A2" s="752"/>
      <c r="B2" s="752"/>
      <c r="C2" s="752"/>
      <c r="D2" s="752"/>
      <c r="E2" s="752"/>
      <c r="F2" s="752"/>
      <c r="G2" s="753"/>
      <c r="H2" s="754"/>
      <c r="I2" s="754"/>
      <c r="J2" s="754"/>
      <c r="K2" s="852" t="s">
        <v>392</v>
      </c>
      <c r="L2" s="786" t="s">
        <v>654</v>
      </c>
      <c r="M2" s="752"/>
      <c r="Q2" s="754"/>
      <c r="R2" s="754"/>
      <c r="S2" s="754"/>
      <c r="T2" s="754"/>
      <c r="U2" s="754"/>
      <c r="V2" s="754"/>
      <c r="W2" s="754"/>
      <c r="X2" s="752"/>
      <c r="Y2" s="754"/>
    </row>
    <row r="3" spans="1:25" ht="18.75" customHeight="1">
      <c r="A3" s="762"/>
      <c r="B3" s="762"/>
      <c r="C3" s="762"/>
      <c r="D3" s="762"/>
      <c r="E3" s="762"/>
      <c r="F3" s="762"/>
      <c r="G3" s="763"/>
      <c r="H3" s="762"/>
      <c r="I3" s="762"/>
      <c r="J3" s="762"/>
      <c r="K3" s="764" t="s">
        <v>617</v>
      </c>
      <c r="L3" s="765" t="s">
        <v>424</v>
      </c>
      <c r="M3" s="766"/>
      <c r="Q3" s="766"/>
      <c r="R3" s="766"/>
      <c r="S3" s="766"/>
      <c r="T3" s="766"/>
      <c r="U3" s="766"/>
      <c r="V3" s="766"/>
      <c r="W3" s="766"/>
      <c r="X3" s="766"/>
      <c r="Y3" s="766"/>
    </row>
    <row r="4" spans="1:25" s="761" customFormat="1" ht="33.75" customHeight="1">
      <c r="A4" s="2370" t="s">
        <v>394</v>
      </c>
      <c r="B4" s="2371"/>
      <c r="C4" s="2364" t="s">
        <v>395</v>
      </c>
      <c r="D4" s="2365"/>
      <c r="E4" s="2365"/>
      <c r="F4" s="2371"/>
      <c r="G4" s="2374" t="s">
        <v>396</v>
      </c>
      <c r="H4" s="838" t="s">
        <v>660</v>
      </c>
      <c r="I4" s="768"/>
      <c r="J4" s="767"/>
      <c r="K4" s="768"/>
      <c r="L4" s="828" t="s">
        <v>660</v>
      </c>
      <c r="M4" s="828"/>
      <c r="N4" s="829"/>
      <c r="O4" s="830"/>
      <c r="P4" s="830"/>
      <c r="Q4" s="831"/>
      <c r="R4" s="767" t="s">
        <v>477</v>
      </c>
      <c r="S4" s="770"/>
      <c r="T4" s="770"/>
      <c r="U4" s="770"/>
      <c r="V4" s="770"/>
      <c r="W4" s="770"/>
      <c r="X4" s="2364" t="s">
        <v>394</v>
      </c>
      <c r="Y4" s="2365"/>
    </row>
    <row r="5" spans="1:25" s="761" customFormat="1" ht="24.75" customHeight="1">
      <c r="A5" s="2367"/>
      <c r="B5" s="2372"/>
      <c r="C5" s="2366"/>
      <c r="D5" s="2367"/>
      <c r="E5" s="2367"/>
      <c r="F5" s="2372"/>
      <c r="G5" s="2383"/>
      <c r="H5" s="772" t="s">
        <v>425</v>
      </c>
      <c r="I5" s="832"/>
      <c r="J5" s="833" t="s">
        <v>426</v>
      </c>
      <c r="K5" s="773"/>
      <c r="L5" s="2385" t="s">
        <v>427</v>
      </c>
      <c r="M5" s="2371"/>
      <c r="N5" s="834" t="s">
        <v>397</v>
      </c>
      <c r="O5" s="830"/>
      <c r="P5" s="829"/>
      <c r="Q5" s="831"/>
      <c r="R5" s="2386" t="s">
        <v>619</v>
      </c>
      <c r="S5" s="2371"/>
      <c r="T5" s="2364" t="s">
        <v>428</v>
      </c>
      <c r="U5" s="2371"/>
      <c r="V5" s="2387" t="s">
        <v>478</v>
      </c>
      <c r="W5" s="2371"/>
      <c r="X5" s="2366"/>
      <c r="Y5" s="2367"/>
    </row>
    <row r="6" spans="1:25" s="761" customFormat="1" ht="24.75" customHeight="1">
      <c r="A6" s="2367"/>
      <c r="B6" s="2372"/>
      <c r="C6" s="2366"/>
      <c r="D6" s="2367"/>
      <c r="E6" s="2367"/>
      <c r="F6" s="2372"/>
      <c r="G6" s="2383"/>
      <c r="H6" s="835" t="s">
        <v>429</v>
      </c>
      <c r="I6" s="836"/>
      <c r="J6" s="837"/>
      <c r="K6" s="799"/>
      <c r="L6" s="2369"/>
      <c r="M6" s="2373"/>
      <c r="N6" s="769" t="s">
        <v>64</v>
      </c>
      <c r="O6" s="770"/>
      <c r="P6" s="838" t="s">
        <v>430</v>
      </c>
      <c r="Q6" s="770"/>
      <c r="R6" s="2368"/>
      <c r="S6" s="2373"/>
      <c r="T6" s="2368"/>
      <c r="U6" s="2373"/>
      <c r="V6" s="2368"/>
      <c r="W6" s="2373"/>
      <c r="X6" s="2366"/>
      <c r="Y6" s="2367"/>
    </row>
    <row r="7" spans="1:25" s="761" customFormat="1" ht="24.9" customHeight="1">
      <c r="A7" s="2369"/>
      <c r="B7" s="2373"/>
      <c r="C7" s="2368"/>
      <c r="D7" s="2369"/>
      <c r="E7" s="2369"/>
      <c r="F7" s="2373"/>
      <c r="G7" s="2384"/>
      <c r="H7" s="774" t="s">
        <v>32</v>
      </c>
      <c r="I7" s="775" t="s">
        <v>33</v>
      </c>
      <c r="J7" s="774" t="s">
        <v>32</v>
      </c>
      <c r="K7" s="775" t="s">
        <v>33</v>
      </c>
      <c r="L7" s="777" t="s">
        <v>32</v>
      </c>
      <c r="M7" s="776" t="s">
        <v>33</v>
      </c>
      <c r="N7" s="774" t="s">
        <v>346</v>
      </c>
      <c r="O7" s="776" t="s">
        <v>33</v>
      </c>
      <c r="P7" s="774" t="s">
        <v>346</v>
      </c>
      <c r="Q7" s="776" t="s">
        <v>33</v>
      </c>
      <c r="R7" s="774" t="s">
        <v>32</v>
      </c>
      <c r="S7" s="776" t="s">
        <v>33</v>
      </c>
      <c r="T7" s="774" t="s">
        <v>32</v>
      </c>
      <c r="U7" s="776" t="s">
        <v>33</v>
      </c>
      <c r="V7" s="774" t="s">
        <v>32</v>
      </c>
      <c r="W7" s="776" t="s">
        <v>33</v>
      </c>
      <c r="X7" s="2368"/>
      <c r="Y7" s="2369"/>
    </row>
    <row r="8" spans="1:25" s="761" customFormat="1" ht="15.75" customHeight="1">
      <c r="A8" s="778">
        <v>1</v>
      </c>
      <c r="B8" s="779"/>
      <c r="C8" s="754"/>
      <c r="D8" s="780" t="s">
        <v>399</v>
      </c>
      <c r="E8" s="781"/>
      <c r="F8" s="782" t="s">
        <v>37</v>
      </c>
      <c r="G8" s="783" t="s">
        <v>400</v>
      </c>
      <c r="H8" s="839">
        <v>3374</v>
      </c>
      <c r="I8" s="839">
        <v>1688</v>
      </c>
      <c r="J8" s="839">
        <v>1135</v>
      </c>
      <c r="K8" s="839">
        <v>696</v>
      </c>
      <c r="L8" s="839">
        <v>15768</v>
      </c>
      <c r="M8" s="839">
        <v>6423</v>
      </c>
      <c r="N8" s="839">
        <v>1245</v>
      </c>
      <c r="O8" s="839">
        <v>627</v>
      </c>
      <c r="P8" s="839">
        <v>15768</v>
      </c>
      <c r="Q8" s="839">
        <v>6423</v>
      </c>
      <c r="R8" s="839">
        <v>99</v>
      </c>
      <c r="S8" s="839">
        <v>67</v>
      </c>
      <c r="T8" s="839">
        <v>964</v>
      </c>
      <c r="U8" s="839">
        <v>505</v>
      </c>
      <c r="V8" s="839">
        <v>59</v>
      </c>
      <c r="W8" s="839">
        <v>16</v>
      </c>
      <c r="X8" s="784"/>
      <c r="Y8" s="798">
        <f aca="true" t="shared" si="0" ref="Y8:Y15">A8</f>
        <v>1</v>
      </c>
    </row>
    <row r="9" spans="1:25" ht="11.25" customHeight="1">
      <c r="A9" s="778">
        <f aca="true" t="shared" si="1" ref="A9:A54">A8+1</f>
        <v>2</v>
      </c>
      <c r="B9" s="785"/>
      <c r="C9" s="752"/>
      <c r="D9" s="752"/>
      <c r="E9" s="786"/>
      <c r="F9" s="785" t="s">
        <v>37</v>
      </c>
      <c r="G9" s="787" t="s">
        <v>401</v>
      </c>
      <c r="H9" s="839">
        <v>2005</v>
      </c>
      <c r="I9" s="839">
        <v>1086</v>
      </c>
      <c r="J9" s="839">
        <v>480</v>
      </c>
      <c r="K9" s="839">
        <v>341</v>
      </c>
      <c r="L9" s="839">
        <v>7693</v>
      </c>
      <c r="M9" s="839">
        <v>3285</v>
      </c>
      <c r="N9" s="839">
        <v>1091</v>
      </c>
      <c r="O9" s="839">
        <v>512</v>
      </c>
      <c r="P9" s="839">
        <v>7693</v>
      </c>
      <c r="Q9" s="839">
        <v>3285</v>
      </c>
      <c r="R9" s="839">
        <v>19</v>
      </c>
      <c r="S9" s="839">
        <v>15</v>
      </c>
      <c r="T9" s="839">
        <v>390</v>
      </c>
      <c r="U9" s="839">
        <v>239</v>
      </c>
      <c r="V9" s="839">
        <v>22</v>
      </c>
      <c r="W9" s="839">
        <v>11</v>
      </c>
      <c r="X9" s="788"/>
      <c r="Y9" s="798">
        <f t="shared" si="0"/>
        <v>2</v>
      </c>
    </row>
    <row r="10" spans="1:25" ht="11.25" customHeight="1">
      <c r="A10" s="778">
        <f t="shared" si="1"/>
        <v>3</v>
      </c>
      <c r="B10" s="785"/>
      <c r="C10" s="752"/>
      <c r="D10" s="752"/>
      <c r="E10" s="786"/>
      <c r="F10" s="785" t="s">
        <v>37</v>
      </c>
      <c r="G10" s="787" t="s">
        <v>301</v>
      </c>
      <c r="H10" s="839">
        <v>133</v>
      </c>
      <c r="I10" s="839">
        <v>81</v>
      </c>
      <c r="J10" s="839">
        <v>83</v>
      </c>
      <c r="K10" s="839">
        <v>58</v>
      </c>
      <c r="L10" s="839">
        <v>496</v>
      </c>
      <c r="M10" s="839">
        <v>325</v>
      </c>
      <c r="N10" s="839">
        <v>79</v>
      </c>
      <c r="O10" s="839">
        <v>55</v>
      </c>
      <c r="P10" s="839">
        <v>496</v>
      </c>
      <c r="Q10" s="839">
        <v>325</v>
      </c>
      <c r="R10" s="839">
        <v>90</v>
      </c>
      <c r="S10" s="839">
        <v>64</v>
      </c>
      <c r="T10" s="839">
        <v>48</v>
      </c>
      <c r="U10" s="839">
        <v>36</v>
      </c>
      <c r="V10" s="839">
        <v>0</v>
      </c>
      <c r="W10" s="839">
        <v>0</v>
      </c>
      <c r="X10" s="788"/>
      <c r="Y10" s="798">
        <f t="shared" si="0"/>
        <v>3</v>
      </c>
    </row>
    <row r="11" spans="1:25" ht="11.25" customHeight="1">
      <c r="A11" s="778">
        <f t="shared" si="1"/>
        <v>4</v>
      </c>
      <c r="B11" s="785"/>
      <c r="C11" s="752"/>
      <c r="D11" s="752"/>
      <c r="E11" s="786"/>
      <c r="F11" s="785" t="s">
        <v>37</v>
      </c>
      <c r="G11" s="787" t="s">
        <v>402</v>
      </c>
      <c r="H11" s="839">
        <v>5512</v>
      </c>
      <c r="I11" s="839">
        <v>2855</v>
      </c>
      <c r="J11" s="839">
        <v>1698</v>
      </c>
      <c r="K11" s="839">
        <v>1095</v>
      </c>
      <c r="L11" s="839">
        <v>23957</v>
      </c>
      <c r="M11" s="839">
        <v>10033</v>
      </c>
      <c r="N11" s="839">
        <v>2415</v>
      </c>
      <c r="O11" s="839">
        <v>1194</v>
      </c>
      <c r="P11" s="839">
        <v>23957</v>
      </c>
      <c r="Q11" s="839">
        <v>10033</v>
      </c>
      <c r="R11" s="839">
        <v>208</v>
      </c>
      <c r="S11" s="839">
        <v>146</v>
      </c>
      <c r="T11" s="839">
        <v>1402</v>
      </c>
      <c r="U11" s="839">
        <v>780</v>
      </c>
      <c r="V11" s="839">
        <v>81</v>
      </c>
      <c r="W11" s="839">
        <v>27</v>
      </c>
      <c r="X11" s="788"/>
      <c r="Y11" s="798">
        <f t="shared" si="0"/>
        <v>4</v>
      </c>
    </row>
    <row r="12" spans="1:25" s="761" customFormat="1" ht="13.35" customHeight="1">
      <c r="A12" s="778">
        <f t="shared" si="1"/>
        <v>5</v>
      </c>
      <c r="B12" s="779"/>
      <c r="C12" s="754"/>
      <c r="D12" s="780" t="s">
        <v>556</v>
      </c>
      <c r="E12" s="781"/>
      <c r="F12" s="779" t="s">
        <v>37</v>
      </c>
      <c r="G12" s="783" t="s">
        <v>400</v>
      </c>
      <c r="H12" s="839">
        <v>1845</v>
      </c>
      <c r="I12" s="839">
        <v>1708</v>
      </c>
      <c r="J12" s="839">
        <v>420</v>
      </c>
      <c r="K12" s="839">
        <v>410</v>
      </c>
      <c r="L12" s="839">
        <v>6615</v>
      </c>
      <c r="M12" s="839">
        <v>6155</v>
      </c>
      <c r="N12" s="839">
        <v>550</v>
      </c>
      <c r="O12" s="839">
        <v>532</v>
      </c>
      <c r="P12" s="839">
        <v>6615</v>
      </c>
      <c r="Q12" s="839">
        <v>6155</v>
      </c>
      <c r="R12" s="839">
        <v>58</v>
      </c>
      <c r="S12" s="839">
        <v>56</v>
      </c>
      <c r="T12" s="839">
        <v>725</v>
      </c>
      <c r="U12" s="839">
        <v>676</v>
      </c>
      <c r="V12" s="839">
        <v>19</v>
      </c>
      <c r="W12" s="839">
        <v>16</v>
      </c>
      <c r="X12" s="784"/>
      <c r="Y12" s="798">
        <f t="shared" si="0"/>
        <v>5</v>
      </c>
    </row>
    <row r="13" spans="1:25" ht="11.25" customHeight="1">
      <c r="A13" s="778">
        <f t="shared" si="1"/>
        <v>6</v>
      </c>
      <c r="B13" s="785"/>
      <c r="C13" s="752"/>
      <c r="D13" s="752"/>
      <c r="E13" s="786"/>
      <c r="F13" s="785" t="s">
        <v>37</v>
      </c>
      <c r="G13" s="787" t="s">
        <v>401</v>
      </c>
      <c r="H13" s="839">
        <v>390</v>
      </c>
      <c r="I13" s="839">
        <v>369</v>
      </c>
      <c r="J13" s="839">
        <v>143</v>
      </c>
      <c r="K13" s="839">
        <v>142</v>
      </c>
      <c r="L13" s="839">
        <v>1462</v>
      </c>
      <c r="M13" s="839">
        <v>1377</v>
      </c>
      <c r="N13" s="839">
        <v>237</v>
      </c>
      <c r="O13" s="839">
        <v>233</v>
      </c>
      <c r="P13" s="839">
        <v>1462</v>
      </c>
      <c r="Q13" s="839">
        <v>1377</v>
      </c>
      <c r="R13" s="839">
        <v>10</v>
      </c>
      <c r="S13" s="839">
        <v>10</v>
      </c>
      <c r="T13" s="839">
        <v>191</v>
      </c>
      <c r="U13" s="839">
        <v>182</v>
      </c>
      <c r="V13" s="839">
        <v>4</v>
      </c>
      <c r="W13" s="839">
        <v>3</v>
      </c>
      <c r="X13" s="788"/>
      <c r="Y13" s="798">
        <f t="shared" si="0"/>
        <v>6</v>
      </c>
    </row>
    <row r="14" spans="1:25" ht="11.25" customHeight="1">
      <c r="A14" s="778">
        <f t="shared" si="1"/>
        <v>7</v>
      </c>
      <c r="B14" s="785"/>
      <c r="C14" s="752"/>
      <c r="D14" s="752"/>
      <c r="E14" s="786"/>
      <c r="F14" s="785" t="s">
        <v>37</v>
      </c>
      <c r="G14" s="787" t="s">
        <v>301</v>
      </c>
      <c r="H14" s="839">
        <v>79</v>
      </c>
      <c r="I14" s="839">
        <v>74</v>
      </c>
      <c r="J14" s="839">
        <v>23</v>
      </c>
      <c r="K14" s="839">
        <v>23</v>
      </c>
      <c r="L14" s="839">
        <v>212</v>
      </c>
      <c r="M14" s="839">
        <v>209</v>
      </c>
      <c r="N14" s="839">
        <v>43</v>
      </c>
      <c r="O14" s="839">
        <v>43</v>
      </c>
      <c r="P14" s="839">
        <v>212</v>
      </c>
      <c r="Q14" s="839">
        <v>209</v>
      </c>
      <c r="R14" s="839">
        <v>53</v>
      </c>
      <c r="S14" s="839">
        <v>53</v>
      </c>
      <c r="T14" s="839">
        <v>9</v>
      </c>
      <c r="U14" s="839">
        <v>8</v>
      </c>
      <c r="V14" s="839">
        <v>0</v>
      </c>
      <c r="W14" s="839">
        <v>0</v>
      </c>
      <c r="X14" s="788"/>
      <c r="Y14" s="798">
        <f t="shared" si="0"/>
        <v>7</v>
      </c>
    </row>
    <row r="15" spans="1:25" ht="11.25" customHeight="1">
      <c r="A15" s="778">
        <f t="shared" si="1"/>
        <v>8</v>
      </c>
      <c r="B15" s="785"/>
      <c r="C15" s="752"/>
      <c r="D15" s="752"/>
      <c r="E15" s="786"/>
      <c r="F15" s="785" t="s">
        <v>37</v>
      </c>
      <c r="G15" s="787" t="s">
        <v>402</v>
      </c>
      <c r="H15" s="839">
        <v>2314</v>
      </c>
      <c r="I15" s="839">
        <v>2151</v>
      </c>
      <c r="J15" s="839">
        <v>586</v>
      </c>
      <c r="K15" s="839">
        <v>575</v>
      </c>
      <c r="L15" s="839">
        <v>8289</v>
      </c>
      <c r="M15" s="839">
        <v>7741</v>
      </c>
      <c r="N15" s="839">
        <v>830</v>
      </c>
      <c r="O15" s="839">
        <v>808</v>
      </c>
      <c r="P15" s="839">
        <v>8289</v>
      </c>
      <c r="Q15" s="839">
        <v>7741</v>
      </c>
      <c r="R15" s="839">
        <v>121</v>
      </c>
      <c r="S15" s="839">
        <v>119</v>
      </c>
      <c r="T15" s="839">
        <v>925</v>
      </c>
      <c r="U15" s="839">
        <v>866</v>
      </c>
      <c r="V15" s="839">
        <v>23</v>
      </c>
      <c r="W15" s="839">
        <v>19</v>
      </c>
      <c r="X15" s="788"/>
      <c r="Y15" s="798">
        <f t="shared" si="0"/>
        <v>8</v>
      </c>
    </row>
    <row r="16" spans="1:25" s="761" customFormat="1" ht="13.35" customHeight="1">
      <c r="A16" s="778">
        <f t="shared" si="1"/>
        <v>9</v>
      </c>
      <c r="B16" s="779"/>
      <c r="C16" s="754"/>
      <c r="D16" s="789" t="s">
        <v>557</v>
      </c>
      <c r="E16" s="781"/>
      <c r="F16" s="779" t="s">
        <v>37</v>
      </c>
      <c r="G16" s="783" t="s">
        <v>400</v>
      </c>
      <c r="H16" s="839">
        <v>827</v>
      </c>
      <c r="I16" s="839">
        <v>784</v>
      </c>
      <c r="J16" s="839">
        <v>263</v>
      </c>
      <c r="K16" s="839">
        <v>252</v>
      </c>
      <c r="L16" s="839">
        <v>3591</v>
      </c>
      <c r="M16" s="839">
        <v>3330</v>
      </c>
      <c r="N16" s="839">
        <v>223</v>
      </c>
      <c r="O16" s="839">
        <v>217</v>
      </c>
      <c r="P16" s="839">
        <v>3591</v>
      </c>
      <c r="Q16" s="839">
        <v>3330</v>
      </c>
      <c r="R16" s="839">
        <v>13</v>
      </c>
      <c r="S16" s="839">
        <v>13</v>
      </c>
      <c r="T16" s="839">
        <v>199</v>
      </c>
      <c r="U16" s="839">
        <v>190</v>
      </c>
      <c r="V16" s="839">
        <v>14</v>
      </c>
      <c r="W16" s="839">
        <v>13</v>
      </c>
      <c r="X16" s="784"/>
      <c r="Y16" s="798">
        <v>13</v>
      </c>
    </row>
    <row r="17" spans="1:25" ht="11.25" customHeight="1">
      <c r="A17" s="778">
        <f t="shared" si="1"/>
        <v>10</v>
      </c>
      <c r="B17" s="785"/>
      <c r="C17" s="752"/>
      <c r="D17" s="752"/>
      <c r="E17" s="790"/>
      <c r="F17" s="785" t="s">
        <v>37</v>
      </c>
      <c r="G17" s="787" t="s">
        <v>401</v>
      </c>
      <c r="H17" s="839">
        <v>412</v>
      </c>
      <c r="I17" s="839">
        <v>380</v>
      </c>
      <c r="J17" s="839">
        <v>104</v>
      </c>
      <c r="K17" s="839">
        <v>98</v>
      </c>
      <c r="L17" s="839">
        <v>1882</v>
      </c>
      <c r="M17" s="839">
        <v>1731</v>
      </c>
      <c r="N17" s="839">
        <v>223</v>
      </c>
      <c r="O17" s="839">
        <v>221</v>
      </c>
      <c r="P17" s="839">
        <v>1882</v>
      </c>
      <c r="Q17" s="839">
        <v>1731</v>
      </c>
      <c r="R17" s="839">
        <v>14</v>
      </c>
      <c r="S17" s="839">
        <v>14</v>
      </c>
      <c r="T17" s="839">
        <v>139</v>
      </c>
      <c r="U17" s="839">
        <v>137</v>
      </c>
      <c r="V17" s="839">
        <v>25</v>
      </c>
      <c r="W17" s="839">
        <v>18</v>
      </c>
      <c r="X17" s="788"/>
      <c r="Y17" s="798">
        <v>14</v>
      </c>
    </row>
    <row r="18" spans="1:25" ht="11.25" customHeight="1">
      <c r="A18" s="778">
        <f t="shared" si="1"/>
        <v>11</v>
      </c>
      <c r="B18" s="785"/>
      <c r="C18" s="752"/>
      <c r="D18" s="752"/>
      <c r="E18" s="790"/>
      <c r="F18" s="785" t="s">
        <v>37</v>
      </c>
      <c r="G18" s="787" t="s">
        <v>301</v>
      </c>
      <c r="H18" s="839">
        <v>10</v>
      </c>
      <c r="I18" s="839">
        <v>7</v>
      </c>
      <c r="J18" s="839">
        <v>2</v>
      </c>
      <c r="K18" s="839">
        <v>2</v>
      </c>
      <c r="L18" s="839">
        <v>49</v>
      </c>
      <c r="M18" s="839">
        <v>47</v>
      </c>
      <c r="N18" s="839">
        <v>6</v>
      </c>
      <c r="O18" s="839">
        <v>6</v>
      </c>
      <c r="P18" s="839">
        <v>49</v>
      </c>
      <c r="Q18" s="839">
        <v>47</v>
      </c>
      <c r="R18" s="839">
        <v>8</v>
      </c>
      <c r="S18" s="839">
        <v>8</v>
      </c>
      <c r="T18" s="839">
        <v>1</v>
      </c>
      <c r="U18" s="839">
        <v>1</v>
      </c>
      <c r="V18" s="839">
        <v>0</v>
      </c>
      <c r="W18" s="839">
        <v>0</v>
      </c>
      <c r="X18" s="788"/>
      <c r="Y18" s="798">
        <v>15</v>
      </c>
    </row>
    <row r="19" spans="1:25" ht="11.25" customHeight="1">
      <c r="A19" s="778">
        <f t="shared" si="1"/>
        <v>12</v>
      </c>
      <c r="B19" s="785"/>
      <c r="C19" s="752"/>
      <c r="D19" s="752"/>
      <c r="E19" s="790"/>
      <c r="F19" s="785" t="s">
        <v>37</v>
      </c>
      <c r="G19" s="787" t="s">
        <v>402</v>
      </c>
      <c r="H19" s="839">
        <v>1249</v>
      </c>
      <c r="I19" s="839">
        <v>1171</v>
      </c>
      <c r="J19" s="839">
        <v>369</v>
      </c>
      <c r="K19" s="839">
        <v>352</v>
      </c>
      <c r="L19" s="839">
        <v>5522</v>
      </c>
      <c r="M19" s="839">
        <v>5108</v>
      </c>
      <c r="N19" s="839">
        <v>452</v>
      </c>
      <c r="O19" s="839">
        <v>444</v>
      </c>
      <c r="P19" s="839">
        <v>5522</v>
      </c>
      <c r="Q19" s="839">
        <v>5108</v>
      </c>
      <c r="R19" s="839">
        <v>35</v>
      </c>
      <c r="S19" s="839">
        <v>35</v>
      </c>
      <c r="T19" s="839">
        <v>339</v>
      </c>
      <c r="U19" s="839">
        <v>328</v>
      </c>
      <c r="V19" s="839">
        <v>39</v>
      </c>
      <c r="W19" s="839">
        <v>31</v>
      </c>
      <c r="X19" s="788"/>
      <c r="Y19" s="798">
        <v>16</v>
      </c>
    </row>
    <row r="20" spans="1:25" s="761" customFormat="1" ht="13.35" customHeight="1">
      <c r="A20" s="778">
        <f t="shared" si="1"/>
        <v>13</v>
      </c>
      <c r="B20" s="779"/>
      <c r="C20" s="754"/>
      <c r="D20" s="780" t="s">
        <v>404</v>
      </c>
      <c r="E20" s="781"/>
      <c r="F20" s="779" t="s">
        <v>37</v>
      </c>
      <c r="G20" s="783" t="s">
        <v>400</v>
      </c>
      <c r="H20" s="839">
        <v>901</v>
      </c>
      <c r="I20" s="839">
        <v>829</v>
      </c>
      <c r="J20" s="839">
        <v>245</v>
      </c>
      <c r="K20" s="839">
        <v>236</v>
      </c>
      <c r="L20" s="839">
        <v>2309</v>
      </c>
      <c r="M20" s="839">
        <v>2071</v>
      </c>
      <c r="N20" s="839">
        <v>154</v>
      </c>
      <c r="O20" s="839">
        <v>151</v>
      </c>
      <c r="P20" s="839">
        <v>2309</v>
      </c>
      <c r="Q20" s="839">
        <v>2071</v>
      </c>
      <c r="R20" s="839">
        <v>46</v>
      </c>
      <c r="S20" s="839">
        <v>46</v>
      </c>
      <c r="T20" s="839">
        <v>252</v>
      </c>
      <c r="U20" s="839">
        <v>245</v>
      </c>
      <c r="V20" s="839">
        <v>2</v>
      </c>
      <c r="W20" s="839">
        <v>1</v>
      </c>
      <c r="X20" s="784"/>
      <c r="Y20" s="798">
        <v>17</v>
      </c>
    </row>
    <row r="21" spans="1:25" ht="11.25" customHeight="1">
      <c r="A21" s="778">
        <f t="shared" si="1"/>
        <v>14</v>
      </c>
      <c r="B21" s="785"/>
      <c r="C21" s="752"/>
      <c r="D21" s="752"/>
      <c r="E21" s="786"/>
      <c r="F21" s="785" t="s">
        <v>37</v>
      </c>
      <c r="G21" s="787" t="s">
        <v>401</v>
      </c>
      <c r="H21" s="839">
        <v>452</v>
      </c>
      <c r="I21" s="839">
        <v>360</v>
      </c>
      <c r="J21" s="839">
        <v>59</v>
      </c>
      <c r="K21" s="839">
        <v>57</v>
      </c>
      <c r="L21" s="839">
        <v>972</v>
      </c>
      <c r="M21" s="839">
        <v>831</v>
      </c>
      <c r="N21" s="839">
        <v>114</v>
      </c>
      <c r="O21" s="839">
        <v>102</v>
      </c>
      <c r="P21" s="839">
        <v>972</v>
      </c>
      <c r="Q21" s="839">
        <v>831</v>
      </c>
      <c r="R21" s="839">
        <v>21</v>
      </c>
      <c r="S21" s="839">
        <v>21</v>
      </c>
      <c r="T21" s="839">
        <v>88</v>
      </c>
      <c r="U21" s="839">
        <v>85</v>
      </c>
      <c r="V21" s="839">
        <v>0</v>
      </c>
      <c r="W21" s="839">
        <v>0</v>
      </c>
      <c r="X21" s="788"/>
      <c r="Y21" s="798">
        <v>18</v>
      </c>
    </row>
    <row r="22" spans="1:25" ht="11.25" customHeight="1">
      <c r="A22" s="778">
        <f t="shared" si="1"/>
        <v>15</v>
      </c>
      <c r="B22" s="785"/>
      <c r="C22" s="752"/>
      <c r="D22" s="752"/>
      <c r="E22" s="786"/>
      <c r="F22" s="785" t="s">
        <v>37</v>
      </c>
      <c r="G22" s="787" t="s">
        <v>301</v>
      </c>
      <c r="H22" s="839">
        <v>35</v>
      </c>
      <c r="I22" s="839">
        <v>35</v>
      </c>
      <c r="J22" s="839">
        <v>18</v>
      </c>
      <c r="K22" s="839">
        <v>18</v>
      </c>
      <c r="L22" s="839">
        <v>95</v>
      </c>
      <c r="M22" s="839">
        <v>95</v>
      </c>
      <c r="N22" s="839">
        <v>26</v>
      </c>
      <c r="O22" s="839">
        <v>26</v>
      </c>
      <c r="P22" s="839">
        <v>95</v>
      </c>
      <c r="Q22" s="839">
        <v>95</v>
      </c>
      <c r="R22" s="839">
        <v>32</v>
      </c>
      <c r="S22" s="839">
        <v>32</v>
      </c>
      <c r="T22" s="839">
        <v>4</v>
      </c>
      <c r="U22" s="839">
        <v>4</v>
      </c>
      <c r="V22" s="839">
        <v>0</v>
      </c>
      <c r="W22" s="839">
        <v>0</v>
      </c>
      <c r="X22" s="788"/>
      <c r="Y22" s="798">
        <v>19</v>
      </c>
    </row>
    <row r="23" spans="1:25" s="761" customFormat="1" ht="11.25" customHeight="1">
      <c r="A23" s="778">
        <f t="shared" si="1"/>
        <v>16</v>
      </c>
      <c r="B23" s="779"/>
      <c r="C23" s="754"/>
      <c r="D23" s="754"/>
      <c r="E23" s="791"/>
      <c r="F23" s="779" t="s">
        <v>37</v>
      </c>
      <c r="G23" s="787" t="s">
        <v>402</v>
      </c>
      <c r="H23" s="839">
        <v>1388</v>
      </c>
      <c r="I23" s="839">
        <v>1224</v>
      </c>
      <c r="J23" s="839">
        <v>322</v>
      </c>
      <c r="K23" s="839">
        <v>311</v>
      </c>
      <c r="L23" s="839">
        <v>3376</v>
      </c>
      <c r="M23" s="839">
        <v>2997</v>
      </c>
      <c r="N23" s="839">
        <v>294</v>
      </c>
      <c r="O23" s="839">
        <v>279</v>
      </c>
      <c r="P23" s="839">
        <v>3376</v>
      </c>
      <c r="Q23" s="839">
        <v>2997</v>
      </c>
      <c r="R23" s="839">
        <v>99</v>
      </c>
      <c r="S23" s="839">
        <v>99</v>
      </c>
      <c r="T23" s="839">
        <v>344</v>
      </c>
      <c r="U23" s="839">
        <v>334</v>
      </c>
      <c r="V23" s="839">
        <v>2</v>
      </c>
      <c r="W23" s="839">
        <v>1</v>
      </c>
      <c r="X23" s="784"/>
      <c r="Y23" s="798">
        <v>20</v>
      </c>
    </row>
    <row r="24" spans="1:25" s="761" customFormat="1" ht="13.35" customHeight="1">
      <c r="A24" s="778">
        <f t="shared" si="1"/>
        <v>17</v>
      </c>
      <c r="B24" s="779"/>
      <c r="C24" s="754"/>
      <c r="D24" s="780" t="s">
        <v>405</v>
      </c>
      <c r="E24" s="781"/>
      <c r="F24" s="779" t="s">
        <v>37</v>
      </c>
      <c r="G24" s="783" t="s">
        <v>400</v>
      </c>
      <c r="H24" s="839">
        <v>212</v>
      </c>
      <c r="I24" s="839">
        <v>168</v>
      </c>
      <c r="J24" s="839">
        <v>56</v>
      </c>
      <c r="K24" s="839">
        <v>49</v>
      </c>
      <c r="L24" s="839">
        <v>1088</v>
      </c>
      <c r="M24" s="839">
        <v>923</v>
      </c>
      <c r="N24" s="839">
        <v>43</v>
      </c>
      <c r="O24" s="839">
        <v>40</v>
      </c>
      <c r="P24" s="839">
        <v>1088</v>
      </c>
      <c r="Q24" s="839">
        <v>923</v>
      </c>
      <c r="R24" s="839">
        <v>25</v>
      </c>
      <c r="S24" s="839">
        <v>22</v>
      </c>
      <c r="T24" s="839">
        <v>92</v>
      </c>
      <c r="U24" s="839">
        <v>83</v>
      </c>
      <c r="V24" s="839">
        <v>1</v>
      </c>
      <c r="W24" s="839">
        <v>0</v>
      </c>
      <c r="X24" s="784"/>
      <c r="Y24" s="798">
        <v>21</v>
      </c>
    </row>
    <row r="25" spans="1:25" ht="11.25" customHeight="1">
      <c r="A25" s="778">
        <f t="shared" si="1"/>
        <v>18</v>
      </c>
      <c r="B25" s="785"/>
      <c r="C25" s="752"/>
      <c r="D25" s="752"/>
      <c r="E25" s="786"/>
      <c r="F25" s="785" t="s">
        <v>37</v>
      </c>
      <c r="G25" s="787" t="s">
        <v>401</v>
      </c>
      <c r="H25" s="839">
        <v>67</v>
      </c>
      <c r="I25" s="839">
        <v>56</v>
      </c>
      <c r="J25" s="839">
        <v>2</v>
      </c>
      <c r="K25" s="839">
        <v>2</v>
      </c>
      <c r="L25" s="839">
        <v>210</v>
      </c>
      <c r="M25" s="839">
        <v>166</v>
      </c>
      <c r="N25" s="839">
        <v>13</v>
      </c>
      <c r="O25" s="839">
        <v>11</v>
      </c>
      <c r="P25" s="839">
        <v>210</v>
      </c>
      <c r="Q25" s="839">
        <v>166</v>
      </c>
      <c r="R25" s="839">
        <v>4</v>
      </c>
      <c r="S25" s="839">
        <v>4</v>
      </c>
      <c r="T25" s="839">
        <v>6</v>
      </c>
      <c r="U25" s="839">
        <v>5</v>
      </c>
      <c r="V25" s="839">
        <v>1</v>
      </c>
      <c r="W25" s="839">
        <v>1</v>
      </c>
      <c r="X25" s="788"/>
      <c r="Y25" s="798">
        <v>22</v>
      </c>
    </row>
    <row r="26" spans="1:25" ht="11.25" customHeight="1">
      <c r="A26" s="778">
        <f t="shared" si="1"/>
        <v>19</v>
      </c>
      <c r="B26" s="785"/>
      <c r="C26" s="752"/>
      <c r="D26" s="752"/>
      <c r="E26" s="790"/>
      <c r="F26" s="785" t="s">
        <v>37</v>
      </c>
      <c r="G26" s="787" t="s">
        <v>301</v>
      </c>
      <c r="H26" s="839">
        <v>44</v>
      </c>
      <c r="I26" s="839">
        <v>37</v>
      </c>
      <c r="J26" s="839">
        <v>9</v>
      </c>
      <c r="K26" s="839">
        <v>7</v>
      </c>
      <c r="L26" s="839">
        <v>113</v>
      </c>
      <c r="M26" s="839">
        <v>104</v>
      </c>
      <c r="N26" s="839">
        <v>9</v>
      </c>
      <c r="O26" s="839">
        <v>9</v>
      </c>
      <c r="P26" s="839">
        <v>113</v>
      </c>
      <c r="Q26" s="839">
        <v>104</v>
      </c>
      <c r="R26" s="839">
        <v>38</v>
      </c>
      <c r="S26" s="839">
        <v>35</v>
      </c>
      <c r="T26" s="839">
        <v>7</v>
      </c>
      <c r="U26" s="839">
        <v>7</v>
      </c>
      <c r="V26" s="839">
        <v>0</v>
      </c>
      <c r="W26" s="839">
        <v>0</v>
      </c>
      <c r="X26" s="788"/>
      <c r="Y26" s="798">
        <v>23</v>
      </c>
    </row>
    <row r="27" spans="1:25" ht="11.25" customHeight="1">
      <c r="A27" s="778">
        <f t="shared" si="1"/>
        <v>20</v>
      </c>
      <c r="B27" s="785"/>
      <c r="C27" s="752"/>
      <c r="D27" s="752"/>
      <c r="E27" s="786"/>
      <c r="F27" s="785" t="s">
        <v>37</v>
      </c>
      <c r="G27" s="787" t="s">
        <v>402</v>
      </c>
      <c r="H27" s="839">
        <v>323</v>
      </c>
      <c r="I27" s="839">
        <v>261</v>
      </c>
      <c r="J27" s="839">
        <v>67</v>
      </c>
      <c r="K27" s="839">
        <v>58</v>
      </c>
      <c r="L27" s="839">
        <v>1411</v>
      </c>
      <c r="M27" s="839">
        <v>1193</v>
      </c>
      <c r="N27" s="839">
        <v>65</v>
      </c>
      <c r="O27" s="839">
        <v>60</v>
      </c>
      <c r="P27" s="839">
        <v>1411</v>
      </c>
      <c r="Q27" s="839">
        <v>1193</v>
      </c>
      <c r="R27" s="839">
        <v>67</v>
      </c>
      <c r="S27" s="839">
        <v>61</v>
      </c>
      <c r="T27" s="839">
        <v>105</v>
      </c>
      <c r="U27" s="839">
        <v>95</v>
      </c>
      <c r="V27" s="839">
        <v>2</v>
      </c>
      <c r="W27" s="839">
        <v>1</v>
      </c>
      <c r="X27" s="788"/>
      <c r="Y27" s="798">
        <v>24</v>
      </c>
    </row>
    <row r="28" spans="1:25" ht="13.35" customHeight="1">
      <c r="A28" s="778">
        <f t="shared" si="1"/>
        <v>21</v>
      </c>
      <c r="B28" s="785"/>
      <c r="C28" s="752"/>
      <c r="D28" s="780" t="s">
        <v>406</v>
      </c>
      <c r="E28" s="781"/>
      <c r="F28" s="785" t="s">
        <v>37</v>
      </c>
      <c r="G28" s="783" t="s">
        <v>400</v>
      </c>
      <c r="H28" s="839">
        <v>50</v>
      </c>
      <c r="I28" s="839">
        <v>30</v>
      </c>
      <c r="J28" s="839">
        <v>13</v>
      </c>
      <c r="K28" s="839">
        <v>12</v>
      </c>
      <c r="L28" s="839">
        <v>196</v>
      </c>
      <c r="M28" s="839">
        <v>107</v>
      </c>
      <c r="N28" s="839">
        <v>30</v>
      </c>
      <c r="O28" s="839">
        <v>24</v>
      </c>
      <c r="P28" s="839">
        <v>196</v>
      </c>
      <c r="Q28" s="839">
        <v>107</v>
      </c>
      <c r="R28" s="839">
        <v>7</v>
      </c>
      <c r="S28" s="839">
        <v>6</v>
      </c>
      <c r="T28" s="839">
        <v>0</v>
      </c>
      <c r="U28" s="839">
        <v>0</v>
      </c>
      <c r="V28" s="839">
        <v>0</v>
      </c>
      <c r="W28" s="839">
        <v>0</v>
      </c>
      <c r="X28" s="788"/>
      <c r="Y28" s="798">
        <v>25</v>
      </c>
    </row>
    <row r="29" spans="1:25" ht="11.25" customHeight="1">
      <c r="A29" s="778">
        <f t="shared" si="1"/>
        <v>22</v>
      </c>
      <c r="B29" s="785"/>
      <c r="C29" s="752"/>
      <c r="D29" s="752"/>
      <c r="E29" s="786"/>
      <c r="F29" s="785" t="s">
        <v>37</v>
      </c>
      <c r="G29" s="787" t="s">
        <v>401</v>
      </c>
      <c r="H29" s="839">
        <v>25</v>
      </c>
      <c r="I29" s="839">
        <v>9</v>
      </c>
      <c r="J29" s="839">
        <v>0</v>
      </c>
      <c r="K29" s="839">
        <v>0</v>
      </c>
      <c r="L29" s="839">
        <v>124</v>
      </c>
      <c r="M29" s="839">
        <v>37</v>
      </c>
      <c r="N29" s="839">
        <v>22</v>
      </c>
      <c r="O29" s="839">
        <v>13</v>
      </c>
      <c r="P29" s="839">
        <v>124</v>
      </c>
      <c r="Q29" s="839">
        <v>37</v>
      </c>
      <c r="R29" s="839">
        <v>5</v>
      </c>
      <c r="S29" s="839">
        <v>3</v>
      </c>
      <c r="T29" s="839">
        <v>12</v>
      </c>
      <c r="U29" s="839">
        <v>4</v>
      </c>
      <c r="V29" s="839">
        <v>0</v>
      </c>
      <c r="W29" s="839">
        <v>0</v>
      </c>
      <c r="X29" s="788"/>
      <c r="Y29" s="798">
        <v>26</v>
      </c>
    </row>
    <row r="30" spans="1:25" ht="11.25" customHeight="1">
      <c r="A30" s="778">
        <f t="shared" si="1"/>
        <v>23</v>
      </c>
      <c r="B30" s="785"/>
      <c r="C30" s="752"/>
      <c r="D30" s="752"/>
      <c r="E30" s="786"/>
      <c r="F30" s="785" t="s">
        <v>37</v>
      </c>
      <c r="G30" s="787" t="s">
        <v>301</v>
      </c>
      <c r="H30" s="839">
        <v>2</v>
      </c>
      <c r="I30" s="839">
        <v>1</v>
      </c>
      <c r="J30" s="839">
        <v>1</v>
      </c>
      <c r="K30" s="839">
        <v>0</v>
      </c>
      <c r="L30" s="839">
        <v>2</v>
      </c>
      <c r="M30" s="839">
        <v>2</v>
      </c>
      <c r="N30" s="839">
        <v>0</v>
      </c>
      <c r="O30" s="839">
        <v>0</v>
      </c>
      <c r="P30" s="839">
        <v>2</v>
      </c>
      <c r="Q30" s="839">
        <v>2</v>
      </c>
      <c r="R30" s="839">
        <v>1</v>
      </c>
      <c r="S30" s="839">
        <v>1</v>
      </c>
      <c r="T30" s="839">
        <v>0</v>
      </c>
      <c r="U30" s="839">
        <v>0</v>
      </c>
      <c r="V30" s="839">
        <v>0</v>
      </c>
      <c r="W30" s="839">
        <v>0</v>
      </c>
      <c r="X30" s="788"/>
      <c r="Y30" s="798">
        <v>27</v>
      </c>
    </row>
    <row r="31" spans="1:25" ht="11.25" customHeight="1">
      <c r="A31" s="778">
        <f t="shared" si="1"/>
        <v>24</v>
      </c>
      <c r="B31" s="785"/>
      <c r="C31" s="752"/>
      <c r="D31" s="752"/>
      <c r="E31" s="786"/>
      <c r="F31" s="785" t="s">
        <v>37</v>
      </c>
      <c r="G31" s="787" t="s">
        <v>402</v>
      </c>
      <c r="H31" s="839">
        <v>77</v>
      </c>
      <c r="I31" s="839">
        <v>40</v>
      </c>
      <c r="J31" s="839">
        <v>14</v>
      </c>
      <c r="K31" s="839">
        <v>12</v>
      </c>
      <c r="L31" s="839">
        <v>322</v>
      </c>
      <c r="M31" s="839">
        <v>146</v>
      </c>
      <c r="N31" s="839">
        <v>52</v>
      </c>
      <c r="O31" s="839">
        <v>37</v>
      </c>
      <c r="P31" s="839">
        <v>322</v>
      </c>
      <c r="Q31" s="839">
        <v>146</v>
      </c>
      <c r="R31" s="839">
        <v>13</v>
      </c>
      <c r="S31" s="839">
        <v>10</v>
      </c>
      <c r="T31" s="839">
        <v>12</v>
      </c>
      <c r="U31" s="839">
        <v>4</v>
      </c>
      <c r="V31" s="839">
        <v>0</v>
      </c>
      <c r="W31" s="839">
        <v>0</v>
      </c>
      <c r="X31" s="788"/>
      <c r="Y31" s="798">
        <v>28</v>
      </c>
    </row>
    <row r="32" spans="1:25" s="761" customFormat="1" ht="13.35" customHeight="1">
      <c r="A32" s="778">
        <f t="shared" si="1"/>
        <v>25</v>
      </c>
      <c r="B32" s="779"/>
      <c r="C32" s="754"/>
      <c r="D32" s="789" t="s">
        <v>407</v>
      </c>
      <c r="E32" s="781"/>
      <c r="F32" s="779" t="s">
        <v>37</v>
      </c>
      <c r="G32" s="783" t="s">
        <v>400</v>
      </c>
      <c r="H32" s="839">
        <v>54</v>
      </c>
      <c r="I32" s="839">
        <v>49</v>
      </c>
      <c r="J32" s="839">
        <v>23</v>
      </c>
      <c r="K32" s="839">
        <v>22</v>
      </c>
      <c r="L32" s="839">
        <v>431</v>
      </c>
      <c r="M32" s="839">
        <v>295</v>
      </c>
      <c r="N32" s="839">
        <v>24</v>
      </c>
      <c r="O32" s="839">
        <v>18</v>
      </c>
      <c r="P32" s="839">
        <v>431</v>
      </c>
      <c r="Q32" s="839">
        <v>295</v>
      </c>
      <c r="R32" s="839">
        <v>0</v>
      </c>
      <c r="S32" s="839">
        <v>0</v>
      </c>
      <c r="T32" s="839">
        <v>34</v>
      </c>
      <c r="U32" s="839">
        <v>31</v>
      </c>
      <c r="V32" s="839">
        <v>0</v>
      </c>
      <c r="W32" s="839">
        <v>0</v>
      </c>
      <c r="X32" s="784">
        <v>5</v>
      </c>
      <c r="Y32" s="798">
        <v>29</v>
      </c>
    </row>
    <row r="33" spans="1:25" ht="11.25" customHeight="1">
      <c r="A33" s="778">
        <f t="shared" si="1"/>
        <v>26</v>
      </c>
      <c r="B33" s="785"/>
      <c r="C33" s="752"/>
      <c r="D33" s="752"/>
      <c r="E33" s="790"/>
      <c r="F33" s="785" t="s">
        <v>37</v>
      </c>
      <c r="G33" s="787" t="s">
        <v>401</v>
      </c>
      <c r="H33" s="839">
        <v>86</v>
      </c>
      <c r="I33" s="839">
        <v>37</v>
      </c>
      <c r="J33" s="839">
        <v>7</v>
      </c>
      <c r="K33" s="839">
        <v>5</v>
      </c>
      <c r="L33" s="839">
        <v>421</v>
      </c>
      <c r="M33" s="839">
        <v>225</v>
      </c>
      <c r="N33" s="839">
        <v>30</v>
      </c>
      <c r="O33" s="839">
        <v>21</v>
      </c>
      <c r="P33" s="839">
        <v>421</v>
      </c>
      <c r="Q33" s="839">
        <v>225</v>
      </c>
      <c r="R33" s="839">
        <v>1</v>
      </c>
      <c r="S33" s="839">
        <v>1</v>
      </c>
      <c r="T33" s="839">
        <v>1</v>
      </c>
      <c r="U33" s="839">
        <v>1</v>
      </c>
      <c r="V33" s="839">
        <v>0</v>
      </c>
      <c r="W33" s="839">
        <v>0</v>
      </c>
      <c r="X33" s="788"/>
      <c r="Y33" s="798">
        <v>30</v>
      </c>
    </row>
    <row r="34" spans="1:25" ht="11.25" customHeight="1">
      <c r="A34" s="778">
        <f t="shared" si="1"/>
        <v>27</v>
      </c>
      <c r="B34" s="785"/>
      <c r="C34" s="752"/>
      <c r="D34" s="752"/>
      <c r="E34" s="790"/>
      <c r="F34" s="785" t="s">
        <v>37</v>
      </c>
      <c r="G34" s="787" t="s">
        <v>301</v>
      </c>
      <c r="H34" s="839">
        <v>0</v>
      </c>
      <c r="I34" s="839">
        <v>0</v>
      </c>
      <c r="J34" s="839">
        <v>0</v>
      </c>
      <c r="K34" s="839">
        <v>0</v>
      </c>
      <c r="L34" s="839">
        <v>0</v>
      </c>
      <c r="M34" s="839">
        <v>0</v>
      </c>
      <c r="N34" s="839">
        <v>0</v>
      </c>
      <c r="O34" s="839">
        <v>0</v>
      </c>
      <c r="P34" s="839">
        <v>0</v>
      </c>
      <c r="Q34" s="839">
        <v>0</v>
      </c>
      <c r="R34" s="839">
        <v>0</v>
      </c>
      <c r="S34" s="839">
        <v>0</v>
      </c>
      <c r="T34" s="839">
        <v>0</v>
      </c>
      <c r="U34" s="839">
        <v>0</v>
      </c>
      <c r="V34" s="839">
        <v>0</v>
      </c>
      <c r="W34" s="839">
        <v>0</v>
      </c>
      <c r="X34" s="788">
        <v>0</v>
      </c>
      <c r="Y34" s="798">
        <v>31</v>
      </c>
    </row>
    <row r="35" spans="1:25" s="761" customFormat="1" ht="11.25" customHeight="1">
      <c r="A35" s="778">
        <f t="shared" si="1"/>
        <v>28</v>
      </c>
      <c r="B35" s="779"/>
      <c r="C35" s="754"/>
      <c r="D35" s="754"/>
      <c r="E35" s="786"/>
      <c r="F35" s="779" t="s">
        <v>37</v>
      </c>
      <c r="G35" s="787" t="s">
        <v>402</v>
      </c>
      <c r="H35" s="839">
        <v>140</v>
      </c>
      <c r="I35" s="839">
        <v>86</v>
      </c>
      <c r="J35" s="839">
        <v>30</v>
      </c>
      <c r="K35" s="839">
        <v>27</v>
      </c>
      <c r="L35" s="839">
        <v>852</v>
      </c>
      <c r="M35" s="839">
        <v>520</v>
      </c>
      <c r="N35" s="839">
        <v>54</v>
      </c>
      <c r="O35" s="839">
        <v>39</v>
      </c>
      <c r="P35" s="839">
        <v>852</v>
      </c>
      <c r="Q35" s="839">
        <v>520</v>
      </c>
      <c r="R35" s="839">
        <v>1</v>
      </c>
      <c r="S35" s="839">
        <v>1</v>
      </c>
      <c r="T35" s="839">
        <v>35</v>
      </c>
      <c r="U35" s="839">
        <v>32</v>
      </c>
      <c r="V35" s="839">
        <v>0</v>
      </c>
      <c r="W35" s="839">
        <v>0</v>
      </c>
      <c r="X35" s="784"/>
      <c r="Y35" s="798">
        <v>32</v>
      </c>
    </row>
    <row r="36" spans="1:25" s="761" customFormat="1" ht="13.35" customHeight="1">
      <c r="A36" s="778">
        <f t="shared" si="1"/>
        <v>29</v>
      </c>
      <c r="B36" s="779"/>
      <c r="C36" s="754"/>
      <c r="D36" s="780" t="s">
        <v>408</v>
      </c>
      <c r="E36" s="781"/>
      <c r="F36" s="779"/>
      <c r="G36" s="783" t="s">
        <v>400</v>
      </c>
      <c r="H36" s="796">
        <v>43</v>
      </c>
      <c r="I36" s="796">
        <v>35</v>
      </c>
      <c r="J36" s="796">
        <v>13</v>
      </c>
      <c r="K36" s="796">
        <v>12</v>
      </c>
      <c r="L36" s="796">
        <v>165</v>
      </c>
      <c r="M36" s="796">
        <v>106</v>
      </c>
      <c r="N36" s="796">
        <v>12</v>
      </c>
      <c r="O36" s="796">
        <v>11</v>
      </c>
      <c r="P36" s="796">
        <v>165</v>
      </c>
      <c r="Q36" s="796">
        <v>106</v>
      </c>
      <c r="R36" s="796">
        <v>1</v>
      </c>
      <c r="S36" s="796">
        <v>1</v>
      </c>
      <c r="T36" s="796">
        <v>5</v>
      </c>
      <c r="U36" s="796">
        <v>4</v>
      </c>
      <c r="V36" s="839">
        <v>0</v>
      </c>
      <c r="W36" s="839">
        <v>0</v>
      </c>
      <c r="X36" s="784"/>
      <c r="Y36" s="798">
        <v>33</v>
      </c>
    </row>
    <row r="37" spans="1:25" ht="11.25" customHeight="1">
      <c r="A37" s="778">
        <f t="shared" si="1"/>
        <v>30</v>
      </c>
      <c r="B37" s="785"/>
      <c r="C37" s="752"/>
      <c r="D37" s="752"/>
      <c r="E37" s="786"/>
      <c r="F37" s="785"/>
      <c r="G37" s="787" t="s">
        <v>401</v>
      </c>
      <c r="H37" s="796">
        <v>102</v>
      </c>
      <c r="I37" s="796">
        <v>74</v>
      </c>
      <c r="J37" s="796">
        <v>22</v>
      </c>
      <c r="K37" s="796">
        <v>16</v>
      </c>
      <c r="L37" s="796">
        <v>542</v>
      </c>
      <c r="M37" s="796">
        <v>275</v>
      </c>
      <c r="N37" s="796">
        <v>53</v>
      </c>
      <c r="O37" s="796">
        <v>44</v>
      </c>
      <c r="P37" s="796">
        <v>542</v>
      </c>
      <c r="Q37" s="796">
        <v>275</v>
      </c>
      <c r="R37" s="796">
        <v>2</v>
      </c>
      <c r="S37" s="796">
        <v>2</v>
      </c>
      <c r="T37" s="796">
        <v>43</v>
      </c>
      <c r="U37" s="796">
        <v>33</v>
      </c>
      <c r="V37" s="839">
        <v>0</v>
      </c>
      <c r="W37" s="839">
        <v>0</v>
      </c>
      <c r="X37" s="788"/>
      <c r="Y37" s="798">
        <v>34</v>
      </c>
    </row>
    <row r="38" spans="1:25" s="761" customFormat="1" ht="11.25" customHeight="1">
      <c r="A38" s="778">
        <f t="shared" si="1"/>
        <v>31</v>
      </c>
      <c r="B38" s="779"/>
      <c r="C38" s="754"/>
      <c r="D38" s="754"/>
      <c r="E38" s="791"/>
      <c r="F38" s="779"/>
      <c r="G38" s="787" t="s">
        <v>301</v>
      </c>
      <c r="H38" s="796">
        <v>3</v>
      </c>
      <c r="I38" s="796">
        <v>1</v>
      </c>
      <c r="J38" s="796">
        <v>0</v>
      </c>
      <c r="K38" s="796">
        <v>0</v>
      </c>
      <c r="L38" s="796">
        <v>4</v>
      </c>
      <c r="M38" s="796">
        <v>3</v>
      </c>
      <c r="N38" s="796">
        <v>2</v>
      </c>
      <c r="O38" s="796">
        <v>2</v>
      </c>
      <c r="P38" s="796">
        <v>4</v>
      </c>
      <c r="Q38" s="796">
        <v>3</v>
      </c>
      <c r="R38" s="796">
        <v>3</v>
      </c>
      <c r="S38" s="796">
        <v>3</v>
      </c>
      <c r="T38" s="796">
        <v>0</v>
      </c>
      <c r="U38" s="796">
        <v>0</v>
      </c>
      <c r="V38" s="839">
        <v>0</v>
      </c>
      <c r="W38" s="839">
        <v>0</v>
      </c>
      <c r="X38" s="784"/>
      <c r="Y38" s="798">
        <v>35</v>
      </c>
    </row>
    <row r="39" spans="1:25" s="761" customFormat="1" ht="11.25" customHeight="1">
      <c r="A39" s="778">
        <f t="shared" si="1"/>
        <v>32</v>
      </c>
      <c r="B39" s="779"/>
      <c r="C39" s="754"/>
      <c r="D39" s="754"/>
      <c r="E39" s="791"/>
      <c r="F39" s="779"/>
      <c r="G39" s="787" t="s">
        <v>402</v>
      </c>
      <c r="H39" s="839">
        <v>148</v>
      </c>
      <c r="I39" s="839">
        <v>110</v>
      </c>
      <c r="J39" s="839">
        <v>35</v>
      </c>
      <c r="K39" s="839">
        <v>28</v>
      </c>
      <c r="L39" s="839">
        <v>711</v>
      </c>
      <c r="M39" s="839">
        <v>384</v>
      </c>
      <c r="N39" s="839">
        <v>67</v>
      </c>
      <c r="O39" s="839">
        <v>57</v>
      </c>
      <c r="P39" s="839">
        <v>711</v>
      </c>
      <c r="Q39" s="839">
        <v>384</v>
      </c>
      <c r="R39" s="839">
        <v>6</v>
      </c>
      <c r="S39" s="839">
        <v>6</v>
      </c>
      <c r="T39" s="839">
        <v>48</v>
      </c>
      <c r="U39" s="839">
        <v>37</v>
      </c>
      <c r="V39" s="839">
        <v>0</v>
      </c>
      <c r="W39" s="839">
        <v>0</v>
      </c>
      <c r="X39" s="784"/>
      <c r="Y39" s="798">
        <v>36</v>
      </c>
    </row>
    <row r="40" spans="1:25" s="761" customFormat="1" ht="13.35" customHeight="1">
      <c r="A40" s="778">
        <f t="shared" si="1"/>
        <v>33</v>
      </c>
      <c r="B40" s="779"/>
      <c r="C40" s="792"/>
      <c r="D40" s="780" t="s">
        <v>409</v>
      </c>
      <c r="E40" s="781"/>
      <c r="F40" s="779"/>
      <c r="G40" s="787" t="s">
        <v>400</v>
      </c>
      <c r="H40" s="796">
        <v>315</v>
      </c>
      <c r="I40" s="796">
        <v>268</v>
      </c>
      <c r="J40" s="796">
        <v>67</v>
      </c>
      <c r="K40" s="796">
        <v>64</v>
      </c>
      <c r="L40" s="796">
        <v>568</v>
      </c>
      <c r="M40" s="796">
        <v>447</v>
      </c>
      <c r="N40" s="796">
        <v>118</v>
      </c>
      <c r="O40" s="796">
        <v>117</v>
      </c>
      <c r="P40" s="796">
        <v>568</v>
      </c>
      <c r="Q40" s="796">
        <v>447</v>
      </c>
      <c r="R40" s="796">
        <v>25</v>
      </c>
      <c r="S40" s="796">
        <v>23</v>
      </c>
      <c r="T40" s="796">
        <v>81</v>
      </c>
      <c r="U40" s="796">
        <v>60</v>
      </c>
      <c r="V40" s="839">
        <v>1</v>
      </c>
      <c r="W40" s="839">
        <v>1</v>
      </c>
      <c r="X40" s="784"/>
      <c r="Y40" s="798">
        <v>37</v>
      </c>
    </row>
    <row r="41" spans="1:25" s="761" customFormat="1" ht="11.25" customHeight="1">
      <c r="A41" s="778">
        <f t="shared" si="1"/>
        <v>34</v>
      </c>
      <c r="B41" s="779"/>
      <c r="C41" s="754"/>
      <c r="D41" s="754"/>
      <c r="E41" s="791"/>
      <c r="F41" s="779"/>
      <c r="G41" s="787" t="s">
        <v>401</v>
      </c>
      <c r="H41" s="796">
        <v>212</v>
      </c>
      <c r="I41" s="796">
        <v>174</v>
      </c>
      <c r="J41" s="796">
        <v>27</v>
      </c>
      <c r="K41" s="796">
        <v>27</v>
      </c>
      <c r="L41" s="796">
        <v>486</v>
      </c>
      <c r="M41" s="796">
        <v>326</v>
      </c>
      <c r="N41" s="796">
        <v>102</v>
      </c>
      <c r="O41" s="796">
        <v>94</v>
      </c>
      <c r="P41" s="796">
        <v>486</v>
      </c>
      <c r="Q41" s="796">
        <v>326</v>
      </c>
      <c r="R41" s="796">
        <v>26</v>
      </c>
      <c r="S41" s="796">
        <v>25</v>
      </c>
      <c r="T41" s="796">
        <v>85</v>
      </c>
      <c r="U41" s="796">
        <v>67</v>
      </c>
      <c r="V41" s="839">
        <v>0</v>
      </c>
      <c r="W41" s="839">
        <v>0</v>
      </c>
      <c r="X41" s="784"/>
      <c r="Y41" s="798">
        <v>38</v>
      </c>
    </row>
    <row r="42" spans="1:25" s="761" customFormat="1" ht="11.25" customHeight="1">
      <c r="A42" s="778">
        <f t="shared" si="1"/>
        <v>35</v>
      </c>
      <c r="B42" s="779"/>
      <c r="C42" s="754"/>
      <c r="D42" s="754"/>
      <c r="E42" s="791"/>
      <c r="F42" s="779"/>
      <c r="G42" s="787" t="s">
        <v>301</v>
      </c>
      <c r="H42" s="796">
        <v>72</v>
      </c>
      <c r="I42" s="796">
        <v>58</v>
      </c>
      <c r="J42" s="796">
        <v>20</v>
      </c>
      <c r="K42" s="796">
        <v>18</v>
      </c>
      <c r="L42" s="796">
        <v>118</v>
      </c>
      <c r="M42" s="796">
        <v>96</v>
      </c>
      <c r="N42" s="796">
        <v>41</v>
      </c>
      <c r="O42" s="796">
        <v>41</v>
      </c>
      <c r="P42" s="796">
        <v>118</v>
      </c>
      <c r="Q42" s="796">
        <v>96</v>
      </c>
      <c r="R42" s="796">
        <v>42</v>
      </c>
      <c r="S42" s="796">
        <v>36</v>
      </c>
      <c r="T42" s="796">
        <v>5</v>
      </c>
      <c r="U42" s="796">
        <v>4</v>
      </c>
      <c r="V42" s="839">
        <v>0</v>
      </c>
      <c r="W42" s="839">
        <v>0</v>
      </c>
      <c r="X42" s="784"/>
      <c r="Y42" s="798">
        <v>39</v>
      </c>
    </row>
    <row r="43" spans="1:25" s="761" customFormat="1" ht="11.25" customHeight="1">
      <c r="A43" s="778">
        <f t="shared" si="1"/>
        <v>36</v>
      </c>
      <c r="B43" s="779"/>
      <c r="C43" s="754"/>
      <c r="D43" s="754"/>
      <c r="E43" s="793"/>
      <c r="F43" s="779"/>
      <c r="G43" s="787" t="s">
        <v>402</v>
      </c>
      <c r="H43" s="839">
        <v>599</v>
      </c>
      <c r="I43" s="839">
        <v>500</v>
      </c>
      <c r="J43" s="839">
        <v>114</v>
      </c>
      <c r="K43" s="839">
        <v>109</v>
      </c>
      <c r="L43" s="839">
        <v>1172</v>
      </c>
      <c r="M43" s="839">
        <v>869</v>
      </c>
      <c r="N43" s="839">
        <v>261</v>
      </c>
      <c r="O43" s="839">
        <v>252</v>
      </c>
      <c r="P43" s="839">
        <v>1172</v>
      </c>
      <c r="Q43" s="839">
        <v>869</v>
      </c>
      <c r="R43" s="839">
        <v>93</v>
      </c>
      <c r="S43" s="839">
        <v>84</v>
      </c>
      <c r="T43" s="839">
        <v>171</v>
      </c>
      <c r="U43" s="839">
        <v>131</v>
      </c>
      <c r="V43" s="839">
        <v>1</v>
      </c>
      <c r="W43" s="839">
        <v>1</v>
      </c>
      <c r="X43" s="784"/>
      <c r="Y43" s="798">
        <v>40</v>
      </c>
    </row>
    <row r="44" spans="1:25" s="761" customFormat="1" ht="13.35" customHeight="1">
      <c r="A44" s="778">
        <f t="shared" si="1"/>
        <v>37</v>
      </c>
      <c r="B44" s="779"/>
      <c r="C44" s="754"/>
      <c r="D44" s="780" t="s">
        <v>410</v>
      </c>
      <c r="E44" s="781"/>
      <c r="F44" s="779"/>
      <c r="G44" s="783" t="s">
        <v>400</v>
      </c>
      <c r="H44" s="796">
        <v>677</v>
      </c>
      <c r="I44" s="796">
        <v>36</v>
      </c>
      <c r="J44" s="796">
        <v>253</v>
      </c>
      <c r="K44" s="796">
        <v>11</v>
      </c>
      <c r="L44" s="796">
        <v>2670</v>
      </c>
      <c r="M44" s="796">
        <v>55</v>
      </c>
      <c r="N44" s="796">
        <v>358</v>
      </c>
      <c r="O44" s="796">
        <v>17</v>
      </c>
      <c r="P44" s="796">
        <v>2670</v>
      </c>
      <c r="Q44" s="796">
        <v>55</v>
      </c>
      <c r="R44" s="796">
        <v>5</v>
      </c>
      <c r="S44" s="796">
        <v>0</v>
      </c>
      <c r="T44" s="796">
        <v>323</v>
      </c>
      <c r="U44" s="796">
        <v>6</v>
      </c>
      <c r="V44" s="839">
        <v>13</v>
      </c>
      <c r="W44" s="839">
        <v>0</v>
      </c>
      <c r="X44" s="784"/>
      <c r="Y44" s="798">
        <v>41</v>
      </c>
    </row>
    <row r="45" spans="1:25" ht="11.25" customHeight="1">
      <c r="A45" s="778">
        <f t="shared" si="1"/>
        <v>38</v>
      </c>
      <c r="B45" s="785"/>
      <c r="C45" s="752"/>
      <c r="D45" s="752"/>
      <c r="E45" s="786"/>
      <c r="F45" s="785"/>
      <c r="G45" s="787" t="s">
        <v>401</v>
      </c>
      <c r="H45" s="796">
        <v>825</v>
      </c>
      <c r="I45" s="796">
        <v>54</v>
      </c>
      <c r="J45" s="796">
        <v>264</v>
      </c>
      <c r="K45" s="796">
        <v>13</v>
      </c>
      <c r="L45" s="796">
        <v>1677</v>
      </c>
      <c r="M45" s="796">
        <v>63</v>
      </c>
      <c r="N45" s="796">
        <v>439</v>
      </c>
      <c r="O45" s="796">
        <v>29</v>
      </c>
      <c r="P45" s="796">
        <v>1677</v>
      </c>
      <c r="Q45" s="796">
        <v>63</v>
      </c>
      <c r="R45" s="796">
        <v>9</v>
      </c>
      <c r="S45" s="796">
        <v>2</v>
      </c>
      <c r="T45" s="796">
        <v>234</v>
      </c>
      <c r="U45" s="796">
        <v>14</v>
      </c>
      <c r="V45" s="796">
        <v>6</v>
      </c>
      <c r="W45" s="796">
        <v>0</v>
      </c>
      <c r="X45" s="788"/>
      <c r="Y45" s="798">
        <v>42</v>
      </c>
    </row>
    <row r="46" spans="1:25" ht="11.25" customHeight="1">
      <c r="A46" s="778">
        <f t="shared" si="1"/>
        <v>39</v>
      </c>
      <c r="B46" s="785"/>
      <c r="C46" s="752"/>
      <c r="D46" s="752"/>
      <c r="E46" s="786"/>
      <c r="F46" s="785"/>
      <c r="G46" s="787" t="s">
        <v>301</v>
      </c>
      <c r="H46" s="796">
        <v>0</v>
      </c>
      <c r="I46" s="796">
        <v>0</v>
      </c>
      <c r="J46" s="796">
        <v>0</v>
      </c>
      <c r="K46" s="796">
        <v>0</v>
      </c>
      <c r="L46" s="796">
        <v>0</v>
      </c>
      <c r="M46" s="796">
        <v>0</v>
      </c>
      <c r="N46" s="796">
        <v>0</v>
      </c>
      <c r="O46" s="796">
        <v>0</v>
      </c>
      <c r="P46" s="796">
        <v>0</v>
      </c>
      <c r="Q46" s="796">
        <v>0</v>
      </c>
      <c r="R46" s="796">
        <v>0</v>
      </c>
      <c r="S46" s="796">
        <v>0</v>
      </c>
      <c r="T46" s="796">
        <v>0</v>
      </c>
      <c r="U46" s="796">
        <v>0</v>
      </c>
      <c r="V46" s="839">
        <v>0</v>
      </c>
      <c r="W46" s="839">
        <v>0</v>
      </c>
      <c r="X46" s="788"/>
      <c r="Y46" s="798">
        <v>43</v>
      </c>
    </row>
    <row r="47" spans="1:25" s="761" customFormat="1" ht="11.25" customHeight="1">
      <c r="A47" s="778">
        <f t="shared" si="1"/>
        <v>40</v>
      </c>
      <c r="B47" s="779"/>
      <c r="C47" s="754"/>
      <c r="D47" s="754"/>
      <c r="E47" s="791"/>
      <c r="F47" s="779"/>
      <c r="G47" s="787" t="s">
        <v>402</v>
      </c>
      <c r="H47" s="839">
        <v>1502</v>
      </c>
      <c r="I47" s="839">
        <v>90</v>
      </c>
      <c r="J47" s="839">
        <v>517</v>
      </c>
      <c r="K47" s="839">
        <v>24</v>
      </c>
      <c r="L47" s="839">
        <v>4347</v>
      </c>
      <c r="M47" s="839">
        <v>118</v>
      </c>
      <c r="N47" s="839">
        <v>797</v>
      </c>
      <c r="O47" s="839">
        <v>46</v>
      </c>
      <c r="P47" s="839">
        <v>4347</v>
      </c>
      <c r="Q47" s="839">
        <v>118</v>
      </c>
      <c r="R47" s="839">
        <v>14</v>
      </c>
      <c r="S47" s="839">
        <v>2</v>
      </c>
      <c r="T47" s="839">
        <v>557</v>
      </c>
      <c r="U47" s="839">
        <v>20</v>
      </c>
      <c r="V47" s="839">
        <v>19</v>
      </c>
      <c r="W47" s="839">
        <v>0</v>
      </c>
      <c r="X47" s="784"/>
      <c r="Y47" s="798">
        <v>44</v>
      </c>
    </row>
    <row r="48" spans="1:25" s="761" customFormat="1" ht="13.35" customHeight="1">
      <c r="A48" s="778">
        <f t="shared" si="1"/>
        <v>41</v>
      </c>
      <c r="B48" s="779"/>
      <c r="C48" s="754"/>
      <c r="D48" s="789" t="s">
        <v>411</v>
      </c>
      <c r="E48" s="781"/>
      <c r="F48" s="779"/>
      <c r="G48" s="783" t="s">
        <v>400</v>
      </c>
      <c r="H48" s="796">
        <v>318</v>
      </c>
      <c r="I48" s="796">
        <v>86</v>
      </c>
      <c r="J48" s="796">
        <v>56</v>
      </c>
      <c r="K48" s="796">
        <v>22</v>
      </c>
      <c r="L48" s="796">
        <v>529</v>
      </c>
      <c r="M48" s="796">
        <v>64</v>
      </c>
      <c r="N48" s="796">
        <v>103</v>
      </c>
      <c r="O48" s="796">
        <v>37</v>
      </c>
      <c r="P48" s="796">
        <v>529</v>
      </c>
      <c r="Q48" s="796">
        <v>64</v>
      </c>
      <c r="R48" s="796">
        <v>19</v>
      </c>
      <c r="S48" s="796">
        <v>4</v>
      </c>
      <c r="T48" s="796">
        <v>116</v>
      </c>
      <c r="U48" s="796">
        <v>4</v>
      </c>
      <c r="V48" s="839">
        <v>0</v>
      </c>
      <c r="W48" s="839">
        <v>0</v>
      </c>
      <c r="X48" s="784"/>
      <c r="Y48" s="798">
        <v>45</v>
      </c>
    </row>
    <row r="49" spans="1:25" ht="11.25" customHeight="1">
      <c r="A49" s="778">
        <f t="shared" si="1"/>
        <v>42</v>
      </c>
      <c r="B49" s="785"/>
      <c r="C49" s="752"/>
      <c r="D49" s="752"/>
      <c r="E49" s="786"/>
      <c r="F49" s="785"/>
      <c r="G49" s="787" t="s">
        <v>401</v>
      </c>
      <c r="H49" s="796">
        <v>223</v>
      </c>
      <c r="I49" s="796">
        <v>95</v>
      </c>
      <c r="J49" s="796">
        <v>40</v>
      </c>
      <c r="K49" s="796">
        <v>28</v>
      </c>
      <c r="L49" s="796">
        <v>195</v>
      </c>
      <c r="M49" s="796">
        <v>35</v>
      </c>
      <c r="N49" s="796">
        <v>64</v>
      </c>
      <c r="O49" s="796">
        <v>20</v>
      </c>
      <c r="P49" s="796">
        <v>195</v>
      </c>
      <c r="Q49" s="796">
        <v>35</v>
      </c>
      <c r="R49" s="796">
        <v>8</v>
      </c>
      <c r="S49" s="796">
        <v>1</v>
      </c>
      <c r="T49" s="796">
        <v>36</v>
      </c>
      <c r="U49" s="796">
        <v>3</v>
      </c>
      <c r="V49" s="839">
        <v>0</v>
      </c>
      <c r="W49" s="839">
        <v>0</v>
      </c>
      <c r="X49" s="788"/>
      <c r="Y49" s="798">
        <v>46</v>
      </c>
    </row>
    <row r="50" spans="1:25" ht="11.25" customHeight="1">
      <c r="A50" s="778">
        <f t="shared" si="1"/>
        <v>43</v>
      </c>
      <c r="B50" s="785"/>
      <c r="C50" s="752"/>
      <c r="D50" s="752"/>
      <c r="E50" s="786"/>
      <c r="F50" s="785"/>
      <c r="G50" s="787" t="s">
        <v>301</v>
      </c>
      <c r="H50" s="796">
        <v>40</v>
      </c>
      <c r="I50" s="796">
        <v>13</v>
      </c>
      <c r="J50" s="796">
        <v>11</v>
      </c>
      <c r="K50" s="796">
        <v>4</v>
      </c>
      <c r="L50" s="796">
        <v>59</v>
      </c>
      <c r="M50" s="796">
        <v>17</v>
      </c>
      <c r="N50" s="796">
        <v>23</v>
      </c>
      <c r="O50" s="796">
        <v>14</v>
      </c>
      <c r="P50" s="796">
        <v>59</v>
      </c>
      <c r="Q50" s="796">
        <v>17</v>
      </c>
      <c r="R50" s="796">
        <v>27</v>
      </c>
      <c r="S50" s="796">
        <v>6</v>
      </c>
      <c r="T50" s="796">
        <v>4</v>
      </c>
      <c r="U50" s="796">
        <v>0</v>
      </c>
      <c r="V50" s="839">
        <v>0</v>
      </c>
      <c r="W50" s="839">
        <v>0</v>
      </c>
      <c r="X50" s="788"/>
      <c r="Y50" s="798">
        <v>47</v>
      </c>
    </row>
    <row r="51" spans="1:25" ht="11.25" customHeight="1">
      <c r="A51" s="778">
        <f t="shared" si="1"/>
        <v>44</v>
      </c>
      <c r="B51" s="785"/>
      <c r="C51" s="752"/>
      <c r="D51" s="752"/>
      <c r="E51" s="786"/>
      <c r="F51" s="785"/>
      <c r="G51" s="787" t="s">
        <v>402</v>
      </c>
      <c r="H51" s="839">
        <v>581</v>
      </c>
      <c r="I51" s="839">
        <v>194</v>
      </c>
      <c r="J51" s="839">
        <v>107</v>
      </c>
      <c r="K51" s="839">
        <v>54</v>
      </c>
      <c r="L51" s="839">
        <v>783</v>
      </c>
      <c r="M51" s="839">
        <v>116</v>
      </c>
      <c r="N51" s="839">
        <v>190</v>
      </c>
      <c r="O51" s="839">
        <v>71</v>
      </c>
      <c r="P51" s="839">
        <v>783</v>
      </c>
      <c r="Q51" s="839">
        <v>116</v>
      </c>
      <c r="R51" s="839">
        <v>54</v>
      </c>
      <c r="S51" s="839">
        <v>11</v>
      </c>
      <c r="T51" s="839">
        <v>156</v>
      </c>
      <c r="U51" s="839">
        <v>7</v>
      </c>
      <c r="V51" s="839">
        <v>0</v>
      </c>
      <c r="W51" s="839">
        <v>0</v>
      </c>
      <c r="X51" s="788"/>
      <c r="Y51" s="798">
        <v>48</v>
      </c>
    </row>
    <row r="52" spans="1:25" s="761" customFormat="1" ht="13.35" customHeight="1">
      <c r="A52" s="778">
        <f t="shared" si="1"/>
        <v>45</v>
      </c>
      <c r="B52" s="779"/>
      <c r="C52" s="754"/>
      <c r="D52" s="780" t="s">
        <v>412</v>
      </c>
      <c r="E52" s="781"/>
      <c r="F52" s="779"/>
      <c r="G52" s="783" t="s">
        <v>400</v>
      </c>
      <c r="H52" s="796">
        <v>1275</v>
      </c>
      <c r="I52" s="796">
        <v>692</v>
      </c>
      <c r="J52" s="796">
        <v>249</v>
      </c>
      <c r="K52" s="796">
        <v>173</v>
      </c>
      <c r="L52" s="796">
        <v>2246</v>
      </c>
      <c r="M52" s="796">
        <v>1047</v>
      </c>
      <c r="N52" s="796">
        <v>392</v>
      </c>
      <c r="O52" s="796">
        <v>237</v>
      </c>
      <c r="P52" s="796">
        <v>2246</v>
      </c>
      <c r="Q52" s="796">
        <v>1047</v>
      </c>
      <c r="R52" s="796">
        <v>85</v>
      </c>
      <c r="S52" s="796">
        <v>44</v>
      </c>
      <c r="T52" s="796">
        <v>363</v>
      </c>
      <c r="U52" s="796">
        <v>153</v>
      </c>
      <c r="V52" s="839">
        <v>0</v>
      </c>
      <c r="W52" s="839">
        <v>0</v>
      </c>
      <c r="X52" s="784"/>
      <c r="Y52" s="798">
        <v>49</v>
      </c>
    </row>
    <row r="53" spans="1:25" ht="11.25" customHeight="1">
      <c r="A53" s="778">
        <f t="shared" si="1"/>
        <v>46</v>
      </c>
      <c r="B53" s="785"/>
      <c r="C53" s="752"/>
      <c r="D53" s="752"/>
      <c r="E53" s="794"/>
      <c r="F53" s="785"/>
      <c r="G53" s="787" t="s">
        <v>401</v>
      </c>
      <c r="H53" s="796">
        <v>820</v>
      </c>
      <c r="I53" s="796">
        <v>442</v>
      </c>
      <c r="J53" s="796">
        <v>177</v>
      </c>
      <c r="K53" s="796">
        <v>133</v>
      </c>
      <c r="L53" s="796">
        <v>1362</v>
      </c>
      <c r="M53" s="796">
        <v>656</v>
      </c>
      <c r="N53" s="796">
        <v>412</v>
      </c>
      <c r="O53" s="796">
        <v>213</v>
      </c>
      <c r="P53" s="796">
        <v>1362</v>
      </c>
      <c r="Q53" s="796">
        <v>656</v>
      </c>
      <c r="R53" s="796">
        <v>79</v>
      </c>
      <c r="S53" s="796">
        <v>52</v>
      </c>
      <c r="T53" s="796">
        <v>179</v>
      </c>
      <c r="U53" s="796">
        <v>94</v>
      </c>
      <c r="V53" s="839">
        <v>0</v>
      </c>
      <c r="W53" s="839">
        <v>0</v>
      </c>
      <c r="X53" s="788"/>
      <c r="Y53" s="798">
        <v>50</v>
      </c>
    </row>
    <row r="54" spans="1:25" ht="11.25" customHeight="1">
      <c r="A54" s="778">
        <f t="shared" si="1"/>
        <v>47</v>
      </c>
      <c r="B54" s="785"/>
      <c r="C54" s="752"/>
      <c r="D54" s="752"/>
      <c r="E54" s="786"/>
      <c r="F54" s="785"/>
      <c r="G54" s="787" t="s">
        <v>301</v>
      </c>
      <c r="H54" s="796">
        <v>154</v>
      </c>
      <c r="I54" s="796">
        <v>72</v>
      </c>
      <c r="J54" s="796">
        <v>27</v>
      </c>
      <c r="K54" s="796">
        <v>20</v>
      </c>
      <c r="L54" s="796">
        <v>358</v>
      </c>
      <c r="M54" s="796">
        <v>143</v>
      </c>
      <c r="N54" s="796">
        <v>68</v>
      </c>
      <c r="O54" s="796">
        <v>43</v>
      </c>
      <c r="P54" s="796">
        <v>358</v>
      </c>
      <c r="Q54" s="796">
        <v>143</v>
      </c>
      <c r="R54" s="796">
        <v>140</v>
      </c>
      <c r="S54" s="796">
        <v>63</v>
      </c>
      <c r="T54" s="796">
        <v>11</v>
      </c>
      <c r="U54" s="796">
        <v>5</v>
      </c>
      <c r="V54" s="839">
        <v>0</v>
      </c>
      <c r="W54" s="839">
        <v>0</v>
      </c>
      <c r="X54" s="788"/>
      <c r="Y54" s="798">
        <v>51</v>
      </c>
    </row>
    <row r="55" spans="1:25" ht="11.25" customHeight="1">
      <c r="A55" s="778">
        <f aca="true" t="shared" si="2" ref="A55:A64">A54+1</f>
        <v>48</v>
      </c>
      <c r="B55" s="785"/>
      <c r="C55" s="752"/>
      <c r="D55" s="752"/>
      <c r="E55" s="786"/>
      <c r="F55" s="785"/>
      <c r="G55" s="787" t="s">
        <v>402</v>
      </c>
      <c r="H55" s="839">
        <v>2249</v>
      </c>
      <c r="I55" s="839">
        <v>1206</v>
      </c>
      <c r="J55" s="839">
        <v>453</v>
      </c>
      <c r="K55" s="839">
        <v>326</v>
      </c>
      <c r="L55" s="839">
        <v>3966</v>
      </c>
      <c r="M55" s="839">
        <v>1846</v>
      </c>
      <c r="N55" s="839">
        <v>872</v>
      </c>
      <c r="O55" s="839">
        <v>493</v>
      </c>
      <c r="P55" s="839">
        <v>3966</v>
      </c>
      <c r="Q55" s="839">
        <v>1846</v>
      </c>
      <c r="R55" s="839">
        <v>304</v>
      </c>
      <c r="S55" s="839">
        <v>159</v>
      </c>
      <c r="T55" s="839">
        <v>553</v>
      </c>
      <c r="U55" s="839">
        <v>252</v>
      </c>
      <c r="V55" s="839">
        <v>0</v>
      </c>
      <c r="W55" s="839">
        <v>0</v>
      </c>
      <c r="X55" s="788"/>
      <c r="Y55" s="798">
        <v>52</v>
      </c>
    </row>
    <row r="56" spans="1:25" ht="13.35" customHeight="1">
      <c r="A56" s="778">
        <f t="shared" si="2"/>
        <v>49</v>
      </c>
      <c r="B56" s="785"/>
      <c r="C56" s="752"/>
      <c r="D56" s="780" t="s">
        <v>418</v>
      </c>
      <c r="E56" s="781"/>
      <c r="F56" s="779"/>
      <c r="G56" s="783" t="s">
        <v>400</v>
      </c>
      <c r="H56" s="796">
        <v>492</v>
      </c>
      <c r="I56" s="796">
        <v>357</v>
      </c>
      <c r="J56" s="796">
        <v>99</v>
      </c>
      <c r="K56" s="796">
        <v>87</v>
      </c>
      <c r="L56" s="796">
        <v>1410</v>
      </c>
      <c r="M56" s="796">
        <v>1091</v>
      </c>
      <c r="N56" s="796">
        <v>35</v>
      </c>
      <c r="O56" s="796">
        <v>22</v>
      </c>
      <c r="P56" s="796">
        <v>1410</v>
      </c>
      <c r="Q56" s="796">
        <v>1091</v>
      </c>
      <c r="R56" s="796">
        <v>20</v>
      </c>
      <c r="S56" s="796">
        <v>12</v>
      </c>
      <c r="T56" s="796">
        <v>161</v>
      </c>
      <c r="U56" s="796">
        <v>134</v>
      </c>
      <c r="V56" s="796">
        <v>0</v>
      </c>
      <c r="W56" s="796">
        <v>0</v>
      </c>
      <c r="X56" s="771"/>
      <c r="Y56" s="798">
        <v>53</v>
      </c>
    </row>
    <row r="57" spans="1:25" ht="11.25" customHeight="1">
      <c r="A57" s="778">
        <f t="shared" si="2"/>
        <v>50</v>
      </c>
      <c r="B57" s="785"/>
      <c r="C57" s="752"/>
      <c r="D57" s="752"/>
      <c r="E57" s="794"/>
      <c r="F57" s="785"/>
      <c r="G57" s="787" t="s">
        <v>401</v>
      </c>
      <c r="H57" s="796">
        <v>56</v>
      </c>
      <c r="I57" s="796">
        <v>43</v>
      </c>
      <c r="J57" s="796">
        <v>12</v>
      </c>
      <c r="K57" s="796">
        <v>12</v>
      </c>
      <c r="L57" s="796">
        <v>132</v>
      </c>
      <c r="M57" s="796">
        <v>107</v>
      </c>
      <c r="N57" s="796">
        <v>12</v>
      </c>
      <c r="O57" s="796">
        <v>11</v>
      </c>
      <c r="P57" s="796">
        <v>132</v>
      </c>
      <c r="Q57" s="796">
        <v>107</v>
      </c>
      <c r="R57" s="796">
        <v>4</v>
      </c>
      <c r="S57" s="796">
        <v>3</v>
      </c>
      <c r="T57" s="796">
        <v>14</v>
      </c>
      <c r="U57" s="796">
        <v>11</v>
      </c>
      <c r="V57" s="796">
        <v>0</v>
      </c>
      <c r="W57" s="796">
        <v>0</v>
      </c>
      <c r="X57" s="771"/>
      <c r="Y57" s="798">
        <v>54</v>
      </c>
    </row>
    <row r="58" spans="1:25" ht="11.25" customHeight="1">
      <c r="A58" s="778">
        <f t="shared" si="2"/>
        <v>51</v>
      </c>
      <c r="B58" s="785"/>
      <c r="C58" s="752"/>
      <c r="D58" s="752"/>
      <c r="E58" s="786"/>
      <c r="F58" s="785"/>
      <c r="G58" s="787" t="s">
        <v>301</v>
      </c>
      <c r="H58" s="796">
        <v>34</v>
      </c>
      <c r="I58" s="796">
        <v>27</v>
      </c>
      <c r="J58" s="796">
        <v>8</v>
      </c>
      <c r="K58" s="796">
        <v>8</v>
      </c>
      <c r="L58" s="796">
        <v>128</v>
      </c>
      <c r="M58" s="796">
        <v>109</v>
      </c>
      <c r="N58" s="796">
        <v>3</v>
      </c>
      <c r="O58" s="796">
        <v>3</v>
      </c>
      <c r="P58" s="796">
        <v>128</v>
      </c>
      <c r="Q58" s="796">
        <v>109</v>
      </c>
      <c r="R58" s="796">
        <v>35</v>
      </c>
      <c r="S58" s="796">
        <v>35</v>
      </c>
      <c r="T58" s="796">
        <v>3</v>
      </c>
      <c r="U58" s="796">
        <v>3</v>
      </c>
      <c r="V58" s="796">
        <v>0</v>
      </c>
      <c r="W58" s="796">
        <v>0</v>
      </c>
      <c r="X58" s="771"/>
      <c r="Y58" s="798">
        <v>55</v>
      </c>
    </row>
    <row r="59" spans="1:25" ht="11.25" customHeight="1">
      <c r="A59" s="778">
        <f t="shared" si="2"/>
        <v>52</v>
      </c>
      <c r="B59" s="785"/>
      <c r="C59" s="752"/>
      <c r="D59" s="752"/>
      <c r="E59" s="786"/>
      <c r="F59" s="785"/>
      <c r="G59" s="787" t="s">
        <v>402</v>
      </c>
      <c r="H59" s="839">
        <v>582</v>
      </c>
      <c r="I59" s="839">
        <v>427</v>
      </c>
      <c r="J59" s="839">
        <v>119</v>
      </c>
      <c r="K59" s="839">
        <v>107</v>
      </c>
      <c r="L59" s="839">
        <v>1670</v>
      </c>
      <c r="M59" s="839">
        <v>1307</v>
      </c>
      <c r="N59" s="839">
        <v>50</v>
      </c>
      <c r="O59" s="839">
        <v>36</v>
      </c>
      <c r="P59" s="839">
        <v>1670</v>
      </c>
      <c r="Q59" s="839">
        <v>1307</v>
      </c>
      <c r="R59" s="839">
        <v>59</v>
      </c>
      <c r="S59" s="839">
        <v>50</v>
      </c>
      <c r="T59" s="839">
        <v>178</v>
      </c>
      <c r="U59" s="839">
        <v>148</v>
      </c>
      <c r="V59" s="839">
        <v>0</v>
      </c>
      <c r="W59" s="839">
        <v>0</v>
      </c>
      <c r="X59" s="771"/>
      <c r="Y59" s="798">
        <v>56</v>
      </c>
    </row>
    <row r="60" spans="1:25" s="761" customFormat="1" ht="13.2">
      <c r="A60" s="778">
        <f t="shared" si="2"/>
        <v>53</v>
      </c>
      <c r="B60" s="785"/>
      <c r="C60" s="752"/>
      <c r="D60" s="780" t="s">
        <v>403</v>
      </c>
      <c r="E60" s="781"/>
      <c r="F60" s="779"/>
      <c r="G60" s="783" t="s">
        <v>400</v>
      </c>
      <c r="H60" s="796">
        <v>1153</v>
      </c>
      <c r="I60" s="796">
        <v>1094</v>
      </c>
      <c r="J60" s="796">
        <v>196</v>
      </c>
      <c r="K60" s="796">
        <v>191</v>
      </c>
      <c r="L60" s="796">
        <v>3001</v>
      </c>
      <c r="M60" s="796">
        <v>2856</v>
      </c>
      <c r="N60" s="796">
        <v>289</v>
      </c>
      <c r="O60" s="796">
        <v>286</v>
      </c>
      <c r="P60" s="796">
        <v>3001</v>
      </c>
      <c r="Q60" s="796">
        <v>2856</v>
      </c>
      <c r="R60" s="796">
        <v>44</v>
      </c>
      <c r="S60" s="796">
        <v>43</v>
      </c>
      <c r="T60" s="796">
        <v>452</v>
      </c>
      <c r="U60" s="796">
        <v>437</v>
      </c>
      <c r="V60" s="796">
        <v>7</v>
      </c>
      <c r="W60" s="796">
        <v>6</v>
      </c>
      <c r="X60" s="771"/>
      <c r="Y60" s="798">
        <v>53</v>
      </c>
    </row>
    <row r="61" spans="1:25" s="761" customFormat="1" ht="11.25" customHeight="1">
      <c r="A61" s="778">
        <f t="shared" si="2"/>
        <v>54</v>
      </c>
      <c r="B61" s="785"/>
      <c r="C61" s="752"/>
      <c r="D61" s="752"/>
      <c r="E61" s="794"/>
      <c r="F61" s="785"/>
      <c r="G61" s="787" t="s">
        <v>401</v>
      </c>
      <c r="H61" s="796">
        <v>211</v>
      </c>
      <c r="I61" s="796">
        <v>208</v>
      </c>
      <c r="J61" s="796">
        <v>126</v>
      </c>
      <c r="K61" s="796">
        <v>120</v>
      </c>
      <c r="L61" s="796">
        <v>755</v>
      </c>
      <c r="M61" s="796">
        <v>723</v>
      </c>
      <c r="N61" s="796">
        <v>137</v>
      </c>
      <c r="O61" s="796">
        <v>135</v>
      </c>
      <c r="P61" s="796">
        <v>755</v>
      </c>
      <c r="Q61" s="796">
        <v>723</v>
      </c>
      <c r="R61" s="796">
        <v>10</v>
      </c>
      <c r="S61" s="796">
        <v>10</v>
      </c>
      <c r="T61" s="796">
        <v>58</v>
      </c>
      <c r="U61" s="796">
        <v>58</v>
      </c>
      <c r="V61" s="796">
        <v>3</v>
      </c>
      <c r="W61" s="796">
        <v>3</v>
      </c>
      <c r="X61" s="771"/>
      <c r="Y61" s="798">
        <v>54</v>
      </c>
    </row>
    <row r="62" spans="1:25" s="761" customFormat="1" ht="11.25" customHeight="1">
      <c r="A62" s="778">
        <f t="shared" si="2"/>
        <v>55</v>
      </c>
      <c r="B62" s="785"/>
      <c r="C62" s="752"/>
      <c r="D62" s="752"/>
      <c r="E62" s="786"/>
      <c r="F62" s="785"/>
      <c r="G62" s="787" t="s">
        <v>301</v>
      </c>
      <c r="H62" s="796">
        <v>23</v>
      </c>
      <c r="I62" s="796">
        <v>21</v>
      </c>
      <c r="J62" s="796">
        <v>14</v>
      </c>
      <c r="K62" s="796">
        <v>13</v>
      </c>
      <c r="L62" s="796">
        <v>78</v>
      </c>
      <c r="M62" s="796">
        <v>77</v>
      </c>
      <c r="N62" s="796">
        <v>23</v>
      </c>
      <c r="O62" s="796">
        <v>23</v>
      </c>
      <c r="P62" s="796">
        <v>78</v>
      </c>
      <c r="Q62" s="796">
        <v>77</v>
      </c>
      <c r="R62" s="796">
        <v>17</v>
      </c>
      <c r="S62" s="796">
        <v>17</v>
      </c>
      <c r="T62" s="796">
        <v>11</v>
      </c>
      <c r="U62" s="796">
        <v>11</v>
      </c>
      <c r="V62" s="796">
        <v>0</v>
      </c>
      <c r="W62" s="796">
        <v>0</v>
      </c>
      <c r="X62" s="771"/>
      <c r="Y62" s="798">
        <v>55</v>
      </c>
    </row>
    <row r="63" spans="1:25" s="761" customFormat="1" ht="11.25" customHeight="1">
      <c r="A63" s="778">
        <f t="shared" si="2"/>
        <v>56</v>
      </c>
      <c r="B63" s="785"/>
      <c r="C63" s="752"/>
      <c r="D63" s="752"/>
      <c r="E63" s="786"/>
      <c r="F63" s="785"/>
      <c r="G63" s="787" t="s">
        <v>402</v>
      </c>
      <c r="H63" s="839">
        <v>1387</v>
      </c>
      <c r="I63" s="839">
        <v>1323</v>
      </c>
      <c r="J63" s="839">
        <v>336</v>
      </c>
      <c r="K63" s="839">
        <v>324</v>
      </c>
      <c r="L63" s="839">
        <v>3834</v>
      </c>
      <c r="M63" s="839">
        <v>3656</v>
      </c>
      <c r="N63" s="839">
        <v>449</v>
      </c>
      <c r="O63" s="839">
        <v>444</v>
      </c>
      <c r="P63" s="839">
        <v>3834</v>
      </c>
      <c r="Q63" s="839">
        <v>3656</v>
      </c>
      <c r="R63" s="839">
        <v>71</v>
      </c>
      <c r="S63" s="839">
        <v>70</v>
      </c>
      <c r="T63" s="839">
        <v>521</v>
      </c>
      <c r="U63" s="839">
        <v>506</v>
      </c>
      <c r="V63" s="839">
        <v>10</v>
      </c>
      <c r="W63" s="839">
        <v>9</v>
      </c>
      <c r="X63" s="771"/>
      <c r="Y63" s="798">
        <v>56</v>
      </c>
    </row>
    <row r="64" spans="1:25" s="761" customFormat="1" ht="13.35" customHeight="1">
      <c r="A64" s="798">
        <f t="shared" si="2"/>
        <v>57</v>
      </c>
      <c r="B64" s="779"/>
      <c r="C64" s="804"/>
      <c r="D64" s="789" t="s">
        <v>413</v>
      </c>
      <c r="E64" s="781"/>
      <c r="F64" s="779"/>
      <c r="G64" s="783" t="s">
        <v>400</v>
      </c>
      <c r="H64" s="796">
        <v>768</v>
      </c>
      <c r="I64" s="796">
        <v>611</v>
      </c>
      <c r="J64" s="796">
        <v>203</v>
      </c>
      <c r="K64" s="796">
        <v>178</v>
      </c>
      <c r="L64" s="796">
        <v>3567</v>
      </c>
      <c r="M64" s="796">
        <v>2899</v>
      </c>
      <c r="N64" s="796">
        <v>216</v>
      </c>
      <c r="O64" s="796">
        <v>183</v>
      </c>
      <c r="P64" s="796">
        <v>3567</v>
      </c>
      <c r="Q64" s="796">
        <v>2899</v>
      </c>
      <c r="R64" s="796">
        <v>12</v>
      </c>
      <c r="S64" s="796">
        <v>12</v>
      </c>
      <c r="T64" s="796">
        <v>158</v>
      </c>
      <c r="U64" s="796">
        <v>123</v>
      </c>
      <c r="V64" s="796">
        <v>22</v>
      </c>
      <c r="W64" s="796">
        <v>19</v>
      </c>
      <c r="X64" s="806"/>
      <c r="Y64" s="798">
        <f aca="true" t="shared" si="3" ref="Y64:Y108">A64</f>
        <v>57</v>
      </c>
    </row>
    <row r="65" spans="1:25" ht="11.25" customHeight="1">
      <c r="A65" s="798">
        <f aca="true" t="shared" si="4" ref="A65:A108">A64+1</f>
        <v>58</v>
      </c>
      <c r="B65" s="779"/>
      <c r="C65" s="801"/>
      <c r="D65" s="801"/>
      <c r="E65" s="808"/>
      <c r="F65" s="779"/>
      <c r="G65" s="787" t="s">
        <v>401</v>
      </c>
      <c r="H65" s="796">
        <v>640</v>
      </c>
      <c r="I65" s="796">
        <v>403</v>
      </c>
      <c r="J65" s="796">
        <v>105</v>
      </c>
      <c r="K65" s="796">
        <v>79</v>
      </c>
      <c r="L65" s="796">
        <v>2826</v>
      </c>
      <c r="M65" s="796">
        <v>1950</v>
      </c>
      <c r="N65" s="796">
        <v>303</v>
      </c>
      <c r="O65" s="796">
        <v>227</v>
      </c>
      <c r="P65" s="796">
        <v>2826</v>
      </c>
      <c r="Q65" s="796">
        <v>1950</v>
      </c>
      <c r="R65" s="796">
        <v>10</v>
      </c>
      <c r="S65" s="796">
        <v>7</v>
      </c>
      <c r="T65" s="796">
        <v>75</v>
      </c>
      <c r="U65" s="796">
        <v>44</v>
      </c>
      <c r="V65" s="796">
        <v>16</v>
      </c>
      <c r="W65" s="796">
        <v>14</v>
      </c>
      <c r="X65" s="803"/>
      <c r="Y65" s="798">
        <f t="shared" si="3"/>
        <v>58</v>
      </c>
    </row>
    <row r="66" spans="1:25" ht="11.25" customHeight="1">
      <c r="A66" s="798">
        <f t="shared" si="4"/>
        <v>59</v>
      </c>
      <c r="B66" s="779"/>
      <c r="C66" s="801"/>
      <c r="D66" s="801"/>
      <c r="E66" s="808"/>
      <c r="F66" s="779"/>
      <c r="G66" s="787" t="s">
        <v>301</v>
      </c>
      <c r="H66" s="796">
        <v>16</v>
      </c>
      <c r="I66" s="796">
        <v>13</v>
      </c>
      <c r="J66" s="796">
        <v>1</v>
      </c>
      <c r="K66" s="796">
        <v>1</v>
      </c>
      <c r="L66" s="796">
        <v>66</v>
      </c>
      <c r="M66" s="796">
        <v>53</v>
      </c>
      <c r="N66" s="796">
        <v>5</v>
      </c>
      <c r="O66" s="796">
        <v>4</v>
      </c>
      <c r="P66" s="796">
        <v>66</v>
      </c>
      <c r="Q66" s="796">
        <v>53</v>
      </c>
      <c r="R66" s="796">
        <v>17</v>
      </c>
      <c r="S66" s="796">
        <v>11</v>
      </c>
      <c r="T66" s="796">
        <v>4</v>
      </c>
      <c r="U66" s="796">
        <v>4</v>
      </c>
      <c r="V66" s="796">
        <v>0</v>
      </c>
      <c r="W66" s="796">
        <v>0</v>
      </c>
      <c r="X66" s="803"/>
      <c r="Y66" s="798">
        <f t="shared" si="3"/>
        <v>59</v>
      </c>
    </row>
    <row r="67" spans="1:25" ht="11.25" customHeight="1">
      <c r="A67" s="798">
        <f t="shared" si="4"/>
        <v>60</v>
      </c>
      <c r="B67" s="779"/>
      <c r="C67" s="801"/>
      <c r="D67" s="801"/>
      <c r="E67" s="808"/>
      <c r="F67" s="779"/>
      <c r="G67" s="787" t="s">
        <v>402</v>
      </c>
      <c r="H67" s="839">
        <v>1424</v>
      </c>
      <c r="I67" s="839">
        <v>1027</v>
      </c>
      <c r="J67" s="839">
        <v>309</v>
      </c>
      <c r="K67" s="839">
        <v>258</v>
      </c>
      <c r="L67" s="839">
        <v>6459</v>
      </c>
      <c r="M67" s="839">
        <v>4902</v>
      </c>
      <c r="N67" s="839">
        <v>524</v>
      </c>
      <c r="O67" s="839">
        <v>414</v>
      </c>
      <c r="P67" s="839">
        <v>6459</v>
      </c>
      <c r="Q67" s="839">
        <v>4902</v>
      </c>
      <c r="R67" s="839">
        <v>39</v>
      </c>
      <c r="S67" s="839">
        <v>30</v>
      </c>
      <c r="T67" s="839">
        <v>237</v>
      </c>
      <c r="U67" s="839">
        <v>171</v>
      </c>
      <c r="V67" s="839">
        <v>38</v>
      </c>
      <c r="W67" s="839">
        <v>33</v>
      </c>
      <c r="X67" s="803"/>
      <c r="Y67" s="798">
        <f t="shared" si="3"/>
        <v>60</v>
      </c>
    </row>
    <row r="68" spans="1:25" s="761" customFormat="1" ht="15" customHeight="1">
      <c r="A68" s="798">
        <f t="shared" si="4"/>
        <v>61</v>
      </c>
      <c r="B68" s="779"/>
      <c r="C68" s="804"/>
      <c r="D68" s="804"/>
      <c r="E68" s="810" t="s">
        <v>419</v>
      </c>
      <c r="F68" s="779"/>
      <c r="G68" s="782" t="s">
        <v>400</v>
      </c>
      <c r="H68" s="817">
        <v>12304</v>
      </c>
      <c r="I68" s="817">
        <v>8435</v>
      </c>
      <c r="J68" s="817">
        <v>3291</v>
      </c>
      <c r="K68" s="817">
        <v>2415</v>
      </c>
      <c r="L68" s="817">
        <v>44154</v>
      </c>
      <c r="M68" s="817">
        <v>27869</v>
      </c>
      <c r="N68" s="817">
        <v>3792</v>
      </c>
      <c r="O68" s="817">
        <v>2519</v>
      </c>
      <c r="P68" s="817">
        <v>44154</v>
      </c>
      <c r="Q68" s="817">
        <v>27869</v>
      </c>
      <c r="R68" s="817">
        <v>459</v>
      </c>
      <c r="S68" s="817">
        <v>349</v>
      </c>
      <c r="T68" s="817">
        <v>3925</v>
      </c>
      <c r="U68" s="817">
        <v>2651</v>
      </c>
      <c r="V68" s="817">
        <v>138</v>
      </c>
      <c r="W68" s="817">
        <v>72</v>
      </c>
      <c r="X68" s="806"/>
      <c r="Y68" s="798">
        <f t="shared" si="3"/>
        <v>61</v>
      </c>
    </row>
    <row r="69" spans="1:25" ht="11.25" customHeight="1">
      <c r="A69" s="798">
        <f t="shared" si="4"/>
        <v>62</v>
      </c>
      <c r="B69" s="779"/>
      <c r="C69" s="801"/>
      <c r="D69" s="801"/>
      <c r="E69" s="808"/>
      <c r="F69" s="779"/>
      <c r="G69" s="811" t="s">
        <v>401</v>
      </c>
      <c r="H69" s="817">
        <v>6526</v>
      </c>
      <c r="I69" s="817">
        <v>3790</v>
      </c>
      <c r="J69" s="817">
        <v>1568</v>
      </c>
      <c r="K69" s="817">
        <v>1073</v>
      </c>
      <c r="L69" s="817">
        <v>20739</v>
      </c>
      <c r="M69" s="817">
        <v>11787</v>
      </c>
      <c r="N69" s="817">
        <v>3252</v>
      </c>
      <c r="O69" s="817">
        <v>1886</v>
      </c>
      <c r="P69" s="817">
        <v>20739</v>
      </c>
      <c r="Q69" s="817">
        <v>11787</v>
      </c>
      <c r="R69" s="817">
        <v>222</v>
      </c>
      <c r="S69" s="817">
        <v>170</v>
      </c>
      <c r="T69" s="817">
        <v>1551</v>
      </c>
      <c r="U69" s="817">
        <v>977</v>
      </c>
      <c r="V69" s="817">
        <v>77</v>
      </c>
      <c r="W69" s="817">
        <v>50</v>
      </c>
      <c r="X69" s="803"/>
      <c r="Y69" s="798">
        <f t="shared" si="3"/>
        <v>62</v>
      </c>
    </row>
    <row r="70" spans="1:25" ht="11.25" customHeight="1">
      <c r="A70" s="798">
        <f t="shared" si="4"/>
        <v>63</v>
      </c>
      <c r="B70" s="779"/>
      <c r="C70" s="801"/>
      <c r="D70" s="801"/>
      <c r="E70" s="808"/>
      <c r="F70" s="779"/>
      <c r="G70" s="811" t="s">
        <v>301</v>
      </c>
      <c r="H70" s="817">
        <v>645</v>
      </c>
      <c r="I70" s="817">
        <v>440</v>
      </c>
      <c r="J70" s="817">
        <v>217</v>
      </c>
      <c r="K70" s="817">
        <v>172</v>
      </c>
      <c r="L70" s="817">
        <v>1778</v>
      </c>
      <c r="M70" s="817">
        <v>1280</v>
      </c>
      <c r="N70" s="817">
        <v>328</v>
      </c>
      <c r="O70" s="817">
        <v>269</v>
      </c>
      <c r="P70" s="817">
        <v>1778</v>
      </c>
      <c r="Q70" s="817">
        <v>1280</v>
      </c>
      <c r="R70" s="817">
        <v>503</v>
      </c>
      <c r="S70" s="817">
        <v>364</v>
      </c>
      <c r="T70" s="817">
        <v>107</v>
      </c>
      <c r="U70" s="817">
        <v>83</v>
      </c>
      <c r="V70" s="817">
        <v>0</v>
      </c>
      <c r="W70" s="817">
        <v>0</v>
      </c>
      <c r="X70" s="803"/>
      <c r="Y70" s="798">
        <f t="shared" si="3"/>
        <v>63</v>
      </c>
    </row>
    <row r="71" spans="1:25" ht="11.25" customHeight="1">
      <c r="A71" s="798">
        <f t="shared" si="4"/>
        <v>64</v>
      </c>
      <c r="B71" s="779"/>
      <c r="C71" s="801"/>
      <c r="D71" s="801"/>
      <c r="E71" s="808"/>
      <c r="F71" s="779"/>
      <c r="G71" s="811" t="s">
        <v>423</v>
      </c>
      <c r="H71" s="817">
        <v>19475</v>
      </c>
      <c r="I71" s="817">
        <v>12665</v>
      </c>
      <c r="J71" s="817">
        <v>5076</v>
      </c>
      <c r="K71" s="817">
        <v>3660</v>
      </c>
      <c r="L71" s="817">
        <v>66671</v>
      </c>
      <c r="M71" s="817">
        <v>40936</v>
      </c>
      <c r="N71" s="817">
        <v>7372</v>
      </c>
      <c r="O71" s="817">
        <v>4674</v>
      </c>
      <c r="P71" s="817">
        <v>66671</v>
      </c>
      <c r="Q71" s="817">
        <v>40936</v>
      </c>
      <c r="R71" s="817">
        <v>1184</v>
      </c>
      <c r="S71" s="817">
        <v>883</v>
      </c>
      <c r="T71" s="817">
        <v>5583</v>
      </c>
      <c r="U71" s="817">
        <v>3711</v>
      </c>
      <c r="V71" s="817">
        <v>215</v>
      </c>
      <c r="W71" s="817">
        <v>122</v>
      </c>
      <c r="X71" s="803"/>
      <c r="Y71" s="798">
        <f t="shared" si="3"/>
        <v>64</v>
      </c>
    </row>
    <row r="72" spans="1:25" s="761" customFormat="1" ht="13.35" customHeight="1">
      <c r="A72" s="798">
        <f t="shared" si="4"/>
        <v>65</v>
      </c>
      <c r="B72" s="779"/>
      <c r="C72" s="804"/>
      <c r="D72" s="812" t="s">
        <v>95</v>
      </c>
      <c r="E72" s="781"/>
      <c r="F72" s="779"/>
      <c r="G72" s="783" t="s">
        <v>400</v>
      </c>
      <c r="H72" s="796">
        <v>278</v>
      </c>
      <c r="I72" s="796">
        <v>231</v>
      </c>
      <c r="J72" s="796">
        <v>168</v>
      </c>
      <c r="K72" s="796">
        <v>135</v>
      </c>
      <c r="L72" s="796">
        <v>1943</v>
      </c>
      <c r="M72" s="796">
        <v>1605</v>
      </c>
      <c r="N72" s="796">
        <v>42</v>
      </c>
      <c r="O72" s="796">
        <v>35</v>
      </c>
      <c r="P72" s="813" t="s">
        <v>420</v>
      </c>
      <c r="Q72" s="813" t="s">
        <v>420</v>
      </c>
      <c r="R72" s="796">
        <v>26</v>
      </c>
      <c r="S72" s="796">
        <v>22</v>
      </c>
      <c r="T72" s="813" t="s">
        <v>420</v>
      </c>
      <c r="U72" s="813" t="s">
        <v>420</v>
      </c>
      <c r="V72" s="813" t="s">
        <v>420</v>
      </c>
      <c r="W72" s="813" t="s">
        <v>420</v>
      </c>
      <c r="X72" s="806"/>
      <c r="Y72" s="798">
        <f t="shared" si="3"/>
        <v>65</v>
      </c>
    </row>
    <row r="73" spans="1:25" s="761" customFormat="1" ht="11.25" customHeight="1">
      <c r="A73" s="798">
        <f t="shared" si="4"/>
        <v>66</v>
      </c>
      <c r="B73" s="779"/>
      <c r="C73" s="804"/>
      <c r="D73" s="812"/>
      <c r="E73" s="781"/>
      <c r="F73" s="779"/>
      <c r="G73" s="787" t="s">
        <v>401</v>
      </c>
      <c r="H73" s="796">
        <v>144</v>
      </c>
      <c r="I73" s="796">
        <v>123</v>
      </c>
      <c r="J73" s="796">
        <v>35</v>
      </c>
      <c r="K73" s="796">
        <v>33</v>
      </c>
      <c r="L73" s="796">
        <v>321</v>
      </c>
      <c r="M73" s="796">
        <v>268</v>
      </c>
      <c r="N73" s="796">
        <v>12</v>
      </c>
      <c r="O73" s="796">
        <v>12</v>
      </c>
      <c r="P73" s="813" t="s">
        <v>420</v>
      </c>
      <c r="Q73" s="813" t="s">
        <v>420</v>
      </c>
      <c r="R73" s="796">
        <v>3</v>
      </c>
      <c r="S73" s="796">
        <v>3</v>
      </c>
      <c r="T73" s="813" t="s">
        <v>420</v>
      </c>
      <c r="U73" s="813" t="s">
        <v>420</v>
      </c>
      <c r="V73" s="813" t="s">
        <v>420</v>
      </c>
      <c r="W73" s="813" t="s">
        <v>420</v>
      </c>
      <c r="X73" s="806"/>
      <c r="Y73" s="798">
        <f t="shared" si="3"/>
        <v>66</v>
      </c>
    </row>
    <row r="74" spans="1:25" s="761" customFormat="1" ht="11.25" customHeight="1">
      <c r="A74" s="798">
        <f t="shared" si="4"/>
        <v>67</v>
      </c>
      <c r="B74" s="779"/>
      <c r="C74" s="804"/>
      <c r="D74" s="812"/>
      <c r="E74" s="781"/>
      <c r="F74" s="779"/>
      <c r="G74" s="787" t="s">
        <v>301</v>
      </c>
      <c r="H74" s="796">
        <v>12</v>
      </c>
      <c r="I74" s="796">
        <v>10</v>
      </c>
      <c r="J74" s="796">
        <v>6</v>
      </c>
      <c r="K74" s="796">
        <v>5</v>
      </c>
      <c r="L74" s="796">
        <v>58</v>
      </c>
      <c r="M74" s="796">
        <v>54</v>
      </c>
      <c r="N74" s="796">
        <v>9</v>
      </c>
      <c r="O74" s="796">
        <v>8</v>
      </c>
      <c r="P74" s="813" t="s">
        <v>420</v>
      </c>
      <c r="Q74" s="813" t="s">
        <v>420</v>
      </c>
      <c r="R74" s="796">
        <v>12</v>
      </c>
      <c r="S74" s="796">
        <v>12</v>
      </c>
      <c r="T74" s="813" t="s">
        <v>420</v>
      </c>
      <c r="U74" s="813" t="s">
        <v>420</v>
      </c>
      <c r="V74" s="813" t="s">
        <v>420</v>
      </c>
      <c r="W74" s="813" t="s">
        <v>420</v>
      </c>
      <c r="X74" s="806"/>
      <c r="Y74" s="798">
        <f t="shared" si="3"/>
        <v>67</v>
      </c>
    </row>
    <row r="75" spans="1:25" s="761" customFormat="1" ht="11.25" customHeight="1">
      <c r="A75" s="798">
        <f t="shared" si="4"/>
        <v>68</v>
      </c>
      <c r="B75" s="779"/>
      <c r="C75" s="804"/>
      <c r="D75" s="812"/>
      <c r="E75" s="781"/>
      <c r="F75" s="779"/>
      <c r="G75" s="787" t="s">
        <v>402</v>
      </c>
      <c r="H75" s="839">
        <v>434</v>
      </c>
      <c r="I75" s="839">
        <v>364</v>
      </c>
      <c r="J75" s="839">
        <v>209</v>
      </c>
      <c r="K75" s="839">
        <v>173</v>
      </c>
      <c r="L75" s="839">
        <v>2322</v>
      </c>
      <c r="M75" s="839">
        <v>1927</v>
      </c>
      <c r="N75" s="839">
        <v>63</v>
      </c>
      <c r="O75" s="839">
        <v>55</v>
      </c>
      <c r="P75" s="813" t="s">
        <v>420</v>
      </c>
      <c r="Q75" s="813" t="s">
        <v>420</v>
      </c>
      <c r="R75" s="839">
        <v>41</v>
      </c>
      <c r="S75" s="839">
        <v>37</v>
      </c>
      <c r="T75" s="813" t="s">
        <v>420</v>
      </c>
      <c r="U75" s="813" t="s">
        <v>420</v>
      </c>
      <c r="V75" s="813" t="s">
        <v>420</v>
      </c>
      <c r="W75" s="813" t="s">
        <v>420</v>
      </c>
      <c r="X75" s="806"/>
      <c r="Y75" s="798">
        <f t="shared" si="3"/>
        <v>68</v>
      </c>
    </row>
    <row r="76" spans="1:25" ht="13.35" customHeight="1">
      <c r="A76" s="798">
        <f t="shared" si="4"/>
        <v>69</v>
      </c>
      <c r="B76" s="779"/>
      <c r="C76" s="801"/>
      <c r="D76" s="812" t="s">
        <v>93</v>
      </c>
      <c r="E76" s="781"/>
      <c r="F76" s="779"/>
      <c r="G76" s="783" t="s">
        <v>400</v>
      </c>
      <c r="H76" s="796">
        <v>1000</v>
      </c>
      <c r="I76" s="796">
        <v>607</v>
      </c>
      <c r="J76" s="796">
        <v>525</v>
      </c>
      <c r="K76" s="796">
        <v>316</v>
      </c>
      <c r="L76" s="796">
        <v>2539</v>
      </c>
      <c r="M76" s="796">
        <v>1511</v>
      </c>
      <c r="N76" s="796">
        <v>654</v>
      </c>
      <c r="O76" s="796">
        <v>396</v>
      </c>
      <c r="P76" s="813" t="s">
        <v>420</v>
      </c>
      <c r="Q76" s="813" t="s">
        <v>420</v>
      </c>
      <c r="R76" s="796">
        <v>552</v>
      </c>
      <c r="S76" s="796">
        <v>347</v>
      </c>
      <c r="T76" s="813" t="s">
        <v>420</v>
      </c>
      <c r="U76" s="813" t="s">
        <v>420</v>
      </c>
      <c r="V76" s="813" t="s">
        <v>420</v>
      </c>
      <c r="W76" s="813" t="s">
        <v>420</v>
      </c>
      <c r="X76" s="803"/>
      <c r="Y76" s="798">
        <f t="shared" si="3"/>
        <v>69</v>
      </c>
    </row>
    <row r="77" spans="1:25" ht="11.25" customHeight="1">
      <c r="A77" s="798">
        <f t="shared" si="4"/>
        <v>70</v>
      </c>
      <c r="B77" s="779"/>
      <c r="C77" s="801"/>
      <c r="D77" s="812"/>
      <c r="E77" s="781"/>
      <c r="F77" s="779"/>
      <c r="G77" s="787" t="s">
        <v>401</v>
      </c>
      <c r="H77" s="796">
        <v>457</v>
      </c>
      <c r="I77" s="796">
        <v>302</v>
      </c>
      <c r="J77" s="796">
        <v>103</v>
      </c>
      <c r="K77" s="796">
        <v>59</v>
      </c>
      <c r="L77" s="796">
        <v>520</v>
      </c>
      <c r="M77" s="796">
        <v>300</v>
      </c>
      <c r="N77" s="796">
        <v>190</v>
      </c>
      <c r="O77" s="796">
        <v>110</v>
      </c>
      <c r="P77" s="813" t="s">
        <v>420</v>
      </c>
      <c r="Q77" s="813" t="s">
        <v>420</v>
      </c>
      <c r="R77" s="796">
        <v>47</v>
      </c>
      <c r="S77" s="796">
        <v>30</v>
      </c>
      <c r="T77" s="813" t="s">
        <v>420</v>
      </c>
      <c r="U77" s="813" t="s">
        <v>420</v>
      </c>
      <c r="V77" s="813" t="s">
        <v>420</v>
      </c>
      <c r="W77" s="813" t="s">
        <v>420</v>
      </c>
      <c r="X77" s="803"/>
      <c r="Y77" s="798">
        <f t="shared" si="3"/>
        <v>70</v>
      </c>
    </row>
    <row r="78" spans="1:25" ht="11.25" customHeight="1">
      <c r="A78" s="798">
        <f t="shared" si="4"/>
        <v>71</v>
      </c>
      <c r="B78" s="779"/>
      <c r="C78" s="801"/>
      <c r="D78" s="812"/>
      <c r="E78" s="781"/>
      <c r="F78" s="779"/>
      <c r="G78" s="787" t="s">
        <v>301</v>
      </c>
      <c r="H78" s="796">
        <v>192</v>
      </c>
      <c r="I78" s="796">
        <v>125</v>
      </c>
      <c r="J78" s="796">
        <v>208</v>
      </c>
      <c r="K78" s="796">
        <v>124</v>
      </c>
      <c r="L78" s="796">
        <v>1299</v>
      </c>
      <c r="M78" s="796">
        <v>766</v>
      </c>
      <c r="N78" s="796">
        <v>213</v>
      </c>
      <c r="O78" s="796">
        <v>133</v>
      </c>
      <c r="P78" s="813" t="s">
        <v>420</v>
      </c>
      <c r="Q78" s="813" t="s">
        <v>420</v>
      </c>
      <c r="R78" s="796">
        <v>902</v>
      </c>
      <c r="S78" s="796">
        <v>543</v>
      </c>
      <c r="T78" s="813" t="s">
        <v>420</v>
      </c>
      <c r="U78" s="813" t="s">
        <v>420</v>
      </c>
      <c r="V78" s="813" t="s">
        <v>420</v>
      </c>
      <c r="W78" s="813" t="s">
        <v>420</v>
      </c>
      <c r="X78" s="803"/>
      <c r="Y78" s="798">
        <f t="shared" si="3"/>
        <v>71</v>
      </c>
    </row>
    <row r="79" spans="1:25" ht="11.25" customHeight="1">
      <c r="A79" s="798">
        <f t="shared" si="4"/>
        <v>72</v>
      </c>
      <c r="B79" s="779"/>
      <c r="C79" s="801"/>
      <c r="D79" s="812"/>
      <c r="E79" s="781"/>
      <c r="F79" s="779"/>
      <c r="G79" s="787" t="s">
        <v>402</v>
      </c>
      <c r="H79" s="839">
        <v>1649</v>
      </c>
      <c r="I79" s="839">
        <v>1034</v>
      </c>
      <c r="J79" s="839">
        <v>836</v>
      </c>
      <c r="K79" s="839">
        <v>499</v>
      </c>
      <c r="L79" s="839">
        <v>4358</v>
      </c>
      <c r="M79" s="839">
        <v>2577</v>
      </c>
      <c r="N79" s="839">
        <v>1057</v>
      </c>
      <c r="O79" s="839">
        <v>639</v>
      </c>
      <c r="P79" s="813" t="s">
        <v>420</v>
      </c>
      <c r="Q79" s="813" t="s">
        <v>420</v>
      </c>
      <c r="R79" s="839">
        <v>1501</v>
      </c>
      <c r="S79" s="839">
        <v>920</v>
      </c>
      <c r="T79" s="813" t="s">
        <v>420</v>
      </c>
      <c r="U79" s="813" t="s">
        <v>420</v>
      </c>
      <c r="V79" s="813" t="s">
        <v>420</v>
      </c>
      <c r="W79" s="813" t="s">
        <v>420</v>
      </c>
      <c r="X79" s="803"/>
      <c r="Y79" s="798">
        <f t="shared" si="3"/>
        <v>72</v>
      </c>
    </row>
    <row r="80" spans="1:25" ht="11.25" customHeight="1">
      <c r="A80" s="798">
        <f t="shared" si="4"/>
        <v>73</v>
      </c>
      <c r="B80" s="779"/>
      <c r="C80" s="801"/>
      <c r="D80" s="971" t="s">
        <v>516</v>
      </c>
      <c r="E80" s="781"/>
      <c r="F80" s="779"/>
      <c r="G80" s="783" t="s">
        <v>400</v>
      </c>
      <c r="H80" s="796">
        <v>994</v>
      </c>
      <c r="I80" s="796">
        <v>643</v>
      </c>
      <c r="J80" s="813" t="s">
        <v>420</v>
      </c>
      <c r="K80" s="813" t="s">
        <v>420</v>
      </c>
      <c r="L80" s="813" t="s">
        <v>420</v>
      </c>
      <c r="M80" s="813" t="s">
        <v>420</v>
      </c>
      <c r="N80" s="813" t="s">
        <v>420</v>
      </c>
      <c r="O80" s="813" t="s">
        <v>420</v>
      </c>
      <c r="P80" s="813" t="s">
        <v>420</v>
      </c>
      <c r="Q80" s="813" t="s">
        <v>420</v>
      </c>
      <c r="R80" s="813" t="s">
        <v>420</v>
      </c>
      <c r="S80" s="813" t="s">
        <v>420</v>
      </c>
      <c r="T80" s="813" t="s">
        <v>420</v>
      </c>
      <c r="U80" s="813" t="s">
        <v>420</v>
      </c>
      <c r="V80" s="813" t="s">
        <v>420</v>
      </c>
      <c r="W80" s="813" t="s">
        <v>420</v>
      </c>
      <c r="X80" s="803"/>
      <c r="Y80" s="798">
        <f t="shared" si="3"/>
        <v>73</v>
      </c>
    </row>
    <row r="81" spans="1:25" ht="11.25" customHeight="1">
      <c r="A81" s="798">
        <f t="shared" si="4"/>
        <v>74</v>
      </c>
      <c r="B81" s="779"/>
      <c r="C81" s="801"/>
      <c r="D81" s="812"/>
      <c r="E81" s="781"/>
      <c r="F81" s="779"/>
      <c r="G81" s="787" t="s">
        <v>401</v>
      </c>
      <c r="H81" s="796">
        <v>373</v>
      </c>
      <c r="I81" s="796">
        <v>248</v>
      </c>
      <c r="J81" s="813" t="s">
        <v>420</v>
      </c>
      <c r="K81" s="813" t="s">
        <v>420</v>
      </c>
      <c r="L81" s="813" t="s">
        <v>420</v>
      </c>
      <c r="M81" s="813" t="s">
        <v>420</v>
      </c>
      <c r="N81" s="813" t="s">
        <v>420</v>
      </c>
      <c r="O81" s="813" t="s">
        <v>420</v>
      </c>
      <c r="P81" s="813" t="s">
        <v>420</v>
      </c>
      <c r="Q81" s="813" t="s">
        <v>420</v>
      </c>
      <c r="R81" s="813" t="s">
        <v>420</v>
      </c>
      <c r="S81" s="813" t="s">
        <v>420</v>
      </c>
      <c r="T81" s="813" t="s">
        <v>420</v>
      </c>
      <c r="U81" s="813" t="s">
        <v>420</v>
      </c>
      <c r="V81" s="813" t="s">
        <v>420</v>
      </c>
      <c r="W81" s="813" t="s">
        <v>420</v>
      </c>
      <c r="X81" s="803"/>
      <c r="Y81" s="798">
        <f t="shared" si="3"/>
        <v>74</v>
      </c>
    </row>
    <row r="82" spans="1:25" ht="11.25" customHeight="1">
      <c r="A82" s="798">
        <f t="shared" si="4"/>
        <v>75</v>
      </c>
      <c r="B82" s="779"/>
      <c r="C82" s="801"/>
      <c r="D82" s="812"/>
      <c r="E82" s="781"/>
      <c r="F82" s="779"/>
      <c r="G82" s="787" t="s">
        <v>301</v>
      </c>
      <c r="H82" s="796">
        <v>11</v>
      </c>
      <c r="I82" s="796">
        <v>8</v>
      </c>
      <c r="J82" s="813" t="s">
        <v>420</v>
      </c>
      <c r="K82" s="813" t="s">
        <v>420</v>
      </c>
      <c r="L82" s="813" t="s">
        <v>420</v>
      </c>
      <c r="M82" s="813" t="s">
        <v>420</v>
      </c>
      <c r="N82" s="813" t="s">
        <v>420</v>
      </c>
      <c r="O82" s="813" t="s">
        <v>420</v>
      </c>
      <c r="P82" s="813" t="s">
        <v>420</v>
      </c>
      <c r="Q82" s="813" t="s">
        <v>420</v>
      </c>
      <c r="R82" s="813" t="s">
        <v>420</v>
      </c>
      <c r="S82" s="813" t="s">
        <v>420</v>
      </c>
      <c r="T82" s="813" t="s">
        <v>420</v>
      </c>
      <c r="U82" s="813" t="s">
        <v>420</v>
      </c>
      <c r="V82" s="813" t="s">
        <v>420</v>
      </c>
      <c r="W82" s="813" t="s">
        <v>420</v>
      </c>
      <c r="X82" s="803"/>
      <c r="Y82" s="798">
        <f t="shared" si="3"/>
        <v>75</v>
      </c>
    </row>
    <row r="83" spans="1:25" ht="11.25" customHeight="1">
      <c r="A83" s="798">
        <f t="shared" si="4"/>
        <v>76</v>
      </c>
      <c r="B83" s="779"/>
      <c r="C83" s="801"/>
      <c r="D83" s="812"/>
      <c r="E83" s="781"/>
      <c r="F83" s="779"/>
      <c r="G83" s="787" t="s">
        <v>402</v>
      </c>
      <c r="H83" s="839">
        <v>1378</v>
      </c>
      <c r="I83" s="839">
        <v>899</v>
      </c>
      <c r="J83" s="813" t="s">
        <v>420</v>
      </c>
      <c r="K83" s="813" t="s">
        <v>420</v>
      </c>
      <c r="L83" s="813" t="s">
        <v>420</v>
      </c>
      <c r="M83" s="813" t="s">
        <v>420</v>
      </c>
      <c r="N83" s="813" t="s">
        <v>420</v>
      </c>
      <c r="O83" s="813" t="s">
        <v>420</v>
      </c>
      <c r="P83" s="813" t="s">
        <v>420</v>
      </c>
      <c r="Q83" s="813" t="s">
        <v>420</v>
      </c>
      <c r="R83" s="813" t="s">
        <v>420</v>
      </c>
      <c r="S83" s="813" t="s">
        <v>420</v>
      </c>
      <c r="T83" s="813" t="s">
        <v>420</v>
      </c>
      <c r="U83" s="813" t="s">
        <v>420</v>
      </c>
      <c r="V83" s="813" t="s">
        <v>420</v>
      </c>
      <c r="W83" s="813" t="s">
        <v>420</v>
      </c>
      <c r="X83" s="803"/>
      <c r="Y83" s="798">
        <f t="shared" si="3"/>
        <v>76</v>
      </c>
    </row>
    <row r="84" spans="1:25" ht="11.25" customHeight="1">
      <c r="A84" s="798">
        <f t="shared" si="4"/>
        <v>77</v>
      </c>
      <c r="B84" s="779"/>
      <c r="C84" s="801"/>
      <c r="D84" s="971" t="s">
        <v>517</v>
      </c>
      <c r="E84" s="781"/>
      <c r="F84" s="779"/>
      <c r="G84" s="783" t="s">
        <v>400</v>
      </c>
      <c r="H84" s="796">
        <v>414</v>
      </c>
      <c r="I84" s="796">
        <v>283</v>
      </c>
      <c r="J84" s="796">
        <v>110</v>
      </c>
      <c r="K84" s="796">
        <v>88</v>
      </c>
      <c r="L84" s="796">
        <v>1440</v>
      </c>
      <c r="M84" s="796">
        <v>886</v>
      </c>
      <c r="N84" s="796">
        <v>1429</v>
      </c>
      <c r="O84" s="796">
        <v>881</v>
      </c>
      <c r="P84" s="813" t="s">
        <v>420</v>
      </c>
      <c r="Q84" s="813" t="s">
        <v>420</v>
      </c>
      <c r="R84" s="796">
        <v>1440</v>
      </c>
      <c r="S84" s="796">
        <v>886</v>
      </c>
      <c r="T84" s="813" t="s">
        <v>420</v>
      </c>
      <c r="U84" s="813" t="s">
        <v>420</v>
      </c>
      <c r="V84" s="813" t="s">
        <v>420</v>
      </c>
      <c r="W84" s="813" t="s">
        <v>420</v>
      </c>
      <c r="X84" s="803"/>
      <c r="Y84" s="798">
        <f t="shared" si="3"/>
        <v>77</v>
      </c>
    </row>
    <row r="85" spans="1:25" ht="11.25" customHeight="1">
      <c r="A85" s="798">
        <f t="shared" si="4"/>
        <v>78</v>
      </c>
      <c r="B85" s="779"/>
      <c r="C85" s="801"/>
      <c r="D85" s="812"/>
      <c r="E85" s="781"/>
      <c r="F85" s="779"/>
      <c r="G85" s="787" t="s">
        <v>401</v>
      </c>
      <c r="H85" s="796">
        <v>71</v>
      </c>
      <c r="I85" s="796">
        <v>47</v>
      </c>
      <c r="J85" s="796">
        <v>30</v>
      </c>
      <c r="K85" s="796">
        <v>21</v>
      </c>
      <c r="L85" s="796">
        <v>509</v>
      </c>
      <c r="M85" s="796">
        <v>294</v>
      </c>
      <c r="N85" s="796">
        <v>508</v>
      </c>
      <c r="O85" s="796">
        <v>293</v>
      </c>
      <c r="P85" s="813" t="s">
        <v>420</v>
      </c>
      <c r="Q85" s="813" t="s">
        <v>420</v>
      </c>
      <c r="R85" s="796">
        <v>509</v>
      </c>
      <c r="S85" s="796">
        <v>294</v>
      </c>
      <c r="T85" s="813" t="s">
        <v>420</v>
      </c>
      <c r="U85" s="813" t="s">
        <v>420</v>
      </c>
      <c r="V85" s="813" t="s">
        <v>420</v>
      </c>
      <c r="W85" s="813" t="s">
        <v>420</v>
      </c>
      <c r="X85" s="803"/>
      <c r="Y85" s="798">
        <f t="shared" si="3"/>
        <v>78</v>
      </c>
    </row>
    <row r="86" spans="1:25" ht="11.25" customHeight="1">
      <c r="A86" s="798">
        <f t="shared" si="4"/>
        <v>79</v>
      </c>
      <c r="B86" s="779"/>
      <c r="C86" s="801"/>
      <c r="D86" s="812"/>
      <c r="E86" s="781"/>
      <c r="F86" s="779"/>
      <c r="G86" s="787" t="s">
        <v>301</v>
      </c>
      <c r="H86" s="796">
        <v>7</v>
      </c>
      <c r="I86" s="796">
        <v>4</v>
      </c>
      <c r="J86" s="796">
        <v>1</v>
      </c>
      <c r="K86" s="796">
        <v>0</v>
      </c>
      <c r="L86" s="796">
        <v>26</v>
      </c>
      <c r="M86" s="796">
        <v>15</v>
      </c>
      <c r="N86" s="796">
        <v>26</v>
      </c>
      <c r="O86" s="796">
        <v>15</v>
      </c>
      <c r="P86" s="813" t="s">
        <v>420</v>
      </c>
      <c r="Q86" s="813" t="s">
        <v>420</v>
      </c>
      <c r="R86" s="796">
        <v>26</v>
      </c>
      <c r="S86" s="796">
        <v>15</v>
      </c>
      <c r="T86" s="813" t="s">
        <v>420</v>
      </c>
      <c r="U86" s="813" t="s">
        <v>420</v>
      </c>
      <c r="V86" s="813" t="s">
        <v>420</v>
      </c>
      <c r="W86" s="813" t="s">
        <v>420</v>
      </c>
      <c r="X86" s="803"/>
      <c r="Y86" s="798">
        <f t="shared" si="3"/>
        <v>79</v>
      </c>
    </row>
    <row r="87" spans="1:25" ht="11.25" customHeight="1">
      <c r="A87" s="798">
        <f t="shared" si="4"/>
        <v>80</v>
      </c>
      <c r="B87" s="779"/>
      <c r="C87" s="801"/>
      <c r="D87" s="812"/>
      <c r="E87" s="781"/>
      <c r="F87" s="779"/>
      <c r="G87" s="787" t="s">
        <v>402</v>
      </c>
      <c r="H87" s="839">
        <v>492</v>
      </c>
      <c r="I87" s="839">
        <v>334</v>
      </c>
      <c r="J87" s="839">
        <v>141</v>
      </c>
      <c r="K87" s="839">
        <v>109</v>
      </c>
      <c r="L87" s="839">
        <v>1975</v>
      </c>
      <c r="M87" s="839">
        <v>1195</v>
      </c>
      <c r="N87" s="839">
        <v>1963</v>
      </c>
      <c r="O87" s="839">
        <v>1189</v>
      </c>
      <c r="P87" s="813" t="s">
        <v>420</v>
      </c>
      <c r="Q87" s="813" t="s">
        <v>420</v>
      </c>
      <c r="R87" s="839">
        <v>1975</v>
      </c>
      <c r="S87" s="839">
        <v>1195</v>
      </c>
      <c r="T87" s="813" t="s">
        <v>420</v>
      </c>
      <c r="U87" s="813" t="s">
        <v>420</v>
      </c>
      <c r="V87" s="813" t="s">
        <v>420</v>
      </c>
      <c r="W87" s="813" t="s">
        <v>420</v>
      </c>
      <c r="X87" s="803"/>
      <c r="Y87" s="798">
        <f t="shared" si="3"/>
        <v>80</v>
      </c>
    </row>
    <row r="88" spans="1:25" ht="11.25" customHeight="1">
      <c r="A88" s="798">
        <f t="shared" si="4"/>
        <v>81</v>
      </c>
      <c r="B88" s="779"/>
      <c r="C88" s="801"/>
      <c r="D88" s="812" t="s">
        <v>641</v>
      </c>
      <c r="E88" s="781"/>
      <c r="F88" s="779"/>
      <c r="G88" s="783" t="s">
        <v>400</v>
      </c>
      <c r="H88" s="796">
        <v>339</v>
      </c>
      <c r="I88" s="796">
        <v>250</v>
      </c>
      <c r="J88" s="813" t="s">
        <v>420</v>
      </c>
      <c r="K88" s="813" t="s">
        <v>420</v>
      </c>
      <c r="L88" s="813" t="s">
        <v>420</v>
      </c>
      <c r="M88" s="813" t="s">
        <v>420</v>
      </c>
      <c r="N88" s="813" t="s">
        <v>420</v>
      </c>
      <c r="O88" s="813" t="s">
        <v>420</v>
      </c>
      <c r="P88" s="813" t="s">
        <v>420</v>
      </c>
      <c r="Q88" s="813" t="s">
        <v>420</v>
      </c>
      <c r="R88" s="813" t="s">
        <v>420</v>
      </c>
      <c r="S88" s="813" t="s">
        <v>420</v>
      </c>
      <c r="T88" s="813" t="s">
        <v>420</v>
      </c>
      <c r="U88" s="813" t="s">
        <v>420</v>
      </c>
      <c r="V88" s="813" t="s">
        <v>420</v>
      </c>
      <c r="W88" s="813" t="s">
        <v>420</v>
      </c>
      <c r="X88" s="803"/>
      <c r="Y88" s="798">
        <f t="shared" si="3"/>
        <v>81</v>
      </c>
    </row>
    <row r="89" spans="1:25" ht="11.25" customHeight="1">
      <c r="A89" s="798">
        <f t="shared" si="4"/>
        <v>82</v>
      </c>
      <c r="B89" s="779"/>
      <c r="C89" s="801"/>
      <c r="D89" s="812"/>
      <c r="E89" s="781"/>
      <c r="F89" s="779"/>
      <c r="G89" s="787" t="s">
        <v>401</v>
      </c>
      <c r="H89" s="796">
        <v>9</v>
      </c>
      <c r="I89" s="796">
        <v>3</v>
      </c>
      <c r="J89" s="813" t="s">
        <v>420</v>
      </c>
      <c r="K89" s="813" t="s">
        <v>420</v>
      </c>
      <c r="L89" s="813" t="s">
        <v>420</v>
      </c>
      <c r="M89" s="813" t="s">
        <v>420</v>
      </c>
      <c r="N89" s="813" t="s">
        <v>420</v>
      </c>
      <c r="O89" s="813" t="s">
        <v>420</v>
      </c>
      <c r="P89" s="813" t="s">
        <v>420</v>
      </c>
      <c r="Q89" s="813" t="s">
        <v>420</v>
      </c>
      <c r="R89" s="813" t="s">
        <v>420</v>
      </c>
      <c r="S89" s="813" t="s">
        <v>420</v>
      </c>
      <c r="T89" s="813" t="s">
        <v>420</v>
      </c>
      <c r="U89" s="813" t="s">
        <v>420</v>
      </c>
      <c r="V89" s="813" t="s">
        <v>420</v>
      </c>
      <c r="W89" s="813" t="s">
        <v>420</v>
      </c>
      <c r="X89" s="803"/>
      <c r="Y89" s="798">
        <f t="shared" si="3"/>
        <v>82</v>
      </c>
    </row>
    <row r="90" spans="1:25" ht="11.25" customHeight="1">
      <c r="A90" s="798">
        <f t="shared" si="4"/>
        <v>83</v>
      </c>
      <c r="B90" s="779"/>
      <c r="C90" s="801"/>
      <c r="D90" s="812"/>
      <c r="E90" s="781"/>
      <c r="F90" s="779"/>
      <c r="G90" s="787" t="s">
        <v>301</v>
      </c>
      <c r="H90" s="796">
        <v>0</v>
      </c>
      <c r="I90" s="796">
        <v>0</v>
      </c>
      <c r="J90" s="813" t="s">
        <v>420</v>
      </c>
      <c r="K90" s="813" t="s">
        <v>420</v>
      </c>
      <c r="L90" s="813" t="s">
        <v>420</v>
      </c>
      <c r="M90" s="813" t="s">
        <v>420</v>
      </c>
      <c r="N90" s="813" t="s">
        <v>420</v>
      </c>
      <c r="O90" s="813" t="s">
        <v>420</v>
      </c>
      <c r="P90" s="813" t="s">
        <v>420</v>
      </c>
      <c r="Q90" s="813" t="s">
        <v>420</v>
      </c>
      <c r="R90" s="813" t="s">
        <v>420</v>
      </c>
      <c r="S90" s="813" t="s">
        <v>420</v>
      </c>
      <c r="T90" s="813" t="s">
        <v>420</v>
      </c>
      <c r="U90" s="813" t="s">
        <v>420</v>
      </c>
      <c r="V90" s="813" t="s">
        <v>420</v>
      </c>
      <c r="W90" s="813" t="s">
        <v>420</v>
      </c>
      <c r="X90" s="803"/>
      <c r="Y90" s="798">
        <f t="shared" si="3"/>
        <v>83</v>
      </c>
    </row>
    <row r="91" spans="1:25" ht="11.25" customHeight="1">
      <c r="A91" s="798">
        <f t="shared" si="4"/>
        <v>84</v>
      </c>
      <c r="B91" s="779"/>
      <c r="C91" s="801"/>
      <c r="D91" s="812"/>
      <c r="E91" s="781"/>
      <c r="F91" s="779"/>
      <c r="G91" s="787" t="s">
        <v>402</v>
      </c>
      <c r="H91" s="839">
        <v>348</v>
      </c>
      <c r="I91" s="839">
        <v>253</v>
      </c>
      <c r="J91" s="813" t="s">
        <v>420</v>
      </c>
      <c r="K91" s="813" t="s">
        <v>420</v>
      </c>
      <c r="L91" s="813" t="s">
        <v>420</v>
      </c>
      <c r="M91" s="813" t="s">
        <v>420</v>
      </c>
      <c r="N91" s="813" t="s">
        <v>420</v>
      </c>
      <c r="O91" s="813" t="s">
        <v>420</v>
      </c>
      <c r="P91" s="813" t="s">
        <v>420</v>
      </c>
      <c r="Q91" s="813" t="s">
        <v>420</v>
      </c>
      <c r="R91" s="813" t="s">
        <v>420</v>
      </c>
      <c r="S91" s="813" t="s">
        <v>420</v>
      </c>
      <c r="T91" s="813" t="s">
        <v>420</v>
      </c>
      <c r="U91" s="813" t="s">
        <v>420</v>
      </c>
      <c r="V91" s="813" t="s">
        <v>420</v>
      </c>
      <c r="W91" s="813" t="s">
        <v>420</v>
      </c>
      <c r="X91" s="803"/>
      <c r="Y91" s="798">
        <f t="shared" si="3"/>
        <v>84</v>
      </c>
    </row>
    <row r="92" spans="1:25" ht="13.35" customHeight="1">
      <c r="A92" s="798">
        <f t="shared" si="4"/>
        <v>85</v>
      </c>
      <c r="B92" s="779"/>
      <c r="C92" s="801"/>
      <c r="D92" s="816" t="s">
        <v>459</v>
      </c>
      <c r="E92" s="781"/>
      <c r="F92" s="779" t="s">
        <v>37</v>
      </c>
      <c r="G92" s="783" t="s">
        <v>400</v>
      </c>
      <c r="H92" s="796">
        <v>1506</v>
      </c>
      <c r="I92" s="796">
        <v>943</v>
      </c>
      <c r="J92" s="796">
        <v>158</v>
      </c>
      <c r="K92" s="796">
        <v>101</v>
      </c>
      <c r="L92" s="796">
        <v>73</v>
      </c>
      <c r="M92" s="796">
        <v>56</v>
      </c>
      <c r="N92" s="796">
        <v>14</v>
      </c>
      <c r="O92" s="796">
        <v>12</v>
      </c>
      <c r="P92" s="796">
        <v>73</v>
      </c>
      <c r="Q92" s="796">
        <v>56</v>
      </c>
      <c r="R92" s="813" t="s">
        <v>420</v>
      </c>
      <c r="S92" s="813" t="s">
        <v>420</v>
      </c>
      <c r="T92" s="813" t="s">
        <v>420</v>
      </c>
      <c r="U92" s="813" t="s">
        <v>420</v>
      </c>
      <c r="V92" s="813" t="s">
        <v>420</v>
      </c>
      <c r="W92" s="813" t="s">
        <v>420</v>
      </c>
      <c r="X92" s="803"/>
      <c r="Y92" s="798">
        <f t="shared" si="3"/>
        <v>85</v>
      </c>
    </row>
    <row r="93" spans="1:25" ht="11.25" customHeight="1">
      <c r="A93" s="798">
        <f t="shared" si="4"/>
        <v>86</v>
      </c>
      <c r="B93" s="779"/>
      <c r="C93" s="801"/>
      <c r="D93" s="812"/>
      <c r="E93" s="781"/>
      <c r="F93" s="779"/>
      <c r="G93" s="787" t="s">
        <v>401</v>
      </c>
      <c r="H93" s="796">
        <v>795</v>
      </c>
      <c r="I93" s="796">
        <v>489</v>
      </c>
      <c r="J93" s="796">
        <v>77</v>
      </c>
      <c r="K93" s="796">
        <v>54</v>
      </c>
      <c r="L93" s="796">
        <v>20</v>
      </c>
      <c r="M93" s="796">
        <v>5</v>
      </c>
      <c r="N93" s="796">
        <v>4</v>
      </c>
      <c r="O93" s="796">
        <v>1</v>
      </c>
      <c r="P93" s="796">
        <v>20</v>
      </c>
      <c r="Q93" s="796">
        <v>5</v>
      </c>
      <c r="R93" s="813" t="s">
        <v>420</v>
      </c>
      <c r="S93" s="813" t="s">
        <v>420</v>
      </c>
      <c r="T93" s="813" t="s">
        <v>420</v>
      </c>
      <c r="U93" s="813" t="s">
        <v>420</v>
      </c>
      <c r="V93" s="813" t="s">
        <v>420</v>
      </c>
      <c r="W93" s="813" t="s">
        <v>420</v>
      </c>
      <c r="X93" s="803"/>
      <c r="Y93" s="798">
        <f t="shared" si="3"/>
        <v>86</v>
      </c>
    </row>
    <row r="94" spans="1:25" ht="11.25" customHeight="1">
      <c r="A94" s="798">
        <f t="shared" si="4"/>
        <v>87</v>
      </c>
      <c r="B94" s="779"/>
      <c r="C94" s="801"/>
      <c r="D94" s="812"/>
      <c r="E94" s="781"/>
      <c r="F94" s="779"/>
      <c r="G94" s="787" t="s">
        <v>301</v>
      </c>
      <c r="H94" s="796">
        <v>140</v>
      </c>
      <c r="I94" s="796">
        <v>97</v>
      </c>
      <c r="J94" s="796">
        <v>174</v>
      </c>
      <c r="K94" s="796">
        <v>114</v>
      </c>
      <c r="L94" s="796">
        <v>10</v>
      </c>
      <c r="M94" s="796">
        <v>7</v>
      </c>
      <c r="N94" s="796">
        <v>2</v>
      </c>
      <c r="O94" s="796">
        <v>2</v>
      </c>
      <c r="P94" s="796">
        <v>10</v>
      </c>
      <c r="Q94" s="796">
        <v>7</v>
      </c>
      <c r="R94" s="813" t="s">
        <v>420</v>
      </c>
      <c r="S94" s="813" t="s">
        <v>420</v>
      </c>
      <c r="T94" s="813" t="s">
        <v>420</v>
      </c>
      <c r="U94" s="813" t="s">
        <v>420</v>
      </c>
      <c r="V94" s="813" t="s">
        <v>420</v>
      </c>
      <c r="W94" s="813" t="s">
        <v>420</v>
      </c>
      <c r="X94" s="803"/>
      <c r="Y94" s="798">
        <f t="shared" si="3"/>
        <v>87</v>
      </c>
    </row>
    <row r="95" spans="1:25" ht="11.25" customHeight="1">
      <c r="A95" s="798">
        <f t="shared" si="4"/>
        <v>88</v>
      </c>
      <c r="B95" s="779"/>
      <c r="C95" s="801"/>
      <c r="D95" s="812"/>
      <c r="E95" s="781"/>
      <c r="F95" s="779"/>
      <c r="G95" s="787" t="s">
        <v>402</v>
      </c>
      <c r="H95" s="839">
        <v>2441</v>
      </c>
      <c r="I95" s="839">
        <v>1529</v>
      </c>
      <c r="J95" s="839">
        <v>409</v>
      </c>
      <c r="K95" s="839">
        <v>269</v>
      </c>
      <c r="L95" s="839">
        <v>103</v>
      </c>
      <c r="M95" s="839">
        <v>68</v>
      </c>
      <c r="N95" s="839">
        <v>20</v>
      </c>
      <c r="O95" s="839">
        <v>15</v>
      </c>
      <c r="P95" s="839">
        <v>103</v>
      </c>
      <c r="Q95" s="839">
        <v>68</v>
      </c>
      <c r="R95" s="813" t="s">
        <v>420</v>
      </c>
      <c r="S95" s="813" t="s">
        <v>420</v>
      </c>
      <c r="T95" s="813" t="s">
        <v>420</v>
      </c>
      <c r="U95" s="813" t="s">
        <v>420</v>
      </c>
      <c r="V95" s="813" t="s">
        <v>420</v>
      </c>
      <c r="W95" s="813" t="s">
        <v>420</v>
      </c>
      <c r="X95" s="803"/>
      <c r="Y95" s="798">
        <f t="shared" si="3"/>
        <v>88</v>
      </c>
    </row>
    <row r="96" spans="1:25" ht="13.35" customHeight="1">
      <c r="A96" s="798">
        <f t="shared" si="4"/>
        <v>89</v>
      </c>
      <c r="B96" s="779"/>
      <c r="C96" s="801"/>
      <c r="D96" s="815" t="s">
        <v>431</v>
      </c>
      <c r="E96" s="781"/>
      <c r="F96" s="779"/>
      <c r="G96" s="787"/>
      <c r="H96" s="840"/>
      <c r="I96" s="839"/>
      <c r="J96" s="839"/>
      <c r="K96" s="839"/>
      <c r="L96" s="839"/>
      <c r="M96" s="839"/>
      <c r="N96" s="839"/>
      <c r="O96" s="839"/>
      <c r="P96" s="839"/>
      <c r="Q96" s="839"/>
      <c r="R96" s="839"/>
      <c r="S96" s="839"/>
      <c r="T96" s="839"/>
      <c r="U96" s="839"/>
      <c r="V96" s="796"/>
      <c r="W96" s="796"/>
      <c r="X96" s="803"/>
      <c r="Y96" s="798">
        <f t="shared" si="3"/>
        <v>89</v>
      </c>
    </row>
    <row r="97" spans="1:25" ht="11.25" customHeight="1">
      <c r="A97" s="798">
        <f t="shared" si="4"/>
        <v>90</v>
      </c>
      <c r="B97" s="779"/>
      <c r="C97" s="801"/>
      <c r="D97" s="801"/>
      <c r="E97" s="816" t="s">
        <v>453</v>
      </c>
      <c r="F97" s="779" t="s">
        <v>37</v>
      </c>
      <c r="G97" s="783" t="s">
        <v>400</v>
      </c>
      <c r="H97" s="796">
        <v>77</v>
      </c>
      <c r="I97" s="796">
        <v>46</v>
      </c>
      <c r="J97" s="796">
        <v>57</v>
      </c>
      <c r="K97" s="796">
        <v>29</v>
      </c>
      <c r="L97" s="796">
        <v>48</v>
      </c>
      <c r="M97" s="796">
        <v>25</v>
      </c>
      <c r="N97" s="796">
        <v>6</v>
      </c>
      <c r="O97" s="796">
        <v>4</v>
      </c>
      <c r="P97" s="796">
        <v>48</v>
      </c>
      <c r="Q97" s="796">
        <v>25</v>
      </c>
      <c r="R97" s="813" t="s">
        <v>420</v>
      </c>
      <c r="S97" s="813" t="s">
        <v>420</v>
      </c>
      <c r="T97" s="813" t="s">
        <v>420</v>
      </c>
      <c r="U97" s="813" t="s">
        <v>420</v>
      </c>
      <c r="V97" s="813" t="s">
        <v>420</v>
      </c>
      <c r="W97" s="813" t="s">
        <v>420</v>
      </c>
      <c r="X97" s="803"/>
      <c r="Y97" s="798">
        <f t="shared" si="3"/>
        <v>90</v>
      </c>
    </row>
    <row r="98" spans="1:25" ht="11.25" customHeight="1">
      <c r="A98" s="798">
        <f t="shared" si="4"/>
        <v>91</v>
      </c>
      <c r="B98" s="779"/>
      <c r="C98" s="801"/>
      <c r="D98" s="801"/>
      <c r="E98" s="808"/>
      <c r="F98" s="779"/>
      <c r="G98" s="787" t="s">
        <v>401</v>
      </c>
      <c r="H98" s="796">
        <v>215</v>
      </c>
      <c r="I98" s="796">
        <v>172</v>
      </c>
      <c r="J98" s="796">
        <v>31</v>
      </c>
      <c r="K98" s="796">
        <v>18</v>
      </c>
      <c r="L98" s="796">
        <v>15</v>
      </c>
      <c r="M98" s="796">
        <v>7</v>
      </c>
      <c r="N98" s="796">
        <v>6</v>
      </c>
      <c r="O98" s="796">
        <v>4</v>
      </c>
      <c r="P98" s="796">
        <v>15</v>
      </c>
      <c r="Q98" s="796">
        <v>7</v>
      </c>
      <c r="R98" s="813" t="s">
        <v>420</v>
      </c>
      <c r="S98" s="813" t="s">
        <v>420</v>
      </c>
      <c r="T98" s="813" t="s">
        <v>420</v>
      </c>
      <c r="U98" s="813" t="s">
        <v>420</v>
      </c>
      <c r="V98" s="813" t="s">
        <v>420</v>
      </c>
      <c r="W98" s="813" t="s">
        <v>420</v>
      </c>
      <c r="X98" s="803"/>
      <c r="Y98" s="798">
        <f t="shared" si="3"/>
        <v>91</v>
      </c>
    </row>
    <row r="99" spans="1:25" ht="11.25" customHeight="1">
      <c r="A99" s="798">
        <f t="shared" si="4"/>
        <v>92</v>
      </c>
      <c r="B99" s="779"/>
      <c r="C99" s="801"/>
      <c r="D99" s="801"/>
      <c r="E99" s="808"/>
      <c r="F99" s="779"/>
      <c r="G99" s="787" t="s">
        <v>301</v>
      </c>
      <c r="H99" s="796">
        <v>341</v>
      </c>
      <c r="I99" s="796">
        <v>192</v>
      </c>
      <c r="J99" s="796">
        <v>197</v>
      </c>
      <c r="K99" s="796">
        <v>127</v>
      </c>
      <c r="L99" s="796">
        <v>276</v>
      </c>
      <c r="M99" s="796">
        <v>167</v>
      </c>
      <c r="N99" s="796">
        <v>20</v>
      </c>
      <c r="O99" s="796">
        <v>12</v>
      </c>
      <c r="P99" s="796">
        <v>276</v>
      </c>
      <c r="Q99" s="796">
        <v>167</v>
      </c>
      <c r="R99" s="813" t="s">
        <v>420</v>
      </c>
      <c r="S99" s="813" t="s">
        <v>420</v>
      </c>
      <c r="T99" s="813" t="s">
        <v>420</v>
      </c>
      <c r="U99" s="813" t="s">
        <v>420</v>
      </c>
      <c r="V99" s="813" t="s">
        <v>420</v>
      </c>
      <c r="W99" s="813" t="s">
        <v>420</v>
      </c>
      <c r="X99" s="803"/>
      <c r="Y99" s="798">
        <f t="shared" si="3"/>
        <v>92</v>
      </c>
    </row>
    <row r="100" spans="1:25" ht="11.25" customHeight="1">
      <c r="A100" s="798">
        <f t="shared" si="4"/>
        <v>93</v>
      </c>
      <c r="B100" s="779"/>
      <c r="C100" s="801"/>
      <c r="D100" s="801"/>
      <c r="E100" s="808"/>
      <c r="F100" s="779"/>
      <c r="G100" s="787" t="s">
        <v>402</v>
      </c>
      <c r="H100" s="839">
        <v>633</v>
      </c>
      <c r="I100" s="839">
        <v>410</v>
      </c>
      <c r="J100" s="839">
        <v>285</v>
      </c>
      <c r="K100" s="839">
        <v>174</v>
      </c>
      <c r="L100" s="839">
        <v>339</v>
      </c>
      <c r="M100" s="839">
        <v>199</v>
      </c>
      <c r="N100" s="839">
        <v>32</v>
      </c>
      <c r="O100" s="839">
        <v>20</v>
      </c>
      <c r="P100" s="839">
        <v>339</v>
      </c>
      <c r="Q100" s="839">
        <v>199</v>
      </c>
      <c r="R100" s="813" t="s">
        <v>420</v>
      </c>
      <c r="S100" s="813" t="s">
        <v>420</v>
      </c>
      <c r="T100" s="813" t="s">
        <v>420</v>
      </c>
      <c r="U100" s="813" t="s">
        <v>420</v>
      </c>
      <c r="V100" s="813" t="s">
        <v>420</v>
      </c>
      <c r="W100" s="813" t="s">
        <v>420</v>
      </c>
      <c r="X100" s="803"/>
      <c r="Y100" s="798">
        <f t="shared" si="3"/>
        <v>93</v>
      </c>
    </row>
    <row r="101" spans="1:25" ht="13.35" customHeight="1">
      <c r="A101" s="798">
        <f t="shared" si="4"/>
        <v>94</v>
      </c>
      <c r="B101" s="779"/>
      <c r="C101" s="801"/>
      <c r="D101" s="812" t="s">
        <v>422</v>
      </c>
      <c r="E101" s="808"/>
      <c r="F101" s="779"/>
      <c r="G101" s="783" t="s">
        <v>400</v>
      </c>
      <c r="H101" s="796">
        <v>102</v>
      </c>
      <c r="I101" s="796">
        <v>76</v>
      </c>
      <c r="J101" s="796">
        <v>6</v>
      </c>
      <c r="K101" s="796">
        <v>6</v>
      </c>
      <c r="L101" s="796">
        <v>7</v>
      </c>
      <c r="M101" s="796">
        <v>7</v>
      </c>
      <c r="N101" s="796">
        <v>4</v>
      </c>
      <c r="O101" s="796">
        <v>4</v>
      </c>
      <c r="P101" s="796">
        <v>7</v>
      </c>
      <c r="Q101" s="796">
        <v>7</v>
      </c>
      <c r="R101" s="813" t="s">
        <v>420</v>
      </c>
      <c r="S101" s="813" t="s">
        <v>420</v>
      </c>
      <c r="T101" s="813" t="s">
        <v>420</v>
      </c>
      <c r="U101" s="813" t="s">
        <v>420</v>
      </c>
      <c r="V101" s="813" t="s">
        <v>420</v>
      </c>
      <c r="W101" s="813" t="s">
        <v>420</v>
      </c>
      <c r="X101" s="803">
        <v>0</v>
      </c>
      <c r="Y101" s="798">
        <f t="shared" si="3"/>
        <v>94</v>
      </c>
    </row>
    <row r="102" spans="1:25" ht="11.25" customHeight="1">
      <c r="A102" s="798">
        <f t="shared" si="4"/>
        <v>95</v>
      </c>
      <c r="B102" s="779"/>
      <c r="C102" s="801"/>
      <c r="D102" s="801"/>
      <c r="E102" s="808"/>
      <c r="F102" s="779"/>
      <c r="G102" s="787" t="s">
        <v>401</v>
      </c>
      <c r="H102" s="796">
        <v>54</v>
      </c>
      <c r="I102" s="796">
        <v>44</v>
      </c>
      <c r="J102" s="796">
        <v>1</v>
      </c>
      <c r="K102" s="796">
        <v>1</v>
      </c>
      <c r="L102" s="796">
        <v>0</v>
      </c>
      <c r="M102" s="796">
        <v>0</v>
      </c>
      <c r="N102" s="796">
        <v>0</v>
      </c>
      <c r="O102" s="796">
        <v>0</v>
      </c>
      <c r="P102" s="796">
        <v>0</v>
      </c>
      <c r="Q102" s="796">
        <v>0</v>
      </c>
      <c r="R102" s="813" t="s">
        <v>420</v>
      </c>
      <c r="S102" s="813" t="s">
        <v>420</v>
      </c>
      <c r="T102" s="813" t="s">
        <v>420</v>
      </c>
      <c r="U102" s="813" t="s">
        <v>420</v>
      </c>
      <c r="V102" s="813" t="s">
        <v>420</v>
      </c>
      <c r="W102" s="813" t="s">
        <v>420</v>
      </c>
      <c r="X102" s="803"/>
      <c r="Y102" s="798">
        <f t="shared" si="3"/>
        <v>95</v>
      </c>
    </row>
    <row r="103" spans="1:25" ht="11.25" customHeight="1">
      <c r="A103" s="798">
        <f t="shared" si="4"/>
        <v>96</v>
      </c>
      <c r="B103" s="779"/>
      <c r="C103" s="801"/>
      <c r="D103" s="801"/>
      <c r="E103" s="808"/>
      <c r="F103" s="779"/>
      <c r="G103" s="787" t="s">
        <v>301</v>
      </c>
      <c r="H103" s="796">
        <v>6</v>
      </c>
      <c r="I103" s="796">
        <v>6</v>
      </c>
      <c r="J103" s="796">
        <v>2</v>
      </c>
      <c r="K103" s="796">
        <v>2</v>
      </c>
      <c r="L103" s="796">
        <v>1</v>
      </c>
      <c r="M103" s="796">
        <v>1</v>
      </c>
      <c r="N103" s="796">
        <v>0</v>
      </c>
      <c r="O103" s="796">
        <v>0</v>
      </c>
      <c r="P103" s="796">
        <v>1</v>
      </c>
      <c r="Q103" s="796">
        <v>1</v>
      </c>
      <c r="R103" s="813" t="s">
        <v>420</v>
      </c>
      <c r="S103" s="813" t="s">
        <v>420</v>
      </c>
      <c r="T103" s="813" t="s">
        <v>420</v>
      </c>
      <c r="U103" s="813" t="s">
        <v>420</v>
      </c>
      <c r="V103" s="813" t="s">
        <v>420</v>
      </c>
      <c r="W103" s="813" t="s">
        <v>420</v>
      </c>
      <c r="X103" s="803"/>
      <c r="Y103" s="798">
        <f t="shared" si="3"/>
        <v>96</v>
      </c>
    </row>
    <row r="104" spans="1:25" ht="11.25" customHeight="1">
      <c r="A104" s="798">
        <f t="shared" si="4"/>
        <v>97</v>
      </c>
      <c r="B104" s="779"/>
      <c r="C104" s="801"/>
      <c r="D104" s="801"/>
      <c r="E104" s="808"/>
      <c r="F104" s="779"/>
      <c r="G104" s="787" t="s">
        <v>402</v>
      </c>
      <c r="H104" s="839">
        <v>162</v>
      </c>
      <c r="I104" s="839">
        <v>126</v>
      </c>
      <c r="J104" s="839">
        <v>9</v>
      </c>
      <c r="K104" s="839">
        <v>9</v>
      </c>
      <c r="L104" s="839">
        <v>8</v>
      </c>
      <c r="M104" s="839">
        <v>8</v>
      </c>
      <c r="N104" s="839">
        <v>4</v>
      </c>
      <c r="O104" s="839">
        <v>4</v>
      </c>
      <c r="P104" s="839">
        <v>8</v>
      </c>
      <c r="Q104" s="839">
        <v>8</v>
      </c>
      <c r="R104" s="813" t="s">
        <v>420</v>
      </c>
      <c r="S104" s="813" t="s">
        <v>420</v>
      </c>
      <c r="T104" s="813" t="s">
        <v>420</v>
      </c>
      <c r="U104" s="813" t="s">
        <v>420</v>
      </c>
      <c r="V104" s="813" t="s">
        <v>420</v>
      </c>
      <c r="W104" s="813" t="s">
        <v>420</v>
      </c>
      <c r="X104" s="803"/>
      <c r="Y104" s="798">
        <f t="shared" si="3"/>
        <v>97</v>
      </c>
    </row>
    <row r="105" spans="1:25" s="820" customFormat="1" ht="20.1" customHeight="1">
      <c r="A105" s="798">
        <f t="shared" si="4"/>
        <v>98</v>
      </c>
      <c r="B105" s="818"/>
      <c r="C105" s="804"/>
      <c r="D105" s="804"/>
      <c r="E105" s="819" t="s">
        <v>10</v>
      </c>
      <c r="F105" s="818"/>
      <c r="G105" s="782" t="s">
        <v>400</v>
      </c>
      <c r="H105" s="817">
        <v>17014</v>
      </c>
      <c r="I105" s="817">
        <v>11514</v>
      </c>
      <c r="J105" s="817">
        <v>4315</v>
      </c>
      <c r="K105" s="817">
        <v>3090</v>
      </c>
      <c r="L105" s="817">
        <v>50204</v>
      </c>
      <c r="M105" s="817">
        <v>31959</v>
      </c>
      <c r="N105" s="817">
        <v>5941</v>
      </c>
      <c r="O105" s="817">
        <v>3851</v>
      </c>
      <c r="P105" s="817">
        <v>44282</v>
      </c>
      <c r="Q105" s="817">
        <v>27957</v>
      </c>
      <c r="R105" s="817">
        <v>2477</v>
      </c>
      <c r="S105" s="817">
        <v>1604</v>
      </c>
      <c r="T105" s="817">
        <v>3925</v>
      </c>
      <c r="U105" s="817">
        <v>2651</v>
      </c>
      <c r="V105" s="817">
        <v>138</v>
      </c>
      <c r="W105" s="817">
        <v>72</v>
      </c>
      <c r="X105" s="803"/>
      <c r="Y105" s="798">
        <f t="shared" si="3"/>
        <v>98</v>
      </c>
    </row>
    <row r="106" spans="1:25" s="823" customFormat="1" ht="11.25" customHeight="1">
      <c r="A106" s="798">
        <f t="shared" si="4"/>
        <v>99</v>
      </c>
      <c r="B106" s="821"/>
      <c r="C106" s="801"/>
      <c r="D106" s="801"/>
      <c r="E106" s="822"/>
      <c r="F106" s="821"/>
      <c r="G106" s="811" t="s">
        <v>401</v>
      </c>
      <c r="H106" s="817">
        <v>8644</v>
      </c>
      <c r="I106" s="817">
        <v>5218</v>
      </c>
      <c r="J106" s="817">
        <v>1845</v>
      </c>
      <c r="K106" s="817">
        <v>1259</v>
      </c>
      <c r="L106" s="817">
        <v>22124</v>
      </c>
      <c r="M106" s="817">
        <v>12661</v>
      </c>
      <c r="N106" s="817">
        <v>3972</v>
      </c>
      <c r="O106" s="817">
        <v>2306</v>
      </c>
      <c r="P106" s="817">
        <v>20774</v>
      </c>
      <c r="Q106" s="817">
        <v>11799</v>
      </c>
      <c r="R106" s="817">
        <v>781</v>
      </c>
      <c r="S106" s="817">
        <v>497</v>
      </c>
      <c r="T106" s="817">
        <v>1551</v>
      </c>
      <c r="U106" s="817">
        <v>977</v>
      </c>
      <c r="V106" s="817">
        <v>77</v>
      </c>
      <c r="W106" s="817">
        <v>50</v>
      </c>
      <c r="X106" s="803"/>
      <c r="Y106" s="798">
        <f t="shared" si="3"/>
        <v>99</v>
      </c>
    </row>
    <row r="107" spans="1:25" s="823" customFormat="1" ht="11.25" customHeight="1">
      <c r="A107" s="798">
        <f t="shared" si="4"/>
        <v>100</v>
      </c>
      <c r="B107" s="821"/>
      <c r="C107" s="801"/>
      <c r="D107" s="801"/>
      <c r="E107" s="822"/>
      <c r="F107" s="821"/>
      <c r="G107" s="811" t="s">
        <v>301</v>
      </c>
      <c r="H107" s="817">
        <v>1354</v>
      </c>
      <c r="I107" s="817">
        <v>882</v>
      </c>
      <c r="J107" s="817">
        <v>805</v>
      </c>
      <c r="K107" s="817">
        <v>544</v>
      </c>
      <c r="L107" s="817">
        <v>3448</v>
      </c>
      <c r="M107" s="817">
        <v>2290</v>
      </c>
      <c r="N107" s="817">
        <v>598</v>
      </c>
      <c r="O107" s="817">
        <v>439</v>
      </c>
      <c r="P107" s="817">
        <v>2065</v>
      </c>
      <c r="Q107" s="817">
        <v>1455</v>
      </c>
      <c r="R107" s="817">
        <v>1443</v>
      </c>
      <c r="S107" s="817">
        <v>934</v>
      </c>
      <c r="T107" s="817">
        <v>107</v>
      </c>
      <c r="U107" s="817">
        <v>83</v>
      </c>
      <c r="V107" s="817">
        <v>0</v>
      </c>
      <c r="W107" s="817">
        <v>0</v>
      </c>
      <c r="X107" s="803"/>
      <c r="Y107" s="798">
        <f t="shared" si="3"/>
        <v>100</v>
      </c>
    </row>
    <row r="108" spans="1:25" s="823" customFormat="1" ht="11.25" customHeight="1">
      <c r="A108" s="798">
        <f t="shared" si="4"/>
        <v>101</v>
      </c>
      <c r="B108" s="821"/>
      <c r="C108" s="801"/>
      <c r="D108" s="801"/>
      <c r="E108" s="822"/>
      <c r="F108" s="821"/>
      <c r="G108" s="811" t="s">
        <v>423</v>
      </c>
      <c r="H108" s="817">
        <v>27012</v>
      </c>
      <c r="I108" s="817">
        <v>17614</v>
      </c>
      <c r="J108" s="817">
        <v>6965</v>
      </c>
      <c r="K108" s="817">
        <v>4893</v>
      </c>
      <c r="L108" s="817">
        <v>75776</v>
      </c>
      <c r="M108" s="817">
        <v>46910</v>
      </c>
      <c r="N108" s="817">
        <v>10511</v>
      </c>
      <c r="O108" s="817">
        <v>6596</v>
      </c>
      <c r="P108" s="817">
        <v>67121</v>
      </c>
      <c r="Q108" s="817">
        <v>41211</v>
      </c>
      <c r="R108" s="817">
        <v>4701</v>
      </c>
      <c r="S108" s="817">
        <v>3035</v>
      </c>
      <c r="T108" s="817">
        <v>5583</v>
      </c>
      <c r="U108" s="817">
        <v>3711</v>
      </c>
      <c r="V108" s="817">
        <v>215</v>
      </c>
      <c r="W108" s="817">
        <v>122</v>
      </c>
      <c r="X108" s="803"/>
      <c r="Y108" s="798">
        <f t="shared" si="3"/>
        <v>101</v>
      </c>
    </row>
    <row r="109" spans="1:25" ht="5.1" customHeight="1">
      <c r="A109" s="795" t="s">
        <v>11</v>
      </c>
      <c r="F109" s="824"/>
      <c r="G109" s="825"/>
      <c r="Y109" s="757"/>
    </row>
    <row r="110" spans="1:25" ht="11.25">
      <c r="A110" s="956" t="s">
        <v>505</v>
      </c>
      <c r="L110" s="761"/>
      <c r="M110" s="761"/>
      <c r="N110" s="761"/>
      <c r="Y110" s="757"/>
    </row>
  </sheetData>
  <mergeCells count="8">
    <mergeCell ref="A4:B7"/>
    <mergeCell ref="C4:F7"/>
    <mergeCell ref="G4:G7"/>
    <mergeCell ref="X4:Y7"/>
    <mergeCell ref="L5:M6"/>
    <mergeCell ref="R5:S6"/>
    <mergeCell ref="T5:U6"/>
    <mergeCell ref="V5:W6"/>
  </mergeCells>
  <printOptions/>
  <pageMargins left="0.4724409448818898" right="0.4724409448818898" top="0.5905511811023623" bottom="0.7874015748031497" header="0.3937007874015748" footer="0.2755905511811024"/>
  <pageSetup firstPageNumber="54" useFirstPageNumber="1" horizontalDpi="600" verticalDpi="600" orientation="portrait" pageOrder="overThenDown" paperSize="9" r:id="rId1"/>
  <headerFooter alignWithMargins="0">
    <oddFooter>&amp;C&amp;P</oddFooter>
  </headerFooter>
  <colBreaks count="1" manualBreakCount="1">
    <brk id="11" max="1638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88"/>
  <sheetViews>
    <sheetView workbookViewId="0" topLeftCell="A1">
      <pane ySplit="9" topLeftCell="A10" activePane="bottomLeft" state="frozen"/>
      <selection pane="bottomLeft" activeCell="AA1" sqref="AA1"/>
    </sheetView>
  </sheetViews>
  <sheetFormatPr defaultColWidth="12" defaultRowHeight="11.25"/>
  <cols>
    <col min="1" max="1" width="3.5" style="757" customWidth="1"/>
    <col min="2" max="2" width="0.65625" style="757" customWidth="1"/>
    <col min="3" max="3" width="0.4921875" style="757" customWidth="1"/>
    <col min="4" max="4" width="1.66796875" style="757" customWidth="1"/>
    <col min="5" max="5" width="46.66015625" style="757" customWidth="1"/>
    <col min="6" max="7" width="0.4921875" style="757" customWidth="1"/>
    <col min="8" max="8" width="11.5" style="757" customWidth="1"/>
    <col min="9" max="10" width="10" style="757" customWidth="1"/>
    <col min="11" max="12" width="12.16015625" style="757" customWidth="1"/>
    <col min="13" max="19" width="9.5" style="757" customWidth="1"/>
    <col min="20" max="20" width="11.16015625" style="757" customWidth="1"/>
    <col min="21" max="21" width="9.83203125" style="757" customWidth="1"/>
    <col min="22" max="22" width="8" style="757" customWidth="1"/>
    <col min="23" max="23" width="8.33203125" style="757" customWidth="1"/>
    <col min="24" max="25" width="0.4921875" style="757" customWidth="1"/>
    <col min="26" max="26" width="3.5" style="757" customWidth="1"/>
    <col min="27" max="16384" width="12" style="757" customWidth="1"/>
  </cols>
  <sheetData>
    <row r="1" spans="1:26" ht="10.5" customHeight="1">
      <c r="A1" s="1043"/>
      <c r="Z1" s="1044"/>
    </row>
    <row r="2" spans="1:26" ht="12.75" customHeight="1">
      <c r="A2" s="1045"/>
      <c r="B2" s="1046"/>
      <c r="C2" s="1046"/>
      <c r="D2" s="1046"/>
      <c r="E2" s="1046"/>
      <c r="F2" s="1046"/>
      <c r="G2" s="1046"/>
      <c r="H2" s="1046"/>
      <c r="I2" s="1046"/>
      <c r="J2" s="1046"/>
      <c r="K2" s="1046"/>
      <c r="L2" s="1047" t="s">
        <v>671</v>
      </c>
      <c r="M2" s="1048" t="s">
        <v>672</v>
      </c>
      <c r="N2" s="1046"/>
      <c r="O2" s="1046"/>
      <c r="P2" s="1046"/>
      <c r="Q2" s="1046"/>
      <c r="R2" s="1046"/>
      <c r="S2" s="1046"/>
      <c r="T2" s="1046"/>
      <c r="U2" s="1046"/>
      <c r="V2" s="1046"/>
      <c r="W2" s="1046"/>
      <c r="X2" s="1046"/>
      <c r="Y2" s="1046"/>
      <c r="Z2" s="1046"/>
    </row>
    <row r="3" spans="2:26" s="1049" customFormat="1" ht="24.9" customHeight="1">
      <c r="B3" s="1050"/>
      <c r="C3" s="1050"/>
      <c r="D3" s="1050"/>
      <c r="E3" s="1050"/>
      <c r="F3" s="1050"/>
      <c r="G3" s="1050"/>
      <c r="H3" s="1050"/>
      <c r="I3" s="1050"/>
      <c r="J3" s="1050"/>
      <c r="K3" s="1051"/>
      <c r="L3" s="1052" t="s">
        <v>673</v>
      </c>
      <c r="M3" s="1053" t="s">
        <v>674</v>
      </c>
      <c r="N3" s="1050"/>
      <c r="O3" s="1050"/>
      <c r="P3" s="1050"/>
      <c r="Q3" s="1050"/>
      <c r="R3" s="1050"/>
      <c r="S3" s="1050"/>
      <c r="T3" s="1050"/>
      <c r="U3" s="1050"/>
      <c r="V3" s="1050"/>
      <c r="W3" s="1050"/>
      <c r="X3" s="1050"/>
      <c r="Y3" s="1050"/>
      <c r="Z3" s="1050"/>
    </row>
    <row r="4" spans="1:26" s="761" customFormat="1" ht="20.4" customHeight="1">
      <c r="A4" s="2388" t="s">
        <v>394</v>
      </c>
      <c r="B4" s="2389"/>
      <c r="C4" s="2394" t="s">
        <v>675</v>
      </c>
      <c r="D4" s="2395"/>
      <c r="E4" s="2395"/>
      <c r="F4" s="2396"/>
      <c r="G4" s="2403" t="s">
        <v>40</v>
      </c>
      <c r="H4" s="2389"/>
      <c r="I4" s="2406" t="s">
        <v>676</v>
      </c>
      <c r="J4" s="2403" t="s">
        <v>677</v>
      </c>
      <c r="K4" s="2403" t="s">
        <v>12</v>
      </c>
      <c r="L4" s="2410"/>
      <c r="M4" s="1054" t="s">
        <v>678</v>
      </c>
      <c r="N4" s="1054"/>
      <c r="O4" s="1054"/>
      <c r="P4" s="1055"/>
      <c r="Q4" s="2403" t="s">
        <v>679</v>
      </c>
      <c r="R4" s="2389"/>
      <c r="S4" s="1056" t="s">
        <v>680</v>
      </c>
      <c r="T4" s="1057"/>
      <c r="U4" s="1057"/>
      <c r="V4" s="1057"/>
      <c r="W4" s="1057"/>
      <c r="X4" s="1058"/>
      <c r="Y4" s="2403" t="s">
        <v>394</v>
      </c>
      <c r="Z4" s="2410"/>
    </row>
    <row r="5" spans="1:26" s="761" customFormat="1" ht="15" customHeight="1">
      <c r="A5" s="2390"/>
      <c r="B5" s="2391"/>
      <c r="C5" s="2397"/>
      <c r="D5" s="2398"/>
      <c r="E5" s="2398"/>
      <c r="F5" s="2399"/>
      <c r="G5" s="2404"/>
      <c r="H5" s="2391"/>
      <c r="I5" s="2407"/>
      <c r="J5" s="2404"/>
      <c r="K5" s="2404"/>
      <c r="L5" s="2411"/>
      <c r="M5" s="2388" t="s">
        <v>681</v>
      </c>
      <c r="N5" s="2389"/>
      <c r="O5" s="2403" t="s">
        <v>682</v>
      </c>
      <c r="P5" s="2389"/>
      <c r="Q5" s="2404"/>
      <c r="R5" s="2391"/>
      <c r="S5" s="2413" t="s">
        <v>32</v>
      </c>
      <c r="T5" s="1060" t="s">
        <v>58</v>
      </c>
      <c r="U5" s="1060"/>
      <c r="V5" s="1060"/>
      <c r="W5" s="1060"/>
      <c r="X5" s="1061"/>
      <c r="Y5" s="2404"/>
      <c r="Z5" s="2390"/>
    </row>
    <row r="6" spans="1:26" s="761" customFormat="1" ht="30.6">
      <c r="A6" s="2390"/>
      <c r="B6" s="2391"/>
      <c r="C6" s="2397"/>
      <c r="D6" s="2398"/>
      <c r="E6" s="2398"/>
      <c r="F6" s="2399"/>
      <c r="G6" s="2404"/>
      <c r="H6" s="2391"/>
      <c r="I6" s="2407"/>
      <c r="J6" s="2404"/>
      <c r="K6" s="2404"/>
      <c r="L6" s="2411"/>
      <c r="M6" s="2392"/>
      <c r="N6" s="2393"/>
      <c r="O6" s="2405"/>
      <c r="P6" s="2393"/>
      <c r="Q6" s="2404"/>
      <c r="R6" s="2391"/>
      <c r="S6" s="2414"/>
      <c r="T6" s="1062" t="s">
        <v>683</v>
      </c>
      <c r="U6" s="1063"/>
      <c r="V6" s="2415" t="s">
        <v>684</v>
      </c>
      <c r="W6" s="2403" t="s">
        <v>685</v>
      </c>
      <c r="X6" s="2389"/>
      <c r="Y6" s="2404"/>
      <c r="Z6" s="2390"/>
    </row>
    <row r="7" spans="1:26" s="761" customFormat="1" ht="51">
      <c r="A7" s="2390"/>
      <c r="B7" s="2391"/>
      <c r="C7" s="2397"/>
      <c r="D7" s="2398"/>
      <c r="E7" s="2398"/>
      <c r="F7" s="2399"/>
      <c r="G7" s="2404"/>
      <c r="H7" s="2391"/>
      <c r="I7" s="2407"/>
      <c r="J7" s="2404"/>
      <c r="K7" s="2405"/>
      <c r="L7" s="2392"/>
      <c r="M7" s="1064" t="s">
        <v>686</v>
      </c>
      <c r="N7" s="1064"/>
      <c r="O7" s="1064"/>
      <c r="P7" s="1063"/>
      <c r="Q7" s="2405"/>
      <c r="R7" s="2393"/>
      <c r="S7" s="2414"/>
      <c r="T7" s="1065" t="s">
        <v>687</v>
      </c>
      <c r="U7" s="1059" t="s">
        <v>146</v>
      </c>
      <c r="V7" s="2414"/>
      <c r="W7" s="2404"/>
      <c r="X7" s="2391"/>
      <c r="Y7" s="2404"/>
      <c r="Z7" s="2390"/>
    </row>
    <row r="8" spans="1:26" s="761" customFormat="1" ht="15" customHeight="1">
      <c r="A8" s="2390"/>
      <c r="B8" s="2391"/>
      <c r="C8" s="2397"/>
      <c r="D8" s="2398"/>
      <c r="E8" s="2398"/>
      <c r="F8" s="2399"/>
      <c r="G8" s="2404"/>
      <c r="H8" s="2391"/>
      <c r="I8" s="2408"/>
      <c r="J8" s="2409"/>
      <c r="K8" s="1061" t="s">
        <v>1</v>
      </c>
      <c r="L8" s="1060" t="s">
        <v>63</v>
      </c>
      <c r="M8" s="1061" t="s">
        <v>1</v>
      </c>
      <c r="N8" s="1060" t="s">
        <v>63</v>
      </c>
      <c r="O8" s="1066" t="s">
        <v>1</v>
      </c>
      <c r="P8" s="1060" t="s">
        <v>63</v>
      </c>
      <c r="Q8" s="1066" t="s">
        <v>1</v>
      </c>
      <c r="R8" s="1060" t="s">
        <v>63</v>
      </c>
      <c r="S8" s="2409"/>
      <c r="T8" s="1056" t="s">
        <v>688</v>
      </c>
      <c r="U8" s="1067"/>
      <c r="V8" s="2409"/>
      <c r="W8" s="2405"/>
      <c r="X8" s="2393"/>
      <c r="Y8" s="2404"/>
      <c r="Z8" s="2390"/>
    </row>
    <row r="9" spans="1:26" s="761" customFormat="1" ht="12.6" customHeight="1">
      <c r="A9" s="2392"/>
      <c r="B9" s="2393"/>
      <c r="C9" s="2400"/>
      <c r="D9" s="2401"/>
      <c r="E9" s="2401"/>
      <c r="F9" s="2402"/>
      <c r="G9" s="2405"/>
      <c r="H9" s="2393"/>
      <c r="I9" s="1068" t="s">
        <v>689</v>
      </c>
      <c r="J9" s="1069" t="s">
        <v>690</v>
      </c>
      <c r="K9" s="1069" t="s">
        <v>691</v>
      </c>
      <c r="L9" s="1070" t="s">
        <v>692</v>
      </c>
      <c r="M9" s="1069" t="s">
        <v>693</v>
      </c>
      <c r="N9" s="1069" t="s">
        <v>694</v>
      </c>
      <c r="O9" s="1069" t="s">
        <v>695</v>
      </c>
      <c r="P9" s="1069" t="s">
        <v>696</v>
      </c>
      <c r="Q9" s="1069" t="s">
        <v>697</v>
      </c>
      <c r="R9" s="1069" t="s">
        <v>698</v>
      </c>
      <c r="S9" s="1069" t="s">
        <v>699</v>
      </c>
      <c r="T9" s="1069" t="s">
        <v>700</v>
      </c>
      <c r="U9" s="1069" t="s">
        <v>701</v>
      </c>
      <c r="V9" s="1069" t="s">
        <v>702</v>
      </c>
      <c r="W9" s="2416" t="s">
        <v>703</v>
      </c>
      <c r="X9" s="2417"/>
      <c r="Y9" s="2405"/>
      <c r="Z9" s="2392"/>
    </row>
    <row r="10" spans="1:26" s="761" customFormat="1" ht="15" customHeight="1">
      <c r="A10" s="1071">
        <v>1</v>
      </c>
      <c r="B10" s="1072"/>
      <c r="D10" s="1073" t="s">
        <v>399</v>
      </c>
      <c r="E10" s="1073"/>
      <c r="F10" s="1072"/>
      <c r="H10" s="1074" t="s">
        <v>3</v>
      </c>
      <c r="I10" s="1075">
        <v>0</v>
      </c>
      <c r="J10" s="1075">
        <v>0</v>
      </c>
      <c r="K10" s="1075">
        <v>0</v>
      </c>
      <c r="L10" s="1075">
        <v>0</v>
      </c>
      <c r="M10" s="1075">
        <v>0</v>
      </c>
      <c r="N10" s="1075">
        <v>0</v>
      </c>
      <c r="O10" s="1075">
        <v>0</v>
      </c>
      <c r="P10" s="1075">
        <v>0</v>
      </c>
      <c r="Q10" s="1075">
        <v>0</v>
      </c>
      <c r="R10" s="1075">
        <v>0</v>
      </c>
      <c r="S10" s="1076">
        <v>0</v>
      </c>
      <c r="T10" s="1075">
        <v>0</v>
      </c>
      <c r="U10" s="1075">
        <v>0</v>
      </c>
      <c r="V10" s="1075">
        <v>0</v>
      </c>
      <c r="W10" s="1075">
        <v>0</v>
      </c>
      <c r="X10" s="1072"/>
      <c r="Z10" s="1077">
        <f>A10</f>
        <v>1</v>
      </c>
    </row>
    <row r="11" spans="1:26" ht="11.25" customHeight="1">
      <c r="A11" s="1078">
        <f>A10+1</f>
        <v>2</v>
      </c>
      <c r="B11" s="1079"/>
      <c r="D11" s="1080"/>
      <c r="E11" s="1080"/>
      <c r="F11" s="1079"/>
      <c r="H11" s="1079" t="s">
        <v>4</v>
      </c>
      <c r="I11" s="1075">
        <v>7</v>
      </c>
      <c r="J11" s="1075">
        <v>31</v>
      </c>
      <c r="K11" s="1075">
        <v>584</v>
      </c>
      <c r="L11" s="1075">
        <v>285</v>
      </c>
      <c r="M11" s="1075">
        <v>56</v>
      </c>
      <c r="N11" s="1075">
        <v>20</v>
      </c>
      <c r="O11" s="1075">
        <v>85</v>
      </c>
      <c r="P11" s="1075">
        <v>53</v>
      </c>
      <c r="Q11" s="1075">
        <v>11</v>
      </c>
      <c r="R11" s="1075">
        <v>2</v>
      </c>
      <c r="S11" s="1076">
        <v>1360</v>
      </c>
      <c r="T11" s="1075">
        <v>1139</v>
      </c>
      <c r="U11" s="1075">
        <v>73</v>
      </c>
      <c r="V11" s="1075">
        <v>124</v>
      </c>
      <c r="W11" s="1075">
        <v>24</v>
      </c>
      <c r="X11" s="1079"/>
      <c r="Z11" s="1077">
        <f aca="true" t="shared" si="0" ref="Z11:Z74">A11</f>
        <v>2</v>
      </c>
    </row>
    <row r="12" spans="1:26" ht="11.25" customHeight="1">
      <c r="A12" s="1078">
        <f aca="true" t="shared" si="1" ref="A12:A71">A11+1</f>
        <v>3</v>
      </c>
      <c r="B12" s="1079"/>
      <c r="F12" s="1079"/>
      <c r="H12" s="1079" t="s">
        <v>5</v>
      </c>
      <c r="I12" s="1075">
        <v>14</v>
      </c>
      <c r="J12" s="1075">
        <v>27</v>
      </c>
      <c r="K12" s="1075">
        <v>297</v>
      </c>
      <c r="L12" s="1075">
        <v>188</v>
      </c>
      <c r="M12" s="1075">
        <v>34</v>
      </c>
      <c r="N12" s="1075">
        <v>16</v>
      </c>
      <c r="O12" s="1075">
        <v>72</v>
      </c>
      <c r="P12" s="1075">
        <v>29</v>
      </c>
      <c r="Q12" s="1075">
        <v>22</v>
      </c>
      <c r="R12" s="1075">
        <v>12</v>
      </c>
      <c r="S12" s="1076">
        <v>885</v>
      </c>
      <c r="T12" s="1075">
        <v>712</v>
      </c>
      <c r="U12" s="1075">
        <v>79</v>
      </c>
      <c r="V12" s="1075">
        <v>83</v>
      </c>
      <c r="W12" s="1075">
        <v>11</v>
      </c>
      <c r="X12" s="1079"/>
      <c r="Z12" s="1077">
        <f t="shared" si="0"/>
        <v>3</v>
      </c>
    </row>
    <row r="13" spans="1:26" ht="11.25" customHeight="1">
      <c r="A13" s="1078">
        <f t="shared" si="1"/>
        <v>4</v>
      </c>
      <c r="B13" s="1079"/>
      <c r="F13" s="1079"/>
      <c r="H13" s="1079" t="s">
        <v>13</v>
      </c>
      <c r="I13" s="1076">
        <v>21</v>
      </c>
      <c r="J13" s="1076">
        <v>58</v>
      </c>
      <c r="K13" s="1076">
        <v>881</v>
      </c>
      <c r="L13" s="1076">
        <v>473</v>
      </c>
      <c r="M13" s="1076">
        <v>90</v>
      </c>
      <c r="N13" s="1076">
        <v>36</v>
      </c>
      <c r="O13" s="1076">
        <v>157</v>
      </c>
      <c r="P13" s="1076">
        <v>82</v>
      </c>
      <c r="Q13" s="1076">
        <v>33</v>
      </c>
      <c r="R13" s="1076">
        <v>14</v>
      </c>
      <c r="S13" s="1076">
        <v>2245</v>
      </c>
      <c r="T13" s="1075">
        <v>1851</v>
      </c>
      <c r="U13" s="1075">
        <v>152</v>
      </c>
      <c r="V13" s="1075">
        <v>207</v>
      </c>
      <c r="W13" s="1075">
        <v>35</v>
      </c>
      <c r="X13" s="1079"/>
      <c r="Z13" s="1077">
        <f t="shared" si="0"/>
        <v>4</v>
      </c>
    </row>
    <row r="14" spans="1:26" s="761" customFormat="1" ht="12.9" customHeight="1">
      <c r="A14" s="1078">
        <f t="shared" si="1"/>
        <v>5</v>
      </c>
      <c r="B14" s="1072"/>
      <c r="D14" s="1073" t="s">
        <v>704</v>
      </c>
      <c r="E14" s="1073"/>
      <c r="F14" s="1072"/>
      <c r="H14" s="1072" t="s">
        <v>3</v>
      </c>
      <c r="I14" s="1075">
        <v>10</v>
      </c>
      <c r="J14" s="1075">
        <v>22</v>
      </c>
      <c r="K14" s="1075">
        <v>339</v>
      </c>
      <c r="L14" s="1075">
        <v>82</v>
      </c>
      <c r="M14" s="1075">
        <v>25</v>
      </c>
      <c r="N14" s="1075">
        <v>10</v>
      </c>
      <c r="O14" s="1075">
        <v>93</v>
      </c>
      <c r="P14" s="1075">
        <v>48</v>
      </c>
      <c r="Q14" s="1075">
        <v>32</v>
      </c>
      <c r="R14" s="1075">
        <v>9</v>
      </c>
      <c r="S14" s="1076">
        <v>931</v>
      </c>
      <c r="T14" s="1075">
        <v>704</v>
      </c>
      <c r="U14" s="1075">
        <v>129</v>
      </c>
      <c r="V14" s="1075">
        <v>90</v>
      </c>
      <c r="W14" s="1075">
        <v>8</v>
      </c>
      <c r="X14" s="1072"/>
      <c r="Z14" s="1077">
        <f t="shared" si="0"/>
        <v>5</v>
      </c>
    </row>
    <row r="15" spans="1:26" ht="11.25" customHeight="1">
      <c r="A15" s="1078">
        <f t="shared" si="1"/>
        <v>6</v>
      </c>
      <c r="B15" s="1079"/>
      <c r="D15" s="1080"/>
      <c r="E15" s="1080"/>
      <c r="F15" s="1079"/>
      <c r="H15" s="1079" t="s">
        <v>4</v>
      </c>
      <c r="I15" s="1075">
        <v>1</v>
      </c>
      <c r="J15" s="1075">
        <v>2</v>
      </c>
      <c r="K15" s="1075">
        <v>22</v>
      </c>
      <c r="L15" s="1075">
        <v>8</v>
      </c>
      <c r="M15" s="1075">
        <v>2</v>
      </c>
      <c r="N15" s="1075">
        <v>1</v>
      </c>
      <c r="O15" s="1075">
        <v>3</v>
      </c>
      <c r="P15" s="1075">
        <v>2</v>
      </c>
      <c r="Q15" s="1075">
        <v>3</v>
      </c>
      <c r="R15" s="1075">
        <v>1</v>
      </c>
      <c r="S15" s="1076">
        <v>58</v>
      </c>
      <c r="T15" s="1075">
        <v>33</v>
      </c>
      <c r="U15" s="1075">
        <v>18</v>
      </c>
      <c r="V15" s="1075">
        <v>5</v>
      </c>
      <c r="W15" s="1075">
        <v>2</v>
      </c>
      <c r="X15" s="1079"/>
      <c r="Z15" s="1077">
        <f t="shared" si="0"/>
        <v>6</v>
      </c>
    </row>
    <row r="16" spans="1:26" ht="11.25" customHeight="1">
      <c r="A16" s="1078">
        <f t="shared" si="1"/>
        <v>7</v>
      </c>
      <c r="B16" s="1079"/>
      <c r="F16" s="1079"/>
      <c r="H16" s="1079" t="s">
        <v>5</v>
      </c>
      <c r="I16" s="1075">
        <v>4</v>
      </c>
      <c r="J16" s="1075">
        <v>10</v>
      </c>
      <c r="K16" s="1075">
        <v>116</v>
      </c>
      <c r="L16" s="1075">
        <v>43</v>
      </c>
      <c r="M16" s="1075">
        <v>19</v>
      </c>
      <c r="N16" s="1075">
        <v>10</v>
      </c>
      <c r="O16" s="1075">
        <v>31</v>
      </c>
      <c r="P16" s="1075">
        <v>11</v>
      </c>
      <c r="Q16" s="1075">
        <v>16</v>
      </c>
      <c r="R16" s="1075">
        <v>9</v>
      </c>
      <c r="S16" s="1076">
        <v>537</v>
      </c>
      <c r="T16" s="1075">
        <v>430</v>
      </c>
      <c r="U16" s="1075">
        <v>82</v>
      </c>
      <c r="V16" s="1075">
        <v>23</v>
      </c>
      <c r="W16" s="1075">
        <v>2</v>
      </c>
      <c r="X16" s="1079"/>
      <c r="Z16" s="1077">
        <f t="shared" si="0"/>
        <v>7</v>
      </c>
    </row>
    <row r="17" spans="1:26" ht="11.25" customHeight="1">
      <c r="A17" s="1078">
        <f t="shared" si="1"/>
        <v>8</v>
      </c>
      <c r="B17" s="1079"/>
      <c r="F17" s="1079"/>
      <c r="H17" s="1079" t="s">
        <v>13</v>
      </c>
      <c r="I17" s="1075">
        <v>15</v>
      </c>
      <c r="J17" s="1076">
        <v>34</v>
      </c>
      <c r="K17" s="1076">
        <v>477</v>
      </c>
      <c r="L17" s="1076">
        <v>133</v>
      </c>
      <c r="M17" s="1076">
        <v>46</v>
      </c>
      <c r="N17" s="1076">
        <v>21</v>
      </c>
      <c r="O17" s="1076">
        <v>127</v>
      </c>
      <c r="P17" s="1076">
        <v>61</v>
      </c>
      <c r="Q17" s="1076">
        <v>51</v>
      </c>
      <c r="R17" s="1076">
        <v>19</v>
      </c>
      <c r="S17" s="1076">
        <v>1526</v>
      </c>
      <c r="T17" s="1076">
        <v>1167</v>
      </c>
      <c r="U17" s="1076">
        <v>229</v>
      </c>
      <c r="V17" s="1076">
        <v>118</v>
      </c>
      <c r="W17" s="1076">
        <v>12</v>
      </c>
      <c r="X17" s="1079"/>
      <c r="Z17" s="1077">
        <f t="shared" si="0"/>
        <v>8</v>
      </c>
    </row>
    <row r="18" spans="1:26" s="761" customFormat="1" ht="12.9" customHeight="1">
      <c r="A18" s="1078">
        <f t="shared" si="1"/>
        <v>9</v>
      </c>
      <c r="B18" s="1072"/>
      <c r="D18" s="1073" t="s">
        <v>705</v>
      </c>
      <c r="E18" s="1073"/>
      <c r="F18" s="1072"/>
      <c r="H18" s="1072" t="s">
        <v>3</v>
      </c>
      <c r="I18" s="1075">
        <v>1</v>
      </c>
      <c r="J18" s="1075">
        <v>3</v>
      </c>
      <c r="K18" s="1075">
        <v>27</v>
      </c>
      <c r="L18" s="1075">
        <v>13</v>
      </c>
      <c r="M18" s="1075">
        <v>7</v>
      </c>
      <c r="N18" s="1075">
        <v>3</v>
      </c>
      <c r="O18" s="1075">
        <v>8</v>
      </c>
      <c r="P18" s="1075">
        <v>4</v>
      </c>
      <c r="Q18" s="1075">
        <v>3</v>
      </c>
      <c r="R18" s="1075">
        <v>0</v>
      </c>
      <c r="S18" s="1076">
        <v>146</v>
      </c>
      <c r="T18" s="1075">
        <v>119</v>
      </c>
      <c r="U18" s="1075">
        <v>11</v>
      </c>
      <c r="V18" s="1075">
        <v>8</v>
      </c>
      <c r="W18" s="1075">
        <v>8</v>
      </c>
      <c r="X18" s="1072">
        <v>1</v>
      </c>
      <c r="Z18" s="1077">
        <f t="shared" si="0"/>
        <v>9</v>
      </c>
    </row>
    <row r="19" spans="1:26" ht="11.25" customHeight="1">
      <c r="A19" s="1078">
        <f t="shared" si="1"/>
        <v>10</v>
      </c>
      <c r="B19" s="1079"/>
      <c r="F19" s="1079"/>
      <c r="H19" s="1079" t="s">
        <v>5</v>
      </c>
      <c r="I19" s="1075">
        <v>5</v>
      </c>
      <c r="J19" s="1075">
        <v>11</v>
      </c>
      <c r="K19" s="1075">
        <v>77</v>
      </c>
      <c r="L19" s="1075">
        <v>32</v>
      </c>
      <c r="M19" s="1075">
        <v>17</v>
      </c>
      <c r="N19" s="1075">
        <v>6</v>
      </c>
      <c r="O19" s="1075">
        <v>35</v>
      </c>
      <c r="P19" s="1075">
        <v>13</v>
      </c>
      <c r="Q19" s="1075">
        <v>8</v>
      </c>
      <c r="R19" s="1075">
        <v>7</v>
      </c>
      <c r="S19" s="1076">
        <v>455</v>
      </c>
      <c r="T19" s="1075">
        <v>332</v>
      </c>
      <c r="U19" s="1075">
        <v>44</v>
      </c>
      <c r="V19" s="1075">
        <v>59</v>
      </c>
      <c r="W19" s="1075">
        <v>20</v>
      </c>
      <c r="X19" s="1079"/>
      <c r="Z19" s="1077">
        <f t="shared" si="0"/>
        <v>10</v>
      </c>
    </row>
    <row r="20" spans="1:26" ht="11.25" customHeight="1">
      <c r="A20" s="1078">
        <f t="shared" si="1"/>
        <v>11</v>
      </c>
      <c r="B20" s="1079"/>
      <c r="F20" s="1079"/>
      <c r="H20" s="1079" t="s">
        <v>13</v>
      </c>
      <c r="I20" s="1076">
        <v>6</v>
      </c>
      <c r="J20" s="1076">
        <v>14</v>
      </c>
      <c r="K20" s="1076">
        <v>104</v>
      </c>
      <c r="L20" s="1076">
        <v>45</v>
      </c>
      <c r="M20" s="1076">
        <v>24</v>
      </c>
      <c r="N20" s="1076">
        <v>9</v>
      </c>
      <c r="O20" s="1076">
        <v>43</v>
      </c>
      <c r="P20" s="1076">
        <v>17</v>
      </c>
      <c r="Q20" s="1076">
        <v>11</v>
      </c>
      <c r="R20" s="1076">
        <v>7</v>
      </c>
      <c r="S20" s="1076">
        <v>601</v>
      </c>
      <c r="T20" s="1076">
        <v>451</v>
      </c>
      <c r="U20" s="1076">
        <v>55</v>
      </c>
      <c r="V20" s="1076">
        <v>67</v>
      </c>
      <c r="W20" s="1076">
        <v>28</v>
      </c>
      <c r="X20" s="1079"/>
      <c r="Z20" s="1077">
        <f t="shared" si="0"/>
        <v>11</v>
      </c>
    </row>
    <row r="21" spans="1:26" s="761" customFormat="1" ht="12.9" customHeight="1">
      <c r="A21" s="1078">
        <f t="shared" si="1"/>
        <v>12</v>
      </c>
      <c r="B21" s="1072"/>
      <c r="D21" s="761" t="s">
        <v>706</v>
      </c>
      <c r="F21" s="1072"/>
      <c r="H21" s="1072"/>
      <c r="I21" s="1075"/>
      <c r="J21" s="1075"/>
      <c r="K21" s="1075"/>
      <c r="L21" s="1075"/>
      <c r="M21" s="1075"/>
      <c r="N21" s="1075"/>
      <c r="O21" s="1075"/>
      <c r="P21" s="1075"/>
      <c r="Q21" s="1075"/>
      <c r="R21" s="1075"/>
      <c r="S21" s="1075"/>
      <c r="T21" s="1075"/>
      <c r="U21" s="1075"/>
      <c r="V21" s="1075"/>
      <c r="W21" s="1075"/>
      <c r="X21" s="1072"/>
      <c r="Z21" s="1077">
        <f t="shared" si="0"/>
        <v>12</v>
      </c>
    </row>
    <row r="22" spans="1:26" s="761" customFormat="1" ht="11.25" customHeight="1">
      <c r="A22" s="1078">
        <f t="shared" si="1"/>
        <v>13</v>
      </c>
      <c r="B22" s="1072"/>
      <c r="E22" s="1081" t="s">
        <v>707</v>
      </c>
      <c r="F22" s="1072"/>
      <c r="H22" s="1072" t="s">
        <v>3</v>
      </c>
      <c r="I22" s="1075">
        <v>1</v>
      </c>
      <c r="J22" s="1075">
        <v>3</v>
      </c>
      <c r="K22" s="1075">
        <v>75</v>
      </c>
      <c r="L22" s="1075">
        <v>71</v>
      </c>
      <c r="M22" s="1075">
        <v>16</v>
      </c>
      <c r="N22" s="1075">
        <v>16</v>
      </c>
      <c r="O22" s="1075">
        <v>10</v>
      </c>
      <c r="P22" s="1075">
        <v>9</v>
      </c>
      <c r="Q22" s="1075">
        <v>2</v>
      </c>
      <c r="R22" s="1075">
        <v>0</v>
      </c>
      <c r="S22" s="1076">
        <v>359</v>
      </c>
      <c r="T22" s="1075">
        <v>308</v>
      </c>
      <c r="U22" s="1075">
        <v>4</v>
      </c>
      <c r="V22" s="1075">
        <v>45</v>
      </c>
      <c r="W22" s="1075">
        <v>2</v>
      </c>
      <c r="X22" s="1072"/>
      <c r="Z22" s="1077">
        <f t="shared" si="0"/>
        <v>13</v>
      </c>
    </row>
    <row r="23" spans="1:26" ht="11.25" customHeight="1">
      <c r="A23" s="1078">
        <f t="shared" si="1"/>
        <v>14</v>
      </c>
      <c r="B23" s="1079"/>
      <c r="F23" s="1079"/>
      <c r="H23" s="1079" t="s">
        <v>4</v>
      </c>
      <c r="I23" s="1075">
        <v>2</v>
      </c>
      <c r="J23" s="1075">
        <v>9</v>
      </c>
      <c r="K23" s="1075">
        <v>155</v>
      </c>
      <c r="L23" s="1075">
        <v>146</v>
      </c>
      <c r="M23" s="1075">
        <v>28</v>
      </c>
      <c r="N23" s="1075">
        <v>24</v>
      </c>
      <c r="O23" s="1075">
        <v>16</v>
      </c>
      <c r="P23" s="1075">
        <v>11</v>
      </c>
      <c r="Q23" s="1075">
        <v>7</v>
      </c>
      <c r="R23" s="1075">
        <v>3</v>
      </c>
      <c r="S23" s="1076">
        <v>623</v>
      </c>
      <c r="T23" s="1075">
        <v>513</v>
      </c>
      <c r="U23" s="1075">
        <v>23</v>
      </c>
      <c r="V23" s="1075">
        <v>66</v>
      </c>
      <c r="W23" s="1075">
        <v>21</v>
      </c>
      <c r="X23" s="1079"/>
      <c r="Z23" s="1077">
        <f t="shared" si="0"/>
        <v>14</v>
      </c>
    </row>
    <row r="24" spans="1:26" ht="11.25" customHeight="1">
      <c r="A24" s="1078">
        <f t="shared" si="1"/>
        <v>15</v>
      </c>
      <c r="B24" s="1079"/>
      <c r="F24" s="1079"/>
      <c r="H24" s="1079" t="s">
        <v>13</v>
      </c>
      <c r="I24" s="1076">
        <v>3</v>
      </c>
      <c r="J24" s="1076">
        <v>12</v>
      </c>
      <c r="K24" s="1076">
        <v>230</v>
      </c>
      <c r="L24" s="1076">
        <v>217</v>
      </c>
      <c r="M24" s="1076">
        <v>44</v>
      </c>
      <c r="N24" s="1076">
        <v>40</v>
      </c>
      <c r="O24" s="1076">
        <v>26</v>
      </c>
      <c r="P24" s="1076">
        <v>20</v>
      </c>
      <c r="Q24" s="1076">
        <v>9</v>
      </c>
      <c r="R24" s="1076">
        <v>3</v>
      </c>
      <c r="S24" s="1076">
        <v>982</v>
      </c>
      <c r="T24" s="1076">
        <v>821</v>
      </c>
      <c r="U24" s="1076">
        <v>27</v>
      </c>
      <c r="V24" s="1076">
        <v>111</v>
      </c>
      <c r="W24" s="1076">
        <v>23</v>
      </c>
      <c r="X24" s="1079"/>
      <c r="Z24" s="1077">
        <f t="shared" si="0"/>
        <v>15</v>
      </c>
    </row>
    <row r="25" spans="1:26" ht="11.25" customHeight="1">
      <c r="A25" s="1078">
        <f t="shared" si="1"/>
        <v>16</v>
      </c>
      <c r="B25" s="1079"/>
      <c r="E25" s="1081" t="s">
        <v>556</v>
      </c>
      <c r="F25" s="1079"/>
      <c r="H25" s="1072" t="s">
        <v>3</v>
      </c>
      <c r="I25" s="1075">
        <v>1</v>
      </c>
      <c r="J25" s="1075">
        <v>1</v>
      </c>
      <c r="K25" s="1075">
        <v>16</v>
      </c>
      <c r="L25" s="1075">
        <v>15</v>
      </c>
      <c r="M25" s="1075">
        <v>1</v>
      </c>
      <c r="N25" s="1075">
        <v>1</v>
      </c>
      <c r="O25" s="1075">
        <v>3</v>
      </c>
      <c r="P25" s="1075">
        <v>3</v>
      </c>
      <c r="Q25" s="1075">
        <v>0</v>
      </c>
      <c r="R25" s="1075">
        <v>0</v>
      </c>
      <c r="S25" s="1076">
        <v>33</v>
      </c>
      <c r="T25" s="1075">
        <v>33</v>
      </c>
      <c r="U25" s="1075">
        <v>0</v>
      </c>
      <c r="V25" s="1075">
        <v>0</v>
      </c>
      <c r="W25" s="1075">
        <v>0</v>
      </c>
      <c r="X25" s="1079"/>
      <c r="Z25" s="1077">
        <f t="shared" si="0"/>
        <v>16</v>
      </c>
    </row>
    <row r="26" spans="1:26" ht="11.25" customHeight="1">
      <c r="A26" s="1078">
        <f t="shared" si="1"/>
        <v>17</v>
      </c>
      <c r="B26" s="1079"/>
      <c r="E26" s="1081"/>
      <c r="F26" s="1079"/>
      <c r="H26" s="1072" t="s">
        <v>4</v>
      </c>
      <c r="I26" s="1075">
        <v>1</v>
      </c>
      <c r="J26" s="1075">
        <v>2</v>
      </c>
      <c r="K26" s="1075">
        <v>37</v>
      </c>
      <c r="L26" s="1075">
        <v>35</v>
      </c>
      <c r="M26" s="1075">
        <v>2</v>
      </c>
      <c r="N26" s="1075">
        <v>1</v>
      </c>
      <c r="O26" s="1075">
        <v>11</v>
      </c>
      <c r="P26" s="1075">
        <v>11</v>
      </c>
      <c r="Q26" s="1075">
        <v>1</v>
      </c>
      <c r="R26" s="1075">
        <v>0</v>
      </c>
      <c r="S26" s="1076">
        <v>91</v>
      </c>
      <c r="T26" s="1075">
        <v>76</v>
      </c>
      <c r="U26" s="1075">
        <v>6</v>
      </c>
      <c r="V26" s="1075">
        <v>9</v>
      </c>
      <c r="W26" s="1075">
        <v>0</v>
      </c>
      <c r="X26" s="1079"/>
      <c r="Z26" s="1077">
        <f t="shared" si="0"/>
        <v>17</v>
      </c>
    </row>
    <row r="27" spans="1:26" ht="11.25" customHeight="1">
      <c r="A27" s="1078">
        <f t="shared" si="1"/>
        <v>18</v>
      </c>
      <c r="B27" s="1079"/>
      <c r="E27" s="1081"/>
      <c r="F27" s="1079"/>
      <c r="H27" s="1072" t="s">
        <v>13</v>
      </c>
      <c r="I27" s="1075">
        <v>2</v>
      </c>
      <c r="J27" s="1075">
        <v>3</v>
      </c>
      <c r="K27" s="1075">
        <v>53</v>
      </c>
      <c r="L27" s="1075">
        <v>50</v>
      </c>
      <c r="M27" s="1075">
        <v>3</v>
      </c>
      <c r="N27" s="1075">
        <v>2</v>
      </c>
      <c r="O27" s="1075">
        <v>14</v>
      </c>
      <c r="P27" s="1075">
        <v>14</v>
      </c>
      <c r="Q27" s="1075">
        <v>1</v>
      </c>
      <c r="R27" s="1075">
        <v>0</v>
      </c>
      <c r="S27" s="1075">
        <v>124</v>
      </c>
      <c r="T27" s="1075">
        <v>109</v>
      </c>
      <c r="U27" s="1075">
        <v>6</v>
      </c>
      <c r="V27" s="1075">
        <v>9</v>
      </c>
      <c r="W27" s="1075">
        <v>0</v>
      </c>
      <c r="X27" s="1079"/>
      <c r="Z27" s="1077">
        <f t="shared" si="0"/>
        <v>18</v>
      </c>
    </row>
    <row r="28" spans="1:26" s="761" customFormat="1" ht="12.9" customHeight="1">
      <c r="A28" s="1078">
        <f t="shared" si="1"/>
        <v>19</v>
      </c>
      <c r="B28" s="1072"/>
      <c r="E28" s="1081" t="s">
        <v>708</v>
      </c>
      <c r="F28" s="1072"/>
      <c r="H28" s="1072" t="s">
        <v>3</v>
      </c>
      <c r="I28" s="1075">
        <v>10</v>
      </c>
      <c r="J28" s="1075">
        <v>23</v>
      </c>
      <c r="K28" s="1075">
        <v>430</v>
      </c>
      <c r="L28" s="1075">
        <v>386</v>
      </c>
      <c r="M28" s="1075">
        <v>33</v>
      </c>
      <c r="N28" s="1075">
        <v>24</v>
      </c>
      <c r="O28" s="1075">
        <v>129</v>
      </c>
      <c r="P28" s="1075">
        <v>94</v>
      </c>
      <c r="Q28" s="1075">
        <v>16</v>
      </c>
      <c r="R28" s="1075">
        <v>11</v>
      </c>
      <c r="S28" s="1076">
        <v>1079</v>
      </c>
      <c r="T28" s="1075">
        <v>948</v>
      </c>
      <c r="U28" s="1075">
        <v>54</v>
      </c>
      <c r="V28" s="1075">
        <v>63</v>
      </c>
      <c r="W28" s="1075">
        <v>14</v>
      </c>
      <c r="X28" s="1072"/>
      <c r="Z28" s="1077">
        <f t="shared" si="0"/>
        <v>19</v>
      </c>
    </row>
    <row r="29" spans="1:26" ht="11.25" customHeight="1">
      <c r="A29" s="1078">
        <f t="shared" si="1"/>
        <v>20</v>
      </c>
      <c r="B29" s="1079"/>
      <c r="E29" s="1082"/>
      <c r="F29" s="1079"/>
      <c r="H29" s="1079" t="s">
        <v>4</v>
      </c>
      <c r="I29" s="1075">
        <v>3</v>
      </c>
      <c r="J29" s="1075">
        <v>14</v>
      </c>
      <c r="K29" s="1075">
        <v>310</v>
      </c>
      <c r="L29" s="1075">
        <v>280</v>
      </c>
      <c r="M29" s="1075">
        <v>33</v>
      </c>
      <c r="N29" s="1075">
        <v>24</v>
      </c>
      <c r="O29" s="1075">
        <v>32</v>
      </c>
      <c r="P29" s="1075">
        <v>19</v>
      </c>
      <c r="Q29" s="1075">
        <v>5</v>
      </c>
      <c r="R29" s="1075">
        <v>2</v>
      </c>
      <c r="S29" s="1076">
        <v>763</v>
      </c>
      <c r="T29" s="1075">
        <v>651</v>
      </c>
      <c r="U29" s="1075">
        <v>27</v>
      </c>
      <c r="V29" s="1075">
        <v>61</v>
      </c>
      <c r="W29" s="1075">
        <v>24</v>
      </c>
      <c r="X29" s="1079"/>
      <c r="Z29" s="1077">
        <f t="shared" si="0"/>
        <v>20</v>
      </c>
    </row>
    <row r="30" spans="1:26" ht="11.25" customHeight="1">
      <c r="A30" s="1078">
        <f t="shared" si="1"/>
        <v>21</v>
      </c>
      <c r="B30" s="1079"/>
      <c r="F30" s="1079"/>
      <c r="H30" s="1079" t="s">
        <v>5</v>
      </c>
      <c r="I30" s="1075">
        <v>3</v>
      </c>
      <c r="J30" s="1075">
        <v>7</v>
      </c>
      <c r="K30" s="1075">
        <v>146</v>
      </c>
      <c r="L30" s="1075">
        <v>135</v>
      </c>
      <c r="M30" s="1075">
        <v>12</v>
      </c>
      <c r="N30" s="1075">
        <v>11</v>
      </c>
      <c r="O30" s="1075">
        <v>11</v>
      </c>
      <c r="P30" s="1075">
        <v>8</v>
      </c>
      <c r="Q30" s="1075">
        <v>12</v>
      </c>
      <c r="R30" s="1075">
        <v>8</v>
      </c>
      <c r="S30" s="1076">
        <v>349</v>
      </c>
      <c r="T30" s="1075">
        <v>255</v>
      </c>
      <c r="U30" s="1075">
        <v>43</v>
      </c>
      <c r="V30" s="1075">
        <v>36</v>
      </c>
      <c r="W30" s="1075">
        <v>15</v>
      </c>
      <c r="X30" s="1079"/>
      <c r="Z30" s="1077">
        <f t="shared" si="0"/>
        <v>21</v>
      </c>
    </row>
    <row r="31" spans="1:26" ht="11.25" customHeight="1">
      <c r="A31" s="1078">
        <f t="shared" si="1"/>
        <v>22</v>
      </c>
      <c r="B31" s="1079"/>
      <c r="F31" s="1079"/>
      <c r="H31" s="1079" t="s">
        <v>13</v>
      </c>
      <c r="I31" s="1076">
        <v>16</v>
      </c>
      <c r="J31" s="1076">
        <v>44</v>
      </c>
      <c r="K31" s="1076">
        <v>886</v>
      </c>
      <c r="L31" s="1076">
        <v>801</v>
      </c>
      <c r="M31" s="1076">
        <v>78</v>
      </c>
      <c r="N31" s="1076">
        <v>59</v>
      </c>
      <c r="O31" s="1076">
        <v>172</v>
      </c>
      <c r="P31" s="1076">
        <v>121</v>
      </c>
      <c r="Q31" s="1076">
        <v>33</v>
      </c>
      <c r="R31" s="1076">
        <v>21</v>
      </c>
      <c r="S31" s="1076">
        <v>2191</v>
      </c>
      <c r="T31" s="1076">
        <v>1854</v>
      </c>
      <c r="U31" s="1076">
        <v>124</v>
      </c>
      <c r="V31" s="1076">
        <v>160</v>
      </c>
      <c r="W31" s="1076">
        <v>53</v>
      </c>
      <c r="X31" s="1079"/>
      <c r="Z31" s="1077">
        <f t="shared" si="0"/>
        <v>22</v>
      </c>
    </row>
    <row r="32" spans="1:26" ht="11.25" customHeight="1">
      <c r="A32" s="1078">
        <f t="shared" si="1"/>
        <v>23</v>
      </c>
      <c r="B32" s="1079"/>
      <c r="E32" s="1081" t="s">
        <v>709</v>
      </c>
      <c r="F32" s="1079"/>
      <c r="H32" s="1079" t="s">
        <v>4</v>
      </c>
      <c r="I32" s="1075">
        <v>1</v>
      </c>
      <c r="J32" s="1075">
        <v>1</v>
      </c>
      <c r="K32" s="1075">
        <v>19</v>
      </c>
      <c r="L32" s="1075">
        <v>7</v>
      </c>
      <c r="M32" s="1075">
        <v>3</v>
      </c>
      <c r="N32" s="1075">
        <v>1</v>
      </c>
      <c r="O32" s="1075">
        <v>5</v>
      </c>
      <c r="P32" s="1075">
        <v>3</v>
      </c>
      <c r="Q32" s="1075">
        <v>1</v>
      </c>
      <c r="R32" s="1075">
        <v>0</v>
      </c>
      <c r="S32" s="1076">
        <v>64</v>
      </c>
      <c r="T32" s="1075">
        <v>53</v>
      </c>
      <c r="U32" s="1075">
        <v>1</v>
      </c>
      <c r="V32" s="1075">
        <v>7</v>
      </c>
      <c r="W32" s="1075">
        <v>3</v>
      </c>
      <c r="X32" s="1079"/>
      <c r="Z32" s="1077">
        <f t="shared" si="0"/>
        <v>23</v>
      </c>
    </row>
    <row r="33" spans="1:26" s="761" customFormat="1" ht="12.9" customHeight="1">
      <c r="A33" s="1078">
        <f t="shared" si="1"/>
        <v>24</v>
      </c>
      <c r="B33" s="1072"/>
      <c r="F33" s="1072"/>
      <c r="H33" s="1072" t="s">
        <v>5</v>
      </c>
      <c r="I33" s="1075">
        <v>4</v>
      </c>
      <c r="J33" s="1075">
        <v>10</v>
      </c>
      <c r="K33" s="1075">
        <v>194</v>
      </c>
      <c r="L33" s="1075">
        <v>93</v>
      </c>
      <c r="M33" s="1075">
        <v>28</v>
      </c>
      <c r="N33" s="1075">
        <v>12</v>
      </c>
      <c r="O33" s="1075">
        <v>28</v>
      </c>
      <c r="P33" s="1075">
        <v>18</v>
      </c>
      <c r="Q33" s="1075">
        <v>14</v>
      </c>
      <c r="R33" s="1075">
        <v>8</v>
      </c>
      <c r="S33" s="1076">
        <v>571</v>
      </c>
      <c r="T33" s="1075">
        <v>472</v>
      </c>
      <c r="U33" s="1075">
        <v>46</v>
      </c>
      <c r="V33" s="1075">
        <v>51</v>
      </c>
      <c r="W33" s="1075">
        <v>2</v>
      </c>
      <c r="X33" s="1072">
        <v>14</v>
      </c>
      <c r="Z33" s="1077">
        <f t="shared" si="0"/>
        <v>24</v>
      </c>
    </row>
    <row r="34" spans="1:26" s="761" customFormat="1" ht="12.9" customHeight="1">
      <c r="A34" s="1078">
        <f t="shared" si="1"/>
        <v>25</v>
      </c>
      <c r="B34" s="1072"/>
      <c r="F34" s="1072"/>
      <c r="H34" s="1079" t="s">
        <v>13</v>
      </c>
      <c r="I34" s="1076">
        <v>5</v>
      </c>
      <c r="J34" s="1076">
        <v>11</v>
      </c>
      <c r="K34" s="1076">
        <v>213</v>
      </c>
      <c r="L34" s="1076">
        <v>100</v>
      </c>
      <c r="M34" s="1076">
        <v>31</v>
      </c>
      <c r="N34" s="1076">
        <v>13</v>
      </c>
      <c r="O34" s="1076">
        <v>33</v>
      </c>
      <c r="P34" s="1076">
        <v>21</v>
      </c>
      <c r="Q34" s="1076">
        <v>15</v>
      </c>
      <c r="R34" s="1076">
        <v>8</v>
      </c>
      <c r="S34" s="1076">
        <v>635</v>
      </c>
      <c r="T34" s="1076">
        <v>525</v>
      </c>
      <c r="U34" s="1076">
        <v>47</v>
      </c>
      <c r="V34" s="1076">
        <v>58</v>
      </c>
      <c r="W34" s="1076">
        <v>5</v>
      </c>
      <c r="X34" s="1072"/>
      <c r="Z34" s="1077">
        <f t="shared" si="0"/>
        <v>25</v>
      </c>
    </row>
    <row r="35" spans="1:26" s="761" customFormat="1" ht="12.9" customHeight="1">
      <c r="A35" s="1078">
        <f t="shared" si="1"/>
        <v>26</v>
      </c>
      <c r="B35" s="1072"/>
      <c r="E35" s="1081" t="s">
        <v>710</v>
      </c>
      <c r="F35" s="1072"/>
      <c r="H35" s="1072" t="s">
        <v>3</v>
      </c>
      <c r="I35" s="1075">
        <v>1</v>
      </c>
      <c r="J35" s="1075">
        <v>1</v>
      </c>
      <c r="K35" s="1075">
        <v>9</v>
      </c>
      <c r="L35" s="1075">
        <v>1</v>
      </c>
      <c r="M35" s="1075">
        <v>1</v>
      </c>
      <c r="N35" s="1075">
        <v>0</v>
      </c>
      <c r="O35" s="1075">
        <v>5</v>
      </c>
      <c r="P35" s="1075">
        <v>2</v>
      </c>
      <c r="Q35" s="1075">
        <v>1</v>
      </c>
      <c r="R35" s="1075">
        <v>0</v>
      </c>
      <c r="S35" s="1076">
        <v>45</v>
      </c>
      <c r="T35" s="1075">
        <v>38</v>
      </c>
      <c r="U35" s="1075">
        <v>2</v>
      </c>
      <c r="V35" s="1075">
        <v>3</v>
      </c>
      <c r="W35" s="1075">
        <v>2</v>
      </c>
      <c r="X35" s="1072"/>
      <c r="Z35" s="1077">
        <f t="shared" si="0"/>
        <v>26</v>
      </c>
    </row>
    <row r="36" spans="1:26" ht="11.25" customHeight="1">
      <c r="A36" s="1078">
        <f t="shared" si="1"/>
        <v>27</v>
      </c>
      <c r="B36" s="1079"/>
      <c r="F36" s="1079"/>
      <c r="H36" s="1079" t="s">
        <v>4</v>
      </c>
      <c r="I36" s="1075">
        <v>2</v>
      </c>
      <c r="J36" s="1075">
        <v>9</v>
      </c>
      <c r="K36" s="1075">
        <v>191</v>
      </c>
      <c r="L36" s="1075">
        <v>43</v>
      </c>
      <c r="M36" s="1075">
        <v>22</v>
      </c>
      <c r="N36" s="1075">
        <v>3</v>
      </c>
      <c r="O36" s="1075">
        <v>16</v>
      </c>
      <c r="P36" s="1075">
        <v>5</v>
      </c>
      <c r="Q36" s="1075">
        <v>8</v>
      </c>
      <c r="R36" s="1075">
        <v>0</v>
      </c>
      <c r="S36" s="1076">
        <v>592</v>
      </c>
      <c r="T36" s="1075">
        <v>458</v>
      </c>
      <c r="U36" s="1075">
        <v>83</v>
      </c>
      <c r="V36" s="1075">
        <v>44</v>
      </c>
      <c r="W36" s="1075">
        <v>7</v>
      </c>
      <c r="X36" s="1079"/>
      <c r="Z36" s="1077">
        <f t="shared" si="0"/>
        <v>27</v>
      </c>
    </row>
    <row r="37" spans="1:26" ht="11.25" customHeight="1">
      <c r="A37" s="1078">
        <f t="shared" si="1"/>
        <v>28</v>
      </c>
      <c r="B37" s="1079"/>
      <c r="F37" s="1079"/>
      <c r="H37" s="1079" t="s">
        <v>5</v>
      </c>
      <c r="I37" s="1075">
        <v>0</v>
      </c>
      <c r="J37" s="1075">
        <v>0</v>
      </c>
      <c r="K37" s="1075">
        <v>0</v>
      </c>
      <c r="L37" s="1075">
        <v>0</v>
      </c>
      <c r="M37" s="1075">
        <v>0</v>
      </c>
      <c r="N37" s="1075">
        <v>0</v>
      </c>
      <c r="O37" s="1075">
        <v>0</v>
      </c>
      <c r="P37" s="1075">
        <v>0</v>
      </c>
      <c r="Q37" s="1075">
        <v>0</v>
      </c>
      <c r="R37" s="1075">
        <v>0</v>
      </c>
      <c r="S37" s="1076">
        <v>0</v>
      </c>
      <c r="T37" s="1075">
        <v>0</v>
      </c>
      <c r="U37" s="1075">
        <v>0</v>
      </c>
      <c r="V37" s="1075">
        <v>0</v>
      </c>
      <c r="W37" s="1075">
        <v>0</v>
      </c>
      <c r="X37" s="1079"/>
      <c r="Z37" s="1077">
        <f t="shared" si="0"/>
        <v>28</v>
      </c>
    </row>
    <row r="38" spans="1:26" ht="11.25" customHeight="1">
      <c r="A38" s="1078">
        <f t="shared" si="1"/>
        <v>29</v>
      </c>
      <c r="B38" s="1079"/>
      <c r="F38" s="1079"/>
      <c r="H38" s="1079" t="s">
        <v>13</v>
      </c>
      <c r="I38" s="1076">
        <v>3</v>
      </c>
      <c r="J38" s="1076">
        <v>10</v>
      </c>
      <c r="K38" s="1076">
        <v>200</v>
      </c>
      <c r="L38" s="1076">
        <v>44</v>
      </c>
      <c r="M38" s="1076">
        <v>23</v>
      </c>
      <c r="N38" s="1076">
        <v>3</v>
      </c>
      <c r="O38" s="1076">
        <v>21</v>
      </c>
      <c r="P38" s="1076">
        <v>7</v>
      </c>
      <c r="Q38" s="1076">
        <v>9</v>
      </c>
      <c r="R38" s="1076">
        <v>0</v>
      </c>
      <c r="S38" s="1076">
        <v>637</v>
      </c>
      <c r="T38" s="1076">
        <v>496</v>
      </c>
      <c r="U38" s="1076">
        <v>85</v>
      </c>
      <c r="V38" s="1076">
        <v>47</v>
      </c>
      <c r="W38" s="1076">
        <v>9</v>
      </c>
      <c r="X38" s="1079"/>
      <c r="Z38" s="1077">
        <f t="shared" si="0"/>
        <v>29</v>
      </c>
    </row>
    <row r="39" spans="1:26" s="761" customFormat="1" ht="12.9" customHeight="1">
      <c r="A39" s="1078">
        <f t="shared" si="1"/>
        <v>30</v>
      </c>
      <c r="B39" s="1072"/>
      <c r="E39" s="1081" t="s">
        <v>711</v>
      </c>
      <c r="F39" s="1072"/>
      <c r="H39" s="1072" t="s">
        <v>3</v>
      </c>
      <c r="I39" s="1075">
        <v>1</v>
      </c>
      <c r="J39" s="1075">
        <v>3</v>
      </c>
      <c r="K39" s="1075">
        <v>33</v>
      </c>
      <c r="L39" s="1075">
        <v>5</v>
      </c>
      <c r="M39" s="1075">
        <v>7</v>
      </c>
      <c r="N39" s="1075">
        <v>5</v>
      </c>
      <c r="O39" s="1075">
        <v>5</v>
      </c>
      <c r="P39" s="1075">
        <v>5</v>
      </c>
      <c r="Q39" s="1075">
        <v>1</v>
      </c>
      <c r="R39" s="1075">
        <v>0</v>
      </c>
      <c r="S39" s="1076">
        <v>152</v>
      </c>
      <c r="T39" s="1075">
        <v>127</v>
      </c>
      <c r="U39" s="1075">
        <v>6</v>
      </c>
      <c r="V39" s="1075">
        <v>14</v>
      </c>
      <c r="W39" s="1075">
        <v>5</v>
      </c>
      <c r="X39" s="1072"/>
      <c r="Z39" s="1077">
        <f t="shared" si="0"/>
        <v>30</v>
      </c>
    </row>
    <row r="40" spans="1:26" s="761" customFormat="1" ht="12.9" customHeight="1">
      <c r="A40" s="1078">
        <f t="shared" si="1"/>
        <v>31</v>
      </c>
      <c r="B40" s="1072"/>
      <c r="E40" s="1081" t="s">
        <v>712</v>
      </c>
      <c r="F40" s="1072"/>
      <c r="H40" s="1072" t="s">
        <v>3</v>
      </c>
      <c r="I40" s="1075">
        <v>2</v>
      </c>
      <c r="J40" s="1075">
        <v>6</v>
      </c>
      <c r="K40" s="1075">
        <v>71</v>
      </c>
      <c r="L40" s="1075">
        <v>21</v>
      </c>
      <c r="M40" s="1075">
        <v>9</v>
      </c>
      <c r="N40" s="1075">
        <v>8</v>
      </c>
      <c r="O40" s="1075">
        <v>5</v>
      </c>
      <c r="P40" s="1075">
        <v>4</v>
      </c>
      <c r="Q40" s="1075">
        <v>17</v>
      </c>
      <c r="R40" s="1075">
        <v>9</v>
      </c>
      <c r="S40" s="1076">
        <v>283</v>
      </c>
      <c r="T40" s="1075">
        <v>172</v>
      </c>
      <c r="U40" s="1075">
        <v>64</v>
      </c>
      <c r="V40" s="1075">
        <v>35</v>
      </c>
      <c r="W40" s="1075">
        <v>12</v>
      </c>
      <c r="X40" s="1072"/>
      <c r="Z40" s="1077">
        <f t="shared" si="0"/>
        <v>31</v>
      </c>
    </row>
    <row r="41" spans="1:26" ht="11.25" customHeight="1">
      <c r="A41" s="1078">
        <f t="shared" si="1"/>
        <v>32</v>
      </c>
      <c r="B41" s="1079"/>
      <c r="F41" s="1079"/>
      <c r="H41" s="1079" t="s">
        <v>4</v>
      </c>
      <c r="I41" s="1075">
        <v>3</v>
      </c>
      <c r="J41" s="1075">
        <v>15</v>
      </c>
      <c r="K41" s="1075">
        <v>182</v>
      </c>
      <c r="L41" s="1075">
        <v>98</v>
      </c>
      <c r="M41" s="1075">
        <v>24</v>
      </c>
      <c r="N41" s="1075">
        <v>21</v>
      </c>
      <c r="O41" s="1075">
        <v>14</v>
      </c>
      <c r="P41" s="1075">
        <v>10</v>
      </c>
      <c r="Q41" s="1075">
        <v>17</v>
      </c>
      <c r="R41" s="1075">
        <v>10</v>
      </c>
      <c r="S41" s="1076">
        <v>709</v>
      </c>
      <c r="T41" s="1075">
        <v>543</v>
      </c>
      <c r="U41" s="1075">
        <v>91</v>
      </c>
      <c r="V41" s="1075">
        <v>43</v>
      </c>
      <c r="W41" s="1075">
        <v>32</v>
      </c>
      <c r="X41" s="1079"/>
      <c r="Z41" s="1077">
        <f t="shared" si="0"/>
        <v>32</v>
      </c>
    </row>
    <row r="42" spans="1:26" ht="11.25" customHeight="1">
      <c r="A42" s="1078">
        <f t="shared" si="1"/>
        <v>33</v>
      </c>
      <c r="B42" s="1079"/>
      <c r="F42" s="1079"/>
      <c r="H42" s="1079" t="s">
        <v>13</v>
      </c>
      <c r="I42" s="1076">
        <v>5</v>
      </c>
      <c r="J42" s="1076">
        <v>21</v>
      </c>
      <c r="K42" s="1076">
        <v>253</v>
      </c>
      <c r="L42" s="1076">
        <v>119</v>
      </c>
      <c r="M42" s="1076">
        <v>33</v>
      </c>
      <c r="N42" s="1076">
        <v>29</v>
      </c>
      <c r="O42" s="1076">
        <v>19</v>
      </c>
      <c r="P42" s="1076">
        <v>14</v>
      </c>
      <c r="Q42" s="1076">
        <v>34</v>
      </c>
      <c r="R42" s="1076">
        <v>19</v>
      </c>
      <c r="S42" s="1076">
        <v>992</v>
      </c>
      <c r="T42" s="1076">
        <v>715</v>
      </c>
      <c r="U42" s="1076">
        <v>155</v>
      </c>
      <c r="V42" s="1076">
        <v>78</v>
      </c>
      <c r="W42" s="1076">
        <v>44</v>
      </c>
      <c r="X42" s="1079"/>
      <c r="Z42" s="1077">
        <f t="shared" si="0"/>
        <v>33</v>
      </c>
    </row>
    <row r="43" spans="1:26" s="761" customFormat="1" ht="12.9" customHeight="1">
      <c r="A43" s="1078">
        <f t="shared" si="1"/>
        <v>34</v>
      </c>
      <c r="B43" s="1072"/>
      <c r="E43" s="1081" t="s">
        <v>713</v>
      </c>
      <c r="F43" s="1072"/>
      <c r="H43" s="1072" t="s">
        <v>3</v>
      </c>
      <c r="I43" s="1075">
        <v>1</v>
      </c>
      <c r="J43" s="1075">
        <v>3</v>
      </c>
      <c r="K43" s="1075">
        <v>60</v>
      </c>
      <c r="L43" s="1075">
        <v>28</v>
      </c>
      <c r="M43" s="1075">
        <v>12</v>
      </c>
      <c r="N43" s="1075">
        <v>9</v>
      </c>
      <c r="O43" s="1075">
        <v>2</v>
      </c>
      <c r="P43" s="1075">
        <v>2</v>
      </c>
      <c r="Q43" s="1075">
        <v>11</v>
      </c>
      <c r="R43" s="1075">
        <v>9</v>
      </c>
      <c r="S43" s="1076">
        <v>317</v>
      </c>
      <c r="T43" s="1075">
        <v>227</v>
      </c>
      <c r="U43" s="1075">
        <v>64</v>
      </c>
      <c r="V43" s="1075">
        <v>24</v>
      </c>
      <c r="W43" s="1075">
        <v>2</v>
      </c>
      <c r="X43" s="1072"/>
      <c r="Z43" s="1077">
        <f t="shared" si="0"/>
        <v>34</v>
      </c>
    </row>
    <row r="44" spans="1:26" s="761" customFormat="1" ht="12.9" customHeight="1">
      <c r="A44" s="1078">
        <f t="shared" si="1"/>
        <v>35</v>
      </c>
      <c r="B44" s="1072"/>
      <c r="E44" s="1081" t="s">
        <v>714</v>
      </c>
      <c r="F44" s="1072"/>
      <c r="H44" s="1072" t="s">
        <v>3</v>
      </c>
      <c r="I44" s="1075">
        <v>4</v>
      </c>
      <c r="J44" s="1075">
        <v>18</v>
      </c>
      <c r="K44" s="1075">
        <v>309</v>
      </c>
      <c r="L44" s="1075">
        <v>64</v>
      </c>
      <c r="M44" s="1075">
        <v>43</v>
      </c>
      <c r="N44" s="1075">
        <v>22</v>
      </c>
      <c r="O44" s="1075">
        <v>25</v>
      </c>
      <c r="P44" s="1075">
        <v>15</v>
      </c>
      <c r="Q44" s="1075">
        <v>28</v>
      </c>
      <c r="R44" s="1075">
        <v>14</v>
      </c>
      <c r="S44" s="1076">
        <v>1217</v>
      </c>
      <c r="T44" s="1075">
        <v>855</v>
      </c>
      <c r="U44" s="1075">
        <v>220</v>
      </c>
      <c r="V44" s="1075">
        <v>117</v>
      </c>
      <c r="W44" s="1075">
        <v>25</v>
      </c>
      <c r="X44" s="1072"/>
      <c r="Z44" s="1077">
        <f t="shared" si="0"/>
        <v>35</v>
      </c>
    </row>
    <row r="45" spans="1:26" s="761" customFormat="1" ht="12.9" customHeight="1">
      <c r="A45" s="1078">
        <f t="shared" si="1"/>
        <v>36</v>
      </c>
      <c r="B45" s="1072"/>
      <c r="E45" s="1081" t="s">
        <v>715</v>
      </c>
      <c r="F45" s="1072"/>
      <c r="H45" s="1072" t="s">
        <v>4</v>
      </c>
      <c r="I45" s="1075">
        <v>1</v>
      </c>
      <c r="J45" s="1075">
        <v>9</v>
      </c>
      <c r="K45" s="1075">
        <v>211</v>
      </c>
      <c r="L45" s="1075">
        <v>46</v>
      </c>
      <c r="M45" s="1075">
        <v>28</v>
      </c>
      <c r="N45" s="1075">
        <v>11</v>
      </c>
      <c r="O45" s="1075">
        <v>4</v>
      </c>
      <c r="P45" s="1075">
        <v>2</v>
      </c>
      <c r="Q45" s="1075">
        <v>7</v>
      </c>
      <c r="R45" s="1075">
        <v>4</v>
      </c>
      <c r="S45" s="1076">
        <v>658</v>
      </c>
      <c r="T45" s="1075">
        <v>513</v>
      </c>
      <c r="U45" s="1075">
        <v>48</v>
      </c>
      <c r="V45" s="1075">
        <v>64</v>
      </c>
      <c r="W45" s="1075">
        <v>33</v>
      </c>
      <c r="X45" s="1072"/>
      <c r="Z45" s="1077">
        <f t="shared" si="0"/>
        <v>36</v>
      </c>
    </row>
    <row r="46" spans="1:26" ht="11.25" customHeight="1">
      <c r="A46" s="1078">
        <f t="shared" si="1"/>
        <v>37</v>
      </c>
      <c r="B46" s="1079"/>
      <c r="F46" s="1079"/>
      <c r="H46" s="1079" t="s">
        <v>5</v>
      </c>
      <c r="I46" s="1075">
        <v>1</v>
      </c>
      <c r="J46" s="1075">
        <v>3</v>
      </c>
      <c r="K46" s="1075">
        <v>19</v>
      </c>
      <c r="L46" s="1075">
        <v>5</v>
      </c>
      <c r="M46" s="1075">
        <v>1</v>
      </c>
      <c r="N46" s="1075">
        <v>1</v>
      </c>
      <c r="O46" s="1075">
        <v>1</v>
      </c>
      <c r="P46" s="1075">
        <v>1</v>
      </c>
      <c r="Q46" s="1075">
        <v>7</v>
      </c>
      <c r="R46" s="1075">
        <v>6</v>
      </c>
      <c r="S46" s="1076">
        <v>55</v>
      </c>
      <c r="T46" s="1075">
        <v>32</v>
      </c>
      <c r="U46" s="1075">
        <v>23</v>
      </c>
      <c r="V46" s="1075">
        <v>0</v>
      </c>
      <c r="W46" s="1075">
        <v>0</v>
      </c>
      <c r="X46" s="1079"/>
      <c r="Z46" s="1077">
        <f t="shared" si="0"/>
        <v>37</v>
      </c>
    </row>
    <row r="47" spans="1:26" ht="11.25" customHeight="1">
      <c r="A47" s="1078">
        <f t="shared" si="1"/>
        <v>38</v>
      </c>
      <c r="B47" s="1079"/>
      <c r="E47" s="1082"/>
      <c r="F47" s="1079"/>
      <c r="H47" s="1079" t="s">
        <v>13</v>
      </c>
      <c r="I47" s="1075">
        <v>2</v>
      </c>
      <c r="J47" s="1076">
        <v>12</v>
      </c>
      <c r="K47" s="1076">
        <v>230</v>
      </c>
      <c r="L47" s="1076">
        <v>51</v>
      </c>
      <c r="M47" s="1076">
        <v>29</v>
      </c>
      <c r="N47" s="1076">
        <v>12</v>
      </c>
      <c r="O47" s="1076">
        <v>5</v>
      </c>
      <c r="P47" s="1076">
        <v>3</v>
      </c>
      <c r="Q47" s="1076">
        <v>14</v>
      </c>
      <c r="R47" s="1076">
        <v>10</v>
      </c>
      <c r="S47" s="1076">
        <v>713</v>
      </c>
      <c r="T47" s="1076">
        <v>545</v>
      </c>
      <c r="U47" s="1076">
        <v>71</v>
      </c>
      <c r="V47" s="1076">
        <v>64</v>
      </c>
      <c r="W47" s="1076">
        <v>33</v>
      </c>
      <c r="X47" s="1079"/>
      <c r="Z47" s="1077">
        <f t="shared" si="0"/>
        <v>38</v>
      </c>
    </row>
    <row r="48" spans="1:26" s="761" customFormat="1" ht="12.9" customHeight="1">
      <c r="A48" s="1078">
        <f t="shared" si="1"/>
        <v>39</v>
      </c>
      <c r="B48" s="1072"/>
      <c r="D48" s="1083"/>
      <c r="E48" s="1081" t="s">
        <v>716</v>
      </c>
      <c r="F48" s="1072"/>
      <c r="H48" s="1072" t="s">
        <v>5</v>
      </c>
      <c r="I48" s="1075">
        <v>5</v>
      </c>
      <c r="J48" s="1075">
        <v>13</v>
      </c>
      <c r="K48" s="1075">
        <v>185</v>
      </c>
      <c r="L48" s="1075">
        <v>104</v>
      </c>
      <c r="M48" s="1075">
        <v>10</v>
      </c>
      <c r="N48" s="1075">
        <v>7</v>
      </c>
      <c r="O48" s="1075">
        <v>4</v>
      </c>
      <c r="P48" s="1075">
        <v>2</v>
      </c>
      <c r="Q48" s="1075">
        <v>25</v>
      </c>
      <c r="R48" s="1075">
        <v>18</v>
      </c>
      <c r="S48" s="1076">
        <v>262</v>
      </c>
      <c r="T48" s="1075">
        <v>153</v>
      </c>
      <c r="U48" s="1075">
        <v>104</v>
      </c>
      <c r="V48" s="1075">
        <v>5</v>
      </c>
      <c r="W48" s="1075">
        <v>0</v>
      </c>
      <c r="X48" s="1072"/>
      <c r="Z48" s="1077">
        <f t="shared" si="0"/>
        <v>39</v>
      </c>
    </row>
    <row r="49" spans="1:26" s="761" customFormat="1" ht="12.9" customHeight="1">
      <c r="A49" s="1078">
        <f t="shared" si="1"/>
        <v>40</v>
      </c>
      <c r="B49" s="1072"/>
      <c r="D49" s="1083"/>
      <c r="E49" s="1081" t="s">
        <v>404</v>
      </c>
      <c r="F49" s="1072"/>
      <c r="H49" s="1072" t="s">
        <v>4</v>
      </c>
      <c r="I49" s="1075">
        <v>2</v>
      </c>
      <c r="J49" s="1075">
        <v>4</v>
      </c>
      <c r="K49" s="1075">
        <v>61</v>
      </c>
      <c r="L49" s="1075">
        <v>59</v>
      </c>
      <c r="M49" s="1075">
        <v>2</v>
      </c>
      <c r="N49" s="1075">
        <v>2</v>
      </c>
      <c r="O49" s="1075">
        <v>20</v>
      </c>
      <c r="P49" s="1075">
        <v>17</v>
      </c>
      <c r="Q49" s="1075">
        <v>1</v>
      </c>
      <c r="R49" s="1075">
        <v>1</v>
      </c>
      <c r="S49" s="1076">
        <v>152</v>
      </c>
      <c r="T49" s="1075">
        <v>126</v>
      </c>
      <c r="U49" s="1075">
        <v>11</v>
      </c>
      <c r="V49" s="1075">
        <v>12</v>
      </c>
      <c r="W49" s="1075">
        <v>3</v>
      </c>
      <c r="X49" s="1072"/>
      <c r="Z49" s="1077">
        <f t="shared" si="0"/>
        <v>40</v>
      </c>
    </row>
    <row r="50" spans="1:26" s="761" customFormat="1" ht="12.9" customHeight="1">
      <c r="A50" s="1078">
        <f t="shared" si="1"/>
        <v>41</v>
      </c>
      <c r="B50" s="1072"/>
      <c r="D50" s="1073" t="s">
        <v>717</v>
      </c>
      <c r="E50" s="1073"/>
      <c r="F50" s="1072"/>
      <c r="H50" s="1072" t="s">
        <v>3</v>
      </c>
      <c r="I50" s="1075">
        <v>1</v>
      </c>
      <c r="J50" s="1075">
        <v>3</v>
      </c>
      <c r="K50" s="1075">
        <v>41</v>
      </c>
      <c r="L50" s="1075">
        <v>9</v>
      </c>
      <c r="M50" s="1075">
        <v>7</v>
      </c>
      <c r="N50" s="1075">
        <v>0</v>
      </c>
      <c r="O50" s="1075">
        <v>7</v>
      </c>
      <c r="P50" s="1075">
        <v>3</v>
      </c>
      <c r="Q50" s="1075">
        <v>1</v>
      </c>
      <c r="R50" s="1075">
        <v>0</v>
      </c>
      <c r="S50" s="1076">
        <v>143</v>
      </c>
      <c r="T50" s="1075">
        <v>113</v>
      </c>
      <c r="U50" s="1075">
        <v>8</v>
      </c>
      <c r="V50" s="1075">
        <v>22</v>
      </c>
      <c r="W50" s="1075">
        <v>0</v>
      </c>
      <c r="X50" s="1072"/>
      <c r="Z50" s="1077">
        <f t="shared" si="0"/>
        <v>41</v>
      </c>
    </row>
    <row r="51" spans="1:26" s="761" customFormat="1" ht="12.9" customHeight="1">
      <c r="A51" s="1078">
        <f t="shared" si="1"/>
        <v>42</v>
      </c>
      <c r="B51" s="1072"/>
      <c r="D51" s="1073"/>
      <c r="E51" s="1073"/>
      <c r="F51" s="1072"/>
      <c r="H51" s="1072" t="s">
        <v>4</v>
      </c>
      <c r="I51" s="1075">
        <v>1</v>
      </c>
      <c r="J51" s="1075">
        <v>8</v>
      </c>
      <c r="K51" s="1075">
        <v>183</v>
      </c>
      <c r="L51" s="1075">
        <v>55</v>
      </c>
      <c r="M51" s="1075">
        <v>18</v>
      </c>
      <c r="N51" s="1075">
        <v>5</v>
      </c>
      <c r="O51" s="1075">
        <v>13</v>
      </c>
      <c r="P51" s="1075">
        <v>4</v>
      </c>
      <c r="Q51" s="1075">
        <v>5</v>
      </c>
      <c r="R51" s="1075">
        <v>1</v>
      </c>
      <c r="S51" s="1076">
        <v>401</v>
      </c>
      <c r="T51" s="1075">
        <v>310</v>
      </c>
      <c r="U51" s="1075">
        <v>35</v>
      </c>
      <c r="V51" s="1075">
        <v>44</v>
      </c>
      <c r="W51" s="1075">
        <v>12</v>
      </c>
      <c r="X51" s="1072"/>
      <c r="Z51" s="1077">
        <f t="shared" si="0"/>
        <v>42</v>
      </c>
    </row>
    <row r="52" spans="1:26" ht="11.25" customHeight="1">
      <c r="A52" s="1078">
        <f t="shared" si="1"/>
        <v>43</v>
      </c>
      <c r="B52" s="1079"/>
      <c r="F52" s="1079"/>
      <c r="H52" s="1079" t="s">
        <v>5</v>
      </c>
      <c r="I52" s="1075">
        <v>24</v>
      </c>
      <c r="J52" s="1075">
        <v>69</v>
      </c>
      <c r="K52" s="1075">
        <v>1223</v>
      </c>
      <c r="L52" s="1075">
        <v>327</v>
      </c>
      <c r="M52" s="1075">
        <v>124</v>
      </c>
      <c r="N52" s="1075">
        <v>29</v>
      </c>
      <c r="O52" s="1075">
        <v>95</v>
      </c>
      <c r="P52" s="1075">
        <v>20</v>
      </c>
      <c r="Q52" s="1075">
        <v>133</v>
      </c>
      <c r="R52" s="1075">
        <v>35</v>
      </c>
      <c r="S52" s="1076">
        <v>3257</v>
      </c>
      <c r="T52" s="1075">
        <v>2143</v>
      </c>
      <c r="U52" s="1075">
        <v>694</v>
      </c>
      <c r="V52" s="1075">
        <v>350</v>
      </c>
      <c r="W52" s="1075">
        <v>70</v>
      </c>
      <c r="X52" s="1079"/>
      <c r="Z52" s="1077">
        <f t="shared" si="0"/>
        <v>43</v>
      </c>
    </row>
    <row r="53" spans="1:26" ht="11.25" customHeight="1">
      <c r="A53" s="1078">
        <f t="shared" si="1"/>
        <v>44</v>
      </c>
      <c r="B53" s="1079"/>
      <c r="F53" s="1079"/>
      <c r="H53" s="1079" t="s">
        <v>13</v>
      </c>
      <c r="I53" s="1076">
        <v>26</v>
      </c>
      <c r="J53" s="1076">
        <v>80</v>
      </c>
      <c r="K53" s="1076">
        <v>1447</v>
      </c>
      <c r="L53" s="1076">
        <v>391</v>
      </c>
      <c r="M53" s="1076">
        <v>149</v>
      </c>
      <c r="N53" s="1076">
        <v>34</v>
      </c>
      <c r="O53" s="1076">
        <v>115</v>
      </c>
      <c r="P53" s="1076">
        <v>27</v>
      </c>
      <c r="Q53" s="1076">
        <v>139</v>
      </c>
      <c r="R53" s="1076">
        <v>36</v>
      </c>
      <c r="S53" s="1076">
        <v>3801</v>
      </c>
      <c r="T53" s="1076">
        <v>2566</v>
      </c>
      <c r="U53" s="1076">
        <v>737</v>
      </c>
      <c r="V53" s="1076">
        <v>416</v>
      </c>
      <c r="W53" s="1076">
        <v>82</v>
      </c>
      <c r="X53" s="1079"/>
      <c r="Z53" s="1077">
        <f t="shared" si="0"/>
        <v>44</v>
      </c>
    </row>
    <row r="54" spans="1:26" s="761" customFormat="1" ht="12.9" customHeight="1">
      <c r="A54" s="1078">
        <f t="shared" si="1"/>
        <v>45</v>
      </c>
      <c r="B54" s="1072"/>
      <c r="D54" s="1073" t="s">
        <v>718</v>
      </c>
      <c r="E54" s="1073"/>
      <c r="F54" s="1072"/>
      <c r="H54" s="1072" t="s">
        <v>4</v>
      </c>
      <c r="I54" s="1075">
        <v>5</v>
      </c>
      <c r="J54" s="1075">
        <v>15</v>
      </c>
      <c r="K54" s="1075">
        <v>301</v>
      </c>
      <c r="L54" s="1075">
        <v>140</v>
      </c>
      <c r="M54" s="1075">
        <v>78</v>
      </c>
      <c r="N54" s="1075">
        <v>45</v>
      </c>
      <c r="O54" s="1075">
        <v>1</v>
      </c>
      <c r="P54" s="1075">
        <v>1</v>
      </c>
      <c r="Q54" s="1075">
        <v>82</v>
      </c>
      <c r="R54" s="1075">
        <v>45</v>
      </c>
      <c r="S54" s="1076">
        <v>2160</v>
      </c>
      <c r="T54" s="1075">
        <v>1466</v>
      </c>
      <c r="U54" s="1075">
        <v>521</v>
      </c>
      <c r="V54" s="1075">
        <v>105</v>
      </c>
      <c r="W54" s="1075">
        <v>68</v>
      </c>
      <c r="X54" s="1072"/>
      <c r="Z54" s="1077">
        <f t="shared" si="0"/>
        <v>45</v>
      </c>
    </row>
    <row r="55" spans="1:26" ht="11.25" customHeight="1">
      <c r="A55" s="1078">
        <f t="shared" si="1"/>
        <v>46</v>
      </c>
      <c r="B55" s="1079"/>
      <c r="F55" s="1079"/>
      <c r="H55" s="1079" t="s">
        <v>5</v>
      </c>
      <c r="I55" s="1075">
        <v>13</v>
      </c>
      <c r="J55" s="1075">
        <v>47</v>
      </c>
      <c r="K55" s="1075">
        <v>539</v>
      </c>
      <c r="L55" s="1075">
        <v>229</v>
      </c>
      <c r="M55" s="1075">
        <v>71</v>
      </c>
      <c r="N55" s="1075">
        <v>48</v>
      </c>
      <c r="O55" s="1075">
        <v>0</v>
      </c>
      <c r="P55" s="1075">
        <v>0</v>
      </c>
      <c r="Q55" s="1075">
        <v>150</v>
      </c>
      <c r="R55" s="1075">
        <v>83</v>
      </c>
      <c r="S55" s="1076">
        <v>2447</v>
      </c>
      <c r="T55" s="1075">
        <v>1313</v>
      </c>
      <c r="U55" s="1075">
        <v>992</v>
      </c>
      <c r="V55" s="1075">
        <v>99</v>
      </c>
      <c r="W55" s="1075">
        <v>43</v>
      </c>
      <c r="X55" s="1079"/>
      <c r="Z55" s="1077">
        <f t="shared" si="0"/>
        <v>46</v>
      </c>
    </row>
    <row r="56" spans="1:26" ht="11.25" customHeight="1">
      <c r="A56" s="1078">
        <f t="shared" si="1"/>
        <v>47</v>
      </c>
      <c r="B56" s="1079"/>
      <c r="F56" s="1079"/>
      <c r="H56" s="1079" t="s">
        <v>13</v>
      </c>
      <c r="I56" s="1076">
        <v>18</v>
      </c>
      <c r="J56" s="1076">
        <v>62</v>
      </c>
      <c r="K56" s="1076">
        <v>840</v>
      </c>
      <c r="L56" s="1076">
        <v>369</v>
      </c>
      <c r="M56" s="1076">
        <v>149</v>
      </c>
      <c r="N56" s="1076">
        <v>93</v>
      </c>
      <c r="O56" s="1076">
        <v>1</v>
      </c>
      <c r="P56" s="1076">
        <v>1</v>
      </c>
      <c r="Q56" s="1076">
        <v>232</v>
      </c>
      <c r="R56" s="1076">
        <v>128</v>
      </c>
      <c r="S56" s="1076">
        <v>4607</v>
      </c>
      <c r="T56" s="1076">
        <v>2779</v>
      </c>
      <c r="U56" s="1076">
        <v>1513</v>
      </c>
      <c r="V56" s="1076">
        <v>204</v>
      </c>
      <c r="W56" s="1076">
        <v>111</v>
      </c>
      <c r="X56" s="1079"/>
      <c r="Z56" s="1077">
        <f t="shared" si="0"/>
        <v>47</v>
      </c>
    </row>
    <row r="57" spans="1:26" s="761" customFormat="1" ht="12.9" customHeight="1">
      <c r="A57" s="1078">
        <f t="shared" si="1"/>
        <v>48</v>
      </c>
      <c r="B57" s="1072"/>
      <c r="D57" s="1073" t="s">
        <v>411</v>
      </c>
      <c r="E57" s="1073"/>
      <c r="F57" s="1072"/>
      <c r="H57" s="1072" t="s">
        <v>5</v>
      </c>
      <c r="I57" s="1075">
        <v>12</v>
      </c>
      <c r="J57" s="1075">
        <v>22</v>
      </c>
      <c r="K57" s="1075">
        <v>287</v>
      </c>
      <c r="L57" s="1075">
        <v>2</v>
      </c>
      <c r="M57" s="1075">
        <v>15</v>
      </c>
      <c r="N57" s="1075">
        <v>1</v>
      </c>
      <c r="O57" s="1075">
        <v>5</v>
      </c>
      <c r="P57" s="1075">
        <v>2</v>
      </c>
      <c r="Q57" s="1075">
        <v>59</v>
      </c>
      <c r="R57" s="1075">
        <v>17</v>
      </c>
      <c r="S57" s="1076">
        <v>671</v>
      </c>
      <c r="T57" s="1075">
        <v>316</v>
      </c>
      <c r="U57" s="1075">
        <v>353</v>
      </c>
      <c r="V57" s="1075">
        <v>2</v>
      </c>
      <c r="W57" s="1075">
        <v>0</v>
      </c>
      <c r="X57" s="1072"/>
      <c r="Z57" s="1077">
        <f t="shared" si="0"/>
        <v>48</v>
      </c>
    </row>
    <row r="58" spans="1:26" s="761" customFormat="1" ht="15" customHeight="1">
      <c r="A58" s="798">
        <f t="shared" si="1"/>
        <v>49</v>
      </c>
      <c r="B58" s="1072"/>
      <c r="D58" s="1073" t="s">
        <v>719</v>
      </c>
      <c r="E58" s="1073"/>
      <c r="F58" s="1072"/>
      <c r="H58" s="1072" t="s">
        <v>3</v>
      </c>
      <c r="I58" s="1075">
        <v>24</v>
      </c>
      <c r="J58" s="1075">
        <v>60</v>
      </c>
      <c r="K58" s="1075">
        <v>1119</v>
      </c>
      <c r="L58" s="1075">
        <v>323</v>
      </c>
      <c r="M58" s="1075">
        <v>104</v>
      </c>
      <c r="N58" s="1075">
        <v>21</v>
      </c>
      <c r="O58" s="1075">
        <v>166</v>
      </c>
      <c r="P58" s="1075">
        <v>48</v>
      </c>
      <c r="Q58" s="1075">
        <v>79</v>
      </c>
      <c r="R58" s="1075">
        <v>12</v>
      </c>
      <c r="S58" s="1076">
        <v>2834</v>
      </c>
      <c r="T58" s="1075">
        <v>2031</v>
      </c>
      <c r="U58" s="1075">
        <v>388</v>
      </c>
      <c r="V58" s="1075">
        <v>320</v>
      </c>
      <c r="W58" s="1075">
        <v>95</v>
      </c>
      <c r="X58" s="1072"/>
      <c r="Z58" s="798">
        <f t="shared" si="0"/>
        <v>49</v>
      </c>
    </row>
    <row r="59" spans="1:26" ht="11.25" customHeight="1">
      <c r="A59" s="798">
        <f t="shared" si="1"/>
        <v>50</v>
      </c>
      <c r="B59" s="1079"/>
      <c r="F59" s="1079"/>
      <c r="H59" s="1079" t="s">
        <v>4</v>
      </c>
      <c r="I59" s="1075">
        <v>5</v>
      </c>
      <c r="J59" s="1075">
        <v>20</v>
      </c>
      <c r="K59" s="1075">
        <v>480</v>
      </c>
      <c r="L59" s="1075">
        <v>128</v>
      </c>
      <c r="M59" s="1075">
        <v>50</v>
      </c>
      <c r="N59" s="1075">
        <v>7</v>
      </c>
      <c r="O59" s="1075">
        <v>48</v>
      </c>
      <c r="P59" s="1075">
        <v>14</v>
      </c>
      <c r="Q59" s="1075">
        <v>17</v>
      </c>
      <c r="R59" s="1075">
        <v>3</v>
      </c>
      <c r="S59" s="1076">
        <v>1160</v>
      </c>
      <c r="T59" s="1075">
        <v>913</v>
      </c>
      <c r="U59" s="1075">
        <v>104</v>
      </c>
      <c r="V59" s="1075">
        <v>104</v>
      </c>
      <c r="W59" s="1075">
        <v>39</v>
      </c>
      <c r="X59" s="1079"/>
      <c r="Z59" s="798">
        <f t="shared" si="0"/>
        <v>50</v>
      </c>
    </row>
    <row r="60" spans="1:26" ht="11.25" customHeight="1">
      <c r="A60" s="798">
        <f t="shared" si="1"/>
        <v>51</v>
      </c>
      <c r="B60" s="1079"/>
      <c r="F60" s="1079"/>
      <c r="H60" s="1079" t="s">
        <v>5</v>
      </c>
      <c r="I60" s="1075">
        <v>8</v>
      </c>
      <c r="J60" s="1075">
        <v>15</v>
      </c>
      <c r="K60" s="1075">
        <v>272</v>
      </c>
      <c r="L60" s="1075">
        <v>79</v>
      </c>
      <c r="M60" s="1075">
        <v>26</v>
      </c>
      <c r="N60" s="1075">
        <v>4</v>
      </c>
      <c r="O60" s="1075">
        <v>60</v>
      </c>
      <c r="P60" s="1075">
        <v>12</v>
      </c>
      <c r="Q60" s="1075">
        <v>27</v>
      </c>
      <c r="R60" s="1075">
        <v>7</v>
      </c>
      <c r="S60" s="1076">
        <v>765</v>
      </c>
      <c r="T60" s="1075">
        <v>574</v>
      </c>
      <c r="U60" s="1075">
        <v>83</v>
      </c>
      <c r="V60" s="1075">
        <v>85</v>
      </c>
      <c r="W60" s="1075">
        <v>23</v>
      </c>
      <c r="X60" s="1079"/>
      <c r="Z60" s="798">
        <f t="shared" si="0"/>
        <v>51</v>
      </c>
    </row>
    <row r="61" spans="1:26" ht="11.25" customHeight="1">
      <c r="A61" s="798">
        <f t="shared" si="1"/>
        <v>52</v>
      </c>
      <c r="B61" s="1079"/>
      <c r="F61" s="1079"/>
      <c r="H61" s="1079" t="s">
        <v>13</v>
      </c>
      <c r="I61" s="1076">
        <v>37</v>
      </c>
      <c r="J61" s="1076">
        <v>95</v>
      </c>
      <c r="K61" s="1076">
        <v>1871</v>
      </c>
      <c r="L61" s="1076">
        <v>530</v>
      </c>
      <c r="M61" s="1076">
        <v>180</v>
      </c>
      <c r="N61" s="1076">
        <v>32</v>
      </c>
      <c r="O61" s="1076">
        <v>274</v>
      </c>
      <c r="P61" s="1076">
        <v>74</v>
      </c>
      <c r="Q61" s="1076">
        <v>123</v>
      </c>
      <c r="R61" s="1076">
        <v>22</v>
      </c>
      <c r="S61" s="1076">
        <v>4759</v>
      </c>
      <c r="T61" s="1076">
        <v>3518</v>
      </c>
      <c r="U61" s="1076">
        <v>575</v>
      </c>
      <c r="V61" s="1076">
        <v>509</v>
      </c>
      <c r="W61" s="1076">
        <v>157</v>
      </c>
      <c r="X61" s="1079"/>
      <c r="Z61" s="798">
        <f t="shared" si="0"/>
        <v>52</v>
      </c>
    </row>
    <row r="62" spans="1:26" s="761" customFormat="1" ht="12.9" customHeight="1">
      <c r="A62" s="798">
        <f t="shared" si="1"/>
        <v>53</v>
      </c>
      <c r="B62" s="1072"/>
      <c r="D62" s="1073" t="s">
        <v>720</v>
      </c>
      <c r="E62" s="1073"/>
      <c r="F62" s="1072"/>
      <c r="H62" s="1072" t="s">
        <v>5</v>
      </c>
      <c r="I62" s="1075">
        <v>2</v>
      </c>
      <c r="J62" s="1075">
        <v>6</v>
      </c>
      <c r="K62" s="1075">
        <v>97</v>
      </c>
      <c r="L62" s="1075">
        <v>27</v>
      </c>
      <c r="M62" s="1075">
        <v>2</v>
      </c>
      <c r="N62" s="1075">
        <v>0</v>
      </c>
      <c r="O62" s="1075">
        <v>0</v>
      </c>
      <c r="P62" s="1075">
        <v>0</v>
      </c>
      <c r="Q62" s="1075">
        <v>37</v>
      </c>
      <c r="R62" s="1075">
        <v>10</v>
      </c>
      <c r="S62" s="1076">
        <v>248</v>
      </c>
      <c r="T62" s="1075">
        <v>24</v>
      </c>
      <c r="U62" s="1075">
        <v>199</v>
      </c>
      <c r="V62" s="1075">
        <v>25</v>
      </c>
      <c r="W62" s="1075">
        <v>0</v>
      </c>
      <c r="X62" s="1072"/>
      <c r="Z62" s="798">
        <f t="shared" si="0"/>
        <v>53</v>
      </c>
    </row>
    <row r="63" spans="1:26" s="761" customFormat="1" ht="12.9" customHeight="1">
      <c r="A63" s="798">
        <f t="shared" si="1"/>
        <v>54</v>
      </c>
      <c r="B63" s="1072"/>
      <c r="D63" s="1073" t="s">
        <v>721</v>
      </c>
      <c r="E63" s="1073"/>
      <c r="F63" s="1072"/>
      <c r="H63" s="1072" t="s">
        <v>3</v>
      </c>
      <c r="I63" s="1075">
        <v>35</v>
      </c>
      <c r="J63" s="1075">
        <v>107</v>
      </c>
      <c r="K63" s="1075">
        <v>1662</v>
      </c>
      <c r="L63" s="1075">
        <v>250</v>
      </c>
      <c r="M63" s="1075">
        <v>223</v>
      </c>
      <c r="N63" s="1075">
        <v>12</v>
      </c>
      <c r="O63" s="1075">
        <v>222</v>
      </c>
      <c r="P63" s="1075">
        <v>69</v>
      </c>
      <c r="Q63" s="1075">
        <v>113</v>
      </c>
      <c r="R63" s="1075">
        <v>16</v>
      </c>
      <c r="S63" s="1076">
        <v>5553</v>
      </c>
      <c r="T63" s="1075">
        <v>4151</v>
      </c>
      <c r="U63" s="1075">
        <v>680</v>
      </c>
      <c r="V63" s="1075">
        <v>493</v>
      </c>
      <c r="W63" s="1075">
        <v>229</v>
      </c>
      <c r="X63" s="1072"/>
      <c r="Z63" s="798">
        <f t="shared" si="0"/>
        <v>54</v>
      </c>
    </row>
    <row r="64" spans="1:26" ht="11.25" customHeight="1">
      <c r="A64" s="798">
        <f t="shared" si="1"/>
        <v>55</v>
      </c>
      <c r="B64" s="1079"/>
      <c r="D64" s="1080"/>
      <c r="E64" s="1080"/>
      <c r="F64" s="1079"/>
      <c r="H64" s="1079" t="s">
        <v>4</v>
      </c>
      <c r="I64" s="1075">
        <v>4</v>
      </c>
      <c r="J64" s="1075">
        <v>17</v>
      </c>
      <c r="K64" s="1075">
        <v>384</v>
      </c>
      <c r="L64" s="1075">
        <v>84</v>
      </c>
      <c r="M64" s="1075">
        <v>43</v>
      </c>
      <c r="N64" s="1075">
        <v>2</v>
      </c>
      <c r="O64" s="1075">
        <v>52</v>
      </c>
      <c r="P64" s="1075">
        <v>13</v>
      </c>
      <c r="Q64" s="1075">
        <v>9</v>
      </c>
      <c r="R64" s="1075">
        <v>2</v>
      </c>
      <c r="S64" s="1076">
        <v>1093</v>
      </c>
      <c r="T64" s="1075">
        <v>870</v>
      </c>
      <c r="U64" s="1075">
        <v>57</v>
      </c>
      <c r="V64" s="1075">
        <v>144</v>
      </c>
      <c r="W64" s="1075">
        <v>22</v>
      </c>
      <c r="X64" s="1079"/>
      <c r="Z64" s="798">
        <f t="shared" si="0"/>
        <v>55</v>
      </c>
    </row>
    <row r="65" spans="1:26" ht="11.25" customHeight="1">
      <c r="A65" s="798">
        <f t="shared" si="1"/>
        <v>56</v>
      </c>
      <c r="B65" s="1079"/>
      <c r="F65" s="1079"/>
      <c r="H65" s="1079" t="s">
        <v>5</v>
      </c>
      <c r="I65" s="1075">
        <v>7</v>
      </c>
      <c r="J65" s="1075">
        <v>19</v>
      </c>
      <c r="K65" s="1075">
        <v>312</v>
      </c>
      <c r="L65" s="1075">
        <v>36</v>
      </c>
      <c r="M65" s="1075">
        <v>41</v>
      </c>
      <c r="N65" s="1075">
        <v>3</v>
      </c>
      <c r="O65" s="1075">
        <v>27</v>
      </c>
      <c r="P65" s="1075">
        <v>10</v>
      </c>
      <c r="Q65" s="1075">
        <v>39</v>
      </c>
      <c r="R65" s="1075">
        <v>5</v>
      </c>
      <c r="S65" s="1076">
        <v>1014</v>
      </c>
      <c r="T65" s="1075">
        <v>734</v>
      </c>
      <c r="U65" s="1075">
        <v>160</v>
      </c>
      <c r="V65" s="1075">
        <v>107</v>
      </c>
      <c r="W65" s="1075">
        <v>13</v>
      </c>
      <c r="X65" s="1079"/>
      <c r="Z65" s="798">
        <f t="shared" si="0"/>
        <v>56</v>
      </c>
    </row>
    <row r="66" spans="1:26" ht="11.25" customHeight="1">
      <c r="A66" s="798">
        <f t="shared" si="1"/>
        <v>57</v>
      </c>
      <c r="B66" s="1079"/>
      <c r="F66" s="1079"/>
      <c r="H66" s="1079" t="s">
        <v>13</v>
      </c>
      <c r="I66" s="1076">
        <v>46</v>
      </c>
      <c r="J66" s="1076">
        <v>143</v>
      </c>
      <c r="K66" s="1076">
        <v>2358</v>
      </c>
      <c r="L66" s="1076">
        <v>370</v>
      </c>
      <c r="M66" s="1076">
        <v>307</v>
      </c>
      <c r="N66" s="1076">
        <v>17</v>
      </c>
      <c r="O66" s="1076">
        <v>301</v>
      </c>
      <c r="P66" s="1076">
        <v>92</v>
      </c>
      <c r="Q66" s="1076">
        <v>161</v>
      </c>
      <c r="R66" s="1076">
        <v>23</v>
      </c>
      <c r="S66" s="1076">
        <v>7660</v>
      </c>
      <c r="T66" s="1076">
        <v>5755</v>
      </c>
      <c r="U66" s="1076">
        <v>897</v>
      </c>
      <c r="V66" s="1076">
        <v>744</v>
      </c>
      <c r="W66" s="1076">
        <v>264</v>
      </c>
      <c r="X66" s="1079"/>
      <c r="Z66" s="798">
        <f t="shared" si="0"/>
        <v>57</v>
      </c>
    </row>
    <row r="67" spans="1:26" s="761" customFormat="1" ht="12.9" customHeight="1">
      <c r="A67" s="798">
        <f t="shared" si="1"/>
        <v>58</v>
      </c>
      <c r="B67" s="1072"/>
      <c r="D67" s="1073" t="s">
        <v>722</v>
      </c>
      <c r="E67" s="1073"/>
      <c r="F67" s="1072"/>
      <c r="H67" s="1072" t="s">
        <v>3</v>
      </c>
      <c r="I67" s="1075">
        <v>40</v>
      </c>
      <c r="J67" s="1075">
        <v>168</v>
      </c>
      <c r="K67" s="1075">
        <v>3798</v>
      </c>
      <c r="L67" s="1075">
        <v>453</v>
      </c>
      <c r="M67" s="1075">
        <v>373</v>
      </c>
      <c r="N67" s="1075">
        <v>58</v>
      </c>
      <c r="O67" s="1075">
        <v>348</v>
      </c>
      <c r="P67" s="1075">
        <v>105</v>
      </c>
      <c r="Q67" s="1075">
        <v>209</v>
      </c>
      <c r="R67" s="1075">
        <v>28</v>
      </c>
      <c r="S67" s="1076">
        <v>9230</v>
      </c>
      <c r="T67" s="1075">
        <v>6673</v>
      </c>
      <c r="U67" s="1075">
        <v>1324</v>
      </c>
      <c r="V67" s="1075">
        <v>918</v>
      </c>
      <c r="W67" s="1075">
        <v>315</v>
      </c>
      <c r="X67" s="1072"/>
      <c r="Z67" s="798">
        <f t="shared" si="0"/>
        <v>58</v>
      </c>
    </row>
    <row r="68" spans="1:26" ht="11.25" customHeight="1">
      <c r="A68" s="798">
        <f t="shared" si="1"/>
        <v>59</v>
      </c>
      <c r="B68" s="1079"/>
      <c r="F68" s="1079"/>
      <c r="H68" s="1079" t="s">
        <v>4</v>
      </c>
      <c r="I68" s="1075">
        <v>4</v>
      </c>
      <c r="J68" s="1075">
        <v>47</v>
      </c>
      <c r="K68" s="1075">
        <v>1183</v>
      </c>
      <c r="L68" s="1075">
        <v>171</v>
      </c>
      <c r="M68" s="1075">
        <v>118</v>
      </c>
      <c r="N68" s="1075">
        <v>26</v>
      </c>
      <c r="O68" s="1075">
        <v>30</v>
      </c>
      <c r="P68" s="1075">
        <v>7</v>
      </c>
      <c r="Q68" s="1075">
        <v>21</v>
      </c>
      <c r="R68" s="1075">
        <v>4</v>
      </c>
      <c r="S68" s="1076">
        <v>2751</v>
      </c>
      <c r="T68" s="1075">
        <v>2094</v>
      </c>
      <c r="U68" s="1075">
        <v>144</v>
      </c>
      <c r="V68" s="1075">
        <v>434</v>
      </c>
      <c r="W68" s="1075">
        <v>79</v>
      </c>
      <c r="X68" s="1079"/>
      <c r="Z68" s="798">
        <f t="shared" si="0"/>
        <v>59</v>
      </c>
    </row>
    <row r="69" spans="1:26" ht="11.25" customHeight="1">
      <c r="A69" s="798">
        <f t="shared" si="1"/>
        <v>60</v>
      </c>
      <c r="B69" s="1079"/>
      <c r="F69" s="1079"/>
      <c r="H69" s="1079" t="s">
        <v>5</v>
      </c>
      <c r="I69" s="1075">
        <v>15</v>
      </c>
      <c r="J69" s="1075">
        <v>47</v>
      </c>
      <c r="K69" s="1075">
        <v>1053</v>
      </c>
      <c r="L69" s="1075">
        <v>127</v>
      </c>
      <c r="M69" s="1075">
        <v>100</v>
      </c>
      <c r="N69" s="1075">
        <v>11</v>
      </c>
      <c r="O69" s="1075">
        <v>65</v>
      </c>
      <c r="P69" s="1075">
        <v>19</v>
      </c>
      <c r="Q69" s="1075">
        <v>80</v>
      </c>
      <c r="R69" s="1075">
        <v>13</v>
      </c>
      <c r="S69" s="1076">
        <v>2554</v>
      </c>
      <c r="T69" s="1075">
        <v>1865</v>
      </c>
      <c r="U69" s="1075">
        <v>404</v>
      </c>
      <c r="V69" s="1075">
        <v>205</v>
      </c>
      <c r="W69" s="1075">
        <v>80</v>
      </c>
      <c r="X69" s="1079"/>
      <c r="Z69" s="798">
        <f t="shared" si="0"/>
        <v>60</v>
      </c>
    </row>
    <row r="70" spans="1:26" ht="11.25" customHeight="1">
      <c r="A70" s="798">
        <f t="shared" si="1"/>
        <v>61</v>
      </c>
      <c r="B70" s="1079"/>
      <c r="F70" s="1079"/>
      <c r="H70" s="1079" t="s">
        <v>13</v>
      </c>
      <c r="I70" s="1076">
        <v>59</v>
      </c>
      <c r="J70" s="1076">
        <v>262</v>
      </c>
      <c r="K70" s="1076">
        <v>6034</v>
      </c>
      <c r="L70" s="1076">
        <v>751</v>
      </c>
      <c r="M70" s="1076">
        <v>591</v>
      </c>
      <c r="N70" s="1076">
        <v>95</v>
      </c>
      <c r="O70" s="1076">
        <v>443</v>
      </c>
      <c r="P70" s="1076">
        <v>131</v>
      </c>
      <c r="Q70" s="1076">
        <v>310</v>
      </c>
      <c r="R70" s="1076">
        <v>45</v>
      </c>
      <c r="S70" s="1076">
        <v>14535</v>
      </c>
      <c r="T70" s="1076">
        <v>10632</v>
      </c>
      <c r="U70" s="1076">
        <v>1872</v>
      </c>
      <c r="V70" s="1076">
        <v>1557</v>
      </c>
      <c r="W70" s="1076">
        <v>474</v>
      </c>
      <c r="X70" s="1079"/>
      <c r="Z70" s="798">
        <f t="shared" si="0"/>
        <v>61</v>
      </c>
    </row>
    <row r="71" spans="1:26" s="761" customFormat="1" ht="12.9" customHeight="1">
      <c r="A71" s="798">
        <f t="shared" si="1"/>
        <v>62</v>
      </c>
      <c r="B71" s="1072"/>
      <c r="D71" s="1073" t="s">
        <v>723</v>
      </c>
      <c r="E71" s="1073"/>
      <c r="F71" s="1072"/>
      <c r="H71" s="1072" t="s">
        <v>5</v>
      </c>
      <c r="I71" s="1075">
        <v>1</v>
      </c>
      <c r="J71" s="1075">
        <v>2</v>
      </c>
      <c r="K71" s="1075">
        <v>12</v>
      </c>
      <c r="L71" s="1075">
        <v>3</v>
      </c>
      <c r="M71" s="1075">
        <v>0</v>
      </c>
      <c r="N71" s="1075">
        <v>0</v>
      </c>
      <c r="O71" s="1075">
        <v>0</v>
      </c>
      <c r="P71" s="1075">
        <v>0</v>
      </c>
      <c r="Q71" s="1075">
        <v>6</v>
      </c>
      <c r="R71" s="1075">
        <v>1</v>
      </c>
      <c r="S71" s="1076">
        <v>25</v>
      </c>
      <c r="T71" s="1075">
        <v>0</v>
      </c>
      <c r="U71" s="1075">
        <v>25</v>
      </c>
      <c r="V71" s="1075">
        <v>0</v>
      </c>
      <c r="W71" s="1075">
        <v>0</v>
      </c>
      <c r="X71" s="1072"/>
      <c r="Z71" s="798">
        <f t="shared" si="0"/>
        <v>62</v>
      </c>
    </row>
    <row r="72" spans="1:26" s="761" customFormat="1" ht="12.75" customHeight="1">
      <c r="A72" s="798">
        <f>A71+1</f>
        <v>63</v>
      </c>
      <c r="B72" s="1072"/>
      <c r="D72" s="1073" t="s">
        <v>724</v>
      </c>
      <c r="E72" s="1073"/>
      <c r="F72" s="1072"/>
      <c r="H72" s="1072" t="s">
        <v>5</v>
      </c>
      <c r="I72" s="1075">
        <v>1</v>
      </c>
      <c r="J72" s="1075">
        <v>3</v>
      </c>
      <c r="K72" s="1075">
        <v>43</v>
      </c>
      <c r="L72" s="1075">
        <v>9</v>
      </c>
      <c r="M72" s="1075">
        <v>0</v>
      </c>
      <c r="N72" s="1075">
        <v>0</v>
      </c>
      <c r="O72" s="1075">
        <v>0</v>
      </c>
      <c r="P72" s="1075">
        <v>0</v>
      </c>
      <c r="Q72" s="1075">
        <v>26</v>
      </c>
      <c r="R72" s="1075">
        <v>14</v>
      </c>
      <c r="S72" s="1076">
        <v>130</v>
      </c>
      <c r="T72" s="1075">
        <v>0</v>
      </c>
      <c r="U72" s="1075">
        <v>130</v>
      </c>
      <c r="V72" s="1075">
        <v>0</v>
      </c>
      <c r="W72" s="1075">
        <v>0</v>
      </c>
      <c r="X72" s="1072"/>
      <c r="Z72" s="798">
        <f t="shared" si="0"/>
        <v>63</v>
      </c>
    </row>
    <row r="73" spans="1:26" s="761" customFormat="1" ht="15" customHeight="1">
      <c r="A73" s="798">
        <f aca="true" t="shared" si="2" ref="A73:A84">A72+1</f>
        <v>64</v>
      </c>
      <c r="B73" s="1072"/>
      <c r="D73" s="1073"/>
      <c r="E73" s="1084" t="s">
        <v>665</v>
      </c>
      <c r="F73" s="1072"/>
      <c r="H73" s="1085" t="s">
        <v>3</v>
      </c>
      <c r="I73" s="1086">
        <v>132</v>
      </c>
      <c r="J73" s="1086">
        <v>421</v>
      </c>
      <c r="K73" s="1086">
        <v>7989</v>
      </c>
      <c r="L73" s="1086">
        <v>1721</v>
      </c>
      <c r="M73" s="1086">
        <v>861</v>
      </c>
      <c r="N73" s="1086">
        <v>189</v>
      </c>
      <c r="O73" s="1086">
        <v>1028</v>
      </c>
      <c r="P73" s="1086">
        <v>411</v>
      </c>
      <c r="Q73" s="1086">
        <v>513</v>
      </c>
      <c r="R73" s="1086">
        <v>108</v>
      </c>
      <c r="S73" s="1086">
        <v>22322</v>
      </c>
      <c r="T73" s="1086">
        <v>16499</v>
      </c>
      <c r="U73" s="1086">
        <v>2954</v>
      </c>
      <c r="V73" s="1086">
        <v>2152</v>
      </c>
      <c r="W73" s="1086">
        <v>717</v>
      </c>
      <c r="X73" s="1072"/>
      <c r="Z73" s="798">
        <f t="shared" si="0"/>
        <v>64</v>
      </c>
    </row>
    <row r="74" spans="1:26" ht="11.25" customHeight="1">
      <c r="A74" s="798">
        <f t="shared" si="2"/>
        <v>65</v>
      </c>
      <c r="B74" s="1079"/>
      <c r="D74" s="1080"/>
      <c r="E74" s="1080"/>
      <c r="F74" s="1079"/>
      <c r="H74" s="1087" t="s">
        <v>4</v>
      </c>
      <c r="I74" s="1086">
        <v>42</v>
      </c>
      <c r="J74" s="1086">
        <v>203</v>
      </c>
      <c r="K74" s="1086">
        <v>4303</v>
      </c>
      <c r="L74" s="1086">
        <v>1585</v>
      </c>
      <c r="M74" s="1086">
        <v>507</v>
      </c>
      <c r="N74" s="1086">
        <v>193</v>
      </c>
      <c r="O74" s="1086">
        <v>350</v>
      </c>
      <c r="P74" s="1086">
        <v>172</v>
      </c>
      <c r="Q74" s="1086">
        <v>195</v>
      </c>
      <c r="R74" s="1086">
        <v>78</v>
      </c>
      <c r="S74" s="1086">
        <v>12635</v>
      </c>
      <c r="T74" s="1086">
        <v>9758</v>
      </c>
      <c r="U74" s="1086">
        <v>1242</v>
      </c>
      <c r="V74" s="1086">
        <v>1266</v>
      </c>
      <c r="W74" s="1086">
        <v>369</v>
      </c>
      <c r="X74" s="1079"/>
      <c r="Z74" s="798">
        <f t="shared" si="0"/>
        <v>65</v>
      </c>
    </row>
    <row r="75" spans="1:26" ht="11.25" customHeight="1">
      <c r="A75" s="798">
        <f t="shared" si="2"/>
        <v>66</v>
      </c>
      <c r="B75" s="1079"/>
      <c r="D75" s="1080"/>
      <c r="E75" s="1080"/>
      <c r="F75" s="1079"/>
      <c r="H75" s="1087" t="s">
        <v>5</v>
      </c>
      <c r="I75" s="1086">
        <v>119</v>
      </c>
      <c r="J75" s="1086">
        <v>311</v>
      </c>
      <c r="K75" s="1086">
        <v>4872</v>
      </c>
      <c r="L75" s="1086">
        <v>1439</v>
      </c>
      <c r="M75" s="1086">
        <v>500</v>
      </c>
      <c r="N75" s="1086">
        <v>159</v>
      </c>
      <c r="O75" s="1086">
        <v>434</v>
      </c>
      <c r="P75" s="1086">
        <v>145</v>
      </c>
      <c r="Q75" s="1086">
        <v>661</v>
      </c>
      <c r="R75" s="1086">
        <v>253</v>
      </c>
      <c r="S75" s="1086">
        <v>14225</v>
      </c>
      <c r="T75" s="1086">
        <v>9355</v>
      </c>
      <c r="U75" s="1086">
        <v>3461</v>
      </c>
      <c r="V75" s="1086">
        <v>1130</v>
      </c>
      <c r="W75" s="1086">
        <v>279</v>
      </c>
      <c r="X75" s="1079"/>
      <c r="Y75" s="1086">
        <f>SUM(Y12,Y16,Y19,Y30,Y33,Y37,Y46,Y48,Y52,Y55,Y57,Y60,Y62,Y65,Y69,Y71,Y72,)</f>
        <v>0</v>
      </c>
      <c r="Z75" s="798">
        <f aca="true" t="shared" si="3" ref="Z75:Z84">A75</f>
        <v>66</v>
      </c>
    </row>
    <row r="76" spans="1:26" ht="11.25" customHeight="1">
      <c r="A76" s="798">
        <f t="shared" si="2"/>
        <v>67</v>
      </c>
      <c r="B76" s="1079"/>
      <c r="D76" s="1080"/>
      <c r="E76" s="1080"/>
      <c r="F76" s="1079"/>
      <c r="H76" s="1087" t="s">
        <v>1</v>
      </c>
      <c r="I76" s="1086">
        <v>293</v>
      </c>
      <c r="J76" s="1086">
        <v>935</v>
      </c>
      <c r="K76" s="1086">
        <v>17164</v>
      </c>
      <c r="L76" s="1086">
        <v>4745</v>
      </c>
      <c r="M76" s="1086">
        <v>1868</v>
      </c>
      <c r="N76" s="1086">
        <v>541</v>
      </c>
      <c r="O76" s="1086">
        <v>1812</v>
      </c>
      <c r="P76" s="1086">
        <v>728</v>
      </c>
      <c r="Q76" s="1086">
        <v>1369</v>
      </c>
      <c r="R76" s="1086">
        <v>439</v>
      </c>
      <c r="S76" s="1086">
        <v>49182</v>
      </c>
      <c r="T76" s="1086">
        <v>35612</v>
      </c>
      <c r="U76" s="1086">
        <v>7657</v>
      </c>
      <c r="V76" s="1086">
        <v>4548</v>
      </c>
      <c r="W76" s="1086">
        <v>1365</v>
      </c>
      <c r="X76" s="1079"/>
      <c r="Z76" s="798">
        <f t="shared" si="3"/>
        <v>67</v>
      </c>
    </row>
    <row r="77" spans="1:26" s="761" customFormat="1" ht="15" customHeight="1">
      <c r="A77" s="798">
        <f t="shared" si="2"/>
        <v>68</v>
      </c>
      <c r="B77" s="1072"/>
      <c r="D77" s="1073"/>
      <c r="E77" s="1088" t="s">
        <v>623</v>
      </c>
      <c r="F77" s="1072"/>
      <c r="H77" s="1072" t="s">
        <v>3</v>
      </c>
      <c r="I77" s="1075">
        <v>131</v>
      </c>
      <c r="J77" s="1075">
        <v>427</v>
      </c>
      <c r="K77" s="1075">
        <v>8648</v>
      </c>
      <c r="L77" s="1075">
        <v>1984</v>
      </c>
      <c r="M77" s="1075">
        <v>875</v>
      </c>
      <c r="N77" s="1075">
        <v>191</v>
      </c>
      <c r="O77" s="1075">
        <v>1048</v>
      </c>
      <c r="P77" s="1075">
        <v>402</v>
      </c>
      <c r="Q77" s="1075">
        <v>471</v>
      </c>
      <c r="R77" s="1075">
        <v>93</v>
      </c>
      <c r="S77" s="1076">
        <v>23049</v>
      </c>
      <c r="T77" s="1075">
        <v>17732</v>
      </c>
      <c r="U77" s="1075">
        <v>2668</v>
      </c>
      <c r="V77" s="1075">
        <v>1969</v>
      </c>
      <c r="W77" s="1075">
        <v>680</v>
      </c>
      <c r="X77" s="1072"/>
      <c r="Z77" s="798">
        <f t="shared" si="3"/>
        <v>68</v>
      </c>
    </row>
    <row r="78" spans="1:26" ht="11.25" customHeight="1">
      <c r="A78" s="798">
        <f t="shared" si="2"/>
        <v>69</v>
      </c>
      <c r="B78" s="1079"/>
      <c r="D78" s="1080"/>
      <c r="E78" s="1089"/>
      <c r="F78" s="1079"/>
      <c r="H78" s="1079" t="s">
        <v>4</v>
      </c>
      <c r="I78" s="1075">
        <v>42</v>
      </c>
      <c r="J78" s="1075">
        <v>203</v>
      </c>
      <c r="K78" s="1075">
        <v>4461</v>
      </c>
      <c r="L78" s="1075">
        <v>1638</v>
      </c>
      <c r="M78" s="1075">
        <v>512</v>
      </c>
      <c r="N78" s="1075">
        <v>206</v>
      </c>
      <c r="O78" s="1075">
        <v>348</v>
      </c>
      <c r="P78" s="1075">
        <v>156</v>
      </c>
      <c r="Q78" s="1075">
        <v>190</v>
      </c>
      <c r="R78" s="1075">
        <v>72</v>
      </c>
      <c r="S78" s="1076">
        <v>12806</v>
      </c>
      <c r="T78" s="1075">
        <v>10036</v>
      </c>
      <c r="U78" s="1075">
        <v>1206</v>
      </c>
      <c r="V78" s="1075">
        <v>1167</v>
      </c>
      <c r="W78" s="1075">
        <v>397</v>
      </c>
      <c r="X78" s="1079"/>
      <c r="Z78" s="798">
        <f t="shared" si="3"/>
        <v>69</v>
      </c>
    </row>
    <row r="79" spans="1:26" ht="11.25" customHeight="1">
      <c r="A79" s="798">
        <f t="shared" si="2"/>
        <v>70</v>
      </c>
      <c r="B79" s="1079"/>
      <c r="D79" s="1080"/>
      <c r="E79" s="1089"/>
      <c r="F79" s="1079"/>
      <c r="H79" s="1079" t="s">
        <v>5</v>
      </c>
      <c r="I79" s="1075">
        <v>118</v>
      </c>
      <c r="J79" s="1075">
        <v>322</v>
      </c>
      <c r="K79" s="1075">
        <v>5287</v>
      </c>
      <c r="L79" s="1075">
        <v>1481</v>
      </c>
      <c r="M79" s="1075">
        <v>532</v>
      </c>
      <c r="N79" s="1075">
        <v>160</v>
      </c>
      <c r="O79" s="1075">
        <v>434</v>
      </c>
      <c r="P79" s="1075">
        <v>168</v>
      </c>
      <c r="Q79" s="1075">
        <v>702</v>
      </c>
      <c r="R79" s="1075">
        <v>276</v>
      </c>
      <c r="S79" s="1076">
        <v>14760</v>
      </c>
      <c r="T79" s="1075">
        <v>9737</v>
      </c>
      <c r="U79" s="1075">
        <v>3630</v>
      </c>
      <c r="V79" s="1075">
        <v>1124</v>
      </c>
      <c r="W79" s="1075">
        <v>269</v>
      </c>
      <c r="X79" s="1079"/>
      <c r="Z79" s="798">
        <f t="shared" si="3"/>
        <v>70</v>
      </c>
    </row>
    <row r="80" spans="1:26" ht="11.25" customHeight="1">
      <c r="A80" s="798">
        <f t="shared" si="2"/>
        <v>71</v>
      </c>
      <c r="B80" s="1079"/>
      <c r="D80" s="1080"/>
      <c r="E80" s="1089"/>
      <c r="F80" s="1079"/>
      <c r="H80" s="1079" t="s">
        <v>1</v>
      </c>
      <c r="I80" s="1076">
        <v>291</v>
      </c>
      <c r="J80" s="1076">
        <v>952</v>
      </c>
      <c r="K80" s="1076">
        <v>18396</v>
      </c>
      <c r="L80" s="1076">
        <v>5103</v>
      </c>
      <c r="M80" s="1076">
        <v>1919</v>
      </c>
      <c r="N80" s="1076">
        <v>557</v>
      </c>
      <c r="O80" s="1076">
        <v>1830</v>
      </c>
      <c r="P80" s="1076">
        <v>726</v>
      </c>
      <c r="Q80" s="1076">
        <v>1363</v>
      </c>
      <c r="R80" s="1076">
        <v>441</v>
      </c>
      <c r="S80" s="1076">
        <v>50615</v>
      </c>
      <c r="T80" s="1076">
        <v>37505</v>
      </c>
      <c r="U80" s="1076">
        <v>7504</v>
      </c>
      <c r="V80" s="1076">
        <v>4260</v>
      </c>
      <c r="W80" s="1076">
        <v>1346</v>
      </c>
      <c r="X80" s="1079"/>
      <c r="Z80" s="798">
        <f t="shared" si="3"/>
        <v>71</v>
      </c>
    </row>
    <row r="81" spans="1:26" s="761" customFormat="1" ht="15" customHeight="1">
      <c r="A81" s="798">
        <f t="shared" si="2"/>
        <v>72</v>
      </c>
      <c r="B81" s="1072"/>
      <c r="D81" s="1073"/>
      <c r="E81" s="1088" t="s">
        <v>592</v>
      </c>
      <c r="F81" s="1072"/>
      <c r="H81" s="1072" t="s">
        <v>3</v>
      </c>
      <c r="I81" s="1075">
        <v>131</v>
      </c>
      <c r="J81" s="1075">
        <v>425</v>
      </c>
      <c r="K81" s="1075">
        <v>8751</v>
      </c>
      <c r="L81" s="1075">
        <v>2066</v>
      </c>
      <c r="M81" s="1075">
        <v>886</v>
      </c>
      <c r="N81" s="1075">
        <v>194</v>
      </c>
      <c r="O81" s="1075">
        <v>1054</v>
      </c>
      <c r="P81" s="1075">
        <v>400</v>
      </c>
      <c r="Q81" s="1075">
        <v>472</v>
      </c>
      <c r="R81" s="1075">
        <v>99</v>
      </c>
      <c r="S81" s="1076">
        <v>22999</v>
      </c>
      <c r="T81" s="1075">
        <v>17705</v>
      </c>
      <c r="U81" s="1075">
        <v>2706</v>
      </c>
      <c r="V81" s="1075">
        <v>1989</v>
      </c>
      <c r="W81" s="1075">
        <v>599</v>
      </c>
      <c r="X81" s="1072"/>
      <c r="Z81" s="798">
        <f t="shared" si="3"/>
        <v>72</v>
      </c>
    </row>
    <row r="82" spans="1:26" ht="11.25" customHeight="1">
      <c r="A82" s="798">
        <f t="shared" si="2"/>
        <v>73</v>
      </c>
      <c r="B82" s="1079"/>
      <c r="D82" s="1080"/>
      <c r="E82" s="1089"/>
      <c r="F82" s="1079"/>
      <c r="H82" s="1079" t="s">
        <v>4</v>
      </c>
      <c r="I82" s="1075">
        <v>42</v>
      </c>
      <c r="J82" s="1075">
        <v>203</v>
      </c>
      <c r="K82" s="1075">
        <v>4499</v>
      </c>
      <c r="L82" s="1075">
        <v>1650</v>
      </c>
      <c r="M82" s="1075">
        <v>503</v>
      </c>
      <c r="N82" s="1075">
        <v>197</v>
      </c>
      <c r="O82" s="1075">
        <v>352</v>
      </c>
      <c r="P82" s="1075">
        <v>168</v>
      </c>
      <c r="Q82" s="1075">
        <v>179</v>
      </c>
      <c r="R82" s="1075">
        <v>73</v>
      </c>
      <c r="S82" s="1076">
        <v>12671</v>
      </c>
      <c r="T82" s="1075">
        <v>10070</v>
      </c>
      <c r="U82" s="1075">
        <v>1132</v>
      </c>
      <c r="V82" s="1075">
        <v>1062</v>
      </c>
      <c r="W82" s="1075">
        <v>407</v>
      </c>
      <c r="X82" s="1079"/>
      <c r="Z82" s="798">
        <f t="shared" si="3"/>
        <v>73</v>
      </c>
    </row>
    <row r="83" spans="1:26" ht="11.25" customHeight="1">
      <c r="A83" s="798">
        <f t="shared" si="2"/>
        <v>74</v>
      </c>
      <c r="B83" s="1079"/>
      <c r="D83" s="1080"/>
      <c r="E83" s="1089"/>
      <c r="F83" s="1079"/>
      <c r="H83" s="1079" t="s">
        <v>5</v>
      </c>
      <c r="I83" s="1075">
        <v>123</v>
      </c>
      <c r="J83" s="1075">
        <v>332</v>
      </c>
      <c r="K83" s="1075">
        <v>5569</v>
      </c>
      <c r="L83" s="1075">
        <v>1609</v>
      </c>
      <c r="M83" s="1075">
        <v>541</v>
      </c>
      <c r="N83" s="1075">
        <v>171</v>
      </c>
      <c r="O83" s="1075">
        <v>469</v>
      </c>
      <c r="P83" s="1075">
        <v>180</v>
      </c>
      <c r="Q83" s="1075">
        <v>765</v>
      </c>
      <c r="R83" s="1075">
        <v>298</v>
      </c>
      <c r="S83" s="1076">
        <v>15334</v>
      </c>
      <c r="T83" s="1075">
        <v>10140</v>
      </c>
      <c r="U83" s="1075">
        <v>3779</v>
      </c>
      <c r="V83" s="1075">
        <v>1129</v>
      </c>
      <c r="W83" s="1075">
        <v>286</v>
      </c>
      <c r="X83" s="1079"/>
      <c r="Z83" s="798">
        <f t="shared" si="3"/>
        <v>74</v>
      </c>
    </row>
    <row r="84" spans="1:26" ht="11.25" customHeight="1">
      <c r="A84" s="798">
        <f t="shared" si="2"/>
        <v>75</v>
      </c>
      <c r="B84" s="1079"/>
      <c r="D84" s="1080"/>
      <c r="E84" s="1089"/>
      <c r="F84" s="1079"/>
      <c r="H84" s="1079" t="s">
        <v>1</v>
      </c>
      <c r="I84" s="1076">
        <v>296</v>
      </c>
      <c r="J84" s="1076">
        <v>960</v>
      </c>
      <c r="K84" s="1076">
        <v>18819</v>
      </c>
      <c r="L84" s="1076">
        <v>5325</v>
      </c>
      <c r="M84" s="1076">
        <v>1930</v>
      </c>
      <c r="N84" s="1076">
        <v>562</v>
      </c>
      <c r="O84" s="1076">
        <v>1875</v>
      </c>
      <c r="P84" s="1076">
        <v>748</v>
      </c>
      <c r="Q84" s="1076">
        <v>1416</v>
      </c>
      <c r="R84" s="1076">
        <v>470</v>
      </c>
      <c r="S84" s="1076">
        <v>51004</v>
      </c>
      <c r="T84" s="1076">
        <v>37915</v>
      </c>
      <c r="U84" s="1076">
        <v>7617</v>
      </c>
      <c r="V84" s="1076">
        <v>4180</v>
      </c>
      <c r="W84" s="1076">
        <v>1292</v>
      </c>
      <c r="X84" s="1079"/>
      <c r="Z84" s="798">
        <f t="shared" si="3"/>
        <v>75</v>
      </c>
    </row>
    <row r="85" spans="1:11" ht="6" customHeight="1">
      <c r="A85" s="761" t="s">
        <v>11</v>
      </c>
      <c r="B85" s="760"/>
      <c r="C85" s="761"/>
      <c r="D85" s="761"/>
      <c r="E85" s="761"/>
      <c r="F85" s="1090"/>
      <c r="I85" s="1090"/>
      <c r="J85" s="1090"/>
      <c r="K85" s="1090"/>
    </row>
    <row r="86" spans="1:26" ht="56.25" customHeight="1">
      <c r="A86" s="2412" t="s">
        <v>725</v>
      </c>
      <c r="B86" s="2412"/>
      <c r="C86" s="2412"/>
      <c r="D86" s="2412"/>
      <c r="E86" s="2412"/>
      <c r="F86" s="2412"/>
      <c r="G86" s="2412"/>
      <c r="H86" s="2412"/>
      <c r="I86" s="2412"/>
      <c r="J86" s="2412"/>
      <c r="K86" s="2412"/>
      <c r="L86" s="2412"/>
      <c r="M86" s="2412" t="s">
        <v>726</v>
      </c>
      <c r="N86" s="2412"/>
      <c r="O86" s="2412"/>
      <c r="P86" s="2412"/>
      <c r="Q86" s="2412"/>
      <c r="R86" s="2412"/>
      <c r="S86" s="2412"/>
      <c r="T86" s="2412"/>
      <c r="U86" s="2412"/>
      <c r="V86" s="2412"/>
      <c r="W86" s="2412"/>
      <c r="X86" s="2412"/>
      <c r="Y86" s="2412"/>
      <c r="Z86" s="2412"/>
    </row>
    <row r="87" spans="1:26" ht="11.25" customHeight="1">
      <c r="A87" s="1091"/>
      <c r="B87" s="1091"/>
      <c r="C87" s="1091"/>
      <c r="D87" s="1091"/>
      <c r="E87" s="1091"/>
      <c r="F87" s="1091"/>
      <c r="G87" s="1091"/>
      <c r="H87" s="1091"/>
      <c r="I87" s="1091"/>
      <c r="J87" s="1091"/>
      <c r="K87" s="1091"/>
      <c r="L87" s="1091"/>
      <c r="M87" s="1092"/>
      <c r="N87" s="1092"/>
      <c r="O87" s="1092"/>
      <c r="P87" s="1092"/>
      <c r="Q87" s="1092"/>
      <c r="R87" s="1092"/>
      <c r="S87" s="1092"/>
      <c r="T87" s="1092"/>
      <c r="U87" s="1092"/>
      <c r="V87" s="1092"/>
      <c r="W87" s="1092"/>
      <c r="X87" s="1092"/>
      <c r="Y87" s="1092"/>
      <c r="Z87" s="1092"/>
    </row>
    <row r="88" spans="1:26" ht="11.25" customHeight="1">
      <c r="A88" s="1091"/>
      <c r="B88" s="1091"/>
      <c r="C88" s="1091"/>
      <c r="D88" s="1091"/>
      <c r="E88" s="1091"/>
      <c r="F88" s="1091"/>
      <c r="G88" s="1091"/>
      <c r="H88" s="1091"/>
      <c r="I88" s="1091"/>
      <c r="J88" s="1091"/>
      <c r="K88" s="1091"/>
      <c r="L88" s="1091"/>
      <c r="M88" s="1092"/>
      <c r="N88" s="1092"/>
      <c r="O88" s="1092"/>
      <c r="P88" s="1092"/>
      <c r="Q88" s="1092"/>
      <c r="R88" s="1092"/>
      <c r="S88" s="1092"/>
      <c r="T88" s="1092"/>
      <c r="U88" s="1092"/>
      <c r="V88" s="1092"/>
      <c r="W88" s="1092"/>
      <c r="X88" s="1092"/>
      <c r="Y88" s="1092"/>
      <c r="Z88" s="1092"/>
    </row>
  </sheetData>
  <mergeCells count="16">
    <mergeCell ref="K4:L7"/>
    <mergeCell ref="A86:L86"/>
    <mergeCell ref="M86:Z86"/>
    <mergeCell ref="Q4:R7"/>
    <mergeCell ref="Y4:Z9"/>
    <mergeCell ref="M5:N6"/>
    <mergeCell ref="O5:P6"/>
    <mergeCell ref="S5:S8"/>
    <mergeCell ref="V6:V8"/>
    <mergeCell ref="W6:X8"/>
    <mergeCell ref="W9:X9"/>
    <mergeCell ref="A4:B9"/>
    <mergeCell ref="C4:F9"/>
    <mergeCell ref="G4:H9"/>
    <mergeCell ref="I4:I8"/>
    <mergeCell ref="J4:J8"/>
  </mergeCells>
  <printOptions/>
  <pageMargins left="0.4724409448818898" right="0.4724409448818898" top="0.5905511811023623" bottom="0.7874015748031497" header="0.3937007874015748" footer="0.2755905511811024"/>
  <pageSetup firstPageNumber="58" useFirstPageNumber="1" horizontalDpi="600" verticalDpi="600" orientation="portrait" pageOrder="overThenDown" paperSize="9" r:id="rId1"/>
  <headerFooter alignWithMargins="0">
    <oddFooter>&amp;C&amp;P</oddFooter>
  </headerFooter>
  <colBreaks count="1" manualBreakCount="1">
    <brk id="12" max="1638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200"/>
  <sheetViews>
    <sheetView zoomScaleSheetLayoutView="100" workbookViewId="0" topLeftCell="A1">
      <pane ySplit="6" topLeftCell="A7" activePane="bottomLeft" state="frozen"/>
      <selection pane="bottomLeft" activeCell="Y1" sqref="Y1"/>
    </sheetView>
  </sheetViews>
  <sheetFormatPr defaultColWidth="12" defaultRowHeight="11.25"/>
  <cols>
    <col min="1" max="1" width="4" style="757" customWidth="1"/>
    <col min="2" max="2" width="0.4921875" style="757" customWidth="1"/>
    <col min="3" max="3" width="0.65625" style="757" customWidth="1"/>
    <col min="4" max="5" width="1.0078125" style="757" customWidth="1"/>
    <col min="6" max="6" width="52.83203125" style="757" customWidth="1"/>
    <col min="7" max="7" width="0.4921875" style="757" customWidth="1"/>
    <col min="8" max="8" width="13.5" style="1093" customWidth="1"/>
    <col min="9" max="9" width="9.16015625" style="761" customWidth="1"/>
    <col min="10" max="10" width="8.16015625" style="761" customWidth="1"/>
    <col min="11" max="14" width="8.16015625" style="757" customWidth="1"/>
    <col min="15" max="15" width="9.33203125" style="760" customWidth="1"/>
    <col min="16" max="22" width="9.33203125" style="761" customWidth="1"/>
    <col min="23" max="23" width="0.4921875" style="757" customWidth="1"/>
    <col min="24" max="24" width="4.83203125" style="757" customWidth="1"/>
    <col min="25" max="16384" width="12" style="757" customWidth="1"/>
  </cols>
  <sheetData>
    <row r="1" spans="1:24" ht="10.5" customHeight="1">
      <c r="A1" s="1043"/>
      <c r="X1" s="1044"/>
    </row>
    <row r="2" spans="11:15" ht="12.75" customHeight="1">
      <c r="K2" s="1088"/>
      <c r="L2" s="1088"/>
      <c r="M2" s="1094"/>
      <c r="N2" s="1088" t="s">
        <v>671</v>
      </c>
      <c r="O2" s="1094" t="s">
        <v>672</v>
      </c>
    </row>
    <row r="3" spans="1:24" ht="24.9" customHeight="1">
      <c r="A3" s="1095"/>
      <c r="B3" s="1095"/>
      <c r="C3" s="1095"/>
      <c r="D3" s="1095"/>
      <c r="E3" s="1095"/>
      <c r="F3" s="1095"/>
      <c r="G3" s="1095"/>
      <c r="H3" s="1096"/>
      <c r="I3" s="1095"/>
      <c r="J3" s="1095"/>
      <c r="L3" s="1097"/>
      <c r="M3" s="1098"/>
      <c r="N3" s="1097" t="s">
        <v>727</v>
      </c>
      <c r="O3" s="1098" t="s">
        <v>728</v>
      </c>
      <c r="R3" s="1099"/>
      <c r="S3" s="1099"/>
      <c r="T3" s="1099"/>
      <c r="U3" s="1099"/>
      <c r="V3" s="1099"/>
      <c r="W3" s="1099"/>
      <c r="X3" s="1099"/>
    </row>
    <row r="4" spans="1:24" s="761" customFormat="1" ht="18" customHeight="1">
      <c r="A4" s="2388" t="s">
        <v>394</v>
      </c>
      <c r="B4" s="2389"/>
      <c r="C4" s="2403" t="s">
        <v>729</v>
      </c>
      <c r="D4" s="2410"/>
      <c r="E4" s="2410"/>
      <c r="F4" s="2410"/>
      <c r="G4" s="2389"/>
      <c r="H4" s="2415" t="s">
        <v>730</v>
      </c>
      <c r="I4" s="2403" t="s">
        <v>12</v>
      </c>
      <c r="J4" s="2388"/>
      <c r="K4" s="2421" t="s">
        <v>397</v>
      </c>
      <c r="L4" s="2422"/>
      <c r="M4" s="2422"/>
      <c r="N4" s="2422"/>
      <c r="O4" s="2423" t="s">
        <v>731</v>
      </c>
      <c r="P4" s="2423"/>
      <c r="Q4" s="2423"/>
      <c r="R4" s="2423"/>
      <c r="S4" s="2423"/>
      <c r="T4" s="2423"/>
      <c r="U4" s="2423"/>
      <c r="V4" s="2424"/>
      <c r="W4" s="2403" t="s">
        <v>394</v>
      </c>
      <c r="X4" s="2410"/>
    </row>
    <row r="5" spans="1:24" s="761" customFormat="1" ht="22.8" customHeight="1">
      <c r="A5" s="2390"/>
      <c r="B5" s="2391"/>
      <c r="C5" s="2404"/>
      <c r="D5" s="2390"/>
      <c r="E5" s="2390"/>
      <c r="F5" s="2390"/>
      <c r="G5" s="2391"/>
      <c r="H5" s="2414"/>
      <c r="I5" s="2419"/>
      <c r="J5" s="2420"/>
      <c r="K5" s="1101" t="s">
        <v>64</v>
      </c>
      <c r="L5" s="1102"/>
      <c r="M5" s="1103" t="s">
        <v>520</v>
      </c>
      <c r="N5" s="1104"/>
      <c r="O5" s="1105" t="s">
        <v>732</v>
      </c>
      <c r="P5" s="1106"/>
      <c r="Q5" s="1107" t="s">
        <v>733</v>
      </c>
      <c r="R5" s="1106"/>
      <c r="S5" s="1107" t="s">
        <v>734</v>
      </c>
      <c r="T5" s="1106"/>
      <c r="U5" s="1107" t="s">
        <v>735</v>
      </c>
      <c r="V5" s="1106"/>
      <c r="W5" s="2404"/>
      <c r="X5" s="2390"/>
    </row>
    <row r="6" spans="1:24" s="761" customFormat="1" ht="30.6">
      <c r="A6" s="2392"/>
      <c r="B6" s="2393"/>
      <c r="C6" s="2405"/>
      <c r="D6" s="2392"/>
      <c r="E6" s="2392"/>
      <c r="F6" s="2392"/>
      <c r="G6" s="2393"/>
      <c r="H6" s="2409"/>
      <c r="I6" s="1108" t="s">
        <v>32</v>
      </c>
      <c r="J6" s="1062" t="s">
        <v>33</v>
      </c>
      <c r="K6" s="1108" t="s">
        <v>346</v>
      </c>
      <c r="L6" s="1108" t="s">
        <v>33</v>
      </c>
      <c r="M6" s="1064" t="s">
        <v>346</v>
      </c>
      <c r="N6" s="1100" t="s">
        <v>33</v>
      </c>
      <c r="O6" s="1063" t="s">
        <v>346</v>
      </c>
      <c r="P6" s="1062" t="s">
        <v>33</v>
      </c>
      <c r="Q6" s="1108" t="s">
        <v>346</v>
      </c>
      <c r="R6" s="1062" t="s">
        <v>33</v>
      </c>
      <c r="S6" s="1108" t="s">
        <v>346</v>
      </c>
      <c r="T6" s="1062" t="s">
        <v>33</v>
      </c>
      <c r="U6" s="1108" t="s">
        <v>346</v>
      </c>
      <c r="V6" s="1062" t="s">
        <v>33</v>
      </c>
      <c r="W6" s="2405"/>
      <c r="X6" s="2392"/>
    </row>
    <row r="7" spans="1:24" ht="15" customHeight="1">
      <c r="A7" s="1090">
        <v>1</v>
      </c>
      <c r="B7" s="1079"/>
      <c r="C7" s="1090"/>
      <c r="D7" s="1109" t="s">
        <v>736</v>
      </c>
      <c r="E7" s="1110"/>
      <c r="F7" s="1046"/>
      <c r="G7" s="1079"/>
      <c r="H7" s="1111"/>
      <c r="I7" s="757"/>
      <c r="J7" s="757"/>
      <c r="O7" s="757"/>
      <c r="P7" s="757"/>
      <c r="Q7" s="757"/>
      <c r="R7" s="757"/>
      <c r="S7" s="757"/>
      <c r="T7" s="757"/>
      <c r="U7" s="757"/>
      <c r="V7" s="757"/>
      <c r="W7" s="1112"/>
      <c r="X7" s="798">
        <f aca="true" t="shared" si="0" ref="X7:X70">A7</f>
        <v>1</v>
      </c>
    </row>
    <row r="8" spans="1:24" ht="9.75" customHeight="1">
      <c r="A8" s="778">
        <f>A7+1</f>
        <v>2</v>
      </c>
      <c r="B8" s="1079"/>
      <c r="C8" s="1090"/>
      <c r="D8" s="1110"/>
      <c r="E8" s="1110" t="s">
        <v>737</v>
      </c>
      <c r="F8" s="1046"/>
      <c r="G8" s="1079" t="s">
        <v>37</v>
      </c>
      <c r="H8" s="1113" t="s">
        <v>738</v>
      </c>
      <c r="I8" s="1114">
        <v>18</v>
      </c>
      <c r="J8" s="1114">
        <v>8</v>
      </c>
      <c r="K8" s="1114">
        <v>0</v>
      </c>
      <c r="L8" s="1114">
        <v>0</v>
      </c>
      <c r="M8" s="1114">
        <v>0</v>
      </c>
      <c r="N8" s="1114">
        <v>0</v>
      </c>
      <c r="O8" s="1114">
        <v>3</v>
      </c>
      <c r="P8" s="1114">
        <v>1</v>
      </c>
      <c r="Q8" s="1114">
        <v>6</v>
      </c>
      <c r="R8" s="1114">
        <v>3</v>
      </c>
      <c r="S8" s="1114">
        <v>9</v>
      </c>
      <c r="T8" s="1114">
        <v>4</v>
      </c>
      <c r="U8" s="1114">
        <v>0</v>
      </c>
      <c r="V8" s="1114">
        <v>0</v>
      </c>
      <c r="W8" s="1112"/>
      <c r="X8" s="798">
        <f t="shared" si="0"/>
        <v>2</v>
      </c>
    </row>
    <row r="9" spans="1:24" ht="9.75" customHeight="1">
      <c r="A9" s="778">
        <f aca="true" t="shared" si="1" ref="A9:A72">A8+1</f>
        <v>3</v>
      </c>
      <c r="B9" s="1079"/>
      <c r="C9" s="1090"/>
      <c r="D9" s="1110" t="s">
        <v>739</v>
      </c>
      <c r="E9" s="1110"/>
      <c r="F9" s="1046"/>
      <c r="G9" s="1079" t="s">
        <v>37</v>
      </c>
      <c r="H9" s="1111">
        <v>3</v>
      </c>
      <c r="I9" s="1114">
        <v>26</v>
      </c>
      <c r="J9" s="1114">
        <v>24</v>
      </c>
      <c r="K9" s="1114">
        <v>3</v>
      </c>
      <c r="L9" s="1114">
        <v>3</v>
      </c>
      <c r="M9" s="1114">
        <v>0</v>
      </c>
      <c r="N9" s="1114">
        <v>0</v>
      </c>
      <c r="O9" s="1114">
        <v>4</v>
      </c>
      <c r="P9" s="1114">
        <v>4</v>
      </c>
      <c r="Q9" s="1114">
        <v>22</v>
      </c>
      <c r="R9" s="1114">
        <v>20</v>
      </c>
      <c r="S9" s="1114">
        <v>0</v>
      </c>
      <c r="T9" s="1114">
        <v>0</v>
      </c>
      <c r="U9" s="1114">
        <v>0</v>
      </c>
      <c r="V9" s="1114">
        <v>0</v>
      </c>
      <c r="W9" s="1112"/>
      <c r="X9" s="798">
        <f t="shared" si="0"/>
        <v>3</v>
      </c>
    </row>
    <row r="10" spans="1:24" ht="9.75" customHeight="1">
      <c r="A10" s="778">
        <f t="shared" si="1"/>
        <v>4</v>
      </c>
      <c r="B10" s="1079"/>
      <c r="C10" s="1090"/>
      <c r="D10" s="1110" t="s">
        <v>740</v>
      </c>
      <c r="E10" s="1110"/>
      <c r="F10" s="1046"/>
      <c r="G10" s="1079" t="s">
        <v>37</v>
      </c>
      <c r="H10" s="1111">
        <v>3</v>
      </c>
      <c r="I10" s="1114">
        <v>24</v>
      </c>
      <c r="J10" s="1114">
        <v>20</v>
      </c>
      <c r="K10" s="1114">
        <v>6</v>
      </c>
      <c r="L10" s="1114">
        <v>5</v>
      </c>
      <c r="M10" s="1114">
        <v>0</v>
      </c>
      <c r="N10" s="1114">
        <v>0</v>
      </c>
      <c r="O10" s="1114">
        <v>0</v>
      </c>
      <c r="P10" s="1114">
        <v>0</v>
      </c>
      <c r="Q10" s="1114">
        <v>1</v>
      </c>
      <c r="R10" s="1114">
        <v>1</v>
      </c>
      <c r="S10" s="1114">
        <v>23</v>
      </c>
      <c r="T10" s="1114">
        <v>19</v>
      </c>
      <c r="U10" s="1114">
        <v>0</v>
      </c>
      <c r="V10" s="1114">
        <v>0</v>
      </c>
      <c r="W10" s="1112"/>
      <c r="X10" s="756">
        <f t="shared" si="0"/>
        <v>4</v>
      </c>
    </row>
    <row r="11" spans="1:24" ht="9.75" customHeight="1">
      <c r="A11" s="778">
        <f t="shared" si="1"/>
        <v>5</v>
      </c>
      <c r="B11" s="1079"/>
      <c r="C11" s="1090"/>
      <c r="D11" s="1110" t="s">
        <v>741</v>
      </c>
      <c r="E11" s="1115"/>
      <c r="F11" s="1046"/>
      <c r="G11" s="1079" t="s">
        <v>37</v>
      </c>
      <c r="H11" s="1111">
        <v>2</v>
      </c>
      <c r="I11" s="1114">
        <v>215</v>
      </c>
      <c r="J11" s="1114">
        <v>140</v>
      </c>
      <c r="K11" s="1114">
        <v>34</v>
      </c>
      <c r="L11" s="1114">
        <v>19</v>
      </c>
      <c r="M11" s="1114">
        <v>0</v>
      </c>
      <c r="N11" s="1114">
        <v>0</v>
      </c>
      <c r="O11" s="1114">
        <v>109</v>
      </c>
      <c r="P11" s="1114">
        <v>74</v>
      </c>
      <c r="Q11" s="1114">
        <v>106</v>
      </c>
      <c r="R11" s="1114">
        <v>66</v>
      </c>
      <c r="S11" s="1114">
        <v>0</v>
      </c>
      <c r="T11" s="1114">
        <v>0</v>
      </c>
      <c r="U11" s="1114">
        <v>0</v>
      </c>
      <c r="V11" s="1114">
        <v>0</v>
      </c>
      <c r="W11" s="1112"/>
      <c r="X11" s="756">
        <f t="shared" si="0"/>
        <v>5</v>
      </c>
    </row>
    <row r="12" spans="1:24" ht="9.75" customHeight="1">
      <c r="A12" s="778">
        <f t="shared" si="1"/>
        <v>6</v>
      </c>
      <c r="B12" s="1079"/>
      <c r="C12" s="1090"/>
      <c r="D12" s="1115" t="s">
        <v>742</v>
      </c>
      <c r="E12" s="1115"/>
      <c r="F12" s="1046"/>
      <c r="G12" s="1079" t="s">
        <v>37</v>
      </c>
      <c r="H12" s="1111">
        <v>2</v>
      </c>
      <c r="I12" s="1114">
        <v>31</v>
      </c>
      <c r="J12" s="1114">
        <v>30</v>
      </c>
      <c r="K12" s="1114">
        <v>0</v>
      </c>
      <c r="L12" s="1114">
        <v>0</v>
      </c>
      <c r="M12" s="1114">
        <v>0</v>
      </c>
      <c r="N12" s="1114">
        <v>0</v>
      </c>
      <c r="O12" s="1114">
        <v>17</v>
      </c>
      <c r="P12" s="1114">
        <v>16</v>
      </c>
      <c r="Q12" s="1114">
        <v>14</v>
      </c>
      <c r="R12" s="1114">
        <v>14</v>
      </c>
      <c r="S12" s="1114">
        <v>0</v>
      </c>
      <c r="T12" s="1114">
        <v>0</v>
      </c>
      <c r="U12" s="1114">
        <v>0</v>
      </c>
      <c r="V12" s="1114">
        <v>0</v>
      </c>
      <c r="W12" s="1112"/>
      <c r="X12" s="756">
        <f t="shared" si="0"/>
        <v>6</v>
      </c>
    </row>
    <row r="13" spans="1:24" ht="9.75" customHeight="1">
      <c r="A13" s="778">
        <f t="shared" si="1"/>
        <v>7</v>
      </c>
      <c r="B13" s="1079"/>
      <c r="C13" s="1090"/>
      <c r="D13" s="1115" t="s">
        <v>743</v>
      </c>
      <c r="E13" s="1115"/>
      <c r="F13" s="1046"/>
      <c r="G13" s="1079" t="s">
        <v>37</v>
      </c>
      <c r="H13" s="1111">
        <v>2</v>
      </c>
      <c r="I13" s="1114">
        <v>38</v>
      </c>
      <c r="J13" s="1114">
        <v>11</v>
      </c>
      <c r="K13" s="1114">
        <v>11</v>
      </c>
      <c r="L13" s="1114">
        <v>3</v>
      </c>
      <c r="M13" s="1114">
        <v>0</v>
      </c>
      <c r="N13" s="1114">
        <v>0</v>
      </c>
      <c r="O13" s="1114">
        <v>22</v>
      </c>
      <c r="P13" s="1114">
        <v>7</v>
      </c>
      <c r="Q13" s="1114">
        <v>16</v>
      </c>
      <c r="R13" s="1114">
        <v>4</v>
      </c>
      <c r="S13" s="1114">
        <v>0</v>
      </c>
      <c r="T13" s="1114">
        <v>0</v>
      </c>
      <c r="U13" s="1114">
        <v>0</v>
      </c>
      <c r="V13" s="1114">
        <v>0</v>
      </c>
      <c r="W13" s="1112"/>
      <c r="X13" s="756">
        <f t="shared" si="0"/>
        <v>7</v>
      </c>
    </row>
    <row r="14" spans="1:24" ht="9.75" customHeight="1">
      <c r="A14" s="778">
        <f t="shared" si="1"/>
        <v>8</v>
      </c>
      <c r="B14" s="1079"/>
      <c r="C14" s="1090"/>
      <c r="D14" s="1115" t="s">
        <v>744</v>
      </c>
      <c r="E14" s="1115"/>
      <c r="F14" s="1046"/>
      <c r="G14" s="1079" t="s">
        <v>37</v>
      </c>
      <c r="H14" s="1111">
        <v>2</v>
      </c>
      <c r="I14" s="1114">
        <v>8</v>
      </c>
      <c r="J14" s="1114">
        <v>0</v>
      </c>
      <c r="K14" s="1114">
        <v>1</v>
      </c>
      <c r="L14" s="1114">
        <v>0</v>
      </c>
      <c r="M14" s="1114">
        <v>0</v>
      </c>
      <c r="N14" s="1114">
        <v>0</v>
      </c>
      <c r="O14" s="1114">
        <v>0</v>
      </c>
      <c r="P14" s="1114">
        <v>0</v>
      </c>
      <c r="Q14" s="1114">
        <v>8</v>
      </c>
      <c r="R14" s="1114">
        <v>0</v>
      </c>
      <c r="S14" s="1114">
        <v>0</v>
      </c>
      <c r="T14" s="1114">
        <v>0</v>
      </c>
      <c r="U14" s="1114">
        <v>0</v>
      </c>
      <c r="V14" s="1114">
        <v>0</v>
      </c>
      <c r="W14" s="1112"/>
      <c r="X14" s="756">
        <f t="shared" si="0"/>
        <v>8</v>
      </c>
    </row>
    <row r="15" spans="1:24" ht="9.75" customHeight="1">
      <c r="A15" s="778">
        <f t="shared" si="1"/>
        <v>9</v>
      </c>
      <c r="B15" s="1079"/>
      <c r="C15" s="1090"/>
      <c r="D15" s="1115" t="s">
        <v>745</v>
      </c>
      <c r="E15" s="1115"/>
      <c r="F15" s="1046"/>
      <c r="G15" s="1079" t="s">
        <v>37</v>
      </c>
      <c r="H15" s="1111">
        <v>3</v>
      </c>
      <c r="I15" s="1114">
        <v>0</v>
      </c>
      <c r="J15" s="1114">
        <v>0</v>
      </c>
      <c r="K15" s="1114">
        <v>0</v>
      </c>
      <c r="L15" s="1114">
        <v>0</v>
      </c>
      <c r="M15" s="1114">
        <v>0</v>
      </c>
      <c r="N15" s="1114">
        <v>0</v>
      </c>
      <c r="O15" s="1114">
        <v>0</v>
      </c>
      <c r="P15" s="1114">
        <v>0</v>
      </c>
      <c r="Q15" s="1114">
        <v>0</v>
      </c>
      <c r="R15" s="1114">
        <v>0</v>
      </c>
      <c r="S15" s="1114">
        <v>0</v>
      </c>
      <c r="T15" s="1114">
        <v>0</v>
      </c>
      <c r="U15" s="1114">
        <v>0</v>
      </c>
      <c r="V15" s="1114">
        <v>0</v>
      </c>
      <c r="W15" s="1112"/>
      <c r="X15" s="756">
        <f t="shared" si="0"/>
        <v>9</v>
      </c>
    </row>
    <row r="16" spans="1:24" ht="9.75" customHeight="1">
      <c r="A16" s="778">
        <f t="shared" si="1"/>
        <v>10</v>
      </c>
      <c r="B16" s="1079"/>
      <c r="C16" s="1090"/>
      <c r="D16" s="1115" t="s">
        <v>746</v>
      </c>
      <c r="E16" s="1115"/>
      <c r="F16" s="1046"/>
      <c r="G16" s="1079"/>
      <c r="H16" s="1111">
        <v>2</v>
      </c>
      <c r="I16" s="1114">
        <v>0</v>
      </c>
      <c r="J16" s="1114">
        <v>0</v>
      </c>
      <c r="K16" s="1114">
        <v>0</v>
      </c>
      <c r="L16" s="1114">
        <v>0</v>
      </c>
      <c r="M16" s="1114">
        <v>0</v>
      </c>
      <c r="N16" s="1114">
        <v>0</v>
      </c>
      <c r="O16" s="1114">
        <v>0</v>
      </c>
      <c r="P16" s="1114">
        <v>0</v>
      </c>
      <c r="Q16" s="1114">
        <v>0</v>
      </c>
      <c r="R16" s="1114">
        <v>0</v>
      </c>
      <c r="S16" s="1114">
        <v>0</v>
      </c>
      <c r="T16" s="1114">
        <v>0</v>
      </c>
      <c r="U16" s="1114">
        <v>0</v>
      </c>
      <c r="V16" s="1114">
        <v>0</v>
      </c>
      <c r="W16" s="1112"/>
      <c r="X16" s="756">
        <f t="shared" si="0"/>
        <v>10</v>
      </c>
    </row>
    <row r="17" spans="1:24" ht="9.75" customHeight="1">
      <c r="A17" s="778">
        <f t="shared" si="1"/>
        <v>11</v>
      </c>
      <c r="B17" s="1079"/>
      <c r="C17" s="1090"/>
      <c r="D17" s="1115" t="s">
        <v>747</v>
      </c>
      <c r="E17" s="1115"/>
      <c r="F17" s="1046"/>
      <c r="G17" s="1079"/>
      <c r="H17" s="1111">
        <v>2</v>
      </c>
      <c r="I17" s="1114">
        <v>0</v>
      </c>
      <c r="J17" s="1114">
        <v>0</v>
      </c>
      <c r="K17" s="1114">
        <v>0</v>
      </c>
      <c r="L17" s="1114">
        <v>0</v>
      </c>
      <c r="M17" s="1114">
        <v>0</v>
      </c>
      <c r="N17" s="1114">
        <v>0</v>
      </c>
      <c r="O17" s="1114">
        <v>0</v>
      </c>
      <c r="P17" s="1114">
        <v>0</v>
      </c>
      <c r="Q17" s="1114">
        <v>0</v>
      </c>
      <c r="R17" s="1114">
        <v>0</v>
      </c>
      <c r="S17" s="1114">
        <v>0</v>
      </c>
      <c r="T17" s="1114">
        <v>0</v>
      </c>
      <c r="U17" s="1114">
        <v>0</v>
      </c>
      <c r="V17" s="1114">
        <v>0</v>
      </c>
      <c r="W17" s="1112"/>
      <c r="X17" s="756">
        <f t="shared" si="0"/>
        <v>11</v>
      </c>
    </row>
    <row r="18" spans="1:24" ht="9.75" customHeight="1">
      <c r="A18" s="778">
        <f t="shared" si="1"/>
        <v>12</v>
      </c>
      <c r="B18" s="1079"/>
      <c r="C18" s="1090"/>
      <c r="D18" s="1115" t="s">
        <v>748</v>
      </c>
      <c r="E18" s="1115"/>
      <c r="F18" s="1046"/>
      <c r="G18" s="1079"/>
      <c r="H18" s="1111">
        <v>3</v>
      </c>
      <c r="I18" s="1114">
        <v>527</v>
      </c>
      <c r="J18" s="1114">
        <v>252</v>
      </c>
      <c r="K18" s="1114">
        <v>115</v>
      </c>
      <c r="L18" s="1114">
        <v>55</v>
      </c>
      <c r="M18" s="1114">
        <v>0</v>
      </c>
      <c r="N18" s="1114">
        <v>0</v>
      </c>
      <c r="O18" s="1114">
        <v>215</v>
      </c>
      <c r="P18" s="1114">
        <v>115</v>
      </c>
      <c r="Q18" s="1114">
        <v>154</v>
      </c>
      <c r="R18" s="1114">
        <v>76</v>
      </c>
      <c r="S18" s="1114">
        <v>158</v>
      </c>
      <c r="T18" s="1114">
        <v>61</v>
      </c>
      <c r="U18" s="1114">
        <v>0</v>
      </c>
      <c r="V18" s="1114">
        <v>0</v>
      </c>
      <c r="W18" s="1112"/>
      <c r="X18" s="756">
        <f t="shared" si="0"/>
        <v>12</v>
      </c>
    </row>
    <row r="19" spans="1:24" ht="9.75" customHeight="1">
      <c r="A19" s="778">
        <f t="shared" si="1"/>
        <v>13</v>
      </c>
      <c r="B19" s="1079"/>
      <c r="C19" s="1090"/>
      <c r="D19" s="1115" t="s">
        <v>749</v>
      </c>
      <c r="E19" s="1115"/>
      <c r="F19" s="1046"/>
      <c r="G19" s="1079"/>
      <c r="H19" s="1111">
        <v>3</v>
      </c>
      <c r="I19" s="1114">
        <v>17</v>
      </c>
      <c r="J19" s="1114">
        <v>16</v>
      </c>
      <c r="K19" s="1114">
        <v>1</v>
      </c>
      <c r="L19" s="1114">
        <v>1</v>
      </c>
      <c r="M19" s="1114">
        <v>0</v>
      </c>
      <c r="N19" s="1114">
        <v>0</v>
      </c>
      <c r="O19" s="1114">
        <v>9</v>
      </c>
      <c r="P19" s="1114">
        <v>8</v>
      </c>
      <c r="Q19" s="1114">
        <v>8</v>
      </c>
      <c r="R19" s="1114">
        <v>8</v>
      </c>
      <c r="S19" s="1114">
        <v>0</v>
      </c>
      <c r="T19" s="1114">
        <v>0</v>
      </c>
      <c r="U19" s="1114">
        <v>0</v>
      </c>
      <c r="V19" s="1114">
        <v>0</v>
      </c>
      <c r="W19" s="1112"/>
      <c r="X19" s="756">
        <f t="shared" si="0"/>
        <v>13</v>
      </c>
    </row>
    <row r="20" spans="1:24" ht="9.75" customHeight="1">
      <c r="A20" s="778">
        <f t="shared" si="1"/>
        <v>14</v>
      </c>
      <c r="B20" s="1079"/>
      <c r="C20" s="1090"/>
      <c r="D20" s="1115" t="s">
        <v>750</v>
      </c>
      <c r="E20" s="1115"/>
      <c r="F20" s="1046"/>
      <c r="G20" s="1079"/>
      <c r="H20" s="1111">
        <v>3</v>
      </c>
      <c r="I20" s="1114">
        <v>28</v>
      </c>
      <c r="J20" s="1114">
        <v>12</v>
      </c>
      <c r="K20" s="1114">
        <v>4</v>
      </c>
      <c r="L20" s="1114">
        <v>1</v>
      </c>
      <c r="M20" s="1114">
        <v>0</v>
      </c>
      <c r="N20" s="1114">
        <v>0</v>
      </c>
      <c r="O20" s="1114">
        <v>7</v>
      </c>
      <c r="P20" s="1114">
        <v>4</v>
      </c>
      <c r="Q20" s="1114">
        <v>15</v>
      </c>
      <c r="R20" s="1114">
        <v>5</v>
      </c>
      <c r="S20" s="1114">
        <v>6</v>
      </c>
      <c r="T20" s="1114">
        <v>3</v>
      </c>
      <c r="U20" s="1114">
        <v>0</v>
      </c>
      <c r="V20" s="1114">
        <v>0</v>
      </c>
      <c r="W20" s="1112"/>
      <c r="X20" s="756">
        <f t="shared" si="0"/>
        <v>14</v>
      </c>
    </row>
    <row r="21" spans="1:24" ht="9.75" customHeight="1">
      <c r="A21" s="778">
        <f t="shared" si="1"/>
        <v>15</v>
      </c>
      <c r="B21" s="1079"/>
      <c r="C21" s="1090"/>
      <c r="D21" s="1115" t="s">
        <v>751</v>
      </c>
      <c r="E21" s="1115"/>
      <c r="F21" s="1046"/>
      <c r="G21" s="1079"/>
      <c r="H21" s="1111">
        <v>3</v>
      </c>
      <c r="I21" s="1114">
        <v>11</v>
      </c>
      <c r="J21" s="1114">
        <v>4</v>
      </c>
      <c r="K21" s="1114">
        <v>1</v>
      </c>
      <c r="L21" s="1114">
        <v>1</v>
      </c>
      <c r="M21" s="1114">
        <v>0</v>
      </c>
      <c r="N21" s="1114">
        <v>0</v>
      </c>
      <c r="O21" s="1114">
        <v>5</v>
      </c>
      <c r="P21" s="1114">
        <v>2</v>
      </c>
      <c r="Q21" s="1114">
        <v>2</v>
      </c>
      <c r="R21" s="1114">
        <v>1</v>
      </c>
      <c r="S21" s="1114">
        <v>4</v>
      </c>
      <c r="T21" s="1114">
        <v>1</v>
      </c>
      <c r="U21" s="1114">
        <v>0</v>
      </c>
      <c r="V21" s="1114">
        <v>0</v>
      </c>
      <c r="W21" s="1112"/>
      <c r="X21" s="756">
        <f t="shared" si="0"/>
        <v>15</v>
      </c>
    </row>
    <row r="22" spans="1:24" ht="9.75" customHeight="1">
      <c r="A22" s="778">
        <f t="shared" si="1"/>
        <v>16</v>
      </c>
      <c r="B22" s="1079"/>
      <c r="C22" s="1090"/>
      <c r="D22" s="1115" t="s">
        <v>752</v>
      </c>
      <c r="E22" s="1115"/>
      <c r="F22" s="1046"/>
      <c r="G22" s="1079"/>
      <c r="H22" s="1111">
        <v>3</v>
      </c>
      <c r="I22" s="1114">
        <v>31</v>
      </c>
      <c r="J22" s="1114">
        <v>16</v>
      </c>
      <c r="K22" s="1114">
        <v>5</v>
      </c>
      <c r="L22" s="1114">
        <v>2</v>
      </c>
      <c r="M22" s="1114">
        <v>0</v>
      </c>
      <c r="N22" s="1114">
        <v>0</v>
      </c>
      <c r="O22" s="1114">
        <v>12</v>
      </c>
      <c r="P22" s="1114">
        <v>6</v>
      </c>
      <c r="Q22" s="1114">
        <v>10</v>
      </c>
      <c r="R22" s="1114">
        <v>4</v>
      </c>
      <c r="S22" s="1114">
        <v>9</v>
      </c>
      <c r="T22" s="1114">
        <v>6</v>
      </c>
      <c r="U22" s="1114">
        <v>0</v>
      </c>
      <c r="V22" s="1114">
        <v>0</v>
      </c>
      <c r="W22" s="1112"/>
      <c r="X22" s="756">
        <f t="shared" si="0"/>
        <v>16</v>
      </c>
    </row>
    <row r="23" spans="1:24" ht="9.75" customHeight="1">
      <c r="A23" s="778">
        <f t="shared" si="1"/>
        <v>17</v>
      </c>
      <c r="B23" s="1079"/>
      <c r="C23" s="1090"/>
      <c r="D23" s="1115" t="s">
        <v>753</v>
      </c>
      <c r="E23" s="1115"/>
      <c r="F23" s="1046"/>
      <c r="G23" s="1079"/>
      <c r="H23" s="1111">
        <v>2</v>
      </c>
      <c r="I23" s="1114">
        <v>0</v>
      </c>
      <c r="J23" s="1114">
        <v>0</v>
      </c>
      <c r="K23" s="1114">
        <v>0</v>
      </c>
      <c r="L23" s="1114">
        <v>0</v>
      </c>
      <c r="M23" s="1114">
        <v>0</v>
      </c>
      <c r="N23" s="1114">
        <v>0</v>
      </c>
      <c r="O23" s="1114">
        <v>0</v>
      </c>
      <c r="P23" s="1114">
        <v>0</v>
      </c>
      <c r="Q23" s="1114">
        <v>0</v>
      </c>
      <c r="R23" s="1114">
        <v>0</v>
      </c>
      <c r="S23" s="1114">
        <v>0</v>
      </c>
      <c r="T23" s="1114">
        <v>0</v>
      </c>
      <c r="U23" s="1114">
        <v>0</v>
      </c>
      <c r="V23" s="1114">
        <v>0</v>
      </c>
      <c r="W23" s="1112"/>
      <c r="X23" s="756">
        <f t="shared" si="0"/>
        <v>17</v>
      </c>
    </row>
    <row r="24" spans="1:24" ht="9.75" customHeight="1">
      <c r="A24" s="778">
        <f t="shared" si="1"/>
        <v>18</v>
      </c>
      <c r="B24" s="1079"/>
      <c r="C24" s="1090"/>
      <c r="D24" s="1115" t="s">
        <v>754</v>
      </c>
      <c r="E24" s="1115"/>
      <c r="F24" s="1046"/>
      <c r="G24" s="1079"/>
      <c r="H24" s="1111">
        <v>3</v>
      </c>
      <c r="I24" s="1114">
        <v>7</v>
      </c>
      <c r="J24" s="1114">
        <v>1</v>
      </c>
      <c r="K24" s="1114">
        <v>1</v>
      </c>
      <c r="L24" s="1114">
        <v>1</v>
      </c>
      <c r="M24" s="1114">
        <v>0</v>
      </c>
      <c r="N24" s="1114">
        <v>0</v>
      </c>
      <c r="O24" s="1114">
        <v>3</v>
      </c>
      <c r="P24" s="1114">
        <v>0</v>
      </c>
      <c r="Q24" s="1114">
        <v>2</v>
      </c>
      <c r="R24" s="1114">
        <v>1</v>
      </c>
      <c r="S24" s="1114">
        <v>2</v>
      </c>
      <c r="T24" s="1114">
        <v>0</v>
      </c>
      <c r="U24" s="1114">
        <v>0</v>
      </c>
      <c r="V24" s="1114">
        <v>0</v>
      </c>
      <c r="W24" s="1112"/>
      <c r="X24" s="756">
        <f t="shared" si="0"/>
        <v>18</v>
      </c>
    </row>
    <row r="25" spans="1:24" ht="9.75" customHeight="1">
      <c r="A25" s="778">
        <f t="shared" si="1"/>
        <v>19</v>
      </c>
      <c r="B25" s="1079"/>
      <c r="C25" s="1090"/>
      <c r="D25" s="1115" t="s">
        <v>755</v>
      </c>
      <c r="E25" s="1115"/>
      <c r="F25" s="1046"/>
      <c r="G25" s="1079"/>
      <c r="H25" s="1111">
        <v>1</v>
      </c>
      <c r="I25" s="1114">
        <v>0</v>
      </c>
      <c r="J25" s="1114">
        <v>0</v>
      </c>
      <c r="K25" s="1114">
        <v>0</v>
      </c>
      <c r="L25" s="1114">
        <v>0</v>
      </c>
      <c r="M25" s="1114">
        <v>0</v>
      </c>
      <c r="N25" s="1114">
        <v>0</v>
      </c>
      <c r="O25" s="1114">
        <v>0</v>
      </c>
      <c r="P25" s="1114">
        <v>0</v>
      </c>
      <c r="Q25" s="1114">
        <v>0</v>
      </c>
      <c r="R25" s="1114">
        <v>0</v>
      </c>
      <c r="S25" s="1114">
        <v>0</v>
      </c>
      <c r="T25" s="1114">
        <v>0</v>
      </c>
      <c r="U25" s="1114">
        <v>0</v>
      </c>
      <c r="V25" s="1114">
        <v>0</v>
      </c>
      <c r="W25" s="1112"/>
      <c r="X25" s="756">
        <f t="shared" si="0"/>
        <v>19</v>
      </c>
    </row>
    <row r="26" spans="1:24" ht="9.75" customHeight="1">
      <c r="A26" s="778">
        <f t="shared" si="1"/>
        <v>20</v>
      </c>
      <c r="B26" s="1079"/>
      <c r="C26" s="1090"/>
      <c r="D26" s="1109" t="s">
        <v>756</v>
      </c>
      <c r="E26" s="1110"/>
      <c r="F26" s="1046"/>
      <c r="G26" s="1079"/>
      <c r="H26" s="1111"/>
      <c r="O26" s="757"/>
      <c r="P26" s="757"/>
      <c r="Q26" s="757"/>
      <c r="R26" s="757"/>
      <c r="S26" s="757"/>
      <c r="T26" s="757"/>
      <c r="U26" s="757"/>
      <c r="V26" s="757"/>
      <c r="W26" s="1112"/>
      <c r="X26" s="756">
        <f t="shared" si="0"/>
        <v>20</v>
      </c>
    </row>
    <row r="27" spans="1:24" ht="9.75" customHeight="1">
      <c r="A27" s="778">
        <f t="shared" si="1"/>
        <v>21</v>
      </c>
      <c r="B27" s="1079"/>
      <c r="C27" s="1090"/>
      <c r="D27" s="1110"/>
      <c r="E27" s="1110" t="s">
        <v>737</v>
      </c>
      <c r="F27" s="1046"/>
      <c r="G27" s="1079" t="s">
        <v>37</v>
      </c>
      <c r="H27" s="1111">
        <v>3</v>
      </c>
      <c r="I27" s="1114">
        <v>6</v>
      </c>
      <c r="J27" s="1114">
        <v>6</v>
      </c>
      <c r="K27" s="1114">
        <v>1</v>
      </c>
      <c r="L27" s="1114">
        <v>1</v>
      </c>
      <c r="M27" s="1114">
        <v>0</v>
      </c>
      <c r="N27" s="1114">
        <v>0</v>
      </c>
      <c r="O27" s="1114">
        <v>6</v>
      </c>
      <c r="P27" s="1114">
        <v>6</v>
      </c>
      <c r="Q27" s="1114">
        <v>0</v>
      </c>
      <c r="R27" s="1114">
        <v>0</v>
      </c>
      <c r="S27" s="1114">
        <v>0</v>
      </c>
      <c r="T27" s="1114">
        <v>0</v>
      </c>
      <c r="U27" s="1114">
        <v>0</v>
      </c>
      <c r="V27" s="1114">
        <v>0</v>
      </c>
      <c r="W27" s="1112"/>
      <c r="X27" s="756">
        <f t="shared" si="0"/>
        <v>21</v>
      </c>
    </row>
    <row r="28" spans="1:24" s="761" customFormat="1" ht="10.5" customHeight="1">
      <c r="A28" s="778">
        <f t="shared" si="1"/>
        <v>22</v>
      </c>
      <c r="B28" s="1072"/>
      <c r="F28" s="1116" t="s">
        <v>399</v>
      </c>
      <c r="G28" s="1085" t="s">
        <v>37</v>
      </c>
      <c r="H28" s="1085" t="s">
        <v>400</v>
      </c>
      <c r="I28" s="1114">
        <v>36</v>
      </c>
      <c r="J28" s="1114">
        <v>21</v>
      </c>
      <c r="K28" s="1114">
        <v>8</v>
      </c>
      <c r="L28" s="1114">
        <v>5</v>
      </c>
      <c r="M28" s="1114">
        <v>0</v>
      </c>
      <c r="N28" s="1114">
        <v>0</v>
      </c>
      <c r="O28" s="1114">
        <v>14</v>
      </c>
      <c r="P28" s="1114">
        <v>8</v>
      </c>
      <c r="Q28" s="1114">
        <v>9</v>
      </c>
      <c r="R28" s="1114">
        <v>3</v>
      </c>
      <c r="S28" s="1114">
        <v>13</v>
      </c>
      <c r="T28" s="1114">
        <v>10</v>
      </c>
      <c r="U28" s="1114">
        <v>0</v>
      </c>
      <c r="V28" s="1114">
        <v>0</v>
      </c>
      <c r="W28" s="1112"/>
      <c r="X28" s="756">
        <f t="shared" si="0"/>
        <v>22</v>
      </c>
    </row>
    <row r="29" spans="1:24" ht="10.5" customHeight="1">
      <c r="A29" s="778">
        <f t="shared" si="1"/>
        <v>23</v>
      </c>
      <c r="B29" s="1079"/>
      <c r="G29" s="1079" t="s">
        <v>37</v>
      </c>
      <c r="H29" s="1087" t="s">
        <v>401</v>
      </c>
      <c r="I29" s="1114">
        <v>616</v>
      </c>
      <c r="J29" s="1114">
        <v>313</v>
      </c>
      <c r="K29" s="1114">
        <v>132</v>
      </c>
      <c r="L29" s="1114">
        <v>68</v>
      </c>
      <c r="M29" s="1114">
        <v>0</v>
      </c>
      <c r="N29" s="1114">
        <v>0</v>
      </c>
      <c r="O29" s="1114">
        <v>257</v>
      </c>
      <c r="P29" s="1114">
        <v>136</v>
      </c>
      <c r="Q29" s="1114">
        <v>203</v>
      </c>
      <c r="R29" s="1114">
        <v>111</v>
      </c>
      <c r="S29" s="1114">
        <v>156</v>
      </c>
      <c r="T29" s="1114">
        <v>66</v>
      </c>
      <c r="U29" s="1114">
        <v>0</v>
      </c>
      <c r="V29" s="1114">
        <v>0</v>
      </c>
      <c r="W29" s="1112"/>
      <c r="X29" s="756">
        <f t="shared" si="0"/>
        <v>23</v>
      </c>
    </row>
    <row r="30" spans="1:24" ht="10.5" customHeight="1">
      <c r="A30" s="778">
        <f t="shared" si="1"/>
        <v>24</v>
      </c>
      <c r="B30" s="1079"/>
      <c r="G30" s="1079" t="s">
        <v>37</v>
      </c>
      <c r="H30" s="1087" t="s">
        <v>301</v>
      </c>
      <c r="I30" s="1114">
        <v>335</v>
      </c>
      <c r="J30" s="1114">
        <v>206</v>
      </c>
      <c r="K30" s="1114">
        <v>43</v>
      </c>
      <c r="L30" s="1114">
        <v>19</v>
      </c>
      <c r="M30" s="1114">
        <v>0</v>
      </c>
      <c r="N30" s="1114">
        <v>0</v>
      </c>
      <c r="O30" s="1114">
        <v>141</v>
      </c>
      <c r="P30" s="1114">
        <v>99</v>
      </c>
      <c r="Q30" s="1114">
        <v>152</v>
      </c>
      <c r="R30" s="1114">
        <v>89</v>
      </c>
      <c r="S30" s="1114">
        <v>42</v>
      </c>
      <c r="T30" s="1114">
        <v>18</v>
      </c>
      <c r="U30" s="1114">
        <v>0</v>
      </c>
      <c r="V30" s="1114">
        <v>0</v>
      </c>
      <c r="W30" s="1112"/>
      <c r="X30" s="756">
        <f t="shared" si="0"/>
        <v>24</v>
      </c>
    </row>
    <row r="31" spans="1:24" ht="10.5" customHeight="1">
      <c r="A31" s="778">
        <f t="shared" si="1"/>
        <v>25</v>
      </c>
      <c r="B31" s="1079"/>
      <c r="G31" s="1079" t="s">
        <v>37</v>
      </c>
      <c r="H31" s="1087" t="s">
        <v>402</v>
      </c>
      <c r="I31" s="1114">
        <v>987</v>
      </c>
      <c r="J31" s="1114">
        <v>540</v>
      </c>
      <c r="K31" s="1114">
        <v>183</v>
      </c>
      <c r="L31" s="1114">
        <v>92</v>
      </c>
      <c r="M31" s="1114">
        <v>0</v>
      </c>
      <c r="N31" s="1114">
        <v>0</v>
      </c>
      <c r="O31" s="1114">
        <v>412</v>
      </c>
      <c r="P31" s="1114">
        <v>243</v>
      </c>
      <c r="Q31" s="1114">
        <v>364</v>
      </c>
      <c r="R31" s="1114">
        <v>203</v>
      </c>
      <c r="S31" s="1114">
        <v>211</v>
      </c>
      <c r="T31" s="1114">
        <v>94</v>
      </c>
      <c r="U31" s="1114">
        <v>0</v>
      </c>
      <c r="V31" s="1114">
        <v>0</v>
      </c>
      <c r="W31" s="1112"/>
      <c r="X31" s="756">
        <f t="shared" si="0"/>
        <v>25</v>
      </c>
    </row>
    <row r="32" spans="1:24" ht="9.75" customHeight="1">
      <c r="A32" s="778">
        <f t="shared" si="1"/>
        <v>26</v>
      </c>
      <c r="B32" s="1079"/>
      <c r="D32" s="781" t="s">
        <v>757</v>
      </c>
      <c r="E32" s="781"/>
      <c r="F32" s="781"/>
      <c r="G32" s="1079" t="s">
        <v>37</v>
      </c>
      <c r="H32" s="1111">
        <v>3</v>
      </c>
      <c r="I32" s="1114">
        <v>230</v>
      </c>
      <c r="J32" s="1114">
        <v>217</v>
      </c>
      <c r="K32" s="1114">
        <v>67</v>
      </c>
      <c r="L32" s="1114">
        <v>66</v>
      </c>
      <c r="M32" s="1114">
        <v>0</v>
      </c>
      <c r="N32" s="1114">
        <v>0</v>
      </c>
      <c r="O32" s="1114">
        <v>79</v>
      </c>
      <c r="P32" s="1114">
        <v>71</v>
      </c>
      <c r="Q32" s="1114">
        <v>73</v>
      </c>
      <c r="R32" s="1114">
        <v>71</v>
      </c>
      <c r="S32" s="1114">
        <v>78</v>
      </c>
      <c r="T32" s="1114">
        <v>75</v>
      </c>
      <c r="U32" s="1114">
        <v>0</v>
      </c>
      <c r="V32" s="1114">
        <v>0</v>
      </c>
      <c r="W32" s="1112"/>
      <c r="X32" s="756">
        <f t="shared" si="0"/>
        <v>26</v>
      </c>
    </row>
    <row r="33" spans="1:24" ht="9.75" customHeight="1">
      <c r="A33" s="778">
        <f t="shared" si="1"/>
        <v>27</v>
      </c>
      <c r="B33" s="1079"/>
      <c r="D33" s="781" t="s">
        <v>758</v>
      </c>
      <c r="E33" s="781"/>
      <c r="F33" s="781"/>
      <c r="G33" s="1079"/>
      <c r="H33" s="1111">
        <v>1</v>
      </c>
      <c r="I33" s="1114">
        <v>16</v>
      </c>
      <c r="J33" s="1114">
        <v>15</v>
      </c>
      <c r="K33" s="1114">
        <v>6</v>
      </c>
      <c r="L33" s="1114">
        <v>6</v>
      </c>
      <c r="M33" s="1114">
        <v>0</v>
      </c>
      <c r="N33" s="1114">
        <v>0</v>
      </c>
      <c r="O33" s="1114">
        <v>16</v>
      </c>
      <c r="P33" s="1114">
        <v>15</v>
      </c>
      <c r="Q33" s="1114">
        <v>0</v>
      </c>
      <c r="R33" s="1114">
        <v>0</v>
      </c>
      <c r="S33" s="1114">
        <v>0</v>
      </c>
      <c r="T33" s="1114">
        <v>0</v>
      </c>
      <c r="U33" s="1114">
        <v>0</v>
      </c>
      <c r="V33" s="1114">
        <v>0</v>
      </c>
      <c r="W33" s="1112"/>
      <c r="X33" s="756">
        <f t="shared" si="0"/>
        <v>27</v>
      </c>
    </row>
    <row r="34" spans="1:24" ht="9.75" customHeight="1">
      <c r="A34" s="778">
        <f t="shared" si="1"/>
        <v>28</v>
      </c>
      <c r="B34" s="1079"/>
      <c r="D34" s="781" t="s">
        <v>759</v>
      </c>
      <c r="E34" s="781"/>
      <c r="F34" s="781"/>
      <c r="G34" s="1079" t="s">
        <v>37</v>
      </c>
      <c r="H34" s="1111">
        <v>2</v>
      </c>
      <c r="I34" s="1114">
        <v>0</v>
      </c>
      <c r="J34" s="1114">
        <v>0</v>
      </c>
      <c r="K34" s="1114">
        <v>0</v>
      </c>
      <c r="L34" s="1114">
        <v>0</v>
      </c>
      <c r="M34" s="1114">
        <v>0</v>
      </c>
      <c r="N34" s="1114">
        <v>0</v>
      </c>
      <c r="O34" s="1114">
        <v>0</v>
      </c>
      <c r="P34" s="1114">
        <v>0</v>
      </c>
      <c r="Q34" s="1114">
        <v>0</v>
      </c>
      <c r="R34" s="1114">
        <v>0</v>
      </c>
      <c r="S34" s="1114">
        <v>0</v>
      </c>
      <c r="T34" s="1114">
        <v>0</v>
      </c>
      <c r="U34" s="1114">
        <v>0</v>
      </c>
      <c r="V34" s="1114">
        <v>0</v>
      </c>
      <c r="W34" s="1112"/>
      <c r="X34" s="756">
        <f t="shared" si="0"/>
        <v>28</v>
      </c>
    </row>
    <row r="35" spans="1:24" ht="9.75" customHeight="1">
      <c r="A35" s="778">
        <f t="shared" si="1"/>
        <v>29</v>
      </c>
      <c r="B35" s="1079"/>
      <c r="D35" s="781" t="s">
        <v>760</v>
      </c>
      <c r="E35" s="781"/>
      <c r="F35" s="781"/>
      <c r="G35" s="1079"/>
      <c r="H35" s="1111">
        <v>3.5</v>
      </c>
      <c r="I35" s="1114">
        <v>0</v>
      </c>
      <c r="J35" s="1114">
        <v>0</v>
      </c>
      <c r="K35" s="1114">
        <v>0</v>
      </c>
      <c r="L35" s="1114">
        <v>0</v>
      </c>
      <c r="M35" s="1114">
        <v>0</v>
      </c>
      <c r="N35" s="1114">
        <v>0</v>
      </c>
      <c r="O35" s="1114">
        <v>0</v>
      </c>
      <c r="P35" s="1114">
        <v>0</v>
      </c>
      <c r="Q35" s="1114">
        <v>0</v>
      </c>
      <c r="R35" s="1114">
        <v>0</v>
      </c>
      <c r="S35" s="1114">
        <v>0</v>
      </c>
      <c r="T35" s="1114">
        <v>0</v>
      </c>
      <c r="U35" s="1114">
        <v>0</v>
      </c>
      <c r="V35" s="1114">
        <v>0</v>
      </c>
      <c r="W35" s="1112"/>
      <c r="X35" s="756">
        <f t="shared" si="0"/>
        <v>29</v>
      </c>
    </row>
    <row r="36" spans="1:24" ht="9.75" customHeight="1">
      <c r="A36" s="778">
        <f t="shared" si="1"/>
        <v>30</v>
      </c>
      <c r="B36" s="1079"/>
      <c r="D36" s="781" t="s">
        <v>761</v>
      </c>
      <c r="E36" s="781"/>
      <c r="F36" s="781"/>
      <c r="G36" s="1079"/>
      <c r="H36" s="1111">
        <v>2</v>
      </c>
      <c r="I36" s="1114">
        <v>37</v>
      </c>
      <c r="J36" s="1114">
        <v>35</v>
      </c>
      <c r="K36" s="1114">
        <v>15</v>
      </c>
      <c r="L36" s="1114">
        <v>14</v>
      </c>
      <c r="M36" s="1114">
        <v>0</v>
      </c>
      <c r="N36" s="1114">
        <v>0</v>
      </c>
      <c r="O36" s="1114">
        <v>21</v>
      </c>
      <c r="P36" s="1114">
        <v>19</v>
      </c>
      <c r="Q36" s="1114">
        <v>16</v>
      </c>
      <c r="R36" s="1114">
        <v>16</v>
      </c>
      <c r="S36" s="1114">
        <v>0</v>
      </c>
      <c r="T36" s="1114">
        <v>0</v>
      </c>
      <c r="U36" s="1114">
        <v>0</v>
      </c>
      <c r="V36" s="1114">
        <v>0</v>
      </c>
      <c r="W36" s="1112"/>
      <c r="X36" s="756">
        <f t="shared" si="0"/>
        <v>30</v>
      </c>
    </row>
    <row r="37" spans="1:24" ht="9.75" customHeight="1">
      <c r="A37" s="778">
        <f t="shared" si="1"/>
        <v>31</v>
      </c>
      <c r="B37" s="1079"/>
      <c r="D37" s="781" t="s">
        <v>762</v>
      </c>
      <c r="E37" s="781"/>
      <c r="F37" s="781"/>
      <c r="G37" s="1079" t="s">
        <v>37</v>
      </c>
      <c r="H37" s="1111">
        <v>3</v>
      </c>
      <c r="I37" s="1114">
        <v>17</v>
      </c>
      <c r="J37" s="1114">
        <v>1</v>
      </c>
      <c r="K37" s="1114">
        <v>0</v>
      </c>
      <c r="L37" s="1114">
        <v>0</v>
      </c>
      <c r="M37" s="1114">
        <v>0</v>
      </c>
      <c r="N37" s="1114">
        <v>0</v>
      </c>
      <c r="O37" s="1114">
        <v>6</v>
      </c>
      <c r="P37" s="1114">
        <v>0</v>
      </c>
      <c r="Q37" s="1114">
        <v>8</v>
      </c>
      <c r="R37" s="1114">
        <v>1</v>
      </c>
      <c r="S37" s="1114">
        <v>3</v>
      </c>
      <c r="T37" s="1114">
        <v>0</v>
      </c>
      <c r="U37" s="1114">
        <v>0</v>
      </c>
      <c r="V37" s="1114">
        <v>0</v>
      </c>
      <c r="W37" s="1112"/>
      <c r="X37" s="756">
        <f t="shared" si="0"/>
        <v>31</v>
      </c>
    </row>
    <row r="38" spans="1:24" s="761" customFormat="1" ht="10.5" customHeight="1">
      <c r="A38" s="778">
        <f t="shared" si="1"/>
        <v>32</v>
      </c>
      <c r="B38" s="1072"/>
      <c r="F38" s="1116" t="s">
        <v>556</v>
      </c>
      <c r="G38" s="1072" t="s">
        <v>37</v>
      </c>
      <c r="H38" s="1085" t="s">
        <v>400</v>
      </c>
      <c r="I38" s="1114">
        <v>108</v>
      </c>
      <c r="J38" s="1114">
        <v>87</v>
      </c>
      <c r="K38" s="1114">
        <v>25</v>
      </c>
      <c r="L38" s="1114">
        <v>25</v>
      </c>
      <c r="M38" s="1114">
        <v>0</v>
      </c>
      <c r="N38" s="1114">
        <v>0</v>
      </c>
      <c r="O38" s="1114">
        <v>47</v>
      </c>
      <c r="P38" s="1114">
        <v>38</v>
      </c>
      <c r="Q38" s="1114">
        <v>30</v>
      </c>
      <c r="R38" s="1114">
        <v>22</v>
      </c>
      <c r="S38" s="1114">
        <v>31</v>
      </c>
      <c r="T38" s="1114">
        <v>27</v>
      </c>
      <c r="U38" s="1114">
        <v>0</v>
      </c>
      <c r="V38" s="1114">
        <v>0</v>
      </c>
      <c r="W38" s="1117"/>
      <c r="X38" s="756">
        <f t="shared" si="0"/>
        <v>32</v>
      </c>
    </row>
    <row r="39" spans="1:24" ht="10.5" customHeight="1">
      <c r="A39" s="778">
        <f t="shared" si="1"/>
        <v>33</v>
      </c>
      <c r="B39" s="1079"/>
      <c r="G39" s="1079" t="s">
        <v>37</v>
      </c>
      <c r="H39" s="1087" t="s">
        <v>401</v>
      </c>
      <c r="I39" s="1114">
        <v>192</v>
      </c>
      <c r="J39" s="1114">
        <v>181</v>
      </c>
      <c r="K39" s="1114">
        <v>63</v>
      </c>
      <c r="L39" s="1114">
        <v>61</v>
      </c>
      <c r="M39" s="1114">
        <v>0</v>
      </c>
      <c r="N39" s="1114">
        <v>0</v>
      </c>
      <c r="O39" s="1114">
        <v>75</v>
      </c>
      <c r="P39" s="1114">
        <v>67</v>
      </c>
      <c r="Q39" s="1114">
        <v>67</v>
      </c>
      <c r="R39" s="1114">
        <v>66</v>
      </c>
      <c r="S39" s="1114">
        <v>50</v>
      </c>
      <c r="T39" s="1114">
        <v>48</v>
      </c>
      <c r="U39" s="1114">
        <v>0</v>
      </c>
      <c r="V39" s="1114">
        <v>0</v>
      </c>
      <c r="W39" s="1112"/>
      <c r="X39" s="756">
        <f t="shared" si="0"/>
        <v>33</v>
      </c>
    </row>
    <row r="40" spans="1:24" ht="10.5" customHeight="1">
      <c r="A40" s="778">
        <f t="shared" si="1"/>
        <v>34</v>
      </c>
      <c r="B40" s="1079"/>
      <c r="G40" s="1079" t="s">
        <v>37</v>
      </c>
      <c r="H40" s="1087" t="s">
        <v>301</v>
      </c>
      <c r="I40" s="1114">
        <v>0</v>
      </c>
      <c r="J40" s="1114">
        <v>0</v>
      </c>
      <c r="K40" s="1114">
        <v>0</v>
      </c>
      <c r="L40" s="1114">
        <v>0</v>
      </c>
      <c r="M40" s="1114">
        <v>0</v>
      </c>
      <c r="N40" s="1114">
        <v>0</v>
      </c>
      <c r="O40" s="1114">
        <v>0</v>
      </c>
      <c r="P40" s="1114">
        <v>0</v>
      </c>
      <c r="Q40" s="1114">
        <v>0</v>
      </c>
      <c r="R40" s="1114">
        <v>0</v>
      </c>
      <c r="S40" s="1114">
        <v>0</v>
      </c>
      <c r="T40" s="1114">
        <v>0</v>
      </c>
      <c r="U40" s="1114">
        <v>0</v>
      </c>
      <c r="V40" s="1114">
        <v>0</v>
      </c>
      <c r="W40" s="1112"/>
      <c r="X40" s="756">
        <f t="shared" si="0"/>
        <v>34</v>
      </c>
    </row>
    <row r="41" spans="1:24" ht="10.5" customHeight="1">
      <c r="A41" s="778">
        <f t="shared" si="1"/>
        <v>35</v>
      </c>
      <c r="B41" s="1079"/>
      <c r="G41" s="1079" t="s">
        <v>37</v>
      </c>
      <c r="H41" s="1087" t="s">
        <v>402</v>
      </c>
      <c r="I41" s="1114">
        <v>300</v>
      </c>
      <c r="J41" s="1114">
        <v>268</v>
      </c>
      <c r="K41" s="1114">
        <v>88</v>
      </c>
      <c r="L41" s="1114">
        <v>86</v>
      </c>
      <c r="M41" s="1114">
        <v>0</v>
      </c>
      <c r="N41" s="1114">
        <v>0</v>
      </c>
      <c r="O41" s="1114">
        <v>122</v>
      </c>
      <c r="P41" s="1114">
        <v>105</v>
      </c>
      <c r="Q41" s="1114">
        <v>97</v>
      </c>
      <c r="R41" s="1114">
        <v>88</v>
      </c>
      <c r="S41" s="1114">
        <v>81</v>
      </c>
      <c r="T41" s="1114">
        <v>75</v>
      </c>
      <c r="U41" s="1114">
        <v>0</v>
      </c>
      <c r="V41" s="1114">
        <v>0</v>
      </c>
      <c r="W41" s="1112"/>
      <c r="X41" s="756">
        <f t="shared" si="0"/>
        <v>35</v>
      </c>
    </row>
    <row r="42" spans="1:24" ht="9.75" customHeight="1">
      <c r="A42" s="778">
        <f t="shared" si="1"/>
        <v>36</v>
      </c>
      <c r="B42" s="1079"/>
      <c r="D42" s="781" t="s">
        <v>763</v>
      </c>
      <c r="E42" s="781"/>
      <c r="F42" s="781"/>
      <c r="G42" s="1079" t="s">
        <v>37</v>
      </c>
      <c r="H42" s="1113">
        <v>1</v>
      </c>
      <c r="I42" s="1114">
        <v>0</v>
      </c>
      <c r="J42" s="1114">
        <v>0</v>
      </c>
      <c r="K42" s="1114">
        <v>0</v>
      </c>
      <c r="L42" s="1114">
        <v>0</v>
      </c>
      <c r="M42" s="1114">
        <v>0</v>
      </c>
      <c r="N42" s="1114">
        <v>0</v>
      </c>
      <c r="O42" s="1114">
        <v>0</v>
      </c>
      <c r="P42" s="1114">
        <v>0</v>
      </c>
      <c r="Q42" s="1114">
        <v>0</v>
      </c>
      <c r="R42" s="1114">
        <v>0</v>
      </c>
      <c r="S42" s="1114">
        <v>0</v>
      </c>
      <c r="T42" s="1114">
        <v>0</v>
      </c>
      <c r="U42" s="1114">
        <v>0</v>
      </c>
      <c r="V42" s="1114">
        <v>0</v>
      </c>
      <c r="W42" s="1112"/>
      <c r="X42" s="756">
        <f t="shared" si="0"/>
        <v>36</v>
      </c>
    </row>
    <row r="43" spans="1:24" ht="9.75" customHeight="1">
      <c r="A43" s="778">
        <f t="shared" si="1"/>
        <v>37</v>
      </c>
      <c r="B43" s="1079"/>
      <c r="D43" s="781" t="s">
        <v>764</v>
      </c>
      <c r="E43" s="781"/>
      <c r="F43" s="781"/>
      <c r="G43" s="1079" t="s">
        <v>37</v>
      </c>
      <c r="H43" s="1111">
        <v>2</v>
      </c>
      <c r="I43" s="1114">
        <v>0</v>
      </c>
      <c r="J43" s="1114">
        <v>0</v>
      </c>
      <c r="K43" s="1114">
        <v>0</v>
      </c>
      <c r="L43" s="1114">
        <v>0</v>
      </c>
      <c r="M43" s="1114">
        <v>0</v>
      </c>
      <c r="N43" s="1114">
        <v>0</v>
      </c>
      <c r="O43" s="1114">
        <v>0</v>
      </c>
      <c r="P43" s="1114">
        <v>0</v>
      </c>
      <c r="Q43" s="1114">
        <v>0</v>
      </c>
      <c r="R43" s="1114">
        <v>0</v>
      </c>
      <c r="S43" s="1114">
        <v>0</v>
      </c>
      <c r="T43" s="1114">
        <v>0</v>
      </c>
      <c r="U43" s="1114">
        <v>0</v>
      </c>
      <c r="V43" s="1114">
        <v>0</v>
      </c>
      <c r="W43" s="1112"/>
      <c r="X43" s="756">
        <f t="shared" si="0"/>
        <v>37</v>
      </c>
    </row>
    <row r="44" spans="1:24" ht="9.75" customHeight="1">
      <c r="A44" s="778">
        <f t="shared" si="1"/>
        <v>38</v>
      </c>
      <c r="B44" s="1079"/>
      <c r="D44" s="757" t="s">
        <v>765</v>
      </c>
      <c r="G44" s="1079"/>
      <c r="H44" s="1111"/>
      <c r="O44" s="757"/>
      <c r="P44" s="757"/>
      <c r="Q44" s="757"/>
      <c r="R44" s="757"/>
      <c r="S44" s="757"/>
      <c r="T44" s="757"/>
      <c r="U44" s="757"/>
      <c r="V44" s="757"/>
      <c r="W44" s="1112"/>
      <c r="X44" s="756">
        <f t="shared" si="0"/>
        <v>38</v>
      </c>
    </row>
    <row r="45" spans="1:24" ht="9.75" customHeight="1">
      <c r="A45" s="778">
        <f t="shared" si="1"/>
        <v>39</v>
      </c>
      <c r="B45" s="1079"/>
      <c r="E45" s="757" t="s">
        <v>766</v>
      </c>
      <c r="G45" s="1079"/>
      <c r="H45" s="1111"/>
      <c r="I45" s="1118"/>
      <c r="J45" s="1118"/>
      <c r="K45" s="1118"/>
      <c r="L45" s="1118"/>
      <c r="M45" s="1118"/>
      <c r="N45" s="1118"/>
      <c r="O45" s="1118"/>
      <c r="P45" s="1118"/>
      <c r="Q45" s="1118"/>
      <c r="R45" s="1118"/>
      <c r="S45" s="1118"/>
      <c r="T45" s="1118"/>
      <c r="U45" s="1118"/>
      <c r="V45" s="1118"/>
      <c r="W45" s="1112"/>
      <c r="X45" s="756">
        <f t="shared" si="0"/>
        <v>39</v>
      </c>
    </row>
    <row r="46" spans="1:24" ht="9.75" customHeight="1">
      <c r="A46" s="778">
        <f t="shared" si="1"/>
        <v>40</v>
      </c>
      <c r="B46" s="1079"/>
      <c r="F46" s="1119" t="s">
        <v>767</v>
      </c>
      <c r="G46" s="1079" t="s">
        <v>37</v>
      </c>
      <c r="H46" s="1111">
        <v>2</v>
      </c>
      <c r="I46" s="1114">
        <v>0</v>
      </c>
      <c r="J46" s="1114">
        <v>0</v>
      </c>
      <c r="K46" s="1114">
        <v>0</v>
      </c>
      <c r="L46" s="1114">
        <v>0</v>
      </c>
      <c r="M46" s="1114">
        <v>0</v>
      </c>
      <c r="N46" s="1114">
        <v>0</v>
      </c>
      <c r="O46" s="1114">
        <v>0</v>
      </c>
      <c r="P46" s="1114">
        <v>0</v>
      </c>
      <c r="Q46" s="1114">
        <v>0</v>
      </c>
      <c r="R46" s="1114">
        <v>0</v>
      </c>
      <c r="S46" s="1114">
        <v>0</v>
      </c>
      <c r="T46" s="1114">
        <v>0</v>
      </c>
      <c r="U46" s="1114">
        <v>0</v>
      </c>
      <c r="V46" s="1114">
        <v>0</v>
      </c>
      <c r="W46" s="1112"/>
      <c r="X46" s="756">
        <f t="shared" si="0"/>
        <v>40</v>
      </c>
    </row>
    <row r="47" spans="1:24" ht="9.75" customHeight="1">
      <c r="A47" s="778">
        <f t="shared" si="1"/>
        <v>41</v>
      </c>
      <c r="B47" s="1079"/>
      <c r="F47" s="1119" t="s">
        <v>768</v>
      </c>
      <c r="G47" s="1079" t="s">
        <v>37</v>
      </c>
      <c r="H47" s="1111">
        <v>2</v>
      </c>
      <c r="I47" s="1114">
        <v>0</v>
      </c>
      <c r="J47" s="1114">
        <v>0</v>
      </c>
      <c r="K47" s="1114">
        <v>0</v>
      </c>
      <c r="L47" s="1114">
        <v>0</v>
      </c>
      <c r="M47" s="1114">
        <v>0</v>
      </c>
      <c r="N47" s="1114">
        <v>0</v>
      </c>
      <c r="O47" s="1114">
        <v>0</v>
      </c>
      <c r="P47" s="1114">
        <v>0</v>
      </c>
      <c r="Q47" s="1114">
        <v>0</v>
      </c>
      <c r="R47" s="1114">
        <v>0</v>
      </c>
      <c r="S47" s="1114">
        <v>0</v>
      </c>
      <c r="T47" s="1114">
        <v>0</v>
      </c>
      <c r="U47" s="1114">
        <v>0</v>
      </c>
      <c r="V47" s="1114">
        <v>0</v>
      </c>
      <c r="W47" s="1112"/>
      <c r="X47" s="756">
        <f t="shared" si="0"/>
        <v>41</v>
      </c>
    </row>
    <row r="48" spans="1:24" ht="9.75" customHeight="1">
      <c r="A48" s="778">
        <f t="shared" si="1"/>
        <v>42</v>
      </c>
      <c r="B48" s="1079"/>
      <c r="F48" s="1119" t="s">
        <v>769</v>
      </c>
      <c r="G48" s="1079"/>
      <c r="H48" s="1111">
        <v>2</v>
      </c>
      <c r="I48" s="1114">
        <v>0</v>
      </c>
      <c r="J48" s="1114">
        <v>0</v>
      </c>
      <c r="K48" s="1114">
        <v>0</v>
      </c>
      <c r="L48" s="1114">
        <v>0</v>
      </c>
      <c r="M48" s="1114">
        <v>0</v>
      </c>
      <c r="N48" s="1114">
        <v>0</v>
      </c>
      <c r="O48" s="1114">
        <v>0</v>
      </c>
      <c r="P48" s="1114">
        <v>0</v>
      </c>
      <c r="Q48" s="1114">
        <v>0</v>
      </c>
      <c r="R48" s="1114">
        <v>0</v>
      </c>
      <c r="S48" s="1114">
        <v>0</v>
      </c>
      <c r="T48" s="1114">
        <v>0</v>
      </c>
      <c r="U48" s="1114">
        <v>0</v>
      </c>
      <c r="V48" s="1114">
        <v>0</v>
      </c>
      <c r="W48" s="1112"/>
      <c r="X48" s="756">
        <f t="shared" si="0"/>
        <v>42</v>
      </c>
    </row>
    <row r="49" spans="1:24" ht="9.75" customHeight="1">
      <c r="A49" s="778">
        <f t="shared" si="1"/>
        <v>43</v>
      </c>
      <c r="B49" s="1079"/>
      <c r="E49" s="757" t="s">
        <v>770</v>
      </c>
      <c r="G49" s="1079"/>
      <c r="H49" s="1111"/>
      <c r="O49" s="757"/>
      <c r="P49" s="757"/>
      <c r="Q49" s="757"/>
      <c r="R49" s="757"/>
      <c r="S49" s="757"/>
      <c r="T49" s="757"/>
      <c r="U49" s="757"/>
      <c r="V49" s="757"/>
      <c r="W49" s="1112"/>
      <c r="X49" s="756">
        <f t="shared" si="0"/>
        <v>43</v>
      </c>
    </row>
    <row r="50" spans="1:24" ht="9.75" customHeight="1">
      <c r="A50" s="778">
        <f t="shared" si="1"/>
        <v>44</v>
      </c>
      <c r="B50" s="1079"/>
      <c r="F50" s="1119" t="s">
        <v>771</v>
      </c>
      <c r="G50" s="1079" t="s">
        <v>37</v>
      </c>
      <c r="H50" s="1111">
        <v>2</v>
      </c>
      <c r="I50" s="1114">
        <v>0</v>
      </c>
      <c r="J50" s="1114">
        <v>0</v>
      </c>
      <c r="K50" s="1114">
        <v>0</v>
      </c>
      <c r="L50" s="1114">
        <v>0</v>
      </c>
      <c r="M50" s="1114">
        <v>0</v>
      </c>
      <c r="N50" s="1114">
        <v>0</v>
      </c>
      <c r="O50" s="1114">
        <v>0</v>
      </c>
      <c r="P50" s="1114">
        <v>0</v>
      </c>
      <c r="Q50" s="1114">
        <v>0</v>
      </c>
      <c r="R50" s="1114">
        <v>0</v>
      </c>
      <c r="S50" s="1114">
        <v>0</v>
      </c>
      <c r="T50" s="1114">
        <v>0</v>
      </c>
      <c r="U50" s="1114">
        <v>0</v>
      </c>
      <c r="V50" s="1114">
        <v>0</v>
      </c>
      <c r="W50" s="1112"/>
      <c r="X50" s="756">
        <f t="shared" si="0"/>
        <v>44</v>
      </c>
    </row>
    <row r="51" spans="1:24" ht="9.75" customHeight="1">
      <c r="A51" s="778">
        <f t="shared" si="1"/>
        <v>45</v>
      </c>
      <c r="B51" s="1079"/>
      <c r="F51" s="1119" t="s">
        <v>772</v>
      </c>
      <c r="G51" s="1079" t="s">
        <v>37</v>
      </c>
      <c r="H51" s="1111">
        <v>2</v>
      </c>
      <c r="I51" s="1114">
        <v>0</v>
      </c>
      <c r="J51" s="1114">
        <v>0</v>
      </c>
      <c r="K51" s="1114">
        <v>0</v>
      </c>
      <c r="L51" s="1114">
        <v>0</v>
      </c>
      <c r="M51" s="1114">
        <v>0</v>
      </c>
      <c r="N51" s="1114">
        <v>0</v>
      </c>
      <c r="O51" s="1114">
        <v>0</v>
      </c>
      <c r="P51" s="1114">
        <v>0</v>
      </c>
      <c r="Q51" s="1114">
        <v>0</v>
      </c>
      <c r="R51" s="1114">
        <v>0</v>
      </c>
      <c r="S51" s="1114">
        <v>0</v>
      </c>
      <c r="T51" s="1114">
        <v>0</v>
      </c>
      <c r="U51" s="1114">
        <v>0</v>
      </c>
      <c r="V51" s="1114">
        <v>0</v>
      </c>
      <c r="W51" s="1112"/>
      <c r="X51" s="756">
        <f t="shared" si="0"/>
        <v>45</v>
      </c>
    </row>
    <row r="52" spans="1:24" ht="9.75" customHeight="1">
      <c r="A52" s="778">
        <f t="shared" si="1"/>
        <v>46</v>
      </c>
      <c r="B52" s="1079"/>
      <c r="E52" s="781" t="s">
        <v>773</v>
      </c>
      <c r="F52" s="781"/>
      <c r="G52" s="1079" t="s">
        <v>37</v>
      </c>
      <c r="H52" s="1111">
        <v>2</v>
      </c>
      <c r="I52" s="1114">
        <v>0</v>
      </c>
      <c r="J52" s="1114">
        <v>0</v>
      </c>
      <c r="K52" s="1114">
        <v>0</v>
      </c>
      <c r="L52" s="1114">
        <v>0</v>
      </c>
      <c r="M52" s="1114">
        <v>0</v>
      </c>
      <c r="N52" s="1114">
        <v>0</v>
      </c>
      <c r="O52" s="1114">
        <v>0</v>
      </c>
      <c r="P52" s="1114">
        <v>0</v>
      </c>
      <c r="Q52" s="1114">
        <v>0</v>
      </c>
      <c r="R52" s="1114">
        <v>0</v>
      </c>
      <c r="S52" s="1114">
        <v>0</v>
      </c>
      <c r="T52" s="1114">
        <v>0</v>
      </c>
      <c r="U52" s="1114">
        <v>0</v>
      </c>
      <c r="V52" s="1114">
        <v>0</v>
      </c>
      <c r="W52" s="1112"/>
      <c r="X52" s="756">
        <f t="shared" si="0"/>
        <v>46</v>
      </c>
    </row>
    <row r="53" spans="1:24" ht="9.75" customHeight="1">
      <c r="A53" s="778">
        <f t="shared" si="1"/>
        <v>47</v>
      </c>
      <c r="B53" s="1079"/>
      <c r="D53" s="781" t="s">
        <v>774</v>
      </c>
      <c r="E53" s="781"/>
      <c r="F53" s="781"/>
      <c r="G53" s="1079"/>
      <c r="H53" s="1111">
        <v>3.5</v>
      </c>
      <c r="I53" s="1114">
        <v>0</v>
      </c>
      <c r="J53" s="1114">
        <v>0</v>
      </c>
      <c r="K53" s="1114">
        <v>0</v>
      </c>
      <c r="L53" s="1114">
        <v>0</v>
      </c>
      <c r="M53" s="1114">
        <v>0</v>
      </c>
      <c r="N53" s="1114">
        <v>0</v>
      </c>
      <c r="O53" s="1114">
        <v>0</v>
      </c>
      <c r="P53" s="1114">
        <v>0</v>
      </c>
      <c r="Q53" s="1114">
        <v>0</v>
      </c>
      <c r="R53" s="1114">
        <v>0</v>
      </c>
      <c r="S53" s="1114">
        <v>0</v>
      </c>
      <c r="T53" s="1114">
        <v>0</v>
      </c>
      <c r="U53" s="1114">
        <v>0</v>
      </c>
      <c r="V53" s="1114">
        <v>0</v>
      </c>
      <c r="W53" s="1112"/>
      <c r="X53" s="756">
        <f t="shared" si="0"/>
        <v>47</v>
      </c>
    </row>
    <row r="54" spans="1:24" s="761" customFormat="1" ht="10.5" customHeight="1">
      <c r="A54" s="778">
        <f t="shared" si="1"/>
        <v>48</v>
      </c>
      <c r="B54" s="1072"/>
      <c r="F54" s="1120" t="s">
        <v>557</v>
      </c>
      <c r="G54" s="1072" t="s">
        <v>37</v>
      </c>
      <c r="H54" s="1085" t="s">
        <v>400</v>
      </c>
      <c r="I54" s="1114">
        <v>0</v>
      </c>
      <c r="J54" s="1114">
        <v>0</v>
      </c>
      <c r="K54" s="1114">
        <v>0</v>
      </c>
      <c r="L54" s="1114">
        <v>0</v>
      </c>
      <c r="M54" s="1114">
        <v>0</v>
      </c>
      <c r="N54" s="1114">
        <v>0</v>
      </c>
      <c r="O54" s="1114">
        <v>0</v>
      </c>
      <c r="P54" s="1114">
        <v>0</v>
      </c>
      <c r="Q54" s="1114">
        <v>0</v>
      </c>
      <c r="R54" s="1114">
        <v>0</v>
      </c>
      <c r="S54" s="1114">
        <v>0</v>
      </c>
      <c r="T54" s="1114">
        <v>0</v>
      </c>
      <c r="U54" s="1114">
        <v>0</v>
      </c>
      <c r="V54" s="1114">
        <v>0</v>
      </c>
      <c r="W54" s="1117"/>
      <c r="X54" s="756">
        <f t="shared" si="0"/>
        <v>48</v>
      </c>
    </row>
    <row r="55" spans="1:24" ht="10.5" customHeight="1">
      <c r="A55" s="778">
        <f t="shared" si="1"/>
        <v>49</v>
      </c>
      <c r="B55" s="1079"/>
      <c r="F55" s="1080"/>
      <c r="G55" s="1079" t="s">
        <v>37</v>
      </c>
      <c r="H55" s="1087" t="s">
        <v>401</v>
      </c>
      <c r="I55" s="1114">
        <v>0</v>
      </c>
      <c r="J55" s="1114">
        <v>0</v>
      </c>
      <c r="K55" s="1114">
        <v>0</v>
      </c>
      <c r="L55" s="1114">
        <v>0</v>
      </c>
      <c r="M55" s="1114">
        <v>0</v>
      </c>
      <c r="N55" s="1114">
        <v>0</v>
      </c>
      <c r="O55" s="1114">
        <v>0</v>
      </c>
      <c r="P55" s="1114">
        <v>0</v>
      </c>
      <c r="Q55" s="1114">
        <v>0</v>
      </c>
      <c r="R55" s="1114">
        <v>0</v>
      </c>
      <c r="S55" s="1114">
        <v>0</v>
      </c>
      <c r="T55" s="1114">
        <v>0</v>
      </c>
      <c r="U55" s="1114">
        <v>0</v>
      </c>
      <c r="V55" s="1114">
        <v>0</v>
      </c>
      <c r="W55" s="1112"/>
      <c r="X55" s="756">
        <f t="shared" si="0"/>
        <v>49</v>
      </c>
    </row>
    <row r="56" spans="1:24" ht="10.5" customHeight="1">
      <c r="A56" s="778">
        <f t="shared" si="1"/>
        <v>50</v>
      </c>
      <c r="B56" s="1079"/>
      <c r="F56" s="1080"/>
      <c r="G56" s="1079" t="s">
        <v>37</v>
      </c>
      <c r="H56" s="1087" t="s">
        <v>301</v>
      </c>
      <c r="I56" s="1114">
        <v>0</v>
      </c>
      <c r="J56" s="1114">
        <v>0</v>
      </c>
      <c r="K56" s="1114">
        <v>0</v>
      </c>
      <c r="L56" s="1114">
        <v>0</v>
      </c>
      <c r="M56" s="1114">
        <v>0</v>
      </c>
      <c r="N56" s="1114">
        <v>0</v>
      </c>
      <c r="O56" s="1114">
        <v>0</v>
      </c>
      <c r="P56" s="1114">
        <v>0</v>
      </c>
      <c r="Q56" s="1114">
        <v>0</v>
      </c>
      <c r="R56" s="1114">
        <v>0</v>
      </c>
      <c r="S56" s="1114">
        <v>0</v>
      </c>
      <c r="T56" s="1114">
        <v>0</v>
      </c>
      <c r="U56" s="1114">
        <v>0</v>
      </c>
      <c r="V56" s="1114">
        <v>0</v>
      </c>
      <c r="W56" s="1112"/>
      <c r="X56" s="756">
        <f t="shared" si="0"/>
        <v>50</v>
      </c>
    </row>
    <row r="57" spans="1:24" ht="10.5" customHeight="1">
      <c r="A57" s="778">
        <f t="shared" si="1"/>
        <v>51</v>
      </c>
      <c r="B57" s="1079"/>
      <c r="F57" s="1080"/>
      <c r="G57" s="1079" t="s">
        <v>37</v>
      </c>
      <c r="H57" s="1087" t="s">
        <v>402</v>
      </c>
      <c r="I57" s="1114">
        <v>0</v>
      </c>
      <c r="J57" s="1114">
        <v>0</v>
      </c>
      <c r="K57" s="1114">
        <v>0</v>
      </c>
      <c r="L57" s="1114">
        <v>0</v>
      </c>
      <c r="M57" s="1114">
        <v>0</v>
      </c>
      <c r="N57" s="1114">
        <v>0</v>
      </c>
      <c r="O57" s="1114">
        <v>0</v>
      </c>
      <c r="P57" s="1114">
        <v>0</v>
      </c>
      <c r="Q57" s="1114">
        <v>0</v>
      </c>
      <c r="R57" s="1114">
        <v>0</v>
      </c>
      <c r="S57" s="1114">
        <v>0</v>
      </c>
      <c r="T57" s="1114">
        <v>0</v>
      </c>
      <c r="U57" s="1114">
        <v>0</v>
      </c>
      <c r="V57" s="1114">
        <v>0</v>
      </c>
      <c r="W57" s="1112"/>
      <c r="X57" s="756">
        <f t="shared" si="0"/>
        <v>51</v>
      </c>
    </row>
    <row r="58" spans="1:24" ht="9.75" customHeight="1">
      <c r="A58" s="778">
        <f t="shared" si="1"/>
        <v>52</v>
      </c>
      <c r="B58" s="1079"/>
      <c r="D58" s="781" t="s">
        <v>775</v>
      </c>
      <c r="E58" s="781"/>
      <c r="F58" s="1121"/>
      <c r="G58" s="1079" t="s">
        <v>37</v>
      </c>
      <c r="H58" s="1111">
        <v>3</v>
      </c>
      <c r="I58" s="1114">
        <v>19</v>
      </c>
      <c r="J58" s="1114">
        <v>5</v>
      </c>
      <c r="K58" s="1114">
        <v>1</v>
      </c>
      <c r="L58" s="1114">
        <v>0</v>
      </c>
      <c r="M58" s="1114">
        <v>0</v>
      </c>
      <c r="N58" s="1114">
        <v>0</v>
      </c>
      <c r="O58" s="1114">
        <v>6</v>
      </c>
      <c r="P58" s="1114">
        <v>2</v>
      </c>
      <c r="Q58" s="1114">
        <v>7</v>
      </c>
      <c r="R58" s="1114">
        <v>0</v>
      </c>
      <c r="S58" s="1114">
        <v>6</v>
      </c>
      <c r="T58" s="1114">
        <v>3</v>
      </c>
      <c r="U58" s="1114">
        <v>0</v>
      </c>
      <c r="V58" s="1114">
        <v>0</v>
      </c>
      <c r="W58" s="1112"/>
      <c r="X58" s="756">
        <f t="shared" si="0"/>
        <v>52</v>
      </c>
    </row>
    <row r="59" spans="1:24" ht="9.75" customHeight="1">
      <c r="A59" s="778">
        <f t="shared" si="1"/>
        <v>53</v>
      </c>
      <c r="B59" s="1079"/>
      <c r="D59" s="781" t="s">
        <v>776</v>
      </c>
      <c r="E59" s="781"/>
      <c r="F59" s="1121"/>
      <c r="G59" s="1079"/>
      <c r="H59" s="1111">
        <v>1</v>
      </c>
      <c r="I59" s="1114">
        <v>16</v>
      </c>
      <c r="J59" s="1114">
        <v>16</v>
      </c>
      <c r="K59" s="1114">
        <v>10</v>
      </c>
      <c r="L59" s="1114">
        <v>10</v>
      </c>
      <c r="M59" s="1114">
        <v>0</v>
      </c>
      <c r="N59" s="1114">
        <v>0</v>
      </c>
      <c r="O59" s="1114">
        <v>16</v>
      </c>
      <c r="P59" s="1114">
        <v>16</v>
      </c>
      <c r="Q59" s="1114">
        <v>0</v>
      </c>
      <c r="R59" s="1114">
        <v>0</v>
      </c>
      <c r="S59" s="1114">
        <v>0</v>
      </c>
      <c r="T59" s="1114">
        <v>0</v>
      </c>
      <c r="U59" s="1114">
        <v>0</v>
      </c>
      <c r="V59" s="1114">
        <v>0</v>
      </c>
      <c r="W59" s="1112"/>
      <c r="X59" s="756">
        <f t="shared" si="0"/>
        <v>53</v>
      </c>
    </row>
    <row r="60" spans="1:24" ht="9.75" customHeight="1">
      <c r="A60" s="778">
        <f t="shared" si="1"/>
        <v>54</v>
      </c>
      <c r="B60" s="1079"/>
      <c r="D60" s="781" t="s">
        <v>777</v>
      </c>
      <c r="E60" s="781"/>
      <c r="F60" s="1121"/>
      <c r="G60" s="1079"/>
      <c r="H60" s="1111">
        <v>2</v>
      </c>
      <c r="I60" s="1114">
        <v>0</v>
      </c>
      <c r="J60" s="1114">
        <v>0</v>
      </c>
      <c r="K60" s="1114">
        <v>0</v>
      </c>
      <c r="L60" s="1114">
        <v>0</v>
      </c>
      <c r="M60" s="1114">
        <v>0</v>
      </c>
      <c r="N60" s="1114">
        <v>0</v>
      </c>
      <c r="O60" s="1114">
        <v>0</v>
      </c>
      <c r="P60" s="1114">
        <v>0</v>
      </c>
      <c r="Q60" s="1114">
        <v>0</v>
      </c>
      <c r="R60" s="1114">
        <v>0</v>
      </c>
      <c r="S60" s="1114">
        <v>0</v>
      </c>
      <c r="T60" s="1114">
        <v>0</v>
      </c>
      <c r="U60" s="1114">
        <v>0</v>
      </c>
      <c r="V60" s="1114">
        <v>0</v>
      </c>
      <c r="W60" s="1112"/>
      <c r="X60" s="756">
        <f t="shared" si="0"/>
        <v>54</v>
      </c>
    </row>
    <row r="61" spans="1:24" ht="9.75" customHeight="1">
      <c r="A61" s="778">
        <f t="shared" si="1"/>
        <v>55</v>
      </c>
      <c r="B61" s="1079"/>
      <c r="D61" s="781" t="s">
        <v>778</v>
      </c>
      <c r="E61" s="781"/>
      <c r="F61" s="1121"/>
      <c r="G61" s="1079"/>
      <c r="H61" s="1111">
        <v>2</v>
      </c>
      <c r="I61" s="1114">
        <v>11</v>
      </c>
      <c r="J61" s="1114">
        <v>11</v>
      </c>
      <c r="K61" s="1114">
        <v>6</v>
      </c>
      <c r="L61" s="1114">
        <v>6</v>
      </c>
      <c r="M61" s="1114">
        <v>0</v>
      </c>
      <c r="N61" s="1114">
        <v>0</v>
      </c>
      <c r="O61" s="1114">
        <v>0</v>
      </c>
      <c r="P61" s="1114">
        <v>0</v>
      </c>
      <c r="Q61" s="1114">
        <v>11</v>
      </c>
      <c r="R61" s="1114">
        <v>11</v>
      </c>
      <c r="S61" s="1114">
        <v>0</v>
      </c>
      <c r="T61" s="1114">
        <v>0</v>
      </c>
      <c r="U61" s="1114">
        <v>0</v>
      </c>
      <c r="V61" s="1114">
        <v>0</v>
      </c>
      <c r="W61" s="1112"/>
      <c r="X61" s="756">
        <f t="shared" si="0"/>
        <v>55</v>
      </c>
    </row>
    <row r="62" spans="1:24" ht="9.75" customHeight="1">
      <c r="A62" s="778">
        <f t="shared" si="1"/>
        <v>56</v>
      </c>
      <c r="B62" s="1079"/>
      <c r="D62" s="781" t="s">
        <v>779</v>
      </c>
      <c r="E62" s="781"/>
      <c r="F62" s="1121"/>
      <c r="G62" s="1079"/>
      <c r="H62" s="1111">
        <v>2</v>
      </c>
      <c r="I62" s="1114">
        <v>34</v>
      </c>
      <c r="J62" s="1114">
        <v>32</v>
      </c>
      <c r="K62" s="1114">
        <v>16</v>
      </c>
      <c r="L62" s="1114">
        <v>16</v>
      </c>
      <c r="M62" s="1114">
        <v>0</v>
      </c>
      <c r="N62" s="1114">
        <v>0</v>
      </c>
      <c r="O62" s="1114">
        <v>24</v>
      </c>
      <c r="P62" s="1114">
        <v>23</v>
      </c>
      <c r="Q62" s="1114">
        <v>10</v>
      </c>
      <c r="R62" s="1114">
        <v>9</v>
      </c>
      <c r="S62" s="1114">
        <v>0</v>
      </c>
      <c r="T62" s="1114">
        <v>0</v>
      </c>
      <c r="U62" s="1114">
        <v>0</v>
      </c>
      <c r="V62" s="1114">
        <v>0</v>
      </c>
      <c r="W62" s="1112"/>
      <c r="X62" s="756">
        <f t="shared" si="0"/>
        <v>56</v>
      </c>
    </row>
    <row r="63" spans="1:24" s="761" customFormat="1" ht="10.5" customHeight="1">
      <c r="A63" s="778">
        <f t="shared" si="1"/>
        <v>57</v>
      </c>
      <c r="B63" s="1072"/>
      <c r="F63" s="1116" t="s">
        <v>404</v>
      </c>
      <c r="G63" s="1072" t="s">
        <v>37</v>
      </c>
      <c r="H63" s="1085" t="s">
        <v>400</v>
      </c>
      <c r="I63" s="1114">
        <v>0</v>
      </c>
      <c r="J63" s="1114">
        <v>0</v>
      </c>
      <c r="K63" s="1114">
        <v>0</v>
      </c>
      <c r="L63" s="1114">
        <v>0</v>
      </c>
      <c r="M63" s="1114">
        <v>0</v>
      </c>
      <c r="N63" s="1114">
        <v>0</v>
      </c>
      <c r="O63" s="1114">
        <v>0</v>
      </c>
      <c r="P63" s="1114">
        <v>0</v>
      </c>
      <c r="Q63" s="1114">
        <v>0</v>
      </c>
      <c r="R63" s="1114">
        <v>0</v>
      </c>
      <c r="S63" s="1114">
        <v>0</v>
      </c>
      <c r="T63" s="1114">
        <v>0</v>
      </c>
      <c r="U63" s="1114">
        <v>0</v>
      </c>
      <c r="V63" s="1114">
        <v>0</v>
      </c>
      <c r="W63" s="1117"/>
      <c r="X63" s="756">
        <f t="shared" si="0"/>
        <v>57</v>
      </c>
    </row>
    <row r="64" spans="1:24" ht="10.5" customHeight="1">
      <c r="A64" s="778">
        <f t="shared" si="1"/>
        <v>58</v>
      </c>
      <c r="B64" s="1079"/>
      <c r="G64" s="1079" t="s">
        <v>37</v>
      </c>
      <c r="H64" s="1087" t="s">
        <v>401</v>
      </c>
      <c r="I64" s="1114">
        <v>61</v>
      </c>
      <c r="J64" s="1114">
        <v>59</v>
      </c>
      <c r="K64" s="1114">
        <v>32</v>
      </c>
      <c r="L64" s="1114">
        <v>32</v>
      </c>
      <c r="M64" s="1114">
        <v>0</v>
      </c>
      <c r="N64" s="1114">
        <v>0</v>
      </c>
      <c r="O64" s="1114">
        <v>40</v>
      </c>
      <c r="P64" s="1114">
        <v>39</v>
      </c>
      <c r="Q64" s="1114">
        <v>21</v>
      </c>
      <c r="R64" s="1114">
        <v>20</v>
      </c>
      <c r="S64" s="1114">
        <v>0</v>
      </c>
      <c r="T64" s="1114">
        <v>0</v>
      </c>
      <c r="U64" s="1114">
        <v>0</v>
      </c>
      <c r="V64" s="1114">
        <v>0</v>
      </c>
      <c r="W64" s="1112"/>
      <c r="X64" s="756">
        <f t="shared" si="0"/>
        <v>58</v>
      </c>
    </row>
    <row r="65" spans="1:24" ht="10.5" customHeight="1">
      <c r="A65" s="778">
        <f t="shared" si="1"/>
        <v>59</v>
      </c>
      <c r="B65" s="1079"/>
      <c r="G65" s="1079" t="s">
        <v>37</v>
      </c>
      <c r="H65" s="1087" t="s">
        <v>301</v>
      </c>
      <c r="I65" s="1114">
        <v>19</v>
      </c>
      <c r="J65" s="1114">
        <v>5</v>
      </c>
      <c r="K65" s="1114">
        <v>1</v>
      </c>
      <c r="L65" s="1114">
        <v>0</v>
      </c>
      <c r="M65" s="1114">
        <v>0</v>
      </c>
      <c r="N65" s="1114">
        <v>0</v>
      </c>
      <c r="O65" s="1114">
        <v>6</v>
      </c>
      <c r="P65" s="1114">
        <v>2</v>
      </c>
      <c r="Q65" s="1114">
        <v>7</v>
      </c>
      <c r="R65" s="1114">
        <v>0</v>
      </c>
      <c r="S65" s="1114">
        <v>6</v>
      </c>
      <c r="T65" s="1114">
        <v>3</v>
      </c>
      <c r="U65" s="1114">
        <v>0</v>
      </c>
      <c r="V65" s="1114">
        <v>0</v>
      </c>
      <c r="W65" s="1112"/>
      <c r="X65" s="756">
        <f t="shared" si="0"/>
        <v>59</v>
      </c>
    </row>
    <row r="66" spans="1:24" s="761" customFormat="1" ht="10.5" customHeight="1">
      <c r="A66" s="778">
        <f t="shared" si="1"/>
        <v>60</v>
      </c>
      <c r="B66" s="1072"/>
      <c r="F66" s="1073"/>
      <c r="G66" s="1072" t="s">
        <v>37</v>
      </c>
      <c r="H66" s="1087" t="s">
        <v>402</v>
      </c>
      <c r="I66" s="1114">
        <v>80</v>
      </c>
      <c r="J66" s="1114">
        <v>64</v>
      </c>
      <c r="K66" s="1114">
        <v>33</v>
      </c>
      <c r="L66" s="1114">
        <v>32</v>
      </c>
      <c r="M66" s="1114">
        <v>0</v>
      </c>
      <c r="N66" s="1114">
        <v>0</v>
      </c>
      <c r="O66" s="1114">
        <v>46</v>
      </c>
      <c r="P66" s="1114">
        <v>41</v>
      </c>
      <c r="Q66" s="1114">
        <v>28</v>
      </c>
      <c r="R66" s="1114">
        <v>20</v>
      </c>
      <c r="S66" s="1114">
        <v>6</v>
      </c>
      <c r="T66" s="1114">
        <v>3</v>
      </c>
      <c r="U66" s="1114">
        <v>0</v>
      </c>
      <c r="V66" s="1114">
        <v>0</v>
      </c>
      <c r="W66" s="1117"/>
      <c r="X66" s="756">
        <f t="shared" si="0"/>
        <v>60</v>
      </c>
    </row>
    <row r="67" spans="1:24" s="761" customFormat="1" ht="9.75" customHeight="1">
      <c r="A67" s="778">
        <f t="shared" si="1"/>
        <v>61</v>
      </c>
      <c r="B67" s="1072"/>
      <c r="D67" s="781" t="s">
        <v>780</v>
      </c>
      <c r="E67" s="781"/>
      <c r="F67" s="1122"/>
      <c r="G67" s="1072" t="s">
        <v>37</v>
      </c>
      <c r="H67" s="1111">
        <v>3</v>
      </c>
      <c r="I67" s="1114">
        <v>87</v>
      </c>
      <c r="J67" s="1114">
        <v>58</v>
      </c>
      <c r="K67" s="1114">
        <v>1</v>
      </c>
      <c r="L67" s="1114">
        <v>1</v>
      </c>
      <c r="M67" s="1114">
        <v>0</v>
      </c>
      <c r="N67" s="1114">
        <v>0</v>
      </c>
      <c r="O67" s="1114">
        <v>29</v>
      </c>
      <c r="P67" s="1114">
        <v>19</v>
      </c>
      <c r="Q67" s="1114">
        <v>29</v>
      </c>
      <c r="R67" s="1114">
        <v>18</v>
      </c>
      <c r="S67" s="1114">
        <v>29</v>
      </c>
      <c r="T67" s="1114">
        <v>21</v>
      </c>
      <c r="U67" s="1114">
        <v>0</v>
      </c>
      <c r="V67" s="1114">
        <v>0</v>
      </c>
      <c r="W67" s="1117"/>
      <c r="X67" s="756">
        <f t="shared" si="0"/>
        <v>61</v>
      </c>
    </row>
    <row r="68" spans="1:24" s="761" customFormat="1" ht="10.5" customHeight="1">
      <c r="A68" s="778">
        <f t="shared" si="1"/>
        <v>62</v>
      </c>
      <c r="B68" s="1072"/>
      <c r="F68" s="1116" t="s">
        <v>405</v>
      </c>
      <c r="G68" s="1072" t="s">
        <v>37</v>
      </c>
      <c r="H68" s="1085" t="s">
        <v>400</v>
      </c>
      <c r="I68" s="1114">
        <v>0</v>
      </c>
      <c r="J68" s="1114">
        <v>0</v>
      </c>
      <c r="K68" s="1114">
        <v>0</v>
      </c>
      <c r="L68" s="1114">
        <v>0</v>
      </c>
      <c r="M68" s="1114">
        <v>0</v>
      </c>
      <c r="N68" s="1114">
        <v>0</v>
      </c>
      <c r="O68" s="1114">
        <v>0</v>
      </c>
      <c r="P68" s="1114">
        <v>0</v>
      </c>
      <c r="Q68" s="1114">
        <v>0</v>
      </c>
      <c r="R68" s="1114">
        <v>0</v>
      </c>
      <c r="S68" s="1114">
        <v>0</v>
      </c>
      <c r="T68" s="1114">
        <v>0</v>
      </c>
      <c r="U68" s="1114">
        <v>0</v>
      </c>
      <c r="V68" s="1114">
        <v>0</v>
      </c>
      <c r="W68" s="1117"/>
      <c r="X68" s="756">
        <f t="shared" si="0"/>
        <v>62</v>
      </c>
    </row>
    <row r="69" spans="1:24" ht="10.5" customHeight="1">
      <c r="A69" s="778">
        <f t="shared" si="1"/>
        <v>63</v>
      </c>
      <c r="B69" s="1079"/>
      <c r="G69" s="1079" t="s">
        <v>37</v>
      </c>
      <c r="H69" s="1087" t="s">
        <v>401</v>
      </c>
      <c r="I69" s="1114">
        <v>87</v>
      </c>
      <c r="J69" s="1114">
        <v>58</v>
      </c>
      <c r="K69" s="1114">
        <v>1</v>
      </c>
      <c r="L69" s="1114">
        <v>1</v>
      </c>
      <c r="M69" s="1114">
        <v>0</v>
      </c>
      <c r="N69" s="1114">
        <v>0</v>
      </c>
      <c r="O69" s="1114">
        <v>29</v>
      </c>
      <c r="P69" s="1114">
        <v>19</v>
      </c>
      <c r="Q69" s="1114">
        <v>29</v>
      </c>
      <c r="R69" s="1114">
        <v>18</v>
      </c>
      <c r="S69" s="1114">
        <v>29</v>
      </c>
      <c r="T69" s="1114">
        <v>21</v>
      </c>
      <c r="U69" s="1114">
        <v>0</v>
      </c>
      <c r="V69" s="1114">
        <v>0</v>
      </c>
      <c r="W69" s="1112"/>
      <c r="X69" s="756">
        <f t="shared" si="0"/>
        <v>63</v>
      </c>
    </row>
    <row r="70" spans="1:24" ht="10.5" customHeight="1">
      <c r="A70" s="778">
        <f t="shared" si="1"/>
        <v>64</v>
      </c>
      <c r="B70" s="1079"/>
      <c r="F70" s="1080"/>
      <c r="G70" s="1079" t="s">
        <v>37</v>
      </c>
      <c r="H70" s="1087" t="s">
        <v>301</v>
      </c>
      <c r="I70" s="1114">
        <v>0</v>
      </c>
      <c r="J70" s="1114">
        <v>0</v>
      </c>
      <c r="K70" s="1114">
        <v>0</v>
      </c>
      <c r="L70" s="1114">
        <v>0</v>
      </c>
      <c r="M70" s="1114">
        <v>0</v>
      </c>
      <c r="N70" s="1114">
        <v>0</v>
      </c>
      <c r="O70" s="1114">
        <v>0</v>
      </c>
      <c r="P70" s="1114">
        <v>0</v>
      </c>
      <c r="Q70" s="1114">
        <v>0</v>
      </c>
      <c r="R70" s="1114">
        <v>0</v>
      </c>
      <c r="S70" s="1114">
        <v>0</v>
      </c>
      <c r="T70" s="1114">
        <v>0</v>
      </c>
      <c r="U70" s="1114">
        <v>0</v>
      </c>
      <c r="V70" s="1114">
        <v>0</v>
      </c>
      <c r="W70" s="1112"/>
      <c r="X70" s="756">
        <f t="shared" si="0"/>
        <v>64</v>
      </c>
    </row>
    <row r="71" spans="1:24" ht="10.5" customHeight="1">
      <c r="A71" s="778">
        <f t="shared" si="1"/>
        <v>65</v>
      </c>
      <c r="B71" s="1079"/>
      <c r="G71" s="1079" t="s">
        <v>37</v>
      </c>
      <c r="H71" s="1087" t="s">
        <v>402</v>
      </c>
      <c r="I71" s="1114">
        <v>87</v>
      </c>
      <c r="J71" s="1114">
        <v>58</v>
      </c>
      <c r="K71" s="1114">
        <v>1</v>
      </c>
      <c r="L71" s="1114">
        <v>1</v>
      </c>
      <c r="M71" s="1114">
        <v>0</v>
      </c>
      <c r="N71" s="1114">
        <v>0</v>
      </c>
      <c r="O71" s="1114">
        <v>29</v>
      </c>
      <c r="P71" s="1114">
        <v>19</v>
      </c>
      <c r="Q71" s="1114">
        <v>29</v>
      </c>
      <c r="R71" s="1114">
        <v>18</v>
      </c>
      <c r="S71" s="1114">
        <v>29</v>
      </c>
      <c r="T71" s="1114">
        <v>21</v>
      </c>
      <c r="U71" s="1114">
        <v>0</v>
      </c>
      <c r="V71" s="1114">
        <v>0</v>
      </c>
      <c r="W71" s="1112"/>
      <c r="X71" s="756">
        <f aca="true" t="shared" si="2" ref="X71:X134">A71</f>
        <v>65</v>
      </c>
    </row>
    <row r="72" spans="1:24" ht="9.75" customHeight="1">
      <c r="A72" s="778">
        <f t="shared" si="1"/>
        <v>66</v>
      </c>
      <c r="B72" s="1079"/>
      <c r="D72" s="781" t="s">
        <v>781</v>
      </c>
      <c r="E72" s="781"/>
      <c r="F72" s="781"/>
      <c r="G72" s="1123" t="s">
        <v>37</v>
      </c>
      <c r="H72" s="1124">
        <v>2</v>
      </c>
      <c r="I72" s="1114">
        <v>30</v>
      </c>
      <c r="J72" s="1114">
        <v>7</v>
      </c>
      <c r="K72" s="1114">
        <v>4</v>
      </c>
      <c r="L72" s="1114">
        <v>1</v>
      </c>
      <c r="M72" s="1114">
        <v>0</v>
      </c>
      <c r="N72" s="1114">
        <v>0</v>
      </c>
      <c r="O72" s="1114">
        <v>30</v>
      </c>
      <c r="P72" s="1114">
        <v>7</v>
      </c>
      <c r="Q72" s="1114">
        <v>0</v>
      </c>
      <c r="R72" s="1114">
        <v>0</v>
      </c>
      <c r="S72" s="1114">
        <v>0</v>
      </c>
      <c r="T72" s="1114">
        <v>0</v>
      </c>
      <c r="U72" s="1114">
        <v>0</v>
      </c>
      <c r="V72" s="1114">
        <v>0</v>
      </c>
      <c r="W72" s="1112"/>
      <c r="X72" s="756">
        <f t="shared" si="2"/>
        <v>66</v>
      </c>
    </row>
    <row r="73" spans="1:24" ht="9.75" customHeight="1">
      <c r="A73" s="778">
        <f aca="true" t="shared" si="3" ref="A73:A127">A72+1</f>
        <v>67</v>
      </c>
      <c r="B73" s="1079"/>
      <c r="D73" s="781" t="s">
        <v>782</v>
      </c>
      <c r="E73" s="781"/>
      <c r="F73" s="781"/>
      <c r="G73" s="1123"/>
      <c r="H73" s="1124">
        <v>2</v>
      </c>
      <c r="I73" s="1114">
        <v>38</v>
      </c>
      <c r="J73" s="1114">
        <v>9</v>
      </c>
      <c r="K73" s="1114">
        <v>17</v>
      </c>
      <c r="L73" s="1114">
        <v>3</v>
      </c>
      <c r="M73" s="1114">
        <v>0</v>
      </c>
      <c r="N73" s="1114">
        <v>0</v>
      </c>
      <c r="O73" s="1114">
        <v>20</v>
      </c>
      <c r="P73" s="1114">
        <v>7</v>
      </c>
      <c r="Q73" s="1114">
        <v>18</v>
      </c>
      <c r="R73" s="1114">
        <v>2</v>
      </c>
      <c r="S73" s="1114">
        <v>0</v>
      </c>
      <c r="T73" s="1114">
        <v>0</v>
      </c>
      <c r="U73" s="1114">
        <v>0</v>
      </c>
      <c r="V73" s="1114">
        <v>0</v>
      </c>
      <c r="W73" s="1112"/>
      <c r="X73" s="756">
        <f t="shared" si="2"/>
        <v>67</v>
      </c>
    </row>
    <row r="74" spans="1:24" s="761" customFormat="1" ht="9.75" customHeight="1">
      <c r="A74" s="778">
        <f t="shared" si="3"/>
        <v>68</v>
      </c>
      <c r="B74" s="1072"/>
      <c r="D74" s="781" t="s">
        <v>783</v>
      </c>
      <c r="E74" s="781"/>
      <c r="F74" s="781"/>
      <c r="G74" s="1123"/>
      <c r="H74" s="1124">
        <v>3</v>
      </c>
      <c r="I74" s="1114">
        <v>0</v>
      </c>
      <c r="J74" s="1114">
        <v>0</v>
      </c>
      <c r="K74" s="1114">
        <v>0</v>
      </c>
      <c r="L74" s="1114">
        <v>0</v>
      </c>
      <c r="M74" s="1114">
        <v>0</v>
      </c>
      <c r="N74" s="1114">
        <v>0</v>
      </c>
      <c r="O74" s="1114">
        <v>0</v>
      </c>
      <c r="P74" s="1114">
        <v>0</v>
      </c>
      <c r="Q74" s="1114">
        <v>0</v>
      </c>
      <c r="R74" s="1114">
        <v>0</v>
      </c>
      <c r="S74" s="1114">
        <v>0</v>
      </c>
      <c r="T74" s="1114">
        <v>0</v>
      </c>
      <c r="U74" s="1114">
        <v>0</v>
      </c>
      <c r="V74" s="1114">
        <v>0</v>
      </c>
      <c r="W74" s="1117"/>
      <c r="X74" s="756">
        <f t="shared" si="2"/>
        <v>68</v>
      </c>
    </row>
    <row r="75" spans="1:24" s="761" customFormat="1" ht="9.75" customHeight="1">
      <c r="A75" s="778">
        <f t="shared" si="3"/>
        <v>69</v>
      </c>
      <c r="B75" s="1072"/>
      <c r="D75" s="781" t="s">
        <v>784</v>
      </c>
      <c r="E75" s="781"/>
      <c r="F75" s="781"/>
      <c r="G75" s="1123"/>
      <c r="H75" s="1124">
        <v>2</v>
      </c>
      <c r="I75" s="1114">
        <v>86</v>
      </c>
      <c r="J75" s="1114">
        <v>18</v>
      </c>
      <c r="K75" s="1114">
        <v>14</v>
      </c>
      <c r="L75" s="1114">
        <v>1</v>
      </c>
      <c r="M75" s="1114">
        <v>0</v>
      </c>
      <c r="N75" s="1114">
        <v>0</v>
      </c>
      <c r="O75" s="1114">
        <v>42</v>
      </c>
      <c r="P75" s="1114">
        <v>12</v>
      </c>
      <c r="Q75" s="1114">
        <v>44</v>
      </c>
      <c r="R75" s="1114">
        <v>6</v>
      </c>
      <c r="S75" s="1114">
        <v>0</v>
      </c>
      <c r="T75" s="1114">
        <v>0</v>
      </c>
      <c r="U75" s="1114">
        <v>0</v>
      </c>
      <c r="V75" s="1114">
        <v>0</v>
      </c>
      <c r="W75" s="1117"/>
      <c r="X75" s="756">
        <f t="shared" si="2"/>
        <v>69</v>
      </c>
    </row>
    <row r="76" spans="1:24" s="761" customFormat="1" ht="11.25">
      <c r="A76" s="778">
        <f t="shared" si="3"/>
        <v>70</v>
      </c>
      <c r="B76" s="1072"/>
      <c r="D76" s="781" t="s">
        <v>785</v>
      </c>
      <c r="E76" s="781"/>
      <c r="F76" s="781"/>
      <c r="G76" s="1072"/>
      <c r="H76" s="1111">
        <v>3</v>
      </c>
      <c r="I76" s="1114">
        <v>46</v>
      </c>
      <c r="J76" s="1114">
        <v>10</v>
      </c>
      <c r="K76" s="1114">
        <v>6</v>
      </c>
      <c r="L76" s="1114">
        <v>2</v>
      </c>
      <c r="M76" s="1114">
        <v>0</v>
      </c>
      <c r="N76" s="1114">
        <v>0</v>
      </c>
      <c r="O76" s="1114">
        <v>0</v>
      </c>
      <c r="P76" s="1114">
        <v>0</v>
      </c>
      <c r="Q76" s="1114">
        <v>1</v>
      </c>
      <c r="R76" s="1114">
        <v>0</v>
      </c>
      <c r="S76" s="1114">
        <v>45</v>
      </c>
      <c r="T76" s="1114">
        <v>10</v>
      </c>
      <c r="U76" s="1114">
        <v>0</v>
      </c>
      <c r="V76" s="1114">
        <v>0</v>
      </c>
      <c r="W76" s="1117"/>
      <c r="X76" s="756">
        <f t="shared" si="2"/>
        <v>70</v>
      </c>
    </row>
    <row r="77" spans="1:24" ht="9.75" customHeight="1">
      <c r="A77" s="778">
        <f t="shared" si="3"/>
        <v>71</v>
      </c>
      <c r="B77" s="1079"/>
      <c r="D77" s="781" t="s">
        <v>786</v>
      </c>
      <c r="E77" s="781"/>
      <c r="F77" s="781"/>
      <c r="G77" s="1079" t="s">
        <v>37</v>
      </c>
      <c r="H77" s="1111">
        <v>2</v>
      </c>
      <c r="I77" s="1114">
        <v>0</v>
      </c>
      <c r="J77" s="1114">
        <v>0</v>
      </c>
      <c r="K77" s="1114">
        <v>0</v>
      </c>
      <c r="L77" s="1114">
        <v>0</v>
      </c>
      <c r="M77" s="1114">
        <v>0</v>
      </c>
      <c r="N77" s="1114">
        <v>0</v>
      </c>
      <c r="O77" s="1114">
        <v>0</v>
      </c>
      <c r="P77" s="1114">
        <v>0</v>
      </c>
      <c r="Q77" s="1114">
        <v>0</v>
      </c>
      <c r="R77" s="1114">
        <v>0</v>
      </c>
      <c r="S77" s="1114">
        <v>0</v>
      </c>
      <c r="T77" s="1114">
        <v>0</v>
      </c>
      <c r="U77" s="1114">
        <v>0</v>
      </c>
      <c r="V77" s="1114">
        <v>0</v>
      </c>
      <c r="W77" s="1112"/>
      <c r="X77" s="756">
        <f t="shared" si="2"/>
        <v>71</v>
      </c>
    </row>
    <row r="78" spans="1:24" ht="10.5" customHeight="1">
      <c r="A78" s="778">
        <f t="shared" si="3"/>
        <v>72</v>
      </c>
      <c r="B78" s="1079"/>
      <c r="F78" s="1125" t="s">
        <v>406</v>
      </c>
      <c r="G78" s="1079" t="s">
        <v>37</v>
      </c>
      <c r="H78" s="1085" t="s">
        <v>400</v>
      </c>
      <c r="I78" s="1114">
        <v>9</v>
      </c>
      <c r="J78" s="1114">
        <v>1</v>
      </c>
      <c r="K78" s="1114">
        <v>0</v>
      </c>
      <c r="L78" s="1114">
        <v>0</v>
      </c>
      <c r="M78" s="1114">
        <v>0</v>
      </c>
      <c r="N78" s="1114">
        <v>0</v>
      </c>
      <c r="O78" s="1114">
        <v>9</v>
      </c>
      <c r="P78" s="1114">
        <v>1</v>
      </c>
      <c r="Q78" s="1114">
        <v>0</v>
      </c>
      <c r="R78" s="1114">
        <v>0</v>
      </c>
      <c r="S78" s="1114">
        <v>0</v>
      </c>
      <c r="T78" s="1114">
        <v>0</v>
      </c>
      <c r="U78" s="1114">
        <v>0</v>
      </c>
      <c r="V78" s="1114">
        <v>0</v>
      </c>
      <c r="W78" s="1112"/>
      <c r="X78" s="756">
        <f t="shared" si="2"/>
        <v>72</v>
      </c>
    </row>
    <row r="79" spans="1:24" ht="10.5" customHeight="1">
      <c r="A79" s="778">
        <f t="shared" si="3"/>
        <v>73</v>
      </c>
      <c r="B79" s="1079"/>
      <c r="F79" s="1125"/>
      <c r="G79" s="1079" t="s">
        <v>37</v>
      </c>
      <c r="H79" s="1087" t="s">
        <v>401</v>
      </c>
      <c r="I79" s="1114">
        <v>191</v>
      </c>
      <c r="J79" s="1114">
        <v>43</v>
      </c>
      <c r="K79" s="1114">
        <v>41</v>
      </c>
      <c r="L79" s="1114">
        <v>7</v>
      </c>
      <c r="M79" s="1114">
        <v>0</v>
      </c>
      <c r="N79" s="1114">
        <v>0</v>
      </c>
      <c r="O79" s="1114">
        <v>83</v>
      </c>
      <c r="P79" s="1114">
        <v>25</v>
      </c>
      <c r="Q79" s="1114">
        <v>63</v>
      </c>
      <c r="R79" s="1114">
        <v>8</v>
      </c>
      <c r="S79" s="1114">
        <v>45</v>
      </c>
      <c r="T79" s="1114">
        <v>10</v>
      </c>
      <c r="U79" s="1114">
        <v>0</v>
      </c>
      <c r="V79" s="1114">
        <v>0</v>
      </c>
      <c r="W79" s="1112"/>
      <c r="X79" s="756">
        <f t="shared" si="2"/>
        <v>73</v>
      </c>
    </row>
    <row r="80" spans="1:24" ht="10.5" customHeight="1">
      <c r="A80" s="778">
        <f t="shared" si="3"/>
        <v>74</v>
      </c>
      <c r="B80" s="1079"/>
      <c r="F80" s="1125"/>
      <c r="G80" s="1079" t="s">
        <v>37</v>
      </c>
      <c r="H80" s="1087" t="s">
        <v>301</v>
      </c>
      <c r="I80" s="1114">
        <v>0</v>
      </c>
      <c r="J80" s="1114">
        <v>0</v>
      </c>
      <c r="K80" s="1114">
        <v>0</v>
      </c>
      <c r="L80" s="1114">
        <v>0</v>
      </c>
      <c r="M80" s="1114">
        <v>0</v>
      </c>
      <c r="N80" s="1114">
        <v>0</v>
      </c>
      <c r="O80" s="1114">
        <v>0</v>
      </c>
      <c r="P80" s="1114">
        <v>0</v>
      </c>
      <c r="Q80" s="1114">
        <v>0</v>
      </c>
      <c r="R80" s="1114">
        <v>0</v>
      </c>
      <c r="S80" s="1114">
        <v>0</v>
      </c>
      <c r="T80" s="1114">
        <v>0</v>
      </c>
      <c r="U80" s="1114">
        <v>0</v>
      </c>
      <c r="V80" s="1114">
        <v>0</v>
      </c>
      <c r="W80" s="1112"/>
      <c r="X80" s="756">
        <f t="shared" si="2"/>
        <v>74</v>
      </c>
    </row>
    <row r="81" spans="1:24" ht="10.5" customHeight="1">
      <c r="A81" s="778">
        <f t="shared" si="3"/>
        <v>75</v>
      </c>
      <c r="B81" s="1079"/>
      <c r="F81" s="1125"/>
      <c r="G81" s="1079" t="s">
        <v>37</v>
      </c>
      <c r="H81" s="1087" t="s">
        <v>402</v>
      </c>
      <c r="I81" s="1114">
        <v>200</v>
      </c>
      <c r="J81" s="1114">
        <v>44</v>
      </c>
      <c r="K81" s="1114">
        <v>41</v>
      </c>
      <c r="L81" s="1114">
        <v>7</v>
      </c>
      <c r="M81" s="1114">
        <v>0</v>
      </c>
      <c r="N81" s="1114">
        <v>0</v>
      </c>
      <c r="O81" s="1114">
        <v>92</v>
      </c>
      <c r="P81" s="1114">
        <v>26</v>
      </c>
      <c r="Q81" s="1114">
        <v>63</v>
      </c>
      <c r="R81" s="1114">
        <v>8</v>
      </c>
      <c r="S81" s="1114">
        <v>45</v>
      </c>
      <c r="T81" s="1114">
        <v>10</v>
      </c>
      <c r="U81" s="1114">
        <v>0</v>
      </c>
      <c r="V81" s="1114">
        <v>0</v>
      </c>
      <c r="W81" s="1112"/>
      <c r="X81" s="756">
        <f t="shared" si="2"/>
        <v>75</v>
      </c>
    </row>
    <row r="82" spans="1:24" ht="9.75" customHeight="1">
      <c r="A82" s="778">
        <f t="shared" si="3"/>
        <v>76</v>
      </c>
      <c r="B82" s="1079"/>
      <c r="D82" s="781" t="s">
        <v>787</v>
      </c>
      <c r="E82" s="781"/>
      <c r="F82" s="1126"/>
      <c r="G82" s="1079" t="s">
        <v>37</v>
      </c>
      <c r="H82" s="1111">
        <v>2</v>
      </c>
      <c r="I82" s="1114">
        <v>98</v>
      </c>
      <c r="J82" s="1114">
        <v>34</v>
      </c>
      <c r="K82" s="1114">
        <v>3</v>
      </c>
      <c r="L82" s="1114">
        <v>1</v>
      </c>
      <c r="M82" s="1114">
        <v>0</v>
      </c>
      <c r="N82" s="1114">
        <v>0</v>
      </c>
      <c r="O82" s="1114">
        <v>44</v>
      </c>
      <c r="P82" s="1114">
        <v>14</v>
      </c>
      <c r="Q82" s="1114">
        <v>54</v>
      </c>
      <c r="R82" s="1114">
        <v>20</v>
      </c>
      <c r="S82" s="1114">
        <v>0</v>
      </c>
      <c r="T82" s="1114">
        <v>0</v>
      </c>
      <c r="U82" s="1114">
        <v>0</v>
      </c>
      <c r="V82" s="1114">
        <v>0</v>
      </c>
      <c r="W82" s="1112"/>
      <c r="X82" s="756">
        <f t="shared" si="2"/>
        <v>76</v>
      </c>
    </row>
    <row r="83" spans="1:24" ht="9.75" customHeight="1">
      <c r="A83" s="778">
        <f t="shared" si="3"/>
        <v>77</v>
      </c>
      <c r="B83" s="1079"/>
      <c r="D83" s="781" t="s">
        <v>788</v>
      </c>
      <c r="E83" s="781"/>
      <c r="F83" s="1126"/>
      <c r="G83" s="1079" t="s">
        <v>37</v>
      </c>
      <c r="H83" s="1111">
        <v>2</v>
      </c>
      <c r="I83" s="1114">
        <v>115</v>
      </c>
      <c r="J83" s="1114">
        <v>66</v>
      </c>
      <c r="K83" s="1114">
        <v>16</v>
      </c>
      <c r="L83" s="1114">
        <v>7</v>
      </c>
      <c r="M83" s="1114">
        <v>0</v>
      </c>
      <c r="N83" s="1114">
        <v>0</v>
      </c>
      <c r="O83" s="1114">
        <v>49</v>
      </c>
      <c r="P83" s="1114">
        <v>32</v>
      </c>
      <c r="Q83" s="1114">
        <v>66</v>
      </c>
      <c r="R83" s="1114">
        <v>34</v>
      </c>
      <c r="S83" s="1114">
        <v>0</v>
      </c>
      <c r="T83" s="1114">
        <v>0</v>
      </c>
      <c r="U83" s="1114">
        <v>0</v>
      </c>
      <c r="V83" s="1114">
        <v>0</v>
      </c>
      <c r="W83" s="1112"/>
      <c r="X83" s="756">
        <f t="shared" si="2"/>
        <v>77</v>
      </c>
    </row>
    <row r="84" spans="1:24" ht="9.75" customHeight="1">
      <c r="A84" s="778">
        <f t="shared" si="3"/>
        <v>78</v>
      </c>
      <c r="B84" s="1079"/>
      <c r="D84" s="781" t="s">
        <v>789</v>
      </c>
      <c r="E84" s="781"/>
      <c r="F84" s="1126"/>
      <c r="G84" s="1079"/>
      <c r="H84" s="1111">
        <v>2</v>
      </c>
      <c r="I84" s="1114">
        <v>0</v>
      </c>
      <c r="J84" s="1114">
        <v>0</v>
      </c>
      <c r="K84" s="1114">
        <v>0</v>
      </c>
      <c r="L84" s="1114">
        <v>0</v>
      </c>
      <c r="M84" s="1114">
        <v>0</v>
      </c>
      <c r="N84" s="1114">
        <v>0</v>
      </c>
      <c r="O84" s="1114">
        <v>0</v>
      </c>
      <c r="P84" s="1114">
        <v>0</v>
      </c>
      <c r="Q84" s="1114">
        <v>0</v>
      </c>
      <c r="R84" s="1114">
        <v>0</v>
      </c>
      <c r="S84" s="1114">
        <v>0</v>
      </c>
      <c r="T84" s="1114">
        <v>0</v>
      </c>
      <c r="U84" s="1114">
        <v>0</v>
      </c>
      <c r="V84" s="1114">
        <v>0</v>
      </c>
      <c r="W84" s="1112"/>
      <c r="X84" s="756">
        <f t="shared" si="2"/>
        <v>78</v>
      </c>
    </row>
    <row r="85" spans="1:24" s="761" customFormat="1" ht="10.5" customHeight="1">
      <c r="A85" s="778">
        <f t="shared" si="3"/>
        <v>79</v>
      </c>
      <c r="B85" s="1072"/>
      <c r="F85" s="1120" t="s">
        <v>407</v>
      </c>
      <c r="G85" s="1072" t="s">
        <v>37</v>
      </c>
      <c r="H85" s="1085" t="s">
        <v>400</v>
      </c>
      <c r="I85" s="1114">
        <v>0</v>
      </c>
      <c r="J85" s="1114">
        <v>0</v>
      </c>
      <c r="K85" s="1114">
        <v>0</v>
      </c>
      <c r="L85" s="1114">
        <v>0</v>
      </c>
      <c r="M85" s="1114">
        <v>0</v>
      </c>
      <c r="N85" s="1114">
        <v>0</v>
      </c>
      <c r="O85" s="1114">
        <v>0</v>
      </c>
      <c r="P85" s="1114">
        <v>0</v>
      </c>
      <c r="Q85" s="1114">
        <v>0</v>
      </c>
      <c r="R85" s="1114">
        <v>0</v>
      </c>
      <c r="S85" s="1114">
        <v>0</v>
      </c>
      <c r="T85" s="1114">
        <v>0</v>
      </c>
      <c r="U85" s="1114">
        <v>0</v>
      </c>
      <c r="V85" s="1114">
        <v>0</v>
      </c>
      <c r="W85" s="1117"/>
      <c r="X85" s="756">
        <f t="shared" si="2"/>
        <v>79</v>
      </c>
    </row>
    <row r="86" spans="1:24" ht="10.5" customHeight="1">
      <c r="A86" s="778">
        <f t="shared" si="3"/>
        <v>80</v>
      </c>
      <c r="B86" s="1079"/>
      <c r="F86" s="1080"/>
      <c r="G86" s="1079" t="s">
        <v>37</v>
      </c>
      <c r="H86" s="1087" t="s">
        <v>401</v>
      </c>
      <c r="I86" s="1114">
        <v>19</v>
      </c>
      <c r="J86" s="1114">
        <v>7</v>
      </c>
      <c r="K86" s="1114">
        <v>0</v>
      </c>
      <c r="L86" s="1114">
        <v>0</v>
      </c>
      <c r="M86" s="1114">
        <v>0</v>
      </c>
      <c r="N86" s="1114">
        <v>0</v>
      </c>
      <c r="O86" s="1114">
        <v>0</v>
      </c>
      <c r="P86" s="1114">
        <v>0</v>
      </c>
      <c r="Q86" s="1114">
        <v>19</v>
      </c>
      <c r="R86" s="1114">
        <v>7</v>
      </c>
      <c r="S86" s="1114">
        <v>0</v>
      </c>
      <c r="T86" s="1114">
        <v>0</v>
      </c>
      <c r="U86" s="1114">
        <v>0</v>
      </c>
      <c r="V86" s="1114">
        <v>0</v>
      </c>
      <c r="W86" s="1112"/>
      <c r="X86" s="756">
        <f t="shared" si="2"/>
        <v>80</v>
      </c>
    </row>
    <row r="87" spans="1:24" ht="10.5" customHeight="1">
      <c r="A87" s="778">
        <f t="shared" si="3"/>
        <v>81</v>
      </c>
      <c r="B87" s="1079"/>
      <c r="F87" s="1080"/>
      <c r="G87" s="1079" t="s">
        <v>37</v>
      </c>
      <c r="H87" s="1087" t="s">
        <v>301</v>
      </c>
      <c r="I87" s="1114">
        <v>194</v>
      </c>
      <c r="J87" s="1114">
        <v>93</v>
      </c>
      <c r="K87" s="1114">
        <v>19</v>
      </c>
      <c r="L87" s="1114">
        <v>8</v>
      </c>
      <c r="M87" s="1114">
        <v>0</v>
      </c>
      <c r="N87" s="1114">
        <v>0</v>
      </c>
      <c r="O87" s="1114">
        <v>93</v>
      </c>
      <c r="P87" s="1114">
        <v>46</v>
      </c>
      <c r="Q87" s="1114">
        <v>101</v>
      </c>
      <c r="R87" s="1114">
        <v>47</v>
      </c>
      <c r="S87" s="1114">
        <v>0</v>
      </c>
      <c r="T87" s="1114">
        <v>0</v>
      </c>
      <c r="U87" s="1114">
        <v>0</v>
      </c>
      <c r="V87" s="1114">
        <v>0</v>
      </c>
      <c r="W87" s="1112"/>
      <c r="X87" s="756">
        <f t="shared" si="2"/>
        <v>81</v>
      </c>
    </row>
    <row r="88" spans="1:24" s="761" customFormat="1" ht="10.5" customHeight="1">
      <c r="A88" s="778">
        <f t="shared" si="3"/>
        <v>82</v>
      </c>
      <c r="B88" s="1072"/>
      <c r="G88" s="1072" t="s">
        <v>37</v>
      </c>
      <c r="H88" s="1087" t="s">
        <v>402</v>
      </c>
      <c r="I88" s="1114">
        <v>213</v>
      </c>
      <c r="J88" s="1114">
        <v>100</v>
      </c>
      <c r="K88" s="1114">
        <v>19</v>
      </c>
      <c r="L88" s="1114">
        <v>8</v>
      </c>
      <c r="M88" s="1114">
        <v>0</v>
      </c>
      <c r="N88" s="1114">
        <v>0</v>
      </c>
      <c r="O88" s="1114">
        <v>93</v>
      </c>
      <c r="P88" s="1114">
        <v>46</v>
      </c>
      <c r="Q88" s="1114">
        <v>120</v>
      </c>
      <c r="R88" s="1114">
        <v>54</v>
      </c>
      <c r="S88" s="1114">
        <v>0</v>
      </c>
      <c r="T88" s="1114">
        <v>0</v>
      </c>
      <c r="U88" s="1114">
        <v>0</v>
      </c>
      <c r="V88" s="1114">
        <v>0</v>
      </c>
      <c r="W88" s="1117"/>
      <c r="X88" s="756">
        <f t="shared" si="2"/>
        <v>82</v>
      </c>
    </row>
    <row r="89" spans="1:24" s="761" customFormat="1" ht="9.75" customHeight="1">
      <c r="A89" s="798">
        <f t="shared" si="3"/>
        <v>83</v>
      </c>
      <c r="B89" s="1072"/>
      <c r="D89" s="781" t="s">
        <v>790</v>
      </c>
      <c r="E89" s="781"/>
      <c r="F89" s="781"/>
      <c r="G89" s="1072"/>
      <c r="H89" s="1127" t="s">
        <v>791</v>
      </c>
      <c r="I89" s="1114">
        <v>10</v>
      </c>
      <c r="J89" s="1114">
        <v>2</v>
      </c>
      <c r="K89" s="1114">
        <v>0</v>
      </c>
      <c r="L89" s="1114">
        <v>0</v>
      </c>
      <c r="M89" s="1114">
        <v>0</v>
      </c>
      <c r="N89" s="1114">
        <v>0</v>
      </c>
      <c r="O89" s="1114">
        <v>3</v>
      </c>
      <c r="P89" s="1114">
        <v>0</v>
      </c>
      <c r="Q89" s="1114">
        <v>3</v>
      </c>
      <c r="R89" s="1114">
        <v>0</v>
      </c>
      <c r="S89" s="1114">
        <v>4</v>
      </c>
      <c r="T89" s="1114">
        <v>2</v>
      </c>
      <c r="U89" s="1114">
        <v>0</v>
      </c>
      <c r="V89" s="1114">
        <v>0</v>
      </c>
      <c r="W89" s="1117"/>
      <c r="X89" s="798">
        <f t="shared" si="2"/>
        <v>83</v>
      </c>
    </row>
    <row r="90" spans="1:24" s="761" customFormat="1" ht="9.75" customHeight="1">
      <c r="A90" s="798">
        <f t="shared" si="3"/>
        <v>84</v>
      </c>
      <c r="B90" s="1072"/>
      <c r="D90" s="781" t="s">
        <v>792</v>
      </c>
      <c r="E90" s="781"/>
      <c r="F90" s="781"/>
      <c r="G90" s="1072"/>
      <c r="H90" s="1111">
        <v>2.5</v>
      </c>
      <c r="I90" s="1114">
        <v>0</v>
      </c>
      <c r="J90" s="1114">
        <v>0</v>
      </c>
      <c r="K90" s="1114">
        <v>0</v>
      </c>
      <c r="L90" s="1114">
        <v>0</v>
      </c>
      <c r="M90" s="1114">
        <v>0</v>
      </c>
      <c r="N90" s="1114">
        <v>0</v>
      </c>
      <c r="O90" s="1114">
        <v>0</v>
      </c>
      <c r="P90" s="1114">
        <v>0</v>
      </c>
      <c r="Q90" s="1114">
        <v>0</v>
      </c>
      <c r="R90" s="1114">
        <v>0</v>
      </c>
      <c r="S90" s="1114">
        <v>0</v>
      </c>
      <c r="T90" s="1114">
        <v>0</v>
      </c>
      <c r="U90" s="1114">
        <v>0</v>
      </c>
      <c r="V90" s="1114">
        <v>0</v>
      </c>
      <c r="W90" s="1117"/>
      <c r="X90" s="756">
        <f t="shared" si="2"/>
        <v>84</v>
      </c>
    </row>
    <row r="91" spans="1:24" s="761" customFormat="1" ht="9.75" customHeight="1">
      <c r="A91" s="798">
        <f t="shared" si="3"/>
        <v>85</v>
      </c>
      <c r="B91" s="1072"/>
      <c r="D91" s="781" t="s">
        <v>793</v>
      </c>
      <c r="E91" s="781"/>
      <c r="F91" s="781"/>
      <c r="G91" s="1072"/>
      <c r="H91" s="1127" t="s">
        <v>791</v>
      </c>
      <c r="I91" s="1114">
        <v>0</v>
      </c>
      <c r="J91" s="1114">
        <v>0</v>
      </c>
      <c r="K91" s="1114">
        <v>0</v>
      </c>
      <c r="L91" s="1114">
        <v>0</v>
      </c>
      <c r="M91" s="1114">
        <v>0</v>
      </c>
      <c r="N91" s="1114">
        <v>0</v>
      </c>
      <c r="O91" s="1114">
        <v>0</v>
      </c>
      <c r="P91" s="1114">
        <v>0</v>
      </c>
      <c r="Q91" s="1114">
        <v>0</v>
      </c>
      <c r="R91" s="1114">
        <v>0</v>
      </c>
      <c r="S91" s="1114">
        <v>0</v>
      </c>
      <c r="T91" s="1114">
        <v>0</v>
      </c>
      <c r="U91" s="1114">
        <v>0</v>
      </c>
      <c r="V91" s="1114">
        <v>0</v>
      </c>
      <c r="W91" s="1117"/>
      <c r="X91" s="756">
        <f t="shared" si="2"/>
        <v>85</v>
      </c>
    </row>
    <row r="92" spans="1:24" s="761" customFormat="1" ht="9.75" customHeight="1">
      <c r="A92" s="798">
        <f t="shared" si="3"/>
        <v>86</v>
      </c>
      <c r="B92" s="1072"/>
      <c r="D92" s="781" t="s">
        <v>794</v>
      </c>
      <c r="E92" s="781"/>
      <c r="F92" s="781"/>
      <c r="G92" s="1072"/>
      <c r="H92" s="1111">
        <v>3</v>
      </c>
      <c r="I92" s="1114">
        <v>90</v>
      </c>
      <c r="J92" s="1114">
        <v>35</v>
      </c>
      <c r="K92" s="1114">
        <v>4</v>
      </c>
      <c r="L92" s="1114">
        <v>0</v>
      </c>
      <c r="M92" s="1114">
        <v>0</v>
      </c>
      <c r="N92" s="1114">
        <v>0</v>
      </c>
      <c r="O92" s="1114">
        <v>25</v>
      </c>
      <c r="P92" s="1114">
        <v>8</v>
      </c>
      <c r="Q92" s="1114">
        <v>32</v>
      </c>
      <c r="R92" s="1114">
        <v>16</v>
      </c>
      <c r="S92" s="1114">
        <v>33</v>
      </c>
      <c r="T92" s="1114">
        <v>11</v>
      </c>
      <c r="U92" s="1114">
        <v>0</v>
      </c>
      <c r="V92" s="1114">
        <v>0</v>
      </c>
      <c r="W92" s="1117"/>
      <c r="X92" s="756">
        <f t="shared" si="2"/>
        <v>86</v>
      </c>
    </row>
    <row r="93" spans="1:24" s="761" customFormat="1" ht="9.75" customHeight="1">
      <c r="A93" s="798">
        <f t="shared" si="3"/>
        <v>87</v>
      </c>
      <c r="B93" s="1072"/>
      <c r="D93" s="781" t="s">
        <v>795</v>
      </c>
      <c r="E93" s="781"/>
      <c r="F93" s="781"/>
      <c r="G93" s="1072"/>
      <c r="H93" s="1111">
        <v>3</v>
      </c>
      <c r="I93" s="1114">
        <v>0</v>
      </c>
      <c r="J93" s="1114">
        <v>0</v>
      </c>
      <c r="K93" s="1114">
        <v>0</v>
      </c>
      <c r="L93" s="1114">
        <v>0</v>
      </c>
      <c r="M93" s="1114">
        <v>0</v>
      </c>
      <c r="N93" s="1114">
        <v>0</v>
      </c>
      <c r="O93" s="1114">
        <v>0</v>
      </c>
      <c r="P93" s="1114">
        <v>0</v>
      </c>
      <c r="Q93" s="1114">
        <v>0</v>
      </c>
      <c r="R93" s="1114">
        <v>0</v>
      </c>
      <c r="S93" s="1114">
        <v>0</v>
      </c>
      <c r="T93" s="1114">
        <v>0</v>
      </c>
      <c r="U93" s="1114">
        <v>0</v>
      </c>
      <c r="V93" s="1114">
        <v>0</v>
      </c>
      <c r="W93" s="1117"/>
      <c r="X93" s="756">
        <f t="shared" si="2"/>
        <v>87</v>
      </c>
    </row>
    <row r="94" spans="1:24" s="761" customFormat="1" ht="9.75" customHeight="1">
      <c r="A94" s="798">
        <f t="shared" si="3"/>
        <v>88</v>
      </c>
      <c r="B94" s="1072"/>
      <c r="D94" s="781" t="s">
        <v>796</v>
      </c>
      <c r="E94" s="781"/>
      <c r="F94" s="781"/>
      <c r="G94" s="1072"/>
      <c r="H94" s="1111">
        <v>1</v>
      </c>
      <c r="I94" s="1114">
        <v>0</v>
      </c>
      <c r="J94" s="1114">
        <v>0</v>
      </c>
      <c r="K94" s="1114">
        <v>0</v>
      </c>
      <c r="L94" s="1114">
        <v>0</v>
      </c>
      <c r="M94" s="1114">
        <v>0</v>
      </c>
      <c r="N94" s="1114">
        <v>0</v>
      </c>
      <c r="O94" s="1114">
        <v>0</v>
      </c>
      <c r="P94" s="1114">
        <v>0</v>
      </c>
      <c r="Q94" s="1114">
        <v>0</v>
      </c>
      <c r="R94" s="1114">
        <v>0</v>
      </c>
      <c r="S94" s="1114">
        <v>0</v>
      </c>
      <c r="T94" s="1114">
        <v>0</v>
      </c>
      <c r="U94" s="1114">
        <v>0</v>
      </c>
      <c r="V94" s="1114">
        <v>0</v>
      </c>
      <c r="W94" s="1117"/>
      <c r="X94" s="756">
        <f t="shared" si="2"/>
        <v>88</v>
      </c>
    </row>
    <row r="95" spans="1:24" s="761" customFormat="1" ht="9.75" customHeight="1">
      <c r="A95" s="798">
        <f t="shared" si="3"/>
        <v>89</v>
      </c>
      <c r="B95" s="1072"/>
      <c r="D95" s="781" t="s">
        <v>797</v>
      </c>
      <c r="E95" s="781"/>
      <c r="F95" s="781"/>
      <c r="G95" s="1072"/>
      <c r="H95" s="1111">
        <v>3</v>
      </c>
      <c r="I95" s="1114">
        <v>211</v>
      </c>
      <c r="J95" s="1114">
        <v>46</v>
      </c>
      <c r="K95" s="1114">
        <v>17</v>
      </c>
      <c r="L95" s="1114">
        <v>2</v>
      </c>
      <c r="M95" s="1114">
        <v>0</v>
      </c>
      <c r="N95" s="1114">
        <v>0</v>
      </c>
      <c r="O95" s="1114">
        <v>78</v>
      </c>
      <c r="P95" s="1114">
        <v>18</v>
      </c>
      <c r="Q95" s="1114">
        <v>65</v>
      </c>
      <c r="R95" s="1114">
        <v>12</v>
      </c>
      <c r="S95" s="1114">
        <v>68</v>
      </c>
      <c r="T95" s="1114">
        <v>16</v>
      </c>
      <c r="U95" s="1114">
        <v>0</v>
      </c>
      <c r="V95" s="1114">
        <v>0</v>
      </c>
      <c r="W95" s="1117"/>
      <c r="X95" s="756">
        <f t="shared" si="2"/>
        <v>89</v>
      </c>
    </row>
    <row r="96" spans="1:24" s="761" customFormat="1" ht="10.5" customHeight="1">
      <c r="A96" s="798">
        <f t="shared" si="3"/>
        <v>90</v>
      </c>
      <c r="B96" s="1072"/>
      <c r="F96" s="1116" t="s">
        <v>408</v>
      </c>
      <c r="G96" s="1072"/>
      <c r="H96" s="1085" t="s">
        <v>400</v>
      </c>
      <c r="I96" s="1114">
        <v>0</v>
      </c>
      <c r="J96" s="1114">
        <v>0</v>
      </c>
      <c r="K96" s="1114">
        <v>0</v>
      </c>
      <c r="L96" s="1114">
        <v>0</v>
      </c>
      <c r="M96" s="1114">
        <v>0</v>
      </c>
      <c r="N96" s="1114">
        <v>0</v>
      </c>
      <c r="O96" s="1114">
        <v>0</v>
      </c>
      <c r="P96" s="1114">
        <v>0</v>
      </c>
      <c r="Q96" s="1114">
        <v>0</v>
      </c>
      <c r="R96" s="1114">
        <v>0</v>
      </c>
      <c r="S96" s="1114">
        <v>0</v>
      </c>
      <c r="T96" s="1114">
        <v>0</v>
      </c>
      <c r="U96" s="1114">
        <v>0</v>
      </c>
      <c r="V96" s="1114">
        <v>0</v>
      </c>
      <c r="W96" s="1117"/>
      <c r="X96" s="756">
        <f t="shared" si="2"/>
        <v>90</v>
      </c>
    </row>
    <row r="97" spans="1:24" ht="10.5" customHeight="1">
      <c r="A97" s="798">
        <f t="shared" si="3"/>
        <v>91</v>
      </c>
      <c r="B97" s="1079"/>
      <c r="G97" s="1079"/>
      <c r="H97" s="1087" t="s">
        <v>401</v>
      </c>
      <c r="I97" s="1114">
        <v>211</v>
      </c>
      <c r="J97" s="1114">
        <v>46</v>
      </c>
      <c r="K97" s="1114">
        <v>17</v>
      </c>
      <c r="L97" s="1114">
        <v>2</v>
      </c>
      <c r="M97" s="1114">
        <v>0</v>
      </c>
      <c r="N97" s="1114">
        <v>0</v>
      </c>
      <c r="O97" s="1114">
        <v>78</v>
      </c>
      <c r="P97" s="1114">
        <v>18</v>
      </c>
      <c r="Q97" s="1114">
        <v>65</v>
      </c>
      <c r="R97" s="1114">
        <v>12</v>
      </c>
      <c r="S97" s="1114">
        <v>68</v>
      </c>
      <c r="T97" s="1114">
        <v>16</v>
      </c>
      <c r="U97" s="1114">
        <v>0</v>
      </c>
      <c r="V97" s="1114">
        <v>0</v>
      </c>
      <c r="W97" s="1112"/>
      <c r="X97" s="756">
        <f t="shared" si="2"/>
        <v>91</v>
      </c>
    </row>
    <row r="98" spans="1:24" s="761" customFormat="1" ht="10.5" customHeight="1">
      <c r="A98" s="798">
        <f t="shared" si="3"/>
        <v>92</v>
      </c>
      <c r="B98" s="1072"/>
      <c r="F98" s="1073"/>
      <c r="G98" s="1072"/>
      <c r="H98" s="1087" t="s">
        <v>301</v>
      </c>
      <c r="I98" s="1114">
        <v>100</v>
      </c>
      <c r="J98" s="1114">
        <v>37</v>
      </c>
      <c r="K98" s="1114">
        <v>4</v>
      </c>
      <c r="L98" s="1114">
        <v>0</v>
      </c>
      <c r="M98" s="1114">
        <v>0</v>
      </c>
      <c r="N98" s="1114">
        <v>0</v>
      </c>
      <c r="O98" s="1114">
        <v>28</v>
      </c>
      <c r="P98" s="1114">
        <v>8</v>
      </c>
      <c r="Q98" s="1114">
        <v>35</v>
      </c>
      <c r="R98" s="1114">
        <v>16</v>
      </c>
      <c r="S98" s="1114">
        <v>37</v>
      </c>
      <c r="T98" s="1114">
        <v>13</v>
      </c>
      <c r="U98" s="1114">
        <v>0</v>
      </c>
      <c r="V98" s="1114">
        <v>0</v>
      </c>
      <c r="W98" s="1117"/>
      <c r="X98" s="756">
        <f t="shared" si="2"/>
        <v>92</v>
      </c>
    </row>
    <row r="99" spans="1:24" s="761" customFormat="1" ht="10.5" customHeight="1">
      <c r="A99" s="798">
        <f t="shared" si="3"/>
        <v>93</v>
      </c>
      <c r="B99" s="1072"/>
      <c r="F99" s="1073"/>
      <c r="G99" s="1072"/>
      <c r="H99" s="1087" t="s">
        <v>402</v>
      </c>
      <c r="I99" s="1076">
        <v>311</v>
      </c>
      <c r="J99" s="1076">
        <v>83</v>
      </c>
      <c r="K99" s="1076">
        <v>21</v>
      </c>
      <c r="L99" s="1076">
        <v>2</v>
      </c>
      <c r="M99" s="1076">
        <v>0</v>
      </c>
      <c r="N99" s="1076">
        <v>0</v>
      </c>
      <c r="O99" s="1076">
        <v>106</v>
      </c>
      <c r="P99" s="1076">
        <v>26</v>
      </c>
      <c r="Q99" s="1076">
        <v>100</v>
      </c>
      <c r="R99" s="1076">
        <v>28</v>
      </c>
      <c r="S99" s="1076">
        <v>105</v>
      </c>
      <c r="T99" s="1076">
        <v>29</v>
      </c>
      <c r="U99" s="1076">
        <v>0</v>
      </c>
      <c r="V99" s="1076">
        <v>0</v>
      </c>
      <c r="W99" s="1117"/>
      <c r="X99" s="756">
        <f t="shared" si="2"/>
        <v>93</v>
      </c>
    </row>
    <row r="100" spans="1:24" s="761" customFormat="1" ht="9.75" customHeight="1">
      <c r="A100" s="798">
        <f t="shared" si="3"/>
        <v>94</v>
      </c>
      <c r="B100" s="1072"/>
      <c r="D100" s="2418" t="s">
        <v>798</v>
      </c>
      <c r="E100" s="2418"/>
      <c r="F100" s="2418"/>
      <c r="G100" s="1072"/>
      <c r="H100" s="1111">
        <v>2</v>
      </c>
      <c r="I100" s="1076">
        <v>0</v>
      </c>
      <c r="J100" s="1076">
        <v>0</v>
      </c>
      <c r="K100" s="1076">
        <v>0</v>
      </c>
      <c r="L100" s="1076">
        <v>0</v>
      </c>
      <c r="M100" s="1076">
        <v>0</v>
      </c>
      <c r="N100" s="1076">
        <v>0</v>
      </c>
      <c r="O100" s="1076">
        <v>0</v>
      </c>
      <c r="P100" s="1076">
        <v>0</v>
      </c>
      <c r="Q100" s="1076">
        <v>0</v>
      </c>
      <c r="R100" s="1076">
        <v>0</v>
      </c>
      <c r="S100" s="1076">
        <v>0</v>
      </c>
      <c r="T100" s="1076">
        <v>0</v>
      </c>
      <c r="U100" s="1076">
        <v>0</v>
      </c>
      <c r="V100" s="1076">
        <v>0</v>
      </c>
      <c r="W100" s="1117"/>
      <c r="X100" s="756">
        <f t="shared" si="2"/>
        <v>94</v>
      </c>
    </row>
    <row r="101" spans="1:24" s="761" customFormat="1" ht="10.5" customHeight="1">
      <c r="A101" s="798">
        <f t="shared" si="3"/>
        <v>95</v>
      </c>
      <c r="B101" s="1072"/>
      <c r="F101" s="1116" t="s">
        <v>410</v>
      </c>
      <c r="G101" s="1072"/>
      <c r="H101" s="1085" t="s">
        <v>400</v>
      </c>
      <c r="I101" s="1114">
        <v>0</v>
      </c>
      <c r="J101" s="1114">
        <v>0</v>
      </c>
      <c r="K101" s="1076">
        <v>0</v>
      </c>
      <c r="L101" s="1076">
        <v>0</v>
      </c>
      <c r="M101" s="1076">
        <v>0</v>
      </c>
      <c r="N101" s="1076">
        <v>0</v>
      </c>
      <c r="O101" s="1076">
        <v>0</v>
      </c>
      <c r="P101" s="1076">
        <v>0</v>
      </c>
      <c r="Q101" s="1076">
        <v>0</v>
      </c>
      <c r="R101" s="1076">
        <v>0</v>
      </c>
      <c r="S101" s="1076">
        <v>0</v>
      </c>
      <c r="T101" s="1076">
        <v>0</v>
      </c>
      <c r="U101" s="1076">
        <v>0</v>
      </c>
      <c r="V101" s="1076">
        <v>0</v>
      </c>
      <c r="W101" s="1117"/>
      <c r="X101" s="756">
        <f t="shared" si="2"/>
        <v>95</v>
      </c>
    </row>
    <row r="102" spans="1:24" s="761" customFormat="1" ht="10.5" customHeight="1">
      <c r="A102" s="798">
        <f t="shared" si="3"/>
        <v>96</v>
      </c>
      <c r="B102" s="1072"/>
      <c r="F102" s="1073"/>
      <c r="G102" s="1072"/>
      <c r="H102" s="1087" t="s">
        <v>401</v>
      </c>
      <c r="I102" s="1114">
        <v>0</v>
      </c>
      <c r="J102" s="1114">
        <v>0</v>
      </c>
      <c r="K102" s="1076">
        <v>0</v>
      </c>
      <c r="L102" s="1076">
        <v>0</v>
      </c>
      <c r="M102" s="1076">
        <v>0</v>
      </c>
      <c r="N102" s="1076">
        <v>0</v>
      </c>
      <c r="O102" s="1076">
        <v>0</v>
      </c>
      <c r="P102" s="1076">
        <v>0</v>
      </c>
      <c r="Q102" s="1076">
        <v>0</v>
      </c>
      <c r="R102" s="1076">
        <v>0</v>
      </c>
      <c r="S102" s="1076">
        <v>0</v>
      </c>
      <c r="T102" s="1076">
        <v>0</v>
      </c>
      <c r="U102" s="1076">
        <v>0</v>
      </c>
      <c r="V102" s="1076">
        <v>0</v>
      </c>
      <c r="W102" s="1117"/>
      <c r="X102" s="756">
        <f t="shared" si="2"/>
        <v>96</v>
      </c>
    </row>
    <row r="103" spans="1:24" s="761" customFormat="1" ht="10.5" customHeight="1">
      <c r="A103" s="798">
        <f t="shared" si="3"/>
        <v>97</v>
      </c>
      <c r="B103" s="1072"/>
      <c r="F103" s="1073"/>
      <c r="G103" s="1072"/>
      <c r="H103" s="1087" t="s">
        <v>301</v>
      </c>
      <c r="I103" s="1114">
        <v>0</v>
      </c>
      <c r="J103" s="1114">
        <v>0</v>
      </c>
      <c r="K103" s="1076">
        <v>0</v>
      </c>
      <c r="L103" s="1076">
        <v>0</v>
      </c>
      <c r="M103" s="1076">
        <v>0</v>
      </c>
      <c r="N103" s="1076">
        <v>0</v>
      </c>
      <c r="O103" s="1076">
        <v>0</v>
      </c>
      <c r="P103" s="1076">
        <v>0</v>
      </c>
      <c r="Q103" s="1076">
        <v>0</v>
      </c>
      <c r="R103" s="1076">
        <v>0</v>
      </c>
      <c r="S103" s="1076">
        <v>0</v>
      </c>
      <c r="T103" s="1076">
        <v>0</v>
      </c>
      <c r="U103" s="1076">
        <v>0</v>
      </c>
      <c r="V103" s="1076">
        <v>0</v>
      </c>
      <c r="W103" s="1117"/>
      <c r="X103" s="756">
        <f t="shared" si="2"/>
        <v>97</v>
      </c>
    </row>
    <row r="104" spans="1:24" s="761" customFormat="1" ht="10.5" customHeight="1">
      <c r="A104" s="798">
        <f t="shared" si="3"/>
        <v>98</v>
      </c>
      <c r="B104" s="1072"/>
      <c r="F104" s="1073"/>
      <c r="G104" s="1072"/>
      <c r="H104" s="1087" t="s">
        <v>402</v>
      </c>
      <c r="I104" s="1076">
        <v>0</v>
      </c>
      <c r="J104" s="1076">
        <v>0</v>
      </c>
      <c r="K104" s="1076">
        <v>0</v>
      </c>
      <c r="L104" s="1076">
        <v>0</v>
      </c>
      <c r="M104" s="1076">
        <v>0</v>
      </c>
      <c r="N104" s="1076">
        <v>0</v>
      </c>
      <c r="O104" s="1076">
        <v>0</v>
      </c>
      <c r="P104" s="1076">
        <v>0</v>
      </c>
      <c r="Q104" s="1076">
        <v>0</v>
      </c>
      <c r="R104" s="1076">
        <v>0</v>
      </c>
      <c r="S104" s="1076">
        <v>0</v>
      </c>
      <c r="T104" s="1076">
        <v>0</v>
      </c>
      <c r="U104" s="1076">
        <v>0</v>
      </c>
      <c r="V104" s="1076">
        <v>0</v>
      </c>
      <c r="W104" s="1117"/>
      <c r="X104" s="756">
        <f t="shared" si="2"/>
        <v>98</v>
      </c>
    </row>
    <row r="105" spans="1:24" s="761" customFormat="1" ht="9.75" customHeight="1">
      <c r="A105" s="798">
        <f t="shared" si="3"/>
        <v>99</v>
      </c>
      <c r="B105" s="1072"/>
      <c r="D105" s="781" t="s">
        <v>799</v>
      </c>
      <c r="E105" s="781"/>
      <c r="F105" s="1122"/>
      <c r="G105" s="1072"/>
      <c r="H105" s="1111">
        <v>1</v>
      </c>
      <c r="I105" s="1076">
        <v>272</v>
      </c>
      <c r="J105" s="1076">
        <v>2</v>
      </c>
      <c r="K105" s="1076">
        <v>84</v>
      </c>
      <c r="L105" s="1076">
        <v>0</v>
      </c>
      <c r="M105" s="1076">
        <v>0</v>
      </c>
      <c r="N105" s="1076">
        <v>0</v>
      </c>
      <c r="O105" s="1076">
        <v>272</v>
      </c>
      <c r="P105" s="1076">
        <v>2</v>
      </c>
      <c r="Q105" s="1076">
        <v>0</v>
      </c>
      <c r="R105" s="1076">
        <v>0</v>
      </c>
      <c r="S105" s="1076">
        <v>0</v>
      </c>
      <c r="T105" s="1076">
        <v>0</v>
      </c>
      <c r="U105" s="1076">
        <v>0</v>
      </c>
      <c r="V105" s="1076">
        <v>0</v>
      </c>
      <c r="W105" s="1117"/>
      <c r="X105" s="756">
        <f t="shared" si="2"/>
        <v>99</v>
      </c>
    </row>
    <row r="106" spans="1:24" s="761" customFormat="1" ht="9.75" customHeight="1">
      <c r="A106" s="798">
        <f t="shared" si="3"/>
        <v>100</v>
      </c>
      <c r="B106" s="1072"/>
      <c r="D106" s="781" t="s">
        <v>800</v>
      </c>
      <c r="E106" s="781"/>
      <c r="F106" s="1122"/>
      <c r="G106" s="1072"/>
      <c r="H106" s="1111">
        <v>1</v>
      </c>
      <c r="I106" s="1076">
        <v>0</v>
      </c>
      <c r="J106" s="1076">
        <v>0</v>
      </c>
      <c r="K106" s="1076">
        <v>0</v>
      </c>
      <c r="L106" s="1076">
        <v>0</v>
      </c>
      <c r="M106" s="1076">
        <v>0</v>
      </c>
      <c r="N106" s="1076">
        <v>0</v>
      </c>
      <c r="O106" s="1076">
        <v>0</v>
      </c>
      <c r="P106" s="1076">
        <v>0</v>
      </c>
      <c r="Q106" s="1076">
        <v>0</v>
      </c>
      <c r="R106" s="1076">
        <v>0</v>
      </c>
      <c r="S106" s="1076">
        <v>0</v>
      </c>
      <c r="T106" s="1076">
        <v>0</v>
      </c>
      <c r="U106" s="1076">
        <v>0</v>
      </c>
      <c r="V106" s="1076">
        <v>0</v>
      </c>
      <c r="W106" s="1117"/>
      <c r="X106" s="756">
        <f t="shared" si="2"/>
        <v>100</v>
      </c>
    </row>
    <row r="107" spans="1:24" s="761" customFormat="1" ht="9.75" customHeight="1">
      <c r="A107" s="798">
        <f t="shared" si="3"/>
        <v>101</v>
      </c>
      <c r="B107" s="1072"/>
      <c r="D107" s="781" t="s">
        <v>801</v>
      </c>
      <c r="E107" s="781"/>
      <c r="F107" s="1122"/>
      <c r="G107" s="1072"/>
      <c r="H107" s="1111">
        <v>2</v>
      </c>
      <c r="I107" s="1076">
        <v>15</v>
      </c>
      <c r="J107" s="1076">
        <v>0</v>
      </c>
      <c r="K107" s="1076">
        <v>0</v>
      </c>
      <c r="L107" s="1076">
        <v>0</v>
      </c>
      <c r="M107" s="1076">
        <v>0</v>
      </c>
      <c r="N107" s="1076">
        <v>0</v>
      </c>
      <c r="O107" s="1076">
        <v>7</v>
      </c>
      <c r="P107" s="1076">
        <v>0</v>
      </c>
      <c r="Q107" s="1076">
        <v>8</v>
      </c>
      <c r="R107" s="1076">
        <v>0</v>
      </c>
      <c r="S107" s="1076">
        <v>0</v>
      </c>
      <c r="T107" s="1076">
        <v>0</v>
      </c>
      <c r="U107" s="1076">
        <v>0</v>
      </c>
      <c r="V107" s="1076">
        <v>0</v>
      </c>
      <c r="W107" s="1117"/>
      <c r="X107" s="756">
        <f t="shared" si="2"/>
        <v>101</v>
      </c>
    </row>
    <row r="108" spans="1:24" s="761" customFormat="1" ht="10.5" customHeight="1">
      <c r="A108" s="798">
        <f t="shared" si="3"/>
        <v>102</v>
      </c>
      <c r="B108" s="1072"/>
      <c r="F108" s="1120" t="s">
        <v>411</v>
      </c>
      <c r="G108" s="1072"/>
      <c r="H108" s="1085" t="s">
        <v>400</v>
      </c>
      <c r="I108" s="1114">
        <v>0</v>
      </c>
      <c r="J108" s="1114">
        <v>0</v>
      </c>
      <c r="K108" s="1076">
        <v>0</v>
      </c>
      <c r="L108" s="1076">
        <v>0</v>
      </c>
      <c r="M108" s="1076">
        <v>0</v>
      </c>
      <c r="N108" s="1076">
        <v>0</v>
      </c>
      <c r="O108" s="1076">
        <v>0</v>
      </c>
      <c r="P108" s="1076">
        <v>0</v>
      </c>
      <c r="Q108" s="1076">
        <v>0</v>
      </c>
      <c r="R108" s="1076">
        <v>0</v>
      </c>
      <c r="S108" s="1076">
        <v>0</v>
      </c>
      <c r="T108" s="1076">
        <v>0</v>
      </c>
      <c r="U108" s="1076">
        <v>0</v>
      </c>
      <c r="V108" s="1076">
        <v>0</v>
      </c>
      <c r="W108" s="1117"/>
      <c r="X108" s="756">
        <f t="shared" si="2"/>
        <v>102</v>
      </c>
    </row>
    <row r="109" spans="1:24" ht="10.5" customHeight="1">
      <c r="A109" s="798">
        <f t="shared" si="3"/>
        <v>103</v>
      </c>
      <c r="B109" s="1079"/>
      <c r="G109" s="1079"/>
      <c r="H109" s="1087" t="s">
        <v>401</v>
      </c>
      <c r="I109" s="1114">
        <v>0</v>
      </c>
      <c r="J109" s="1114">
        <v>0</v>
      </c>
      <c r="K109" s="1076">
        <v>0</v>
      </c>
      <c r="L109" s="1076">
        <v>0</v>
      </c>
      <c r="M109" s="1076">
        <v>0</v>
      </c>
      <c r="N109" s="1076">
        <v>0</v>
      </c>
      <c r="O109" s="1076">
        <v>0</v>
      </c>
      <c r="P109" s="1076">
        <v>0</v>
      </c>
      <c r="Q109" s="1076">
        <v>0</v>
      </c>
      <c r="R109" s="1076">
        <v>0</v>
      </c>
      <c r="S109" s="1076">
        <v>0</v>
      </c>
      <c r="T109" s="1076">
        <v>0</v>
      </c>
      <c r="U109" s="1076">
        <v>0</v>
      </c>
      <c r="V109" s="1076">
        <v>0</v>
      </c>
      <c r="W109" s="1112"/>
      <c r="X109" s="756">
        <f t="shared" si="2"/>
        <v>103</v>
      </c>
    </row>
    <row r="110" spans="1:24" ht="10.5" customHeight="1">
      <c r="A110" s="798">
        <f t="shared" si="3"/>
        <v>104</v>
      </c>
      <c r="B110" s="1079"/>
      <c r="G110" s="1079"/>
      <c r="H110" s="1087" t="s">
        <v>301</v>
      </c>
      <c r="I110" s="1114">
        <v>287</v>
      </c>
      <c r="J110" s="1114">
        <v>2</v>
      </c>
      <c r="K110" s="1076">
        <v>84</v>
      </c>
      <c r="L110" s="1076">
        <v>0</v>
      </c>
      <c r="M110" s="1076">
        <v>0</v>
      </c>
      <c r="N110" s="1076">
        <v>0</v>
      </c>
      <c r="O110" s="1076">
        <v>279</v>
      </c>
      <c r="P110" s="1076">
        <v>2</v>
      </c>
      <c r="Q110" s="1076">
        <v>8</v>
      </c>
      <c r="R110" s="1076">
        <v>0</v>
      </c>
      <c r="S110" s="1076">
        <v>0</v>
      </c>
      <c r="T110" s="1076">
        <v>0</v>
      </c>
      <c r="U110" s="1076">
        <v>0</v>
      </c>
      <c r="V110" s="1076">
        <v>0</v>
      </c>
      <c r="W110" s="1112"/>
      <c r="X110" s="756">
        <f t="shared" si="2"/>
        <v>104</v>
      </c>
    </row>
    <row r="111" spans="1:24" ht="10.5" customHeight="1">
      <c r="A111" s="798">
        <f t="shared" si="3"/>
        <v>105</v>
      </c>
      <c r="B111" s="1079"/>
      <c r="G111" s="1079"/>
      <c r="H111" s="1087" t="s">
        <v>402</v>
      </c>
      <c r="I111" s="1076">
        <v>287</v>
      </c>
      <c r="J111" s="1076">
        <v>2</v>
      </c>
      <c r="K111" s="1076">
        <v>84</v>
      </c>
      <c r="L111" s="1076">
        <v>0</v>
      </c>
      <c r="M111" s="1076">
        <v>0</v>
      </c>
      <c r="N111" s="1076">
        <v>0</v>
      </c>
      <c r="O111" s="1076">
        <v>279</v>
      </c>
      <c r="P111" s="1076">
        <v>2</v>
      </c>
      <c r="Q111" s="1076">
        <v>8</v>
      </c>
      <c r="R111" s="1076">
        <v>0</v>
      </c>
      <c r="S111" s="1076">
        <v>0</v>
      </c>
      <c r="T111" s="1076">
        <v>0</v>
      </c>
      <c r="U111" s="1076">
        <v>0</v>
      </c>
      <c r="V111" s="1076">
        <v>0</v>
      </c>
      <c r="W111" s="1112"/>
      <c r="X111" s="756">
        <f t="shared" si="2"/>
        <v>105</v>
      </c>
    </row>
    <row r="112" spans="1:24" ht="9.75" customHeight="1">
      <c r="A112" s="798">
        <f t="shared" si="3"/>
        <v>106</v>
      </c>
      <c r="B112" s="1079"/>
      <c r="D112" s="781" t="s">
        <v>802</v>
      </c>
      <c r="E112" s="781"/>
      <c r="F112" s="781"/>
      <c r="G112" s="1079"/>
      <c r="H112" s="1111">
        <v>1</v>
      </c>
      <c r="I112" s="1114">
        <v>60</v>
      </c>
      <c r="J112" s="1114">
        <v>35</v>
      </c>
      <c r="K112" s="1114">
        <v>21</v>
      </c>
      <c r="L112" s="1114">
        <v>16</v>
      </c>
      <c r="M112" s="1114">
        <v>0</v>
      </c>
      <c r="N112" s="1114">
        <v>0</v>
      </c>
      <c r="O112" s="1114">
        <v>60</v>
      </c>
      <c r="P112" s="1114">
        <v>35</v>
      </c>
      <c r="Q112" s="1114">
        <v>0</v>
      </c>
      <c r="R112" s="1114">
        <v>0</v>
      </c>
      <c r="S112" s="1114">
        <v>0</v>
      </c>
      <c r="T112" s="1114">
        <v>0</v>
      </c>
      <c r="U112" s="1114">
        <v>0</v>
      </c>
      <c r="V112" s="1114">
        <v>0</v>
      </c>
      <c r="W112" s="1112"/>
      <c r="X112" s="756">
        <f t="shared" si="2"/>
        <v>106</v>
      </c>
    </row>
    <row r="113" spans="1:24" ht="9.75" customHeight="1">
      <c r="A113" s="798">
        <f t="shared" si="3"/>
        <v>107</v>
      </c>
      <c r="B113" s="1079"/>
      <c r="D113" s="781" t="s">
        <v>803</v>
      </c>
      <c r="E113" s="781"/>
      <c r="F113" s="1046"/>
      <c r="G113" s="1079"/>
      <c r="H113" s="1111">
        <v>3</v>
      </c>
      <c r="I113" s="1114">
        <v>13</v>
      </c>
      <c r="J113" s="1114">
        <v>3</v>
      </c>
      <c r="K113" s="1114">
        <v>4</v>
      </c>
      <c r="L113" s="1114">
        <v>1</v>
      </c>
      <c r="M113" s="1114">
        <v>0</v>
      </c>
      <c r="N113" s="1114">
        <v>0</v>
      </c>
      <c r="O113" s="1114">
        <v>0</v>
      </c>
      <c r="P113" s="1114">
        <v>0</v>
      </c>
      <c r="Q113" s="1114">
        <v>13</v>
      </c>
      <c r="R113" s="1114">
        <v>3</v>
      </c>
      <c r="S113" s="1114">
        <v>0</v>
      </c>
      <c r="T113" s="1114">
        <v>0</v>
      </c>
      <c r="U113" s="1114">
        <v>0</v>
      </c>
      <c r="V113" s="1114">
        <v>0</v>
      </c>
      <c r="W113" s="1112"/>
      <c r="X113" s="756">
        <f t="shared" si="2"/>
        <v>107</v>
      </c>
    </row>
    <row r="114" spans="1:24" ht="9.75" customHeight="1">
      <c r="A114" s="798">
        <f t="shared" si="3"/>
        <v>108</v>
      </c>
      <c r="B114" s="1079"/>
      <c r="D114" s="781" t="s">
        <v>804</v>
      </c>
      <c r="E114" s="781"/>
      <c r="F114" s="1046"/>
      <c r="G114" s="1079"/>
      <c r="H114" s="1111">
        <v>3</v>
      </c>
      <c r="I114" s="1114">
        <v>404</v>
      </c>
      <c r="J114" s="1114">
        <v>95</v>
      </c>
      <c r="K114" s="1114">
        <v>40</v>
      </c>
      <c r="L114" s="1114">
        <v>9</v>
      </c>
      <c r="M114" s="1114">
        <v>0</v>
      </c>
      <c r="N114" s="1114">
        <v>0</v>
      </c>
      <c r="O114" s="1114">
        <v>107</v>
      </c>
      <c r="P114" s="1114">
        <v>30</v>
      </c>
      <c r="Q114" s="1114">
        <v>136</v>
      </c>
      <c r="R114" s="1114">
        <v>35</v>
      </c>
      <c r="S114" s="1114">
        <v>161</v>
      </c>
      <c r="T114" s="1114">
        <v>30</v>
      </c>
      <c r="U114" s="1114">
        <v>0</v>
      </c>
      <c r="V114" s="1114">
        <v>0</v>
      </c>
      <c r="W114" s="1112"/>
      <c r="X114" s="756">
        <f t="shared" si="2"/>
        <v>108</v>
      </c>
    </row>
    <row r="115" spans="1:24" ht="9.75" customHeight="1">
      <c r="A115" s="798">
        <f t="shared" si="3"/>
        <v>109</v>
      </c>
      <c r="B115" s="1079"/>
      <c r="D115" s="781" t="s">
        <v>805</v>
      </c>
      <c r="E115" s="781"/>
      <c r="F115" s="781"/>
      <c r="G115" s="1079"/>
      <c r="H115" s="1113">
        <v>2</v>
      </c>
      <c r="I115" s="1114">
        <v>1716</v>
      </c>
      <c r="J115" s="1114">
        <v>319</v>
      </c>
      <c r="K115" s="1114">
        <v>491</v>
      </c>
      <c r="L115" s="1114">
        <v>145</v>
      </c>
      <c r="M115" s="1114">
        <v>0</v>
      </c>
      <c r="N115" s="1114">
        <v>0</v>
      </c>
      <c r="O115" s="1114">
        <v>898</v>
      </c>
      <c r="P115" s="1114">
        <v>173</v>
      </c>
      <c r="Q115" s="1114">
        <v>809</v>
      </c>
      <c r="R115" s="1114">
        <v>145</v>
      </c>
      <c r="S115" s="1114">
        <v>0</v>
      </c>
      <c r="T115" s="1114">
        <v>0</v>
      </c>
      <c r="U115" s="1114">
        <v>0</v>
      </c>
      <c r="V115" s="1114">
        <v>0</v>
      </c>
      <c r="W115" s="1112"/>
      <c r="X115" s="756">
        <f t="shared" si="2"/>
        <v>109</v>
      </c>
    </row>
    <row r="116" spans="1:24" ht="9.75" customHeight="1">
      <c r="A116" s="798">
        <f t="shared" si="3"/>
        <v>110</v>
      </c>
      <c r="B116" s="1079"/>
      <c r="D116" s="781" t="s">
        <v>806</v>
      </c>
      <c r="E116" s="781"/>
      <c r="F116" s="781"/>
      <c r="G116" s="1079"/>
      <c r="H116" s="1113" t="s">
        <v>738</v>
      </c>
      <c r="I116" s="1114">
        <v>650</v>
      </c>
      <c r="J116" s="1114">
        <v>56</v>
      </c>
      <c r="K116" s="1114">
        <v>82</v>
      </c>
      <c r="L116" s="1114">
        <v>20</v>
      </c>
      <c r="M116" s="1114">
        <v>0</v>
      </c>
      <c r="N116" s="1114">
        <v>0</v>
      </c>
      <c r="O116" s="1114">
        <v>51</v>
      </c>
      <c r="P116" s="1114">
        <v>1</v>
      </c>
      <c r="Q116" s="1114">
        <v>84</v>
      </c>
      <c r="R116" s="1114">
        <v>2</v>
      </c>
      <c r="S116" s="1114">
        <v>515</v>
      </c>
      <c r="T116" s="1114">
        <v>53</v>
      </c>
      <c r="U116" s="1114">
        <v>0</v>
      </c>
      <c r="V116" s="1114">
        <v>0</v>
      </c>
      <c r="W116" s="1112"/>
      <c r="X116" s="756">
        <f t="shared" si="2"/>
        <v>110</v>
      </c>
    </row>
    <row r="117" spans="1:24" s="761" customFormat="1" ht="12" customHeight="1">
      <c r="A117" s="798">
        <f t="shared" si="3"/>
        <v>111</v>
      </c>
      <c r="B117" s="1072"/>
      <c r="F117" s="1116" t="s">
        <v>807</v>
      </c>
      <c r="G117" s="1072"/>
      <c r="H117" s="1085" t="s">
        <v>400</v>
      </c>
      <c r="I117" s="1114">
        <v>1992</v>
      </c>
      <c r="J117" s="1114">
        <v>331</v>
      </c>
      <c r="K117" s="1114">
        <v>456</v>
      </c>
      <c r="L117" s="1114">
        <v>142</v>
      </c>
      <c r="M117" s="1114">
        <v>0</v>
      </c>
      <c r="N117" s="1114">
        <v>0</v>
      </c>
      <c r="O117" s="1114">
        <v>815</v>
      </c>
      <c r="P117" s="1114">
        <v>178</v>
      </c>
      <c r="Q117" s="1114">
        <v>705</v>
      </c>
      <c r="R117" s="1114">
        <v>110</v>
      </c>
      <c r="S117" s="1114">
        <v>472</v>
      </c>
      <c r="T117" s="1114">
        <v>43</v>
      </c>
      <c r="U117" s="1114">
        <v>0</v>
      </c>
      <c r="V117" s="1114">
        <v>0</v>
      </c>
      <c r="W117" s="1117"/>
      <c r="X117" s="756">
        <f t="shared" si="2"/>
        <v>111</v>
      </c>
    </row>
    <row r="118" spans="1:24" ht="10.5" customHeight="1">
      <c r="A118" s="798">
        <f t="shared" si="3"/>
        <v>112</v>
      </c>
      <c r="B118" s="1079"/>
      <c r="F118" s="1128"/>
      <c r="G118" s="1079"/>
      <c r="H118" s="1087" t="s">
        <v>401</v>
      </c>
      <c r="I118" s="1114">
        <v>406</v>
      </c>
      <c r="J118" s="1114">
        <v>92</v>
      </c>
      <c r="K118" s="1114">
        <v>125</v>
      </c>
      <c r="L118" s="1114">
        <v>33</v>
      </c>
      <c r="M118" s="1114">
        <v>0</v>
      </c>
      <c r="N118" s="1114">
        <v>0</v>
      </c>
      <c r="O118" s="1114">
        <v>162</v>
      </c>
      <c r="P118" s="1114">
        <v>39</v>
      </c>
      <c r="Q118" s="1114">
        <v>161</v>
      </c>
      <c r="R118" s="1114">
        <v>36</v>
      </c>
      <c r="S118" s="1114">
        <v>83</v>
      </c>
      <c r="T118" s="1114">
        <v>17</v>
      </c>
      <c r="U118" s="1114">
        <v>0</v>
      </c>
      <c r="V118" s="1114">
        <v>0</v>
      </c>
      <c r="W118" s="1112"/>
      <c r="X118" s="756">
        <f t="shared" si="2"/>
        <v>112</v>
      </c>
    </row>
    <row r="119" spans="1:24" ht="10.5" customHeight="1">
      <c r="A119" s="798">
        <f t="shared" si="3"/>
        <v>113</v>
      </c>
      <c r="B119" s="1079"/>
      <c r="G119" s="1079"/>
      <c r="H119" s="1087" t="s">
        <v>301</v>
      </c>
      <c r="I119" s="1114">
        <v>436</v>
      </c>
      <c r="J119" s="1114">
        <v>84</v>
      </c>
      <c r="K119" s="1114">
        <v>57</v>
      </c>
      <c r="L119" s="1114">
        <v>16</v>
      </c>
      <c r="M119" s="1114">
        <v>0</v>
      </c>
      <c r="N119" s="1114">
        <v>0</v>
      </c>
      <c r="O119" s="1114">
        <v>139</v>
      </c>
      <c r="P119" s="1114">
        <v>22</v>
      </c>
      <c r="Q119" s="1114">
        <v>176</v>
      </c>
      <c r="R119" s="1114">
        <v>39</v>
      </c>
      <c r="S119" s="1114">
        <v>121</v>
      </c>
      <c r="T119" s="1114">
        <v>23</v>
      </c>
      <c r="U119" s="1114">
        <v>0</v>
      </c>
      <c r="V119" s="1114">
        <v>0</v>
      </c>
      <c r="W119" s="1112"/>
      <c r="X119" s="756">
        <f t="shared" si="2"/>
        <v>113</v>
      </c>
    </row>
    <row r="120" spans="1:24" ht="10.5" customHeight="1">
      <c r="A120" s="798">
        <f t="shared" si="3"/>
        <v>114</v>
      </c>
      <c r="B120" s="1079"/>
      <c r="G120" s="1079"/>
      <c r="H120" s="1087" t="s">
        <v>402</v>
      </c>
      <c r="I120" s="1076">
        <v>2834</v>
      </c>
      <c r="J120" s="1076">
        <v>507</v>
      </c>
      <c r="K120" s="1076">
        <v>638</v>
      </c>
      <c r="L120" s="1076">
        <v>191</v>
      </c>
      <c r="M120" s="1076">
        <v>0</v>
      </c>
      <c r="N120" s="1076">
        <v>0</v>
      </c>
      <c r="O120" s="1076">
        <v>1116</v>
      </c>
      <c r="P120" s="1076">
        <v>239</v>
      </c>
      <c r="Q120" s="1076">
        <v>1042</v>
      </c>
      <c r="R120" s="1076">
        <v>185</v>
      </c>
      <c r="S120" s="1076">
        <v>676</v>
      </c>
      <c r="T120" s="1076">
        <v>83</v>
      </c>
      <c r="U120" s="1076">
        <v>0</v>
      </c>
      <c r="V120" s="1076">
        <v>0</v>
      </c>
      <c r="W120" s="1112"/>
      <c r="X120" s="756">
        <f t="shared" si="2"/>
        <v>114</v>
      </c>
    </row>
    <row r="121" spans="1:24" ht="9.75" customHeight="1">
      <c r="A121" s="798">
        <f t="shared" si="3"/>
        <v>115</v>
      </c>
      <c r="B121" s="1079"/>
      <c r="D121" s="781" t="s">
        <v>808</v>
      </c>
      <c r="E121" s="781"/>
      <c r="F121" s="781"/>
      <c r="G121" s="1079"/>
      <c r="H121" s="1111">
        <v>3</v>
      </c>
      <c r="I121" s="1114">
        <v>0</v>
      </c>
      <c r="J121" s="1114">
        <v>0</v>
      </c>
      <c r="K121" s="1114">
        <v>0</v>
      </c>
      <c r="L121" s="1114">
        <v>0</v>
      </c>
      <c r="M121" s="1114">
        <v>0</v>
      </c>
      <c r="N121" s="1114">
        <v>0</v>
      </c>
      <c r="O121" s="1114">
        <v>0</v>
      </c>
      <c r="P121" s="1114">
        <v>0</v>
      </c>
      <c r="Q121" s="1114">
        <v>0</v>
      </c>
      <c r="R121" s="1114">
        <v>0</v>
      </c>
      <c r="S121" s="1114">
        <v>0</v>
      </c>
      <c r="T121" s="1114">
        <v>0</v>
      </c>
      <c r="U121" s="1114">
        <v>0</v>
      </c>
      <c r="V121" s="1114">
        <v>0</v>
      </c>
      <c r="W121" s="1112"/>
      <c r="X121" s="756">
        <f t="shared" si="2"/>
        <v>115</v>
      </c>
    </row>
    <row r="122" spans="1:24" ht="9.75" customHeight="1">
      <c r="A122" s="798">
        <f t="shared" si="3"/>
        <v>116</v>
      </c>
      <c r="B122" s="1079"/>
      <c r="D122" s="781" t="s">
        <v>809</v>
      </c>
      <c r="E122" s="781"/>
      <c r="F122" s="781"/>
      <c r="G122" s="1079"/>
      <c r="H122" s="1111">
        <v>3</v>
      </c>
      <c r="I122" s="1114">
        <v>67</v>
      </c>
      <c r="J122" s="1114">
        <v>17</v>
      </c>
      <c r="K122" s="1114">
        <v>5</v>
      </c>
      <c r="L122" s="1114">
        <v>2</v>
      </c>
      <c r="M122" s="1114">
        <v>0</v>
      </c>
      <c r="N122" s="1114">
        <v>0</v>
      </c>
      <c r="O122" s="1114">
        <v>22</v>
      </c>
      <c r="P122" s="1114">
        <v>4</v>
      </c>
      <c r="Q122" s="1114">
        <v>24</v>
      </c>
      <c r="R122" s="1114">
        <v>6</v>
      </c>
      <c r="S122" s="1114">
        <v>21</v>
      </c>
      <c r="T122" s="1114">
        <v>7</v>
      </c>
      <c r="U122" s="1114">
        <v>0</v>
      </c>
      <c r="V122" s="1114">
        <v>0</v>
      </c>
      <c r="W122" s="1112"/>
      <c r="X122" s="756">
        <f t="shared" si="2"/>
        <v>116</v>
      </c>
    </row>
    <row r="123" spans="1:24" ht="9.75" customHeight="1">
      <c r="A123" s="798">
        <f t="shared" si="3"/>
        <v>117</v>
      </c>
      <c r="B123" s="1079"/>
      <c r="D123" s="781" t="s">
        <v>810</v>
      </c>
      <c r="E123" s="781"/>
      <c r="F123" s="781"/>
      <c r="G123" s="1079"/>
      <c r="H123" s="1111">
        <v>3</v>
      </c>
      <c r="I123" s="1114">
        <v>8</v>
      </c>
      <c r="J123" s="1114">
        <v>3</v>
      </c>
      <c r="K123" s="1114">
        <v>0</v>
      </c>
      <c r="L123" s="1114">
        <v>0</v>
      </c>
      <c r="M123" s="1114">
        <v>0</v>
      </c>
      <c r="N123" s="1114">
        <v>0</v>
      </c>
      <c r="O123" s="1114">
        <v>5</v>
      </c>
      <c r="P123" s="1114">
        <v>2</v>
      </c>
      <c r="Q123" s="1114">
        <v>3</v>
      </c>
      <c r="R123" s="1114">
        <v>1</v>
      </c>
      <c r="S123" s="1114">
        <v>0</v>
      </c>
      <c r="T123" s="1114">
        <v>0</v>
      </c>
      <c r="U123" s="1114">
        <v>0</v>
      </c>
      <c r="V123" s="1114">
        <v>0</v>
      </c>
      <c r="W123" s="1112"/>
      <c r="X123" s="756">
        <f t="shared" si="2"/>
        <v>117</v>
      </c>
    </row>
    <row r="124" spans="1:24" ht="9.75" customHeight="1">
      <c r="A124" s="798">
        <f t="shared" si="3"/>
        <v>118</v>
      </c>
      <c r="B124" s="1079"/>
      <c r="D124" s="781" t="s">
        <v>811</v>
      </c>
      <c r="E124" s="781"/>
      <c r="F124" s="781"/>
      <c r="G124" s="1079"/>
      <c r="H124" s="1111">
        <v>3</v>
      </c>
      <c r="I124" s="1114">
        <v>0</v>
      </c>
      <c r="J124" s="1114">
        <v>0</v>
      </c>
      <c r="K124" s="1114">
        <v>0</v>
      </c>
      <c r="L124" s="1114">
        <v>0</v>
      </c>
      <c r="M124" s="1114">
        <v>0</v>
      </c>
      <c r="N124" s="1114">
        <v>0</v>
      </c>
      <c r="O124" s="1114">
        <v>0</v>
      </c>
      <c r="P124" s="1114">
        <v>0</v>
      </c>
      <c r="Q124" s="1114">
        <v>0</v>
      </c>
      <c r="R124" s="1114">
        <v>0</v>
      </c>
      <c r="S124" s="1114">
        <v>0</v>
      </c>
      <c r="T124" s="1114">
        <v>0</v>
      </c>
      <c r="U124" s="1114">
        <v>0</v>
      </c>
      <c r="V124" s="1114">
        <v>0</v>
      </c>
      <c r="W124" s="1112"/>
      <c r="X124" s="756">
        <f t="shared" si="2"/>
        <v>118</v>
      </c>
    </row>
    <row r="125" spans="1:24" ht="9.75" customHeight="1">
      <c r="A125" s="798">
        <f t="shared" si="3"/>
        <v>119</v>
      </c>
      <c r="B125" s="1079"/>
      <c r="D125" s="781" t="s">
        <v>812</v>
      </c>
      <c r="E125" s="781"/>
      <c r="F125" s="781"/>
      <c r="G125" s="1079"/>
      <c r="H125" s="1111">
        <v>3</v>
      </c>
      <c r="I125" s="1114">
        <v>10</v>
      </c>
      <c r="J125" s="1114">
        <v>6</v>
      </c>
      <c r="K125" s="1114">
        <v>2</v>
      </c>
      <c r="L125" s="1114">
        <v>1</v>
      </c>
      <c r="M125" s="1114">
        <v>0</v>
      </c>
      <c r="N125" s="1114">
        <v>0</v>
      </c>
      <c r="O125" s="1114">
        <v>3</v>
      </c>
      <c r="P125" s="1114">
        <v>2</v>
      </c>
      <c r="Q125" s="1114">
        <v>5</v>
      </c>
      <c r="R125" s="1114">
        <v>4</v>
      </c>
      <c r="S125" s="1114">
        <v>2</v>
      </c>
      <c r="T125" s="1114">
        <v>0</v>
      </c>
      <c r="U125" s="1114">
        <v>0</v>
      </c>
      <c r="V125" s="1114">
        <v>0</v>
      </c>
      <c r="W125" s="1112"/>
      <c r="X125" s="756">
        <f t="shared" si="2"/>
        <v>119</v>
      </c>
    </row>
    <row r="126" spans="1:24" ht="9.75" customHeight="1">
      <c r="A126" s="798">
        <f t="shared" si="3"/>
        <v>120</v>
      </c>
      <c r="B126" s="1079"/>
      <c r="D126" s="781" t="s">
        <v>813</v>
      </c>
      <c r="E126" s="781"/>
      <c r="F126" s="781"/>
      <c r="G126" s="1079"/>
      <c r="H126" s="1111">
        <v>3</v>
      </c>
      <c r="I126" s="1114">
        <v>37</v>
      </c>
      <c r="J126" s="1114">
        <v>2</v>
      </c>
      <c r="K126" s="1114">
        <v>1</v>
      </c>
      <c r="L126" s="1114">
        <v>0</v>
      </c>
      <c r="M126" s="1114">
        <v>0</v>
      </c>
      <c r="N126" s="1114">
        <v>0</v>
      </c>
      <c r="O126" s="1114">
        <v>16</v>
      </c>
      <c r="P126" s="1114">
        <v>0</v>
      </c>
      <c r="Q126" s="1114">
        <v>11</v>
      </c>
      <c r="R126" s="1114">
        <v>1</v>
      </c>
      <c r="S126" s="1114">
        <v>10</v>
      </c>
      <c r="T126" s="1114">
        <v>1</v>
      </c>
      <c r="U126" s="1114">
        <v>0</v>
      </c>
      <c r="V126" s="1114">
        <v>0</v>
      </c>
      <c r="W126" s="1112"/>
      <c r="X126" s="756">
        <f t="shared" si="2"/>
        <v>120</v>
      </c>
    </row>
    <row r="127" spans="1:24" ht="9.75" customHeight="1">
      <c r="A127" s="798">
        <f t="shared" si="3"/>
        <v>121</v>
      </c>
      <c r="B127" s="1079"/>
      <c r="D127" s="781" t="s">
        <v>814</v>
      </c>
      <c r="E127" s="781"/>
      <c r="F127" s="781"/>
      <c r="G127" s="1079"/>
      <c r="H127" s="1111">
        <v>3</v>
      </c>
      <c r="I127" s="1114">
        <v>7</v>
      </c>
      <c r="J127" s="1114">
        <v>0</v>
      </c>
      <c r="K127" s="1114">
        <v>0</v>
      </c>
      <c r="L127" s="1114">
        <v>0</v>
      </c>
      <c r="M127" s="1114">
        <v>0</v>
      </c>
      <c r="N127" s="1114">
        <v>0</v>
      </c>
      <c r="O127" s="1114">
        <v>2</v>
      </c>
      <c r="P127" s="1114">
        <v>0</v>
      </c>
      <c r="Q127" s="1114">
        <v>4</v>
      </c>
      <c r="R127" s="1114">
        <v>0</v>
      </c>
      <c r="S127" s="1114">
        <v>1</v>
      </c>
      <c r="T127" s="1114">
        <v>0</v>
      </c>
      <c r="U127" s="1114">
        <v>0</v>
      </c>
      <c r="V127" s="1114">
        <v>0</v>
      </c>
      <c r="W127" s="1112"/>
      <c r="X127" s="756">
        <f t="shared" si="2"/>
        <v>121</v>
      </c>
    </row>
    <row r="128" spans="1:24" ht="9.75" customHeight="1">
      <c r="A128" s="798">
        <f>A127+1</f>
        <v>122</v>
      </c>
      <c r="B128" s="1079"/>
      <c r="D128" s="781" t="s">
        <v>815</v>
      </c>
      <c r="E128" s="781"/>
      <c r="F128" s="781"/>
      <c r="G128" s="1079"/>
      <c r="H128" s="1111">
        <v>3</v>
      </c>
      <c r="I128" s="1114">
        <v>72</v>
      </c>
      <c r="J128" s="1114">
        <v>8</v>
      </c>
      <c r="K128" s="1114">
        <v>7</v>
      </c>
      <c r="L128" s="1114">
        <v>0</v>
      </c>
      <c r="M128" s="1114">
        <v>0</v>
      </c>
      <c r="N128" s="1114">
        <v>0</v>
      </c>
      <c r="O128" s="1114">
        <v>24</v>
      </c>
      <c r="P128" s="1114">
        <v>4</v>
      </c>
      <c r="Q128" s="1114">
        <v>24</v>
      </c>
      <c r="R128" s="1114">
        <v>2</v>
      </c>
      <c r="S128" s="1114">
        <v>24</v>
      </c>
      <c r="T128" s="1114">
        <v>2</v>
      </c>
      <c r="U128" s="1114">
        <v>0</v>
      </c>
      <c r="V128" s="1114">
        <v>0</v>
      </c>
      <c r="W128" s="1112"/>
      <c r="X128" s="756">
        <f t="shared" si="2"/>
        <v>122</v>
      </c>
    </row>
    <row r="129" spans="1:24" ht="9.75" customHeight="1">
      <c r="A129" s="798">
        <f>A128+1</f>
        <v>123</v>
      </c>
      <c r="B129" s="1079"/>
      <c r="D129" s="781" t="s">
        <v>816</v>
      </c>
      <c r="E129" s="781"/>
      <c r="F129" s="781"/>
      <c r="G129" s="1079"/>
      <c r="H129" s="1111">
        <v>2</v>
      </c>
      <c r="I129" s="1114">
        <v>91</v>
      </c>
      <c r="J129" s="1114">
        <v>27</v>
      </c>
      <c r="K129" s="1114">
        <v>2</v>
      </c>
      <c r="L129" s="1114">
        <v>2</v>
      </c>
      <c r="M129" s="1114">
        <v>0</v>
      </c>
      <c r="N129" s="1114">
        <v>0</v>
      </c>
      <c r="O129" s="1114">
        <v>41</v>
      </c>
      <c r="P129" s="1114">
        <v>14</v>
      </c>
      <c r="Q129" s="1114">
        <v>50</v>
      </c>
      <c r="R129" s="1114">
        <v>13</v>
      </c>
      <c r="S129" s="1114">
        <v>0</v>
      </c>
      <c r="T129" s="1114">
        <v>0</v>
      </c>
      <c r="U129" s="1114">
        <v>0</v>
      </c>
      <c r="V129" s="1114">
        <v>0</v>
      </c>
      <c r="W129" s="1112"/>
      <c r="X129" s="756">
        <f t="shared" si="2"/>
        <v>123</v>
      </c>
    </row>
    <row r="130" spans="1:24" ht="9.75" customHeight="1">
      <c r="A130" s="798">
        <f aca="true" t="shared" si="4" ref="A130:A138">A129+1</f>
        <v>124</v>
      </c>
      <c r="B130" s="1079"/>
      <c r="D130" s="781" t="s">
        <v>817</v>
      </c>
      <c r="E130" s="781"/>
      <c r="F130" s="781"/>
      <c r="G130" s="1079"/>
      <c r="H130" s="1111">
        <v>3</v>
      </c>
      <c r="I130" s="1114">
        <v>85</v>
      </c>
      <c r="J130" s="1114">
        <v>67</v>
      </c>
      <c r="K130" s="1114">
        <v>2</v>
      </c>
      <c r="L130" s="1114">
        <v>2</v>
      </c>
      <c r="M130" s="1114">
        <v>0</v>
      </c>
      <c r="N130" s="1114">
        <v>0</v>
      </c>
      <c r="O130" s="1114">
        <v>35</v>
      </c>
      <c r="P130" s="1114">
        <v>29</v>
      </c>
      <c r="Q130" s="1114">
        <v>22</v>
      </c>
      <c r="R130" s="1114">
        <v>16</v>
      </c>
      <c r="S130" s="1114">
        <v>28</v>
      </c>
      <c r="T130" s="1114">
        <v>22</v>
      </c>
      <c r="U130" s="1114">
        <v>0</v>
      </c>
      <c r="V130" s="1114">
        <v>0</v>
      </c>
      <c r="W130" s="1112"/>
      <c r="X130" s="756">
        <f t="shared" si="2"/>
        <v>124</v>
      </c>
    </row>
    <row r="131" spans="1:24" ht="9.75" customHeight="1">
      <c r="A131" s="798">
        <f t="shared" si="4"/>
        <v>125</v>
      </c>
      <c r="B131" s="1079"/>
      <c r="D131" s="781" t="s">
        <v>818</v>
      </c>
      <c r="E131" s="781"/>
      <c r="F131" s="781"/>
      <c r="G131" s="1079"/>
      <c r="H131" s="1111">
        <v>3.5</v>
      </c>
      <c r="I131" s="1114">
        <v>28</v>
      </c>
      <c r="J131" s="1114">
        <v>11</v>
      </c>
      <c r="K131" s="1114">
        <v>10</v>
      </c>
      <c r="L131" s="1114">
        <v>4</v>
      </c>
      <c r="M131" s="1114">
        <v>0</v>
      </c>
      <c r="N131" s="1114">
        <v>0</v>
      </c>
      <c r="O131" s="1114">
        <v>11</v>
      </c>
      <c r="P131" s="1114">
        <v>3</v>
      </c>
      <c r="Q131" s="1114">
        <v>9</v>
      </c>
      <c r="R131" s="1114">
        <v>3</v>
      </c>
      <c r="S131" s="1114">
        <v>8</v>
      </c>
      <c r="T131" s="1114">
        <v>5</v>
      </c>
      <c r="U131" s="1114">
        <v>0</v>
      </c>
      <c r="V131" s="1114">
        <v>0</v>
      </c>
      <c r="W131" s="1112"/>
      <c r="X131" s="756">
        <f t="shared" si="2"/>
        <v>125</v>
      </c>
    </row>
    <row r="132" spans="1:24" ht="9.75" customHeight="1">
      <c r="A132" s="798">
        <f t="shared" si="4"/>
        <v>126</v>
      </c>
      <c r="B132" s="1079"/>
      <c r="D132" s="781" t="s">
        <v>819</v>
      </c>
      <c r="E132" s="781"/>
      <c r="F132" s="781"/>
      <c r="G132" s="1079"/>
      <c r="H132" s="1111">
        <v>3</v>
      </c>
      <c r="I132" s="1114">
        <v>11</v>
      </c>
      <c r="J132" s="1114">
        <v>6</v>
      </c>
      <c r="K132" s="1114">
        <v>0</v>
      </c>
      <c r="L132" s="1114">
        <v>0</v>
      </c>
      <c r="M132" s="1114">
        <v>0</v>
      </c>
      <c r="N132" s="1114">
        <v>0</v>
      </c>
      <c r="O132" s="1114">
        <v>4</v>
      </c>
      <c r="P132" s="1114">
        <v>2</v>
      </c>
      <c r="Q132" s="1114">
        <v>3</v>
      </c>
      <c r="R132" s="1114">
        <v>2</v>
      </c>
      <c r="S132" s="1114">
        <v>4</v>
      </c>
      <c r="T132" s="1114">
        <v>2</v>
      </c>
      <c r="U132" s="1114">
        <v>0</v>
      </c>
      <c r="V132" s="1114">
        <v>0</v>
      </c>
      <c r="W132" s="1112"/>
      <c r="X132" s="756">
        <f t="shared" si="2"/>
        <v>126</v>
      </c>
    </row>
    <row r="133" spans="1:24" ht="9.75" customHeight="1">
      <c r="A133" s="798">
        <f t="shared" si="4"/>
        <v>127</v>
      </c>
      <c r="B133" s="1079"/>
      <c r="D133" s="781" t="s">
        <v>820</v>
      </c>
      <c r="E133" s="781"/>
      <c r="F133" s="781"/>
      <c r="G133" s="1079"/>
      <c r="H133" s="1111">
        <v>3</v>
      </c>
      <c r="I133" s="1114">
        <v>21</v>
      </c>
      <c r="J133" s="1114">
        <v>11</v>
      </c>
      <c r="K133" s="1114">
        <v>4</v>
      </c>
      <c r="L133" s="1114">
        <v>3</v>
      </c>
      <c r="M133" s="1114">
        <v>0</v>
      </c>
      <c r="N133" s="1114">
        <v>0</v>
      </c>
      <c r="O133" s="1114">
        <v>7</v>
      </c>
      <c r="P133" s="1114">
        <v>4</v>
      </c>
      <c r="Q133" s="1114">
        <v>7</v>
      </c>
      <c r="R133" s="1114">
        <v>5</v>
      </c>
      <c r="S133" s="1114">
        <v>7</v>
      </c>
      <c r="T133" s="1114">
        <v>2</v>
      </c>
      <c r="U133" s="1114">
        <v>0</v>
      </c>
      <c r="V133" s="1114">
        <v>0</v>
      </c>
      <c r="W133" s="1112"/>
      <c r="X133" s="756">
        <f t="shared" si="2"/>
        <v>127</v>
      </c>
    </row>
    <row r="134" spans="1:24" ht="9.75" customHeight="1">
      <c r="A134" s="798">
        <f t="shared" si="4"/>
        <v>128</v>
      </c>
      <c r="B134" s="1079"/>
      <c r="D134" s="781" t="s">
        <v>821</v>
      </c>
      <c r="E134" s="781"/>
      <c r="F134" s="781"/>
      <c r="G134" s="1079"/>
      <c r="H134" s="1111">
        <v>3</v>
      </c>
      <c r="I134" s="1114">
        <v>0</v>
      </c>
      <c r="J134" s="1114">
        <v>0</v>
      </c>
      <c r="K134" s="1114">
        <v>0</v>
      </c>
      <c r="L134" s="1114">
        <v>0</v>
      </c>
      <c r="M134" s="1114">
        <v>0</v>
      </c>
      <c r="N134" s="1114">
        <v>0</v>
      </c>
      <c r="O134" s="1114">
        <v>0</v>
      </c>
      <c r="P134" s="1114">
        <v>0</v>
      </c>
      <c r="Q134" s="1114">
        <v>0</v>
      </c>
      <c r="R134" s="1114">
        <v>0</v>
      </c>
      <c r="S134" s="1114">
        <v>0</v>
      </c>
      <c r="T134" s="1114">
        <v>0</v>
      </c>
      <c r="U134" s="1114">
        <v>0</v>
      </c>
      <c r="V134" s="1114">
        <v>0</v>
      </c>
      <c r="W134" s="1112"/>
      <c r="X134" s="756">
        <f t="shared" si="2"/>
        <v>128</v>
      </c>
    </row>
    <row r="135" spans="1:24" ht="9.75" customHeight="1">
      <c r="A135" s="798">
        <f t="shared" si="4"/>
        <v>129</v>
      </c>
      <c r="B135" s="1079"/>
      <c r="D135" s="781" t="s">
        <v>822</v>
      </c>
      <c r="E135" s="781"/>
      <c r="F135" s="781"/>
      <c r="G135" s="1079"/>
      <c r="H135" s="1111">
        <v>3</v>
      </c>
      <c r="I135" s="1114">
        <v>166</v>
      </c>
      <c r="J135" s="1114">
        <v>61</v>
      </c>
      <c r="K135" s="1114">
        <v>5</v>
      </c>
      <c r="L135" s="1114">
        <v>2</v>
      </c>
      <c r="M135" s="1114">
        <v>0</v>
      </c>
      <c r="N135" s="1114">
        <v>0</v>
      </c>
      <c r="O135" s="1114">
        <v>62</v>
      </c>
      <c r="P135" s="1114">
        <v>20</v>
      </c>
      <c r="Q135" s="1114">
        <v>58</v>
      </c>
      <c r="R135" s="1114">
        <v>26</v>
      </c>
      <c r="S135" s="1114">
        <v>46</v>
      </c>
      <c r="T135" s="1114">
        <v>15</v>
      </c>
      <c r="U135" s="1114">
        <v>0</v>
      </c>
      <c r="V135" s="1114">
        <v>0</v>
      </c>
      <c r="W135" s="1112"/>
      <c r="X135" s="756">
        <f aca="true" t="shared" si="5" ref="X135:X198">A135</f>
        <v>129</v>
      </c>
    </row>
    <row r="136" spans="1:24" ht="9.75" customHeight="1">
      <c r="A136" s="798">
        <f t="shared" si="4"/>
        <v>130</v>
      </c>
      <c r="B136" s="1079"/>
      <c r="D136" s="781" t="s">
        <v>823</v>
      </c>
      <c r="E136" s="781"/>
      <c r="F136" s="781"/>
      <c r="G136" s="1079"/>
      <c r="H136" s="1111">
        <v>3</v>
      </c>
      <c r="I136" s="1114">
        <v>33</v>
      </c>
      <c r="J136" s="1114">
        <v>5</v>
      </c>
      <c r="K136" s="1114">
        <v>5</v>
      </c>
      <c r="L136" s="1114">
        <v>3</v>
      </c>
      <c r="M136" s="1114">
        <v>0</v>
      </c>
      <c r="N136" s="1114">
        <v>0</v>
      </c>
      <c r="O136" s="1114">
        <v>14</v>
      </c>
      <c r="P136" s="1114">
        <v>1</v>
      </c>
      <c r="Q136" s="1114">
        <v>12</v>
      </c>
      <c r="R136" s="1114">
        <v>3</v>
      </c>
      <c r="S136" s="1114">
        <v>7</v>
      </c>
      <c r="T136" s="1114">
        <v>1</v>
      </c>
      <c r="U136" s="1114">
        <v>0</v>
      </c>
      <c r="V136" s="1114">
        <v>0</v>
      </c>
      <c r="W136" s="1112"/>
      <c r="X136" s="756">
        <f t="shared" si="5"/>
        <v>130</v>
      </c>
    </row>
    <row r="137" spans="1:24" ht="9.75" customHeight="1">
      <c r="A137" s="798">
        <f t="shared" si="4"/>
        <v>131</v>
      </c>
      <c r="B137" s="1079"/>
      <c r="D137" s="1109" t="s">
        <v>824</v>
      </c>
      <c r="E137" s="1129"/>
      <c r="F137" s="1129"/>
      <c r="G137" s="1079"/>
      <c r="H137" s="1111"/>
      <c r="I137" s="1114"/>
      <c r="J137" s="1114"/>
      <c r="K137" s="1114"/>
      <c r="L137" s="1114"/>
      <c r="M137" s="1114"/>
      <c r="N137" s="1114"/>
      <c r="O137" s="1114"/>
      <c r="P137" s="1114"/>
      <c r="Q137" s="1114"/>
      <c r="R137" s="1114"/>
      <c r="S137" s="1114"/>
      <c r="T137" s="1114"/>
      <c r="U137" s="1114"/>
      <c r="V137" s="1114"/>
      <c r="W137" s="1112"/>
      <c r="X137" s="756">
        <f t="shared" si="5"/>
        <v>131</v>
      </c>
    </row>
    <row r="138" spans="1:24" ht="9.75" customHeight="1">
      <c r="A138" s="798">
        <f t="shared" si="4"/>
        <v>132</v>
      </c>
      <c r="B138" s="1079"/>
      <c r="D138" s="781"/>
      <c r="E138" s="781" t="s">
        <v>825</v>
      </c>
      <c r="F138" s="781"/>
      <c r="G138" s="1079"/>
      <c r="H138" s="1111">
        <v>1</v>
      </c>
      <c r="I138" s="1114">
        <v>69</v>
      </c>
      <c r="J138" s="1114">
        <v>58</v>
      </c>
      <c r="K138" s="1114">
        <v>5</v>
      </c>
      <c r="L138" s="1114">
        <v>5</v>
      </c>
      <c r="M138" s="1114">
        <v>0</v>
      </c>
      <c r="N138" s="1114">
        <v>0</v>
      </c>
      <c r="O138" s="1114">
        <v>69</v>
      </c>
      <c r="P138" s="1114">
        <v>58</v>
      </c>
      <c r="Q138" s="1114">
        <v>0</v>
      </c>
      <c r="R138" s="1114">
        <v>0</v>
      </c>
      <c r="S138" s="1114">
        <v>0</v>
      </c>
      <c r="T138" s="1114">
        <v>0</v>
      </c>
      <c r="U138" s="1114">
        <v>0</v>
      </c>
      <c r="V138" s="1114">
        <v>0</v>
      </c>
      <c r="W138" s="1112"/>
      <c r="X138" s="756">
        <f t="shared" si="5"/>
        <v>132</v>
      </c>
    </row>
    <row r="139" spans="1:24" ht="9.75" customHeight="1">
      <c r="A139" s="798">
        <f>A138+1</f>
        <v>133</v>
      </c>
      <c r="B139" s="1079"/>
      <c r="D139" s="781" t="s">
        <v>826</v>
      </c>
      <c r="E139" s="781"/>
      <c r="F139" s="781"/>
      <c r="G139" s="1079"/>
      <c r="H139" s="1111">
        <v>3</v>
      </c>
      <c r="I139" s="1114">
        <v>58</v>
      </c>
      <c r="J139" s="1114">
        <v>54</v>
      </c>
      <c r="K139" s="1114">
        <v>9</v>
      </c>
      <c r="L139" s="1114">
        <v>9</v>
      </c>
      <c r="M139" s="1114">
        <v>0</v>
      </c>
      <c r="N139" s="1114">
        <v>0</v>
      </c>
      <c r="O139" s="1114">
        <v>0</v>
      </c>
      <c r="P139" s="1114">
        <v>0</v>
      </c>
      <c r="Q139" s="1114">
        <v>0</v>
      </c>
      <c r="R139" s="1114">
        <v>0</v>
      </c>
      <c r="S139" s="1114">
        <v>58</v>
      </c>
      <c r="T139" s="1114">
        <v>54</v>
      </c>
      <c r="U139" s="1114">
        <v>0</v>
      </c>
      <c r="V139" s="1114">
        <v>0</v>
      </c>
      <c r="W139" s="1112"/>
      <c r="X139" s="756">
        <f t="shared" si="5"/>
        <v>133</v>
      </c>
    </row>
    <row r="140" spans="1:24" ht="9.75" customHeight="1">
      <c r="A140" s="798">
        <f>A139+1</f>
        <v>134</v>
      </c>
      <c r="B140" s="1079"/>
      <c r="D140" s="781" t="s">
        <v>827</v>
      </c>
      <c r="E140" s="781"/>
      <c r="F140" s="781"/>
      <c r="G140" s="1079"/>
      <c r="H140" s="1111">
        <v>3</v>
      </c>
      <c r="I140" s="1114">
        <v>63</v>
      </c>
      <c r="J140" s="1114">
        <v>58</v>
      </c>
      <c r="K140" s="1114">
        <v>2</v>
      </c>
      <c r="L140" s="1114">
        <v>2</v>
      </c>
      <c r="M140" s="1114">
        <v>0</v>
      </c>
      <c r="N140" s="1114">
        <v>0</v>
      </c>
      <c r="O140" s="1114">
        <v>28</v>
      </c>
      <c r="P140" s="1114">
        <v>27</v>
      </c>
      <c r="Q140" s="1114">
        <v>20</v>
      </c>
      <c r="R140" s="1114">
        <v>17</v>
      </c>
      <c r="S140" s="1114">
        <v>15</v>
      </c>
      <c r="T140" s="1114">
        <v>14</v>
      </c>
      <c r="U140" s="1114">
        <v>0</v>
      </c>
      <c r="V140" s="1114">
        <v>0</v>
      </c>
      <c r="W140" s="1112"/>
      <c r="X140" s="756">
        <f t="shared" si="5"/>
        <v>134</v>
      </c>
    </row>
    <row r="141" spans="1:24" ht="9.75" customHeight="1">
      <c r="A141" s="798">
        <f>A140+1</f>
        <v>135</v>
      </c>
      <c r="B141" s="1079"/>
      <c r="D141" s="781" t="s">
        <v>828</v>
      </c>
      <c r="E141" s="781"/>
      <c r="F141" s="781"/>
      <c r="G141" s="1079"/>
      <c r="H141" s="1111">
        <v>3</v>
      </c>
      <c r="I141" s="1114">
        <v>222</v>
      </c>
      <c r="J141" s="1114">
        <v>198</v>
      </c>
      <c r="K141" s="1114">
        <v>25</v>
      </c>
      <c r="L141" s="1114">
        <v>23</v>
      </c>
      <c r="M141" s="1114">
        <v>0</v>
      </c>
      <c r="N141" s="1114">
        <v>0</v>
      </c>
      <c r="O141" s="1114">
        <v>91</v>
      </c>
      <c r="P141" s="1114">
        <v>83</v>
      </c>
      <c r="Q141" s="1114">
        <v>110</v>
      </c>
      <c r="R141" s="1114">
        <v>96</v>
      </c>
      <c r="S141" s="1114">
        <v>21</v>
      </c>
      <c r="T141" s="1114">
        <v>19</v>
      </c>
      <c r="U141" s="1114">
        <v>0</v>
      </c>
      <c r="V141" s="1114">
        <v>0</v>
      </c>
      <c r="W141" s="1112"/>
      <c r="X141" s="756">
        <f t="shared" si="5"/>
        <v>135</v>
      </c>
    </row>
    <row r="142" spans="1:24" ht="9.75" customHeight="1">
      <c r="A142" s="798">
        <f>A141+1</f>
        <v>136</v>
      </c>
      <c r="B142" s="1079"/>
      <c r="D142" s="781" t="s">
        <v>829</v>
      </c>
      <c r="E142" s="781"/>
      <c r="F142" s="781"/>
      <c r="G142" s="1079"/>
      <c r="H142" s="1111">
        <v>2</v>
      </c>
      <c r="I142" s="1114">
        <v>433</v>
      </c>
      <c r="J142" s="1114">
        <v>397</v>
      </c>
      <c r="K142" s="1114">
        <v>51</v>
      </c>
      <c r="L142" s="1114">
        <v>44</v>
      </c>
      <c r="M142" s="1114">
        <v>0</v>
      </c>
      <c r="N142" s="1114">
        <v>0</v>
      </c>
      <c r="O142" s="1114">
        <v>235</v>
      </c>
      <c r="P142" s="1114">
        <v>214</v>
      </c>
      <c r="Q142" s="1114">
        <v>198</v>
      </c>
      <c r="R142" s="1114">
        <v>183</v>
      </c>
      <c r="S142" s="1114">
        <v>0</v>
      </c>
      <c r="T142" s="1114">
        <v>0</v>
      </c>
      <c r="U142" s="1114">
        <v>0</v>
      </c>
      <c r="V142" s="1114">
        <v>0</v>
      </c>
      <c r="W142" s="1112"/>
      <c r="X142" s="756">
        <f t="shared" si="5"/>
        <v>136</v>
      </c>
    </row>
    <row r="143" spans="1:24" s="761" customFormat="1" ht="11.25">
      <c r="A143" s="798">
        <f>A142+1</f>
        <v>137</v>
      </c>
      <c r="B143" s="1072"/>
      <c r="F143" s="1120" t="s">
        <v>413</v>
      </c>
      <c r="G143" s="1072"/>
      <c r="H143" s="1085" t="s">
        <v>400</v>
      </c>
      <c r="I143" s="1114">
        <v>877</v>
      </c>
      <c r="J143" s="1114">
        <v>495</v>
      </c>
      <c r="K143" s="1114">
        <v>102</v>
      </c>
      <c r="L143" s="1114">
        <v>73</v>
      </c>
      <c r="M143" s="1114">
        <v>0</v>
      </c>
      <c r="N143" s="1114">
        <v>0</v>
      </c>
      <c r="O143" s="1114">
        <v>402</v>
      </c>
      <c r="P143" s="1114">
        <v>243</v>
      </c>
      <c r="Q143" s="1114">
        <v>349</v>
      </c>
      <c r="R143" s="1114">
        <v>208</v>
      </c>
      <c r="S143" s="1114">
        <v>126</v>
      </c>
      <c r="T143" s="1114">
        <v>44</v>
      </c>
      <c r="U143" s="1114">
        <v>0</v>
      </c>
      <c r="V143" s="1114">
        <v>0</v>
      </c>
      <c r="W143" s="1117"/>
      <c r="X143" s="756">
        <f t="shared" si="5"/>
        <v>137</v>
      </c>
    </row>
    <row r="144" spans="1:24" ht="11.25">
      <c r="A144" s="798">
        <f aca="true" t="shared" si="6" ref="A144:A179">A143+1</f>
        <v>138</v>
      </c>
      <c r="B144" s="1079"/>
      <c r="G144" s="1079"/>
      <c r="H144" s="1087" t="s">
        <v>401</v>
      </c>
      <c r="I144" s="1114">
        <v>373</v>
      </c>
      <c r="J144" s="1114">
        <v>292</v>
      </c>
      <c r="K144" s="1114">
        <v>20</v>
      </c>
      <c r="L144" s="1114">
        <v>17</v>
      </c>
      <c r="M144" s="1114">
        <v>0</v>
      </c>
      <c r="N144" s="1114">
        <v>0</v>
      </c>
      <c r="O144" s="1114">
        <v>162</v>
      </c>
      <c r="P144" s="1114">
        <v>129</v>
      </c>
      <c r="Q144" s="1114">
        <v>130</v>
      </c>
      <c r="R144" s="1114">
        <v>102</v>
      </c>
      <c r="S144" s="1114">
        <v>81</v>
      </c>
      <c r="T144" s="1114">
        <v>61</v>
      </c>
      <c r="U144" s="1114">
        <v>0</v>
      </c>
      <c r="V144" s="1114">
        <v>0</v>
      </c>
      <c r="W144" s="1112"/>
      <c r="X144" s="756">
        <f t="shared" si="5"/>
        <v>138</v>
      </c>
    </row>
    <row r="145" spans="1:24" ht="11.25">
      <c r="A145" s="798">
        <f t="shared" si="6"/>
        <v>139</v>
      </c>
      <c r="B145" s="1079"/>
      <c r="G145" s="1079"/>
      <c r="H145" s="1087" t="s">
        <v>301</v>
      </c>
      <c r="I145" s="1114">
        <v>231</v>
      </c>
      <c r="J145" s="1114">
        <v>202</v>
      </c>
      <c r="K145" s="1114">
        <v>13</v>
      </c>
      <c r="L145" s="1114">
        <v>12</v>
      </c>
      <c r="M145" s="1114">
        <v>0</v>
      </c>
      <c r="N145" s="1114">
        <v>0</v>
      </c>
      <c r="O145" s="1114">
        <v>105</v>
      </c>
      <c r="P145" s="1114">
        <v>95</v>
      </c>
      <c r="Q145" s="1114">
        <v>81</v>
      </c>
      <c r="R145" s="1114">
        <v>68</v>
      </c>
      <c r="S145" s="1114">
        <v>45</v>
      </c>
      <c r="T145" s="1114">
        <v>39</v>
      </c>
      <c r="U145" s="1114">
        <v>0</v>
      </c>
      <c r="V145" s="1114">
        <v>0</v>
      </c>
      <c r="W145" s="1112"/>
      <c r="X145" s="756">
        <f t="shared" si="5"/>
        <v>139</v>
      </c>
    </row>
    <row r="146" spans="1:24" ht="11.25">
      <c r="A146" s="798">
        <f t="shared" si="6"/>
        <v>140</v>
      </c>
      <c r="B146" s="1079"/>
      <c r="G146" s="1079"/>
      <c r="H146" s="1087" t="s">
        <v>402</v>
      </c>
      <c r="I146" s="1076">
        <v>1481</v>
      </c>
      <c r="J146" s="1076">
        <v>989</v>
      </c>
      <c r="K146" s="1076">
        <v>135</v>
      </c>
      <c r="L146" s="1076">
        <v>102</v>
      </c>
      <c r="M146" s="1076">
        <v>0</v>
      </c>
      <c r="N146" s="1076">
        <v>0</v>
      </c>
      <c r="O146" s="1076">
        <v>669</v>
      </c>
      <c r="P146" s="1076">
        <v>467</v>
      </c>
      <c r="Q146" s="1076">
        <v>560</v>
      </c>
      <c r="R146" s="1076">
        <v>378</v>
      </c>
      <c r="S146" s="1076">
        <v>252</v>
      </c>
      <c r="T146" s="1076">
        <v>144</v>
      </c>
      <c r="U146" s="1076">
        <v>0</v>
      </c>
      <c r="V146" s="1076">
        <v>0</v>
      </c>
      <c r="W146" s="1112"/>
      <c r="X146" s="756">
        <f t="shared" si="5"/>
        <v>140</v>
      </c>
    </row>
    <row r="147" spans="1:24" ht="11.25">
      <c r="A147" s="798">
        <f t="shared" si="6"/>
        <v>141</v>
      </c>
      <c r="B147" s="1079"/>
      <c r="D147" s="757" t="s">
        <v>830</v>
      </c>
      <c r="G147" s="1079"/>
      <c r="H147" s="1111"/>
      <c r="I147" s="1075"/>
      <c r="J147" s="1075"/>
      <c r="K147" s="1075"/>
      <c r="L147" s="1075"/>
      <c r="M147" s="1075"/>
      <c r="N147" s="1075"/>
      <c r="O147" s="1075"/>
      <c r="P147" s="1075"/>
      <c r="Q147" s="1075"/>
      <c r="R147" s="1075"/>
      <c r="S147" s="1075"/>
      <c r="T147" s="1075"/>
      <c r="U147" s="1075"/>
      <c r="V147" s="1075"/>
      <c r="W147" s="1112"/>
      <c r="X147" s="798">
        <f t="shared" si="5"/>
        <v>141</v>
      </c>
    </row>
    <row r="148" spans="1:24" ht="11.25">
      <c r="A148" s="798">
        <f t="shared" si="6"/>
        <v>142</v>
      </c>
      <c r="B148" s="1079"/>
      <c r="E148" s="781" t="s">
        <v>831</v>
      </c>
      <c r="F148" s="781"/>
      <c r="G148" s="1079"/>
      <c r="H148" s="1113">
        <v>2</v>
      </c>
      <c r="I148" s="1114">
        <v>1273</v>
      </c>
      <c r="J148" s="1114">
        <v>345</v>
      </c>
      <c r="K148" s="1114">
        <v>216</v>
      </c>
      <c r="L148" s="1114">
        <v>49</v>
      </c>
      <c r="M148" s="1114">
        <v>0</v>
      </c>
      <c r="N148" s="1114">
        <v>0</v>
      </c>
      <c r="O148" s="1114">
        <v>605</v>
      </c>
      <c r="P148" s="1114">
        <v>174</v>
      </c>
      <c r="Q148" s="1114">
        <v>668</v>
      </c>
      <c r="R148" s="1114">
        <v>171</v>
      </c>
      <c r="S148" s="1114">
        <v>0</v>
      </c>
      <c r="T148" s="1114">
        <v>0</v>
      </c>
      <c r="U148" s="1114">
        <v>0</v>
      </c>
      <c r="V148" s="1114">
        <v>0</v>
      </c>
      <c r="W148" s="1112"/>
      <c r="X148" s="756">
        <f t="shared" si="5"/>
        <v>142</v>
      </c>
    </row>
    <row r="149" spans="1:24" ht="11.25">
      <c r="A149" s="798">
        <f t="shared" si="6"/>
        <v>143</v>
      </c>
      <c r="B149" s="1079"/>
      <c r="E149" s="781"/>
      <c r="F149" s="781" t="s">
        <v>832</v>
      </c>
      <c r="G149" s="1079"/>
      <c r="H149" s="1113">
        <v>2</v>
      </c>
      <c r="I149" s="1114">
        <v>42</v>
      </c>
      <c r="J149" s="1114">
        <v>9</v>
      </c>
      <c r="K149" s="1114">
        <v>11</v>
      </c>
      <c r="L149" s="1114">
        <v>2</v>
      </c>
      <c r="M149" s="1114">
        <v>0</v>
      </c>
      <c r="N149" s="1114">
        <v>0</v>
      </c>
      <c r="O149" s="1114">
        <v>21</v>
      </c>
      <c r="P149" s="1114">
        <v>7</v>
      </c>
      <c r="Q149" s="1114">
        <v>21</v>
      </c>
      <c r="R149" s="1114">
        <v>2</v>
      </c>
      <c r="S149" s="1114">
        <v>0</v>
      </c>
      <c r="T149" s="1114">
        <v>0</v>
      </c>
      <c r="U149" s="1114">
        <v>0</v>
      </c>
      <c r="V149" s="1114">
        <v>0</v>
      </c>
      <c r="W149" s="1112"/>
      <c r="X149" s="756">
        <f t="shared" si="5"/>
        <v>143</v>
      </c>
    </row>
    <row r="150" spans="1:24" ht="11.25">
      <c r="A150" s="798">
        <f t="shared" si="6"/>
        <v>144</v>
      </c>
      <c r="B150" s="1079"/>
      <c r="E150" s="781"/>
      <c r="F150" s="781" t="s">
        <v>833</v>
      </c>
      <c r="G150" s="1079"/>
      <c r="H150" s="1113">
        <v>2</v>
      </c>
      <c r="I150" s="1114">
        <v>70</v>
      </c>
      <c r="J150" s="1114">
        <v>19</v>
      </c>
      <c r="K150" s="1114">
        <v>12</v>
      </c>
      <c r="L150" s="1114">
        <v>2</v>
      </c>
      <c r="M150" s="1114">
        <v>0</v>
      </c>
      <c r="N150" s="1114">
        <v>0</v>
      </c>
      <c r="O150" s="1114">
        <v>28</v>
      </c>
      <c r="P150" s="1114">
        <v>9</v>
      </c>
      <c r="Q150" s="1114">
        <v>42</v>
      </c>
      <c r="R150" s="1114">
        <v>10</v>
      </c>
      <c r="S150" s="1114">
        <v>0</v>
      </c>
      <c r="T150" s="1114">
        <v>0</v>
      </c>
      <c r="U150" s="1114">
        <v>0</v>
      </c>
      <c r="V150" s="1114">
        <v>0</v>
      </c>
      <c r="W150" s="1112"/>
      <c r="X150" s="1130">
        <f t="shared" si="5"/>
        <v>144</v>
      </c>
    </row>
    <row r="151" spans="1:24" ht="9.75" customHeight="1">
      <c r="A151" s="798">
        <f t="shared" si="6"/>
        <v>145</v>
      </c>
      <c r="B151" s="1079"/>
      <c r="F151" s="781" t="s">
        <v>834</v>
      </c>
      <c r="G151" s="1079"/>
      <c r="H151" s="1113">
        <v>2</v>
      </c>
      <c r="I151" s="1114">
        <v>20</v>
      </c>
      <c r="J151" s="1114">
        <v>6</v>
      </c>
      <c r="K151" s="1114">
        <v>9</v>
      </c>
      <c r="L151" s="1114">
        <v>3</v>
      </c>
      <c r="M151" s="1114">
        <v>0</v>
      </c>
      <c r="N151" s="1114">
        <v>0</v>
      </c>
      <c r="O151" s="1114">
        <v>0</v>
      </c>
      <c r="P151" s="1114">
        <v>0</v>
      </c>
      <c r="Q151" s="1114">
        <v>20</v>
      </c>
      <c r="R151" s="1114">
        <v>6</v>
      </c>
      <c r="S151" s="1114">
        <v>0</v>
      </c>
      <c r="T151" s="1114">
        <v>0</v>
      </c>
      <c r="U151" s="1114">
        <v>0</v>
      </c>
      <c r="V151" s="1114">
        <v>0</v>
      </c>
      <c r="W151" s="1112"/>
      <c r="X151" s="756">
        <f t="shared" si="5"/>
        <v>145</v>
      </c>
    </row>
    <row r="152" spans="1:24" ht="9.75" customHeight="1">
      <c r="A152" s="798">
        <f t="shared" si="6"/>
        <v>146</v>
      </c>
      <c r="B152" s="1079"/>
      <c r="E152" s="781"/>
      <c r="F152" s="781" t="s">
        <v>835</v>
      </c>
      <c r="G152" s="1079"/>
      <c r="H152" s="1113">
        <v>2</v>
      </c>
      <c r="I152" s="1114">
        <v>25</v>
      </c>
      <c r="J152" s="1114">
        <v>6</v>
      </c>
      <c r="K152" s="1114">
        <v>10</v>
      </c>
      <c r="L152" s="1114">
        <v>3</v>
      </c>
      <c r="M152" s="1114">
        <v>0</v>
      </c>
      <c r="N152" s="1114">
        <v>0</v>
      </c>
      <c r="O152" s="1114">
        <v>16</v>
      </c>
      <c r="P152" s="1114">
        <v>5</v>
      </c>
      <c r="Q152" s="1114">
        <v>9</v>
      </c>
      <c r="R152" s="1114">
        <v>1</v>
      </c>
      <c r="S152" s="1114">
        <v>0</v>
      </c>
      <c r="T152" s="1114">
        <v>0</v>
      </c>
      <c r="U152" s="1114">
        <v>0</v>
      </c>
      <c r="V152" s="1114">
        <v>0</v>
      </c>
      <c r="W152" s="1112"/>
      <c r="X152" s="756">
        <f t="shared" si="5"/>
        <v>146</v>
      </c>
    </row>
    <row r="153" spans="1:24" ht="9.75" customHeight="1">
      <c r="A153" s="798">
        <f t="shared" si="6"/>
        <v>147</v>
      </c>
      <c r="B153" s="1079"/>
      <c r="D153" s="757" t="s">
        <v>836</v>
      </c>
      <c r="G153" s="1079"/>
      <c r="H153" s="1111"/>
      <c r="O153" s="757"/>
      <c r="P153" s="757"/>
      <c r="Q153" s="757"/>
      <c r="R153" s="757"/>
      <c r="S153" s="757"/>
      <c r="T153" s="757"/>
      <c r="U153" s="757"/>
      <c r="V153" s="757"/>
      <c r="W153" s="1112"/>
      <c r="X153" s="756">
        <f t="shared" si="5"/>
        <v>147</v>
      </c>
    </row>
    <row r="154" spans="1:24" ht="9.75" customHeight="1">
      <c r="A154" s="798">
        <f t="shared" si="6"/>
        <v>148</v>
      </c>
      <c r="B154" s="1079"/>
      <c r="E154" s="781" t="s">
        <v>831</v>
      </c>
      <c r="F154" s="781"/>
      <c r="G154" s="1079"/>
      <c r="H154" s="1111">
        <v>1</v>
      </c>
      <c r="I154" s="1114">
        <v>0</v>
      </c>
      <c r="J154" s="1114">
        <v>0</v>
      </c>
      <c r="K154" s="1114">
        <v>0</v>
      </c>
      <c r="L154" s="1114">
        <v>0</v>
      </c>
      <c r="M154" s="1114">
        <v>0</v>
      </c>
      <c r="N154" s="1114">
        <v>0</v>
      </c>
      <c r="O154" s="1114">
        <v>0</v>
      </c>
      <c r="P154" s="1114">
        <v>0</v>
      </c>
      <c r="Q154" s="1114">
        <v>0</v>
      </c>
      <c r="R154" s="1114">
        <v>0</v>
      </c>
      <c r="S154" s="1114">
        <v>0</v>
      </c>
      <c r="T154" s="1114">
        <v>0</v>
      </c>
      <c r="U154" s="1114">
        <v>0</v>
      </c>
      <c r="V154" s="1114">
        <v>0</v>
      </c>
      <c r="W154" s="1112"/>
      <c r="X154" s="756">
        <f t="shared" si="5"/>
        <v>148</v>
      </c>
    </row>
    <row r="155" spans="1:24" ht="9.75" customHeight="1">
      <c r="A155" s="798">
        <f t="shared" si="6"/>
        <v>149</v>
      </c>
      <c r="B155" s="1079"/>
      <c r="E155" s="781"/>
      <c r="F155" s="781" t="s">
        <v>832</v>
      </c>
      <c r="G155" s="1079"/>
      <c r="H155" s="1111">
        <v>1</v>
      </c>
      <c r="I155" s="1114">
        <v>2</v>
      </c>
      <c r="J155" s="1114">
        <v>1</v>
      </c>
      <c r="K155" s="1114">
        <v>0</v>
      </c>
      <c r="L155" s="1114">
        <v>0</v>
      </c>
      <c r="M155" s="1114">
        <v>0</v>
      </c>
      <c r="N155" s="1114">
        <v>0</v>
      </c>
      <c r="O155" s="1114">
        <v>2</v>
      </c>
      <c r="P155" s="1114">
        <v>1</v>
      </c>
      <c r="Q155" s="1114">
        <v>0</v>
      </c>
      <c r="R155" s="1114">
        <v>0</v>
      </c>
      <c r="S155" s="1114">
        <v>0</v>
      </c>
      <c r="T155" s="1114">
        <v>0</v>
      </c>
      <c r="U155" s="1114">
        <v>0</v>
      </c>
      <c r="V155" s="1114">
        <v>0</v>
      </c>
      <c r="W155" s="1112"/>
      <c r="X155" s="756">
        <f t="shared" si="5"/>
        <v>149</v>
      </c>
    </row>
    <row r="156" spans="1:24" ht="9.75" customHeight="1">
      <c r="A156" s="798">
        <f t="shared" si="6"/>
        <v>150</v>
      </c>
      <c r="B156" s="1079"/>
      <c r="E156" s="781"/>
      <c r="F156" s="781" t="s">
        <v>833</v>
      </c>
      <c r="G156" s="1079"/>
      <c r="H156" s="1111">
        <v>1</v>
      </c>
      <c r="I156" s="1114">
        <v>15</v>
      </c>
      <c r="J156" s="1114">
        <v>5</v>
      </c>
      <c r="K156" s="1114">
        <v>0</v>
      </c>
      <c r="L156" s="1114">
        <v>0</v>
      </c>
      <c r="M156" s="1114">
        <v>0</v>
      </c>
      <c r="N156" s="1114">
        <v>0</v>
      </c>
      <c r="O156" s="1114">
        <v>15</v>
      </c>
      <c r="P156" s="1114">
        <v>5</v>
      </c>
      <c r="Q156" s="1114">
        <v>0</v>
      </c>
      <c r="R156" s="1114">
        <v>0</v>
      </c>
      <c r="S156" s="1114">
        <v>0</v>
      </c>
      <c r="T156" s="1114">
        <v>0</v>
      </c>
      <c r="U156" s="1114">
        <v>0</v>
      </c>
      <c r="V156" s="1114">
        <v>0</v>
      </c>
      <c r="W156" s="1112"/>
      <c r="X156" s="756">
        <f t="shared" si="5"/>
        <v>150</v>
      </c>
    </row>
    <row r="157" spans="1:24" ht="9.75" customHeight="1">
      <c r="A157" s="798">
        <f t="shared" si="6"/>
        <v>151</v>
      </c>
      <c r="B157" s="1079"/>
      <c r="E157" s="781"/>
      <c r="F157" s="781" t="s">
        <v>834</v>
      </c>
      <c r="G157" s="1079"/>
      <c r="H157" s="1111">
        <v>1</v>
      </c>
      <c r="I157" s="1114">
        <v>0</v>
      </c>
      <c r="J157" s="1114">
        <v>0</v>
      </c>
      <c r="K157" s="1114">
        <v>0</v>
      </c>
      <c r="L157" s="1114">
        <v>0</v>
      </c>
      <c r="M157" s="1114">
        <v>0</v>
      </c>
      <c r="N157" s="1114">
        <v>0</v>
      </c>
      <c r="O157" s="1114">
        <v>0</v>
      </c>
      <c r="P157" s="1114">
        <v>0</v>
      </c>
      <c r="Q157" s="1114">
        <v>0</v>
      </c>
      <c r="R157" s="1114">
        <v>0</v>
      </c>
      <c r="S157" s="1114">
        <v>0</v>
      </c>
      <c r="T157" s="1114">
        <v>0</v>
      </c>
      <c r="U157" s="1114">
        <v>0</v>
      </c>
      <c r="V157" s="1114">
        <v>0</v>
      </c>
      <c r="W157" s="1112"/>
      <c r="X157" s="756">
        <f t="shared" si="5"/>
        <v>151</v>
      </c>
    </row>
    <row r="158" spans="1:24" ht="9.75" customHeight="1">
      <c r="A158" s="798">
        <f t="shared" si="6"/>
        <v>152</v>
      </c>
      <c r="B158" s="1079"/>
      <c r="E158" s="781"/>
      <c r="F158" s="781" t="s">
        <v>835</v>
      </c>
      <c r="G158" s="1079"/>
      <c r="H158" s="1111">
        <v>1</v>
      </c>
      <c r="I158" s="1114">
        <v>0</v>
      </c>
      <c r="J158" s="1114">
        <v>0</v>
      </c>
      <c r="K158" s="1114">
        <v>0</v>
      </c>
      <c r="L158" s="1114">
        <v>0</v>
      </c>
      <c r="M158" s="1114">
        <v>0</v>
      </c>
      <c r="N158" s="1114">
        <v>0</v>
      </c>
      <c r="O158" s="1114">
        <v>0</v>
      </c>
      <c r="P158" s="1114">
        <v>0</v>
      </c>
      <c r="Q158" s="1114">
        <v>0</v>
      </c>
      <c r="R158" s="1114">
        <v>0</v>
      </c>
      <c r="S158" s="1114">
        <v>0</v>
      </c>
      <c r="T158" s="1114">
        <v>0</v>
      </c>
      <c r="U158" s="1114">
        <v>0</v>
      </c>
      <c r="V158" s="1114">
        <v>0</v>
      </c>
      <c r="W158" s="1112"/>
      <c r="X158" s="756">
        <f t="shared" si="5"/>
        <v>152</v>
      </c>
    </row>
    <row r="159" spans="1:24" s="761" customFormat="1" ht="10.5" customHeight="1">
      <c r="A159" s="798">
        <f t="shared" si="6"/>
        <v>153</v>
      </c>
      <c r="B159" s="1072"/>
      <c r="F159" s="1120" t="s">
        <v>414</v>
      </c>
      <c r="G159" s="1072"/>
      <c r="H159" s="1085" t="s">
        <v>400</v>
      </c>
      <c r="I159" s="1114">
        <v>41</v>
      </c>
      <c r="J159" s="1114">
        <v>9</v>
      </c>
      <c r="K159" s="1114">
        <v>4</v>
      </c>
      <c r="L159" s="1114">
        <v>0</v>
      </c>
      <c r="M159" s="1114">
        <v>0</v>
      </c>
      <c r="N159" s="1114">
        <v>0</v>
      </c>
      <c r="O159" s="1114">
        <v>30</v>
      </c>
      <c r="P159" s="1114">
        <v>6</v>
      </c>
      <c r="Q159" s="1114">
        <v>11</v>
      </c>
      <c r="R159" s="1114">
        <v>3</v>
      </c>
      <c r="S159" s="1114">
        <v>0</v>
      </c>
      <c r="T159" s="1114">
        <v>0</v>
      </c>
      <c r="U159" s="1114">
        <v>0</v>
      </c>
      <c r="V159" s="1114">
        <v>0</v>
      </c>
      <c r="W159" s="1117"/>
      <c r="X159" s="756">
        <f t="shared" si="5"/>
        <v>153</v>
      </c>
    </row>
    <row r="160" spans="1:24" s="761" customFormat="1" ht="10.5" customHeight="1">
      <c r="A160" s="798">
        <f t="shared" si="6"/>
        <v>154</v>
      </c>
      <c r="B160" s="1072"/>
      <c r="F160" s="1073"/>
      <c r="G160" s="1072"/>
      <c r="H160" s="1087" t="s">
        <v>401</v>
      </c>
      <c r="I160" s="1114">
        <v>183</v>
      </c>
      <c r="J160" s="1114">
        <v>55</v>
      </c>
      <c r="K160" s="1114">
        <v>44</v>
      </c>
      <c r="L160" s="1114">
        <v>7</v>
      </c>
      <c r="M160" s="1114">
        <v>0</v>
      </c>
      <c r="N160" s="1114">
        <v>0</v>
      </c>
      <c r="O160" s="1114">
        <v>91</v>
      </c>
      <c r="P160" s="1114">
        <v>27</v>
      </c>
      <c r="Q160" s="1114">
        <v>92</v>
      </c>
      <c r="R160" s="1114">
        <v>28</v>
      </c>
      <c r="S160" s="1114">
        <v>0</v>
      </c>
      <c r="T160" s="1114">
        <v>0</v>
      </c>
      <c r="U160" s="1114">
        <v>0</v>
      </c>
      <c r="V160" s="1114">
        <v>0</v>
      </c>
      <c r="W160" s="1117"/>
      <c r="X160" s="756">
        <f t="shared" si="5"/>
        <v>154</v>
      </c>
    </row>
    <row r="161" spans="1:24" s="761" customFormat="1" ht="10.5" customHeight="1">
      <c r="A161" s="798">
        <f t="shared" si="6"/>
        <v>155</v>
      </c>
      <c r="B161" s="1072"/>
      <c r="F161" s="1073"/>
      <c r="G161" s="1072"/>
      <c r="H161" s="1087" t="s">
        <v>301</v>
      </c>
      <c r="I161" s="1114">
        <v>1223</v>
      </c>
      <c r="J161" s="1114">
        <v>327</v>
      </c>
      <c r="K161" s="1114">
        <v>210</v>
      </c>
      <c r="L161" s="1114">
        <v>52</v>
      </c>
      <c r="M161" s="1114">
        <v>0</v>
      </c>
      <c r="N161" s="1114">
        <v>0</v>
      </c>
      <c r="O161" s="1114">
        <v>566</v>
      </c>
      <c r="P161" s="1114">
        <v>168</v>
      </c>
      <c r="Q161" s="1114">
        <v>657</v>
      </c>
      <c r="R161" s="1114">
        <v>159</v>
      </c>
      <c r="S161" s="1114">
        <v>0</v>
      </c>
      <c r="T161" s="1114">
        <v>0</v>
      </c>
      <c r="U161" s="1114">
        <v>0</v>
      </c>
      <c r="V161" s="1114">
        <v>0</v>
      </c>
      <c r="W161" s="1117"/>
      <c r="X161" s="756">
        <f t="shared" si="5"/>
        <v>155</v>
      </c>
    </row>
    <row r="162" spans="1:24" ht="10.5" customHeight="1">
      <c r="A162" s="798">
        <f t="shared" si="6"/>
        <v>156</v>
      </c>
      <c r="B162" s="1072"/>
      <c r="F162" s="1080"/>
      <c r="G162" s="1072"/>
      <c r="H162" s="1087" t="s">
        <v>402</v>
      </c>
      <c r="I162" s="1076">
        <v>1447</v>
      </c>
      <c r="J162" s="1076">
        <v>391</v>
      </c>
      <c r="K162" s="1076">
        <v>258</v>
      </c>
      <c r="L162" s="1076">
        <v>59</v>
      </c>
      <c r="M162" s="1076">
        <v>0</v>
      </c>
      <c r="N162" s="1076">
        <v>0</v>
      </c>
      <c r="O162" s="1076">
        <v>687</v>
      </c>
      <c r="P162" s="1076">
        <v>201</v>
      </c>
      <c r="Q162" s="1076">
        <v>760</v>
      </c>
      <c r="R162" s="1076">
        <v>190</v>
      </c>
      <c r="S162" s="1076">
        <v>0</v>
      </c>
      <c r="T162" s="1076">
        <v>0</v>
      </c>
      <c r="U162" s="1076">
        <v>0</v>
      </c>
      <c r="V162" s="1076">
        <v>0</v>
      </c>
      <c r="W162" s="1112"/>
      <c r="X162" s="756">
        <f t="shared" si="5"/>
        <v>156</v>
      </c>
    </row>
    <row r="163" spans="1:24" ht="9.75" customHeight="1">
      <c r="A163" s="798">
        <f t="shared" si="6"/>
        <v>157</v>
      </c>
      <c r="B163" s="1072"/>
      <c r="D163" s="781" t="s">
        <v>837</v>
      </c>
      <c r="E163" s="781"/>
      <c r="F163" s="1121"/>
      <c r="G163" s="1072"/>
      <c r="H163" s="1111">
        <v>2</v>
      </c>
      <c r="I163" s="1114">
        <v>5481</v>
      </c>
      <c r="J163" s="1114">
        <v>721</v>
      </c>
      <c r="K163" s="1114">
        <v>754</v>
      </c>
      <c r="L163" s="1114">
        <v>65</v>
      </c>
      <c r="M163" s="1114">
        <v>0</v>
      </c>
      <c r="N163" s="1114">
        <v>0</v>
      </c>
      <c r="O163" s="1114">
        <v>2974</v>
      </c>
      <c r="P163" s="1114">
        <v>412</v>
      </c>
      <c r="Q163" s="1114">
        <v>2507</v>
      </c>
      <c r="R163" s="1114">
        <v>309</v>
      </c>
      <c r="S163" s="1114">
        <v>0</v>
      </c>
      <c r="T163" s="1114">
        <v>0</v>
      </c>
      <c r="U163" s="1114">
        <v>0</v>
      </c>
      <c r="V163" s="1114">
        <v>0</v>
      </c>
      <c r="W163" s="1112"/>
      <c r="X163" s="756">
        <f t="shared" si="5"/>
        <v>157</v>
      </c>
    </row>
    <row r="164" spans="1:24" ht="9.75" customHeight="1">
      <c r="A164" s="798">
        <f t="shared" si="6"/>
        <v>158</v>
      </c>
      <c r="B164" s="1072"/>
      <c r="D164" s="781" t="s">
        <v>838</v>
      </c>
      <c r="E164" s="781"/>
      <c r="F164" s="1121"/>
      <c r="G164" s="1072"/>
      <c r="H164" s="1111">
        <v>3</v>
      </c>
      <c r="I164" s="1114">
        <v>553</v>
      </c>
      <c r="J164" s="1114">
        <v>30</v>
      </c>
      <c r="K164" s="1114">
        <v>224</v>
      </c>
      <c r="L164" s="1114">
        <v>9</v>
      </c>
      <c r="M164" s="1114">
        <v>553</v>
      </c>
      <c r="N164" s="1114">
        <v>30</v>
      </c>
      <c r="O164" s="1114">
        <v>226</v>
      </c>
      <c r="P164" s="1114">
        <v>11</v>
      </c>
      <c r="Q164" s="1114">
        <v>189</v>
      </c>
      <c r="R164" s="1114">
        <v>15</v>
      </c>
      <c r="S164" s="1114">
        <v>138</v>
      </c>
      <c r="T164" s="1114">
        <v>4</v>
      </c>
      <c r="U164" s="1114">
        <v>0</v>
      </c>
      <c r="V164" s="1114">
        <v>0</v>
      </c>
      <c r="W164" s="1112"/>
      <c r="X164" s="756">
        <f t="shared" si="5"/>
        <v>158</v>
      </c>
    </row>
    <row r="165" spans="1:24" ht="9.75" customHeight="1">
      <c r="A165" s="798">
        <f t="shared" si="6"/>
        <v>159</v>
      </c>
      <c r="B165" s="1072"/>
      <c r="D165" s="781" t="s">
        <v>839</v>
      </c>
      <c r="E165" s="781"/>
      <c r="F165" s="1121"/>
      <c r="G165" s="1072"/>
      <c r="H165" s="1111">
        <v>2</v>
      </c>
      <c r="I165" s="1114">
        <v>1895</v>
      </c>
      <c r="J165" s="1114">
        <v>535</v>
      </c>
      <c r="K165" s="1114">
        <v>739</v>
      </c>
      <c r="L165" s="1114">
        <v>254</v>
      </c>
      <c r="M165" s="1114">
        <v>0</v>
      </c>
      <c r="N165" s="1114">
        <v>0</v>
      </c>
      <c r="O165" s="1114">
        <v>1061</v>
      </c>
      <c r="P165" s="1114">
        <v>307</v>
      </c>
      <c r="Q165" s="1114">
        <v>834</v>
      </c>
      <c r="R165" s="1114">
        <v>228</v>
      </c>
      <c r="S165" s="1114">
        <v>0</v>
      </c>
      <c r="T165" s="1114">
        <v>0</v>
      </c>
      <c r="U165" s="1114">
        <v>0</v>
      </c>
      <c r="V165" s="1114">
        <v>0</v>
      </c>
      <c r="W165" s="1112"/>
      <c r="X165" s="756">
        <f t="shared" si="5"/>
        <v>159</v>
      </c>
    </row>
    <row r="166" spans="1:24" s="761" customFormat="1" ht="12" customHeight="1">
      <c r="A166" s="798">
        <f t="shared" si="6"/>
        <v>160</v>
      </c>
      <c r="B166" s="1072"/>
      <c r="F166" s="1120" t="s">
        <v>840</v>
      </c>
      <c r="G166" s="1072"/>
      <c r="H166" s="1085" t="s">
        <v>400</v>
      </c>
      <c r="I166" s="1114">
        <v>4917</v>
      </c>
      <c r="J166" s="1114">
        <v>776</v>
      </c>
      <c r="K166" s="1114">
        <v>860</v>
      </c>
      <c r="L166" s="1114">
        <v>176</v>
      </c>
      <c r="M166" s="1114">
        <v>174</v>
      </c>
      <c r="N166" s="1114">
        <v>9</v>
      </c>
      <c r="O166" s="1114">
        <v>2655</v>
      </c>
      <c r="P166" s="1114">
        <v>443</v>
      </c>
      <c r="Q166" s="1114">
        <v>2220</v>
      </c>
      <c r="R166" s="1114">
        <v>332</v>
      </c>
      <c r="S166" s="1114">
        <v>42</v>
      </c>
      <c r="T166" s="1114">
        <v>1</v>
      </c>
      <c r="U166" s="1114">
        <v>0</v>
      </c>
      <c r="V166" s="1114">
        <v>0</v>
      </c>
      <c r="W166" s="1117"/>
      <c r="X166" s="756">
        <f t="shared" si="5"/>
        <v>160</v>
      </c>
    </row>
    <row r="167" spans="1:24" ht="10.5" customHeight="1">
      <c r="A167" s="798">
        <f t="shared" si="6"/>
        <v>161</v>
      </c>
      <c r="B167" s="1072"/>
      <c r="F167" s="1080"/>
      <c r="G167" s="1072"/>
      <c r="H167" s="1087" t="s">
        <v>401</v>
      </c>
      <c r="I167" s="1114">
        <v>1663</v>
      </c>
      <c r="J167" s="1114">
        <v>299</v>
      </c>
      <c r="K167" s="1114">
        <v>610</v>
      </c>
      <c r="L167" s="1114">
        <v>102</v>
      </c>
      <c r="M167" s="1114">
        <v>327</v>
      </c>
      <c r="N167" s="1114">
        <v>18</v>
      </c>
      <c r="O167" s="1114">
        <v>881</v>
      </c>
      <c r="P167" s="1114">
        <v>176</v>
      </c>
      <c r="Q167" s="1114">
        <v>702</v>
      </c>
      <c r="R167" s="1114">
        <v>122</v>
      </c>
      <c r="S167" s="1114">
        <v>80</v>
      </c>
      <c r="T167" s="1114">
        <v>1</v>
      </c>
      <c r="U167" s="1114">
        <v>0</v>
      </c>
      <c r="V167" s="1114">
        <v>0</v>
      </c>
      <c r="W167" s="1112"/>
      <c r="X167" s="756">
        <f t="shared" si="5"/>
        <v>161</v>
      </c>
    </row>
    <row r="168" spans="1:24" ht="10.5" customHeight="1">
      <c r="A168" s="798">
        <f t="shared" si="6"/>
        <v>162</v>
      </c>
      <c r="B168" s="1072"/>
      <c r="F168" s="1080"/>
      <c r="G168" s="1072"/>
      <c r="H168" s="1087" t="s">
        <v>301</v>
      </c>
      <c r="I168" s="1114">
        <v>1349</v>
      </c>
      <c r="J168" s="1114">
        <v>211</v>
      </c>
      <c r="K168" s="1114">
        <v>247</v>
      </c>
      <c r="L168" s="1114">
        <v>50</v>
      </c>
      <c r="M168" s="1114">
        <v>52</v>
      </c>
      <c r="N168" s="1114">
        <v>3</v>
      </c>
      <c r="O168" s="1114">
        <v>725</v>
      </c>
      <c r="P168" s="1114">
        <v>111</v>
      </c>
      <c r="Q168" s="1114">
        <v>608</v>
      </c>
      <c r="R168" s="1114">
        <v>98</v>
      </c>
      <c r="S168" s="1114">
        <v>16</v>
      </c>
      <c r="T168" s="1114">
        <v>2</v>
      </c>
      <c r="U168" s="1114">
        <v>0</v>
      </c>
      <c r="V168" s="1114">
        <v>0</v>
      </c>
      <c r="W168" s="1112"/>
      <c r="X168" s="756">
        <f t="shared" si="5"/>
        <v>162</v>
      </c>
    </row>
    <row r="169" spans="1:24" ht="10.5" customHeight="1">
      <c r="A169" s="798">
        <f t="shared" si="6"/>
        <v>163</v>
      </c>
      <c r="B169" s="1072"/>
      <c r="F169" s="1080"/>
      <c r="G169" s="1072"/>
      <c r="H169" s="1087" t="s">
        <v>402</v>
      </c>
      <c r="I169" s="1076">
        <v>7929</v>
      </c>
      <c r="J169" s="1076">
        <v>1286</v>
      </c>
      <c r="K169" s="1076">
        <v>1717</v>
      </c>
      <c r="L169" s="1076">
        <v>328</v>
      </c>
      <c r="M169" s="1076">
        <v>553</v>
      </c>
      <c r="N169" s="1076">
        <v>30</v>
      </c>
      <c r="O169" s="1076">
        <v>4261</v>
      </c>
      <c r="P169" s="1076">
        <v>730</v>
      </c>
      <c r="Q169" s="1076">
        <v>3530</v>
      </c>
      <c r="R169" s="1076">
        <v>552</v>
      </c>
      <c r="S169" s="1076">
        <v>138</v>
      </c>
      <c r="T169" s="1076">
        <v>4</v>
      </c>
      <c r="U169" s="1076">
        <v>0</v>
      </c>
      <c r="V169" s="1076">
        <v>0</v>
      </c>
      <c r="W169" s="1112"/>
      <c r="X169" s="756">
        <f t="shared" si="5"/>
        <v>163</v>
      </c>
    </row>
    <row r="170" spans="1:24" ht="9.75" customHeight="1">
      <c r="A170" s="798">
        <f t="shared" si="6"/>
        <v>164</v>
      </c>
      <c r="B170" s="1072"/>
      <c r="D170" s="1131" t="s">
        <v>841</v>
      </c>
      <c r="E170" s="781"/>
      <c r="F170" s="1121"/>
      <c r="G170" s="1072"/>
      <c r="H170" s="1113"/>
      <c r="I170" s="1114"/>
      <c r="J170" s="1114"/>
      <c r="K170" s="1114"/>
      <c r="L170" s="1114"/>
      <c r="M170" s="1114"/>
      <c r="N170" s="1114"/>
      <c r="O170" s="1114"/>
      <c r="P170" s="1114"/>
      <c r="Q170" s="1114"/>
      <c r="R170" s="1114"/>
      <c r="S170" s="1114"/>
      <c r="T170" s="1114"/>
      <c r="U170" s="1114"/>
      <c r="V170" s="1114"/>
      <c r="W170" s="1112"/>
      <c r="X170" s="756">
        <f t="shared" si="5"/>
        <v>164</v>
      </c>
    </row>
    <row r="171" spans="1:24" ht="9.75" customHeight="1">
      <c r="A171" s="798">
        <f t="shared" si="6"/>
        <v>165</v>
      </c>
      <c r="B171" s="1072"/>
      <c r="D171" s="781"/>
      <c r="E171" s="781" t="s">
        <v>842</v>
      </c>
      <c r="F171" s="1121"/>
      <c r="G171" s="1072"/>
      <c r="H171" s="1113">
        <v>2</v>
      </c>
      <c r="I171" s="1114">
        <v>305</v>
      </c>
      <c r="J171" s="1114">
        <v>132</v>
      </c>
      <c r="K171" s="1114">
        <v>16</v>
      </c>
      <c r="L171" s="1114">
        <v>7</v>
      </c>
      <c r="M171" s="1114">
        <v>0</v>
      </c>
      <c r="N171" s="1114">
        <v>0</v>
      </c>
      <c r="O171" s="1114">
        <v>139</v>
      </c>
      <c r="P171" s="1114">
        <v>59</v>
      </c>
      <c r="Q171" s="1114">
        <v>166</v>
      </c>
      <c r="R171" s="1114">
        <v>73</v>
      </c>
      <c r="S171" s="1114">
        <v>0</v>
      </c>
      <c r="T171" s="1114">
        <v>0</v>
      </c>
      <c r="U171" s="1114">
        <v>0</v>
      </c>
      <c r="V171" s="1114">
        <v>0</v>
      </c>
      <c r="W171" s="1112"/>
      <c r="X171" s="756">
        <f t="shared" si="5"/>
        <v>165</v>
      </c>
    </row>
    <row r="172" spans="1:24" ht="9.75" customHeight="1">
      <c r="A172" s="798">
        <f t="shared" si="6"/>
        <v>166</v>
      </c>
      <c r="B172" s="1072"/>
      <c r="D172" s="781"/>
      <c r="E172" s="781" t="s">
        <v>843</v>
      </c>
      <c r="F172" s="1121"/>
      <c r="G172" s="1072"/>
      <c r="H172" s="1113">
        <v>2</v>
      </c>
      <c r="I172" s="1114">
        <v>129</v>
      </c>
      <c r="J172" s="1114">
        <v>85</v>
      </c>
      <c r="K172" s="1114">
        <v>9</v>
      </c>
      <c r="L172" s="1114">
        <v>3</v>
      </c>
      <c r="M172" s="1114">
        <v>0</v>
      </c>
      <c r="N172" s="1114">
        <v>0</v>
      </c>
      <c r="O172" s="1114">
        <v>66</v>
      </c>
      <c r="P172" s="1114">
        <v>40</v>
      </c>
      <c r="Q172" s="1114">
        <v>63</v>
      </c>
      <c r="R172" s="1114">
        <v>45</v>
      </c>
      <c r="S172" s="1114">
        <v>0</v>
      </c>
      <c r="T172" s="1114">
        <v>0</v>
      </c>
      <c r="U172" s="1114">
        <v>0</v>
      </c>
      <c r="V172" s="1114">
        <v>0</v>
      </c>
      <c r="W172" s="1112"/>
      <c r="X172" s="756">
        <f t="shared" si="5"/>
        <v>166</v>
      </c>
    </row>
    <row r="173" spans="1:24" ht="9.75" customHeight="1">
      <c r="A173" s="798">
        <f t="shared" si="6"/>
        <v>167</v>
      </c>
      <c r="B173" s="1072"/>
      <c r="D173" s="781"/>
      <c r="E173" s="781" t="s">
        <v>844</v>
      </c>
      <c r="F173" s="1121"/>
      <c r="G173" s="1072"/>
      <c r="H173" s="1113">
        <v>2</v>
      </c>
      <c r="I173" s="1114">
        <v>15</v>
      </c>
      <c r="J173" s="1114">
        <v>5</v>
      </c>
      <c r="K173" s="1114">
        <v>0</v>
      </c>
      <c r="L173" s="1114">
        <v>0</v>
      </c>
      <c r="M173" s="1114">
        <v>0</v>
      </c>
      <c r="N173" s="1114">
        <v>0</v>
      </c>
      <c r="O173" s="1114">
        <v>6</v>
      </c>
      <c r="P173" s="1114">
        <v>3</v>
      </c>
      <c r="Q173" s="1114">
        <v>9</v>
      </c>
      <c r="R173" s="1114">
        <v>2</v>
      </c>
      <c r="S173" s="1114">
        <v>0</v>
      </c>
      <c r="T173" s="1114">
        <v>0</v>
      </c>
      <c r="U173" s="1114">
        <v>0</v>
      </c>
      <c r="V173" s="1114">
        <v>0</v>
      </c>
      <c r="W173" s="1112"/>
      <c r="X173" s="756">
        <f t="shared" si="5"/>
        <v>167</v>
      </c>
    </row>
    <row r="174" spans="1:24" ht="9.75" customHeight="1">
      <c r="A174" s="798">
        <f t="shared" si="6"/>
        <v>168</v>
      </c>
      <c r="B174" s="1072"/>
      <c r="D174" s="781"/>
      <c r="E174" s="781" t="s">
        <v>845</v>
      </c>
      <c r="F174" s="1121"/>
      <c r="G174" s="1072"/>
      <c r="H174" s="1113">
        <v>2</v>
      </c>
      <c r="I174" s="1114">
        <v>10</v>
      </c>
      <c r="J174" s="1114">
        <v>4</v>
      </c>
      <c r="K174" s="1114">
        <v>0</v>
      </c>
      <c r="L174" s="1114">
        <v>0</v>
      </c>
      <c r="M174" s="1114">
        <v>0</v>
      </c>
      <c r="N174" s="1114">
        <v>0</v>
      </c>
      <c r="O174" s="1114">
        <v>4</v>
      </c>
      <c r="P174" s="1114">
        <v>2</v>
      </c>
      <c r="Q174" s="1114">
        <v>6</v>
      </c>
      <c r="R174" s="1114">
        <v>2</v>
      </c>
      <c r="S174" s="1114">
        <v>0</v>
      </c>
      <c r="T174" s="1114">
        <v>0</v>
      </c>
      <c r="U174" s="1114">
        <v>0</v>
      </c>
      <c r="V174" s="1114">
        <v>0</v>
      </c>
      <c r="W174" s="1112"/>
      <c r="X174" s="756">
        <f t="shared" si="5"/>
        <v>168</v>
      </c>
    </row>
    <row r="175" spans="1:24" ht="9.75" customHeight="1">
      <c r="A175" s="798">
        <f t="shared" si="6"/>
        <v>169</v>
      </c>
      <c r="B175" s="1072"/>
      <c r="D175" s="781" t="s">
        <v>846</v>
      </c>
      <c r="E175" s="781"/>
      <c r="F175" s="1121"/>
      <c r="G175" s="1072"/>
      <c r="H175" s="1113">
        <v>2</v>
      </c>
      <c r="I175" s="1114">
        <v>7</v>
      </c>
      <c r="J175" s="1114">
        <v>4</v>
      </c>
      <c r="K175" s="1114">
        <v>0</v>
      </c>
      <c r="L175" s="1114">
        <v>0</v>
      </c>
      <c r="M175" s="1114">
        <v>0</v>
      </c>
      <c r="N175" s="1114">
        <v>0</v>
      </c>
      <c r="O175" s="1114">
        <v>4</v>
      </c>
      <c r="P175" s="1114">
        <v>3</v>
      </c>
      <c r="Q175" s="1114">
        <v>3</v>
      </c>
      <c r="R175" s="1114">
        <v>1</v>
      </c>
      <c r="S175" s="1114">
        <v>0</v>
      </c>
      <c r="T175" s="1114">
        <v>0</v>
      </c>
      <c r="U175" s="1114">
        <v>0</v>
      </c>
      <c r="V175" s="1114">
        <v>0</v>
      </c>
      <c r="W175" s="1112"/>
      <c r="X175" s="756">
        <f t="shared" si="5"/>
        <v>169</v>
      </c>
    </row>
    <row r="176" spans="1:24" ht="9.75" customHeight="1">
      <c r="A176" s="798">
        <f t="shared" si="6"/>
        <v>170</v>
      </c>
      <c r="B176" s="1072"/>
      <c r="D176" s="781" t="s">
        <v>847</v>
      </c>
      <c r="E176" s="781"/>
      <c r="F176" s="1121"/>
      <c r="G176" s="1072"/>
      <c r="H176" s="1113">
        <v>1</v>
      </c>
      <c r="I176" s="1114">
        <v>76</v>
      </c>
      <c r="J176" s="1114">
        <v>52</v>
      </c>
      <c r="K176" s="1114">
        <v>4</v>
      </c>
      <c r="L176" s="1114">
        <v>2</v>
      </c>
      <c r="M176" s="1114">
        <v>0</v>
      </c>
      <c r="N176" s="1114">
        <v>0</v>
      </c>
      <c r="O176" s="1114">
        <v>76</v>
      </c>
      <c r="P176" s="1114">
        <v>52</v>
      </c>
      <c r="Q176" s="1114">
        <v>0</v>
      </c>
      <c r="R176" s="1114">
        <v>0</v>
      </c>
      <c r="S176" s="1114">
        <v>0</v>
      </c>
      <c r="T176" s="1114">
        <v>0</v>
      </c>
      <c r="U176" s="1114">
        <v>0</v>
      </c>
      <c r="V176" s="1114">
        <v>0</v>
      </c>
      <c r="W176" s="1112"/>
      <c r="X176" s="756">
        <f t="shared" si="5"/>
        <v>170</v>
      </c>
    </row>
    <row r="177" spans="1:24" ht="9.75" customHeight="1">
      <c r="A177" s="798">
        <f t="shared" si="6"/>
        <v>171</v>
      </c>
      <c r="B177" s="1072"/>
      <c r="D177" s="781" t="s">
        <v>848</v>
      </c>
      <c r="E177" s="781"/>
      <c r="F177" s="1121"/>
      <c r="G177" s="1072"/>
      <c r="H177" s="1113">
        <v>1</v>
      </c>
      <c r="I177" s="1114">
        <v>12</v>
      </c>
      <c r="J177" s="1114">
        <v>5</v>
      </c>
      <c r="K177" s="1114">
        <v>4</v>
      </c>
      <c r="L177" s="1114">
        <v>2</v>
      </c>
      <c r="M177" s="1114">
        <v>0</v>
      </c>
      <c r="N177" s="1114">
        <v>0</v>
      </c>
      <c r="O177" s="1114">
        <v>12</v>
      </c>
      <c r="P177" s="1114">
        <v>5</v>
      </c>
      <c r="Q177" s="1114">
        <v>0</v>
      </c>
      <c r="R177" s="1114">
        <v>0</v>
      </c>
      <c r="S177" s="1114">
        <v>0</v>
      </c>
      <c r="T177" s="1114">
        <v>0</v>
      </c>
      <c r="U177" s="1114">
        <v>0</v>
      </c>
      <c r="V177" s="1114">
        <v>0</v>
      </c>
      <c r="W177" s="1112"/>
      <c r="X177" s="756">
        <f t="shared" si="5"/>
        <v>171</v>
      </c>
    </row>
    <row r="178" spans="1:24" ht="9.75" customHeight="1">
      <c r="A178" s="798">
        <f t="shared" si="6"/>
        <v>172</v>
      </c>
      <c r="B178" s="1072"/>
      <c r="D178" s="781" t="s">
        <v>849</v>
      </c>
      <c r="E178" s="781"/>
      <c r="F178" s="1121"/>
      <c r="G178" s="1072"/>
      <c r="H178" s="1113" t="s">
        <v>738</v>
      </c>
      <c r="I178" s="1114">
        <v>25</v>
      </c>
      <c r="J178" s="1114">
        <v>2</v>
      </c>
      <c r="K178" s="1114">
        <v>4</v>
      </c>
      <c r="L178" s="1114">
        <v>0</v>
      </c>
      <c r="M178" s="1114">
        <v>0</v>
      </c>
      <c r="N178" s="1114">
        <v>0</v>
      </c>
      <c r="O178" s="1114">
        <v>10</v>
      </c>
      <c r="P178" s="1114">
        <v>1</v>
      </c>
      <c r="Q178" s="1114">
        <v>8</v>
      </c>
      <c r="R178" s="1114">
        <v>1</v>
      </c>
      <c r="S178" s="1114">
        <v>7</v>
      </c>
      <c r="T178" s="1114">
        <v>0</v>
      </c>
      <c r="U178" s="1114">
        <v>0</v>
      </c>
      <c r="V178" s="1114">
        <v>0</v>
      </c>
      <c r="W178" s="1112"/>
      <c r="X178" s="756">
        <f t="shared" si="5"/>
        <v>172</v>
      </c>
    </row>
    <row r="179" spans="1:24" ht="9.75" customHeight="1">
      <c r="A179" s="798">
        <f t="shared" si="6"/>
        <v>173</v>
      </c>
      <c r="B179" s="1072"/>
      <c r="D179" s="781" t="s">
        <v>850</v>
      </c>
      <c r="E179" s="781"/>
      <c r="F179" s="1121"/>
      <c r="G179" s="1072"/>
      <c r="H179" s="1113" t="s">
        <v>791</v>
      </c>
      <c r="I179" s="1114">
        <v>162</v>
      </c>
      <c r="J179" s="1114">
        <v>51</v>
      </c>
      <c r="K179" s="1114">
        <v>15</v>
      </c>
      <c r="L179" s="1114">
        <v>3</v>
      </c>
      <c r="M179" s="1114">
        <v>0</v>
      </c>
      <c r="N179" s="1114">
        <v>0</v>
      </c>
      <c r="O179" s="1114">
        <v>54</v>
      </c>
      <c r="P179" s="1114">
        <v>16</v>
      </c>
      <c r="Q179" s="1114">
        <v>40</v>
      </c>
      <c r="R179" s="1114">
        <v>10</v>
      </c>
      <c r="S179" s="1114">
        <v>50</v>
      </c>
      <c r="T179" s="1114">
        <v>20</v>
      </c>
      <c r="U179" s="1114">
        <v>18</v>
      </c>
      <c r="V179" s="1114">
        <v>5</v>
      </c>
      <c r="W179" s="1112"/>
      <c r="X179" s="756">
        <f t="shared" si="5"/>
        <v>173</v>
      </c>
    </row>
    <row r="180" spans="1:24" ht="9.75" customHeight="1">
      <c r="A180" s="798">
        <f>A179+1</f>
        <v>174</v>
      </c>
      <c r="B180" s="1072"/>
      <c r="D180" s="1121" t="s">
        <v>851</v>
      </c>
      <c r="E180" s="781"/>
      <c r="F180" s="1046"/>
      <c r="G180" s="1072"/>
      <c r="H180" s="1111">
        <v>3</v>
      </c>
      <c r="I180" s="1114">
        <v>37</v>
      </c>
      <c r="J180" s="1114">
        <v>5</v>
      </c>
      <c r="K180" s="1114">
        <v>6</v>
      </c>
      <c r="L180" s="1114">
        <v>0</v>
      </c>
      <c r="M180" s="1114">
        <v>0</v>
      </c>
      <c r="N180" s="1114">
        <v>0</v>
      </c>
      <c r="O180" s="1114">
        <v>17</v>
      </c>
      <c r="P180" s="1114">
        <v>3</v>
      </c>
      <c r="Q180" s="1114">
        <v>10</v>
      </c>
      <c r="R180" s="1114">
        <v>1</v>
      </c>
      <c r="S180" s="1114">
        <v>10</v>
      </c>
      <c r="T180" s="1114">
        <v>1</v>
      </c>
      <c r="U180" s="1114">
        <v>0</v>
      </c>
      <c r="V180" s="1114">
        <v>0</v>
      </c>
      <c r="W180" s="1112"/>
      <c r="X180" s="756">
        <f t="shared" si="5"/>
        <v>174</v>
      </c>
    </row>
    <row r="181" spans="1:24" ht="9.75" customHeight="1">
      <c r="A181" s="798">
        <f>A180+1</f>
        <v>175</v>
      </c>
      <c r="B181" s="1072"/>
      <c r="D181" s="1121" t="s">
        <v>852</v>
      </c>
      <c r="E181" s="781"/>
      <c r="F181" s="1046"/>
      <c r="G181" s="1072"/>
      <c r="H181" s="1111">
        <v>2</v>
      </c>
      <c r="I181" s="1114">
        <v>0</v>
      </c>
      <c r="J181" s="1114">
        <v>0</v>
      </c>
      <c r="K181" s="1114">
        <v>0</v>
      </c>
      <c r="L181" s="1114">
        <v>0</v>
      </c>
      <c r="M181" s="1114">
        <v>0</v>
      </c>
      <c r="N181" s="1114">
        <v>0</v>
      </c>
      <c r="O181" s="1114">
        <v>0</v>
      </c>
      <c r="P181" s="1114">
        <v>0</v>
      </c>
      <c r="Q181" s="1114">
        <v>0</v>
      </c>
      <c r="R181" s="1114">
        <v>0</v>
      </c>
      <c r="S181" s="1114">
        <v>0</v>
      </c>
      <c r="T181" s="1114">
        <v>0</v>
      </c>
      <c r="U181" s="1114">
        <v>0</v>
      </c>
      <c r="V181" s="1114">
        <v>0</v>
      </c>
      <c r="W181" s="1112"/>
      <c r="X181" s="756">
        <f t="shared" si="5"/>
        <v>175</v>
      </c>
    </row>
    <row r="182" spans="1:24" ht="9.75" customHeight="1">
      <c r="A182" s="798">
        <f>A181+1</f>
        <v>176</v>
      </c>
      <c r="B182" s="1072"/>
      <c r="D182" s="1121" t="s">
        <v>853</v>
      </c>
      <c r="E182" s="781"/>
      <c r="F182" s="1046"/>
      <c r="G182" s="1072"/>
      <c r="H182" s="1111">
        <v>2</v>
      </c>
      <c r="I182" s="1114">
        <v>54</v>
      </c>
      <c r="J182" s="1114">
        <v>23</v>
      </c>
      <c r="K182" s="1114">
        <v>3</v>
      </c>
      <c r="L182" s="1114">
        <v>2</v>
      </c>
      <c r="M182" s="1114">
        <v>0</v>
      </c>
      <c r="N182" s="1114">
        <v>0</v>
      </c>
      <c r="O182" s="1114">
        <v>28</v>
      </c>
      <c r="P182" s="1114">
        <v>11</v>
      </c>
      <c r="Q182" s="1114">
        <v>26</v>
      </c>
      <c r="R182" s="1114">
        <v>12</v>
      </c>
      <c r="S182" s="1114">
        <v>0</v>
      </c>
      <c r="T182" s="1114">
        <v>0</v>
      </c>
      <c r="U182" s="1114">
        <v>0</v>
      </c>
      <c r="V182" s="1114">
        <v>0</v>
      </c>
      <c r="W182" s="1112"/>
      <c r="X182" s="756">
        <f t="shared" si="5"/>
        <v>176</v>
      </c>
    </row>
    <row r="183" spans="1:24" s="761" customFormat="1" ht="10.5" customHeight="1">
      <c r="A183" s="798">
        <f>A182+1</f>
        <v>177</v>
      </c>
      <c r="B183" s="1072"/>
      <c r="F183" s="1120" t="s">
        <v>417</v>
      </c>
      <c r="G183" s="1072"/>
      <c r="H183" s="1085" t="s">
        <v>400</v>
      </c>
      <c r="I183" s="1114">
        <v>0</v>
      </c>
      <c r="J183" s="1114">
        <v>0</v>
      </c>
      <c r="K183" s="1114">
        <v>0</v>
      </c>
      <c r="L183" s="1114">
        <v>0</v>
      </c>
      <c r="M183" s="1114">
        <v>0</v>
      </c>
      <c r="N183" s="1114">
        <v>0</v>
      </c>
      <c r="O183" s="1114">
        <v>0</v>
      </c>
      <c r="P183" s="1114">
        <v>0</v>
      </c>
      <c r="Q183" s="1114">
        <v>0</v>
      </c>
      <c r="R183" s="1114">
        <v>0</v>
      </c>
      <c r="S183" s="1114">
        <v>0</v>
      </c>
      <c r="T183" s="1114">
        <v>0</v>
      </c>
      <c r="U183" s="1114">
        <v>0</v>
      </c>
      <c r="V183" s="1114">
        <v>0</v>
      </c>
      <c r="W183" s="1117"/>
      <c r="X183" s="756">
        <f t="shared" si="5"/>
        <v>177</v>
      </c>
    </row>
    <row r="184" spans="1:24" ht="10.5" customHeight="1">
      <c r="A184" s="798">
        <f aca="true" t="shared" si="7" ref="A184:A198">A183+1</f>
        <v>178</v>
      </c>
      <c r="B184" s="1072"/>
      <c r="F184" s="1080"/>
      <c r="G184" s="1072"/>
      <c r="H184" s="1087" t="s">
        <v>401</v>
      </c>
      <c r="I184" s="1114">
        <v>301</v>
      </c>
      <c r="J184" s="1114">
        <v>140</v>
      </c>
      <c r="K184" s="1114">
        <v>14</v>
      </c>
      <c r="L184" s="1114">
        <v>6</v>
      </c>
      <c r="M184" s="1114">
        <v>0</v>
      </c>
      <c r="N184" s="1114">
        <v>0</v>
      </c>
      <c r="O184" s="1114">
        <v>158</v>
      </c>
      <c r="P184" s="1114">
        <v>81</v>
      </c>
      <c r="Q184" s="1114">
        <v>143</v>
      </c>
      <c r="R184" s="1114">
        <v>59</v>
      </c>
      <c r="S184" s="1114">
        <v>0</v>
      </c>
      <c r="T184" s="1114">
        <v>0</v>
      </c>
      <c r="U184" s="1114">
        <v>0</v>
      </c>
      <c r="V184" s="1114">
        <v>0</v>
      </c>
      <c r="W184" s="1112"/>
      <c r="X184" s="756">
        <f t="shared" si="5"/>
        <v>178</v>
      </c>
    </row>
    <row r="185" spans="1:24" ht="10.5" customHeight="1">
      <c r="A185" s="798">
        <f t="shared" si="7"/>
        <v>179</v>
      </c>
      <c r="B185" s="1072"/>
      <c r="F185" s="1080"/>
      <c r="G185" s="1072"/>
      <c r="H185" s="1087" t="s">
        <v>301</v>
      </c>
      <c r="I185" s="1114">
        <v>531</v>
      </c>
      <c r="J185" s="1114">
        <v>228</v>
      </c>
      <c r="K185" s="1114">
        <v>47</v>
      </c>
      <c r="L185" s="1114">
        <v>13</v>
      </c>
      <c r="M185" s="1114">
        <v>0</v>
      </c>
      <c r="N185" s="1114">
        <v>0</v>
      </c>
      <c r="O185" s="1114">
        <v>258</v>
      </c>
      <c r="P185" s="1114">
        <v>114</v>
      </c>
      <c r="Q185" s="1114">
        <v>188</v>
      </c>
      <c r="R185" s="1114">
        <v>88</v>
      </c>
      <c r="S185" s="1114">
        <v>67</v>
      </c>
      <c r="T185" s="1114">
        <v>21</v>
      </c>
      <c r="U185" s="1114">
        <v>18</v>
      </c>
      <c r="V185" s="1114">
        <v>5</v>
      </c>
      <c r="W185" s="1112"/>
      <c r="X185" s="756">
        <f t="shared" si="5"/>
        <v>179</v>
      </c>
    </row>
    <row r="186" spans="1:24" ht="10.5" customHeight="1">
      <c r="A186" s="798">
        <f t="shared" si="7"/>
        <v>180</v>
      </c>
      <c r="B186" s="1072"/>
      <c r="F186" s="1080"/>
      <c r="G186" s="1072"/>
      <c r="H186" s="1087" t="s">
        <v>402</v>
      </c>
      <c r="I186" s="1076">
        <v>832</v>
      </c>
      <c r="J186" s="1076">
        <v>368</v>
      </c>
      <c r="K186" s="1076">
        <v>61</v>
      </c>
      <c r="L186" s="1076">
        <v>19</v>
      </c>
      <c r="M186" s="1076">
        <v>0</v>
      </c>
      <c r="N186" s="1076">
        <v>0</v>
      </c>
      <c r="O186" s="1076">
        <v>416</v>
      </c>
      <c r="P186" s="1076">
        <v>195</v>
      </c>
      <c r="Q186" s="1076">
        <v>331</v>
      </c>
      <c r="R186" s="1076">
        <v>147</v>
      </c>
      <c r="S186" s="1076">
        <v>67</v>
      </c>
      <c r="T186" s="1076">
        <v>21</v>
      </c>
      <c r="U186" s="1076">
        <v>18</v>
      </c>
      <c r="V186" s="1114">
        <v>5</v>
      </c>
      <c r="W186" s="1112">
        <f>IF(SUM(W183:W185)=SUM(W171:W182),SUM(W183:W185),"FEHLER")</f>
        <v>0</v>
      </c>
      <c r="X186" s="756">
        <f t="shared" si="5"/>
        <v>180</v>
      </c>
    </row>
    <row r="187" spans="1:24" ht="9.75" customHeight="1">
      <c r="A187" s="798">
        <f t="shared" si="7"/>
        <v>181</v>
      </c>
      <c r="B187" s="1079"/>
      <c r="C187" s="1090"/>
      <c r="D187" s="1132" t="s">
        <v>854</v>
      </c>
      <c r="E187" s="1132"/>
      <c r="F187" s="1133"/>
      <c r="G187" s="1079"/>
      <c r="H187" s="1134">
        <v>3</v>
      </c>
      <c r="I187" s="1114">
        <v>97</v>
      </c>
      <c r="J187" s="1114">
        <v>27</v>
      </c>
      <c r="K187" s="1114">
        <v>4</v>
      </c>
      <c r="L187" s="1114">
        <v>2</v>
      </c>
      <c r="M187" s="1114">
        <v>0</v>
      </c>
      <c r="N187" s="1114">
        <v>0</v>
      </c>
      <c r="O187" s="1114">
        <v>37</v>
      </c>
      <c r="P187" s="1114">
        <v>8</v>
      </c>
      <c r="Q187" s="1114">
        <v>30</v>
      </c>
      <c r="R187" s="1114">
        <v>11</v>
      </c>
      <c r="S187" s="1114">
        <v>30</v>
      </c>
      <c r="T187" s="1114">
        <v>8</v>
      </c>
      <c r="U187" s="1114">
        <v>0</v>
      </c>
      <c r="V187" s="1114">
        <v>0</v>
      </c>
      <c r="W187" s="1112"/>
      <c r="X187" s="756">
        <f t="shared" si="5"/>
        <v>181</v>
      </c>
    </row>
    <row r="188" spans="1:24" ht="9.75" customHeight="1">
      <c r="A188" s="798">
        <f t="shared" si="7"/>
        <v>182</v>
      </c>
      <c r="B188" s="1079"/>
      <c r="C188" s="1090"/>
      <c r="D188" s="1132" t="s">
        <v>855</v>
      </c>
      <c r="E188" s="1132"/>
      <c r="F188" s="1133"/>
      <c r="G188" s="1079"/>
      <c r="H188" s="1134">
        <v>2</v>
      </c>
      <c r="I188" s="1114">
        <v>15</v>
      </c>
      <c r="J188" s="1114">
        <v>5</v>
      </c>
      <c r="K188" s="1114">
        <v>1</v>
      </c>
      <c r="L188" s="1114">
        <v>1</v>
      </c>
      <c r="M188" s="1114">
        <v>0</v>
      </c>
      <c r="N188" s="1114">
        <v>0</v>
      </c>
      <c r="O188" s="1114">
        <v>5</v>
      </c>
      <c r="P188" s="1114">
        <v>2</v>
      </c>
      <c r="Q188" s="1114">
        <v>10</v>
      </c>
      <c r="R188" s="1114">
        <v>3</v>
      </c>
      <c r="S188" s="1114">
        <v>0</v>
      </c>
      <c r="T188" s="1114">
        <v>0</v>
      </c>
      <c r="U188" s="1114">
        <v>0</v>
      </c>
      <c r="V188" s="1114">
        <v>0</v>
      </c>
      <c r="W188" s="1112"/>
      <c r="X188" s="756">
        <f t="shared" si="5"/>
        <v>182</v>
      </c>
    </row>
    <row r="189" spans="1:24" ht="9.75" customHeight="1">
      <c r="A189" s="798">
        <f t="shared" si="7"/>
        <v>183</v>
      </c>
      <c r="B189" s="1079"/>
      <c r="C189" s="1090"/>
      <c r="D189" s="1132" t="s">
        <v>856</v>
      </c>
      <c r="E189" s="1132"/>
      <c r="F189" s="1133"/>
      <c r="G189" s="1079"/>
      <c r="H189" s="1135" t="s">
        <v>791</v>
      </c>
      <c r="I189" s="1114">
        <v>12</v>
      </c>
      <c r="J189" s="1114">
        <v>3</v>
      </c>
      <c r="K189" s="1114">
        <v>0</v>
      </c>
      <c r="L189" s="1114">
        <v>0</v>
      </c>
      <c r="M189" s="1114">
        <v>0</v>
      </c>
      <c r="N189" s="1114">
        <v>0</v>
      </c>
      <c r="O189" s="1114">
        <v>0</v>
      </c>
      <c r="P189" s="1114">
        <v>0</v>
      </c>
      <c r="Q189" s="1114">
        <v>4</v>
      </c>
      <c r="R189" s="1114">
        <v>1</v>
      </c>
      <c r="S189" s="1114">
        <v>0</v>
      </c>
      <c r="T189" s="1114">
        <v>0</v>
      </c>
      <c r="U189" s="1114">
        <v>8</v>
      </c>
      <c r="V189" s="1114">
        <v>2</v>
      </c>
      <c r="W189" s="1112"/>
      <c r="X189" s="756">
        <f t="shared" si="5"/>
        <v>183</v>
      </c>
    </row>
    <row r="190" spans="1:24" ht="9.75" customHeight="1">
      <c r="A190" s="798">
        <f t="shared" si="7"/>
        <v>184</v>
      </c>
      <c r="B190" s="1079"/>
      <c r="C190" s="1090"/>
      <c r="D190" s="1132" t="s">
        <v>857</v>
      </c>
      <c r="E190" s="1132"/>
      <c r="F190" s="1133"/>
      <c r="G190" s="1079"/>
      <c r="H190" s="1134">
        <v>3</v>
      </c>
      <c r="I190" s="1114">
        <v>43</v>
      </c>
      <c r="J190" s="1114">
        <v>9</v>
      </c>
      <c r="K190" s="1114">
        <v>8</v>
      </c>
      <c r="L190" s="1114">
        <v>0</v>
      </c>
      <c r="M190" s="1114">
        <v>0</v>
      </c>
      <c r="N190" s="1114">
        <v>0</v>
      </c>
      <c r="O190" s="1114">
        <v>15</v>
      </c>
      <c r="P190" s="1114">
        <v>5</v>
      </c>
      <c r="Q190" s="1114">
        <v>10</v>
      </c>
      <c r="R190" s="1114">
        <v>2</v>
      </c>
      <c r="S190" s="1114">
        <v>18</v>
      </c>
      <c r="T190" s="1114">
        <v>2</v>
      </c>
      <c r="U190" s="1114">
        <v>0</v>
      </c>
      <c r="V190" s="1114">
        <v>0</v>
      </c>
      <c r="W190" s="1112"/>
      <c r="X190" s="756">
        <f t="shared" si="5"/>
        <v>184</v>
      </c>
    </row>
    <row r="191" spans="1:24" s="761" customFormat="1" ht="10.5" customHeight="1">
      <c r="A191" s="798">
        <f t="shared" si="7"/>
        <v>185</v>
      </c>
      <c r="B191" s="1072"/>
      <c r="F191" s="1120" t="s">
        <v>858</v>
      </c>
      <c r="G191" s="1072"/>
      <c r="H191" s="1085" t="s">
        <v>400</v>
      </c>
      <c r="I191" s="1114">
        <v>0</v>
      </c>
      <c r="J191" s="1114">
        <v>0</v>
      </c>
      <c r="K191" s="1114">
        <v>0</v>
      </c>
      <c r="L191" s="1114">
        <v>0</v>
      </c>
      <c r="M191" s="1114">
        <v>0</v>
      </c>
      <c r="N191" s="1114">
        <v>0</v>
      </c>
      <c r="O191" s="1114">
        <v>0</v>
      </c>
      <c r="P191" s="1114">
        <v>0</v>
      </c>
      <c r="Q191" s="1114">
        <v>0</v>
      </c>
      <c r="R191" s="1114">
        <v>0</v>
      </c>
      <c r="S191" s="1114">
        <v>0</v>
      </c>
      <c r="T191" s="1114">
        <v>0</v>
      </c>
      <c r="U191" s="1114">
        <v>0</v>
      </c>
      <c r="V191" s="1114">
        <v>0</v>
      </c>
      <c r="W191" s="1117"/>
      <c r="X191" s="756">
        <f t="shared" si="5"/>
        <v>185</v>
      </c>
    </row>
    <row r="192" spans="1:24" ht="10.5" customHeight="1">
      <c r="A192" s="798">
        <f t="shared" si="7"/>
        <v>186</v>
      </c>
      <c r="B192" s="1072"/>
      <c r="F192" s="1121"/>
      <c r="G192" s="1072"/>
      <c r="H192" s="1087" t="s">
        <v>401</v>
      </c>
      <c r="I192" s="1114">
        <v>0</v>
      </c>
      <c r="J192" s="1114">
        <v>0</v>
      </c>
      <c r="K192" s="1114">
        <v>0</v>
      </c>
      <c r="L192" s="1114">
        <v>0</v>
      </c>
      <c r="M192" s="1114">
        <v>0</v>
      </c>
      <c r="N192" s="1114">
        <v>0</v>
      </c>
      <c r="O192" s="1114">
        <v>0</v>
      </c>
      <c r="P192" s="1114">
        <v>0</v>
      </c>
      <c r="Q192" s="1114">
        <v>0</v>
      </c>
      <c r="R192" s="1114">
        <v>0</v>
      </c>
      <c r="S192" s="1114">
        <v>0</v>
      </c>
      <c r="T192" s="1114">
        <v>0</v>
      </c>
      <c r="U192" s="1114">
        <v>0</v>
      </c>
      <c r="V192" s="1114">
        <v>0</v>
      </c>
      <c r="W192" s="1112"/>
      <c r="X192" s="756">
        <f t="shared" si="5"/>
        <v>186</v>
      </c>
    </row>
    <row r="193" spans="1:24" ht="10.5" customHeight="1">
      <c r="A193" s="798">
        <f t="shared" si="7"/>
        <v>187</v>
      </c>
      <c r="B193" s="1072"/>
      <c r="F193" s="1121"/>
      <c r="G193" s="1072"/>
      <c r="H193" s="1087" t="s">
        <v>301</v>
      </c>
      <c r="I193" s="1114">
        <v>167</v>
      </c>
      <c r="J193" s="1114">
        <v>44</v>
      </c>
      <c r="K193" s="1114">
        <v>13</v>
      </c>
      <c r="L193" s="1114">
        <v>3</v>
      </c>
      <c r="M193" s="1114">
        <v>0</v>
      </c>
      <c r="N193" s="1114">
        <v>0</v>
      </c>
      <c r="O193" s="1114">
        <v>57</v>
      </c>
      <c r="P193" s="1114">
        <v>15</v>
      </c>
      <c r="Q193" s="1114">
        <v>54</v>
      </c>
      <c r="R193" s="1114">
        <v>17</v>
      </c>
      <c r="S193" s="1114">
        <v>48</v>
      </c>
      <c r="T193" s="1114">
        <v>10</v>
      </c>
      <c r="U193" s="1114">
        <v>8</v>
      </c>
      <c r="V193" s="1114">
        <v>2</v>
      </c>
      <c r="W193" s="1112"/>
      <c r="X193" s="756">
        <f t="shared" si="5"/>
        <v>187</v>
      </c>
    </row>
    <row r="194" spans="1:24" ht="10.5" customHeight="1">
      <c r="A194" s="798">
        <f t="shared" si="7"/>
        <v>188</v>
      </c>
      <c r="B194" s="1072"/>
      <c r="F194" s="1121"/>
      <c r="G194" s="1072"/>
      <c r="H194" s="1087" t="s">
        <v>402</v>
      </c>
      <c r="I194" s="1076">
        <v>167</v>
      </c>
      <c r="J194" s="1076">
        <v>44</v>
      </c>
      <c r="K194" s="1076">
        <v>13</v>
      </c>
      <c r="L194" s="1076">
        <v>3</v>
      </c>
      <c r="M194" s="1076">
        <v>0</v>
      </c>
      <c r="N194" s="1076">
        <v>0</v>
      </c>
      <c r="O194" s="1076">
        <v>57</v>
      </c>
      <c r="P194" s="1076">
        <v>15</v>
      </c>
      <c r="Q194" s="1076">
        <v>54</v>
      </c>
      <c r="R194" s="1076">
        <v>17</v>
      </c>
      <c r="S194" s="1076">
        <v>48</v>
      </c>
      <c r="T194" s="1076">
        <v>10</v>
      </c>
      <c r="U194" s="1076">
        <v>8</v>
      </c>
      <c r="V194" s="1076">
        <v>2</v>
      </c>
      <c r="W194" s="1112"/>
      <c r="X194" s="756">
        <f t="shared" si="5"/>
        <v>188</v>
      </c>
    </row>
    <row r="195" spans="1:24" s="761" customFormat="1" ht="18" customHeight="1">
      <c r="A195" s="798">
        <f t="shared" si="7"/>
        <v>189</v>
      </c>
      <c r="B195" s="1072"/>
      <c r="F195" s="1084" t="s">
        <v>665</v>
      </c>
      <c r="G195" s="1072"/>
      <c r="H195" s="1085" t="s">
        <v>400</v>
      </c>
      <c r="I195" s="1086">
        <v>7980</v>
      </c>
      <c r="J195" s="1086">
        <v>1720</v>
      </c>
      <c r="K195" s="1086">
        <v>1455</v>
      </c>
      <c r="L195" s="1086">
        <v>421</v>
      </c>
      <c r="M195" s="1086">
        <v>174</v>
      </c>
      <c r="N195" s="1086">
        <v>9</v>
      </c>
      <c r="O195" s="1086">
        <v>3972</v>
      </c>
      <c r="P195" s="1086">
        <v>917</v>
      </c>
      <c r="Q195" s="1086">
        <v>3324</v>
      </c>
      <c r="R195" s="1086">
        <v>678</v>
      </c>
      <c r="S195" s="1086">
        <v>684</v>
      </c>
      <c r="T195" s="1086">
        <v>125</v>
      </c>
      <c r="U195" s="1086">
        <v>0</v>
      </c>
      <c r="V195" s="1086">
        <v>0</v>
      </c>
      <c r="W195" s="1112"/>
      <c r="X195" s="756">
        <f t="shared" si="5"/>
        <v>189</v>
      </c>
    </row>
    <row r="196" spans="1:24" ht="10.5" customHeight="1">
      <c r="A196" s="798">
        <f t="shared" si="7"/>
        <v>190</v>
      </c>
      <c r="B196" s="1079"/>
      <c r="F196" s="1136"/>
      <c r="G196" s="1079"/>
      <c r="H196" s="1087" t="s">
        <v>401</v>
      </c>
      <c r="I196" s="1086">
        <v>4303</v>
      </c>
      <c r="J196" s="1086">
        <v>1585</v>
      </c>
      <c r="K196" s="1086">
        <v>1099</v>
      </c>
      <c r="L196" s="1086">
        <v>336</v>
      </c>
      <c r="M196" s="1086">
        <v>327</v>
      </c>
      <c r="N196" s="1086">
        <v>18</v>
      </c>
      <c r="O196" s="1086">
        <v>2016</v>
      </c>
      <c r="P196" s="1086">
        <v>756</v>
      </c>
      <c r="Q196" s="1086">
        <v>1695</v>
      </c>
      <c r="R196" s="1086">
        <v>589</v>
      </c>
      <c r="S196" s="1086">
        <v>592</v>
      </c>
      <c r="T196" s="1086">
        <v>240</v>
      </c>
      <c r="U196" s="1086">
        <v>0</v>
      </c>
      <c r="V196" s="1086">
        <v>0</v>
      </c>
      <c r="W196" s="1112"/>
      <c r="X196" s="756">
        <f t="shared" si="5"/>
        <v>190</v>
      </c>
    </row>
    <row r="197" spans="1:24" ht="10.5" customHeight="1">
      <c r="A197" s="798">
        <f t="shared" si="7"/>
        <v>191</v>
      </c>
      <c r="B197" s="1079"/>
      <c r="F197" s="1136"/>
      <c r="G197" s="1079"/>
      <c r="H197" s="1087" t="s">
        <v>301</v>
      </c>
      <c r="I197" s="1086">
        <v>4872</v>
      </c>
      <c r="J197" s="1086">
        <v>1439</v>
      </c>
      <c r="K197" s="1086">
        <v>738</v>
      </c>
      <c r="L197" s="1086">
        <v>173</v>
      </c>
      <c r="M197" s="1086">
        <v>52</v>
      </c>
      <c r="N197" s="1086">
        <v>3</v>
      </c>
      <c r="O197" s="1086">
        <v>2397</v>
      </c>
      <c r="P197" s="1086">
        <v>682</v>
      </c>
      <c r="Q197" s="1086">
        <v>2067</v>
      </c>
      <c r="R197" s="1086">
        <v>621</v>
      </c>
      <c r="S197" s="1086">
        <v>382</v>
      </c>
      <c r="T197" s="1086">
        <v>129</v>
      </c>
      <c r="U197" s="1086">
        <v>26</v>
      </c>
      <c r="V197" s="1086">
        <v>7</v>
      </c>
      <c r="W197" s="1112"/>
      <c r="X197" s="756">
        <f t="shared" si="5"/>
        <v>191</v>
      </c>
    </row>
    <row r="198" spans="1:24" ht="10.5" customHeight="1">
      <c r="A198" s="798">
        <f t="shared" si="7"/>
        <v>192</v>
      </c>
      <c r="B198" s="1079"/>
      <c r="F198" s="1136"/>
      <c r="G198" s="1079"/>
      <c r="H198" s="1087" t="s">
        <v>423</v>
      </c>
      <c r="I198" s="1086">
        <v>17155</v>
      </c>
      <c r="J198" s="1086">
        <v>4744</v>
      </c>
      <c r="K198" s="1086">
        <v>3292</v>
      </c>
      <c r="L198" s="1086">
        <v>930</v>
      </c>
      <c r="M198" s="1086">
        <v>553</v>
      </c>
      <c r="N198" s="1086">
        <v>30</v>
      </c>
      <c r="O198" s="1086">
        <v>8385</v>
      </c>
      <c r="P198" s="1086">
        <v>2355</v>
      </c>
      <c r="Q198" s="1086">
        <v>7086</v>
      </c>
      <c r="R198" s="1086">
        <v>1888</v>
      </c>
      <c r="S198" s="1086">
        <v>1658</v>
      </c>
      <c r="T198" s="1086">
        <v>494</v>
      </c>
      <c r="U198" s="1086">
        <v>26</v>
      </c>
      <c r="V198" s="1086">
        <v>7</v>
      </c>
      <c r="W198" s="1112"/>
      <c r="X198" s="756">
        <f t="shared" si="5"/>
        <v>192</v>
      </c>
    </row>
    <row r="199" spans="1:8" ht="6" customHeight="1">
      <c r="A199" s="1137" t="s">
        <v>11</v>
      </c>
      <c r="G199" s="1138"/>
      <c r="H199" s="1139"/>
    </row>
    <row r="200" ht="11.1" customHeight="1">
      <c r="A200" s="1140" t="s">
        <v>859</v>
      </c>
    </row>
  </sheetData>
  <mergeCells count="8">
    <mergeCell ref="W4:X6"/>
    <mergeCell ref="D100:F100"/>
    <mergeCell ref="A4:B6"/>
    <mergeCell ref="C4:G6"/>
    <mergeCell ref="H4:H6"/>
    <mergeCell ref="I4:J5"/>
    <mergeCell ref="K4:N4"/>
    <mergeCell ref="O4:V4"/>
  </mergeCells>
  <printOptions/>
  <pageMargins left="0.4724409448818898" right="0.4724409448818898" top="0.5905511811023623" bottom="0.7874015748031497" header="0.3937007874015748" footer="0.2755905511811024"/>
  <pageSetup firstPageNumber="62" useFirstPageNumber="1" fitToHeight="3" fitToWidth="3" horizontalDpi="600" verticalDpi="600" orientation="portrait" pageOrder="overThenDown" paperSize="9" scale="88" r:id="rId1"/>
  <headerFooter alignWithMargins="0">
    <oddFooter>&amp;C&amp;P</oddFooter>
  </headerFooter>
  <colBreaks count="1" manualBreakCount="1">
    <brk id="14" max="16383"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Z203"/>
  <sheetViews>
    <sheetView workbookViewId="0" topLeftCell="A1">
      <pane ySplit="7" topLeftCell="A8" activePane="bottomLeft" state="frozen"/>
      <selection pane="bottomLeft" activeCell="AA1" sqref="AA1"/>
    </sheetView>
  </sheetViews>
  <sheetFormatPr defaultColWidth="12" defaultRowHeight="11.25"/>
  <cols>
    <col min="1" max="1" width="4" style="1142" customWidth="1"/>
    <col min="2" max="2" width="0.4921875" style="1142" customWidth="1"/>
    <col min="3" max="3" width="0.65625" style="1142" customWidth="1"/>
    <col min="4" max="5" width="1.0078125" style="1142" customWidth="1"/>
    <col min="6" max="6" width="51.5" style="1142" customWidth="1"/>
    <col min="7" max="7" width="0.4921875" style="1142" customWidth="1"/>
    <col min="8" max="8" width="13" style="1143" customWidth="1"/>
    <col min="9" max="10" width="10" style="1144" customWidth="1"/>
    <col min="11" max="12" width="10" style="1142" customWidth="1"/>
    <col min="13" max="14" width="9.83203125" style="1142" customWidth="1"/>
    <col min="15" max="15" width="8.83203125" style="1145" customWidth="1"/>
    <col min="16" max="16" width="8.83203125" style="1144" customWidth="1"/>
    <col min="17" max="17" width="9.16015625" style="1144" customWidth="1"/>
    <col min="18" max="18" width="9.83203125" style="1144" customWidth="1"/>
    <col min="19" max="20" width="8.66015625" style="1144" customWidth="1"/>
    <col min="21" max="24" width="7.66015625" style="1144" customWidth="1"/>
    <col min="25" max="25" width="0.4921875" style="1142" customWidth="1"/>
    <col min="26" max="26" width="5.5" style="1142" customWidth="1"/>
    <col min="27" max="16384" width="12" style="1142" customWidth="1"/>
  </cols>
  <sheetData>
    <row r="1" spans="1:26" ht="10.5" customHeight="1">
      <c r="A1" s="1141"/>
      <c r="Z1" s="1146"/>
    </row>
    <row r="2" spans="11:13" ht="12.75" customHeight="1">
      <c r="K2" s="1147"/>
      <c r="L2" s="1147" t="s">
        <v>671</v>
      </c>
      <c r="M2" s="1148" t="s">
        <v>672</v>
      </c>
    </row>
    <row r="3" spans="1:26" ht="24.9" customHeight="1">
      <c r="A3" s="1095"/>
      <c r="B3" s="1095"/>
      <c r="C3" s="1095"/>
      <c r="D3" s="1095"/>
      <c r="E3" s="1095"/>
      <c r="F3" s="1095"/>
      <c r="G3" s="1095"/>
      <c r="H3" s="1096"/>
      <c r="I3" s="1095"/>
      <c r="J3" s="1095"/>
      <c r="L3" s="1097" t="s">
        <v>860</v>
      </c>
      <c r="M3" s="1098" t="s">
        <v>861</v>
      </c>
      <c r="N3" s="1099"/>
      <c r="R3" s="1099"/>
      <c r="S3" s="1099"/>
      <c r="T3" s="1099"/>
      <c r="U3" s="1099"/>
      <c r="V3" s="1099"/>
      <c r="W3" s="1099"/>
      <c r="X3" s="1099"/>
      <c r="Y3" s="1099"/>
      <c r="Z3" s="1099"/>
    </row>
    <row r="4" spans="1:26" s="1144" customFormat="1" ht="35.1" customHeight="1">
      <c r="A4" s="2425" t="s">
        <v>394</v>
      </c>
      <c r="B4" s="2426"/>
      <c r="C4" s="2431" t="s">
        <v>729</v>
      </c>
      <c r="D4" s="2425"/>
      <c r="E4" s="2425"/>
      <c r="F4" s="2425"/>
      <c r="G4" s="2426"/>
      <c r="H4" s="2434" t="s">
        <v>730</v>
      </c>
      <c r="I4" s="2437" t="s">
        <v>862</v>
      </c>
      <c r="J4" s="2438"/>
      <c r="K4" s="2438"/>
      <c r="L4" s="2438"/>
      <c r="M4" s="2438" t="s">
        <v>660</v>
      </c>
      <c r="N4" s="2438"/>
      <c r="O4" s="2438"/>
      <c r="P4" s="2438"/>
      <c r="Q4" s="2438"/>
      <c r="R4" s="2439"/>
      <c r="S4" s="2431" t="s">
        <v>863</v>
      </c>
      <c r="T4" s="2425"/>
      <c r="U4" s="2425"/>
      <c r="V4" s="2425"/>
      <c r="W4" s="2425"/>
      <c r="X4" s="2426"/>
      <c r="Y4" s="2431" t="s">
        <v>394</v>
      </c>
      <c r="Z4" s="2425"/>
    </row>
    <row r="5" spans="1:26" s="1144" customFormat="1" ht="24.9" customHeight="1">
      <c r="A5" s="2427"/>
      <c r="B5" s="2428"/>
      <c r="C5" s="2432"/>
      <c r="D5" s="2427"/>
      <c r="E5" s="2427"/>
      <c r="F5" s="2427"/>
      <c r="G5" s="2428"/>
      <c r="H5" s="2435"/>
      <c r="I5" s="1149" t="s">
        <v>425</v>
      </c>
      <c r="J5" s="1150"/>
      <c r="K5" s="1149" t="s">
        <v>426</v>
      </c>
      <c r="L5" s="1150"/>
      <c r="M5" s="2425" t="s">
        <v>427</v>
      </c>
      <c r="N5" s="2441"/>
      <c r="O5" s="1149" t="s">
        <v>397</v>
      </c>
      <c r="P5" s="1150"/>
      <c r="Q5" s="1151"/>
      <c r="R5" s="1152"/>
      <c r="S5" s="2431" t="s">
        <v>864</v>
      </c>
      <c r="T5" s="2444"/>
      <c r="U5" s="2431" t="s">
        <v>428</v>
      </c>
      <c r="V5" s="2444"/>
      <c r="W5" s="2431" t="s">
        <v>478</v>
      </c>
      <c r="X5" s="2444"/>
      <c r="Y5" s="2432"/>
      <c r="Z5" s="2427"/>
    </row>
    <row r="6" spans="1:26" s="1144" customFormat="1" ht="12" customHeight="1">
      <c r="A6" s="2427"/>
      <c r="B6" s="2428"/>
      <c r="C6" s="2432"/>
      <c r="D6" s="2427"/>
      <c r="E6" s="2427"/>
      <c r="F6" s="2427"/>
      <c r="G6" s="2428"/>
      <c r="H6" s="2435"/>
      <c r="I6" s="1149" t="s">
        <v>429</v>
      </c>
      <c r="J6" s="1150"/>
      <c r="K6" s="1149"/>
      <c r="L6" s="1150"/>
      <c r="M6" s="2442"/>
      <c r="N6" s="2443"/>
      <c r="O6" s="1149" t="s">
        <v>64</v>
      </c>
      <c r="P6" s="1150"/>
      <c r="Q6" s="1151" t="s">
        <v>865</v>
      </c>
      <c r="R6" s="1152"/>
      <c r="S6" s="2445"/>
      <c r="T6" s="2446"/>
      <c r="U6" s="2445"/>
      <c r="V6" s="2446"/>
      <c r="W6" s="2445"/>
      <c r="X6" s="2446"/>
      <c r="Y6" s="2432"/>
      <c r="Z6" s="2427"/>
    </row>
    <row r="7" spans="1:26" s="1144" customFormat="1" ht="12" customHeight="1">
      <c r="A7" s="2429"/>
      <c r="B7" s="2430"/>
      <c r="C7" s="2433"/>
      <c r="D7" s="2429"/>
      <c r="E7" s="2429"/>
      <c r="F7" s="2429"/>
      <c r="G7" s="2430"/>
      <c r="H7" s="2436"/>
      <c r="I7" s="1153" t="s">
        <v>866</v>
      </c>
      <c r="J7" s="1154" t="s">
        <v>867</v>
      </c>
      <c r="K7" s="1153" t="s">
        <v>866</v>
      </c>
      <c r="L7" s="1154" t="s">
        <v>867</v>
      </c>
      <c r="M7" s="1155" t="s">
        <v>866</v>
      </c>
      <c r="N7" s="1154" t="s">
        <v>867</v>
      </c>
      <c r="O7" s="1153" t="s">
        <v>868</v>
      </c>
      <c r="P7" s="1154" t="s">
        <v>867</v>
      </c>
      <c r="Q7" s="1153" t="s">
        <v>868</v>
      </c>
      <c r="R7" s="1154" t="s">
        <v>867</v>
      </c>
      <c r="S7" s="1153" t="s">
        <v>866</v>
      </c>
      <c r="T7" s="1154" t="s">
        <v>867</v>
      </c>
      <c r="U7" s="1153" t="s">
        <v>866</v>
      </c>
      <c r="V7" s="1154" t="s">
        <v>867</v>
      </c>
      <c r="W7" s="1153" t="s">
        <v>866</v>
      </c>
      <c r="X7" s="1154" t="s">
        <v>867</v>
      </c>
      <c r="Y7" s="2433"/>
      <c r="Z7" s="2429"/>
    </row>
    <row r="8" spans="1:26" ht="20.1" customHeight="1">
      <c r="A8" s="1156">
        <v>1</v>
      </c>
      <c r="B8" s="1157"/>
      <c r="C8" s="1156"/>
      <c r="D8" s="1158" t="s">
        <v>739</v>
      </c>
      <c r="E8" s="1158"/>
      <c r="F8" s="1159"/>
      <c r="G8" s="1157" t="s">
        <v>37</v>
      </c>
      <c r="H8" s="1160">
        <v>3</v>
      </c>
      <c r="I8" s="1161">
        <v>17</v>
      </c>
      <c r="J8" s="1161">
        <v>15</v>
      </c>
      <c r="K8" s="1161">
        <v>0</v>
      </c>
      <c r="L8" s="1161">
        <v>0</v>
      </c>
      <c r="M8" s="1161">
        <v>0</v>
      </c>
      <c r="N8" s="1161">
        <v>0</v>
      </c>
      <c r="O8" s="1161">
        <v>0</v>
      </c>
      <c r="P8" s="1161">
        <v>0</v>
      </c>
      <c r="Q8" s="1161">
        <v>0</v>
      </c>
      <c r="R8" s="1161">
        <v>0</v>
      </c>
      <c r="S8" s="1161">
        <v>0</v>
      </c>
      <c r="T8" s="1161">
        <v>0</v>
      </c>
      <c r="U8" s="1161">
        <v>0</v>
      </c>
      <c r="V8" s="1161">
        <v>0</v>
      </c>
      <c r="W8" s="1161">
        <v>0</v>
      </c>
      <c r="X8" s="1161">
        <v>0</v>
      </c>
      <c r="Y8" s="1162"/>
      <c r="Z8" s="1163">
        <f aca="true" t="shared" si="0" ref="Z8:Z71">A8</f>
        <v>1</v>
      </c>
    </row>
    <row r="9" spans="1:26" ht="11.1" customHeight="1">
      <c r="A9" s="1164">
        <f aca="true" t="shared" si="1" ref="A9:A72">A8+1</f>
        <v>2</v>
      </c>
      <c r="B9" s="1157"/>
      <c r="C9" s="1156"/>
      <c r="D9" s="1158" t="s">
        <v>740</v>
      </c>
      <c r="E9" s="1158"/>
      <c r="F9" s="1159"/>
      <c r="G9" s="1157" t="s">
        <v>37</v>
      </c>
      <c r="H9" s="1160">
        <v>3</v>
      </c>
      <c r="I9" s="1161">
        <v>3</v>
      </c>
      <c r="J9" s="1161">
        <v>3</v>
      </c>
      <c r="K9" s="1161">
        <v>0</v>
      </c>
      <c r="L9" s="1161">
        <v>0</v>
      </c>
      <c r="M9" s="1161">
        <v>41</v>
      </c>
      <c r="N9" s="1161">
        <v>33</v>
      </c>
      <c r="O9" s="1161">
        <v>1</v>
      </c>
      <c r="P9" s="1161">
        <v>1</v>
      </c>
      <c r="Q9" s="1161">
        <v>0</v>
      </c>
      <c r="R9" s="1161">
        <v>0</v>
      </c>
      <c r="S9" s="1161">
        <v>0</v>
      </c>
      <c r="T9" s="1161">
        <v>0</v>
      </c>
      <c r="U9" s="1161">
        <v>0</v>
      </c>
      <c r="V9" s="1161">
        <v>0</v>
      </c>
      <c r="W9" s="1161">
        <v>0</v>
      </c>
      <c r="X9" s="1161">
        <v>0</v>
      </c>
      <c r="Y9" s="1162"/>
      <c r="Z9" s="1163">
        <f t="shared" si="0"/>
        <v>2</v>
      </c>
    </row>
    <row r="10" spans="1:26" ht="11.1" customHeight="1">
      <c r="A10" s="1164">
        <f t="shared" si="1"/>
        <v>3</v>
      </c>
      <c r="B10" s="1157"/>
      <c r="C10" s="1156"/>
      <c r="D10" s="1158" t="s">
        <v>741</v>
      </c>
      <c r="E10" s="1158"/>
      <c r="F10" s="1159"/>
      <c r="G10" s="1157" t="s">
        <v>37</v>
      </c>
      <c r="H10" s="1160">
        <v>2</v>
      </c>
      <c r="I10" s="1161">
        <v>31</v>
      </c>
      <c r="J10" s="1161">
        <v>21</v>
      </c>
      <c r="K10" s="1161">
        <v>5</v>
      </c>
      <c r="L10" s="1161">
        <v>3</v>
      </c>
      <c r="M10" s="1161">
        <v>88</v>
      </c>
      <c r="N10" s="1161">
        <v>60</v>
      </c>
      <c r="O10" s="1161">
        <v>11</v>
      </c>
      <c r="P10" s="1161">
        <v>9</v>
      </c>
      <c r="Q10" s="1161">
        <v>0</v>
      </c>
      <c r="R10" s="1161">
        <v>0</v>
      </c>
      <c r="S10" s="1161">
        <v>0</v>
      </c>
      <c r="T10" s="1161">
        <v>0</v>
      </c>
      <c r="U10" s="1161">
        <v>0</v>
      </c>
      <c r="V10" s="1161">
        <v>0</v>
      </c>
      <c r="W10" s="1161">
        <v>0</v>
      </c>
      <c r="X10" s="1161">
        <v>0</v>
      </c>
      <c r="Y10" s="1162"/>
      <c r="Z10" s="1163">
        <f t="shared" si="0"/>
        <v>3</v>
      </c>
    </row>
    <row r="11" spans="1:26" ht="11.1" customHeight="1">
      <c r="A11" s="1164">
        <f t="shared" si="1"/>
        <v>4</v>
      </c>
      <c r="B11" s="1157"/>
      <c r="C11" s="1156"/>
      <c r="D11" s="1158" t="s">
        <v>742</v>
      </c>
      <c r="E11" s="1158"/>
      <c r="F11" s="1159"/>
      <c r="G11" s="1157" t="s">
        <v>37</v>
      </c>
      <c r="H11" s="1160">
        <v>2</v>
      </c>
      <c r="I11" s="1161">
        <v>0</v>
      </c>
      <c r="J11" s="1161">
        <v>0</v>
      </c>
      <c r="K11" s="1161">
        <v>1</v>
      </c>
      <c r="L11" s="1161">
        <v>1</v>
      </c>
      <c r="M11" s="1161">
        <v>9</v>
      </c>
      <c r="N11" s="1161">
        <v>9</v>
      </c>
      <c r="O11" s="1161">
        <v>0</v>
      </c>
      <c r="P11" s="1161">
        <v>0</v>
      </c>
      <c r="Q11" s="1161">
        <v>0</v>
      </c>
      <c r="R11" s="1161">
        <v>0</v>
      </c>
      <c r="S11" s="1161">
        <v>0</v>
      </c>
      <c r="T11" s="1161">
        <v>0</v>
      </c>
      <c r="U11" s="1161">
        <v>0</v>
      </c>
      <c r="V11" s="1161">
        <v>0</v>
      </c>
      <c r="W11" s="1161">
        <v>0</v>
      </c>
      <c r="X11" s="1161">
        <v>0</v>
      </c>
      <c r="Y11" s="1162"/>
      <c r="Z11" s="1163">
        <f t="shared" si="0"/>
        <v>4</v>
      </c>
    </row>
    <row r="12" spans="1:26" ht="11.1" customHeight="1">
      <c r="A12" s="1164">
        <f t="shared" si="1"/>
        <v>5</v>
      </c>
      <c r="B12" s="1157"/>
      <c r="C12" s="1156"/>
      <c r="D12" s="1158" t="s">
        <v>743</v>
      </c>
      <c r="E12" s="1158"/>
      <c r="F12" s="1159"/>
      <c r="G12" s="1157" t="s">
        <v>37</v>
      </c>
      <c r="H12" s="1160">
        <v>2</v>
      </c>
      <c r="I12" s="1161">
        <v>8</v>
      </c>
      <c r="J12" s="1161">
        <v>4</v>
      </c>
      <c r="K12" s="1161">
        <v>0</v>
      </c>
      <c r="L12" s="1161">
        <v>0</v>
      </c>
      <c r="M12" s="1161">
        <v>20</v>
      </c>
      <c r="N12" s="1161">
        <v>7</v>
      </c>
      <c r="O12" s="1161">
        <v>3</v>
      </c>
      <c r="P12" s="1161">
        <v>0</v>
      </c>
      <c r="Q12" s="1161">
        <v>0</v>
      </c>
      <c r="R12" s="1161">
        <v>0</v>
      </c>
      <c r="S12" s="1161">
        <v>0</v>
      </c>
      <c r="T12" s="1161">
        <v>0</v>
      </c>
      <c r="U12" s="1161">
        <v>0</v>
      </c>
      <c r="V12" s="1161">
        <v>0</v>
      </c>
      <c r="W12" s="1161">
        <v>0</v>
      </c>
      <c r="X12" s="1161">
        <v>0</v>
      </c>
      <c r="Y12" s="1162"/>
      <c r="Z12" s="1163">
        <f t="shared" si="0"/>
        <v>5</v>
      </c>
    </row>
    <row r="13" spans="1:26" ht="11.1" customHeight="1">
      <c r="A13" s="1164">
        <f t="shared" si="1"/>
        <v>6</v>
      </c>
      <c r="B13" s="1157"/>
      <c r="C13" s="1156"/>
      <c r="D13" s="1158" t="s">
        <v>744</v>
      </c>
      <c r="E13" s="1158"/>
      <c r="F13" s="1159"/>
      <c r="G13" s="1157" t="s">
        <v>37</v>
      </c>
      <c r="H13" s="1160">
        <v>2</v>
      </c>
      <c r="I13" s="1161">
        <v>3</v>
      </c>
      <c r="J13" s="1161">
        <v>2</v>
      </c>
      <c r="K13" s="1161">
        <v>0</v>
      </c>
      <c r="L13" s="1161">
        <v>0</v>
      </c>
      <c r="M13" s="1161">
        <v>11</v>
      </c>
      <c r="N13" s="1161">
        <v>1</v>
      </c>
      <c r="O13" s="1161">
        <v>0</v>
      </c>
      <c r="P13" s="1161">
        <v>0</v>
      </c>
      <c r="Q13" s="1161">
        <v>0</v>
      </c>
      <c r="R13" s="1161">
        <v>0</v>
      </c>
      <c r="S13" s="1161">
        <v>0</v>
      </c>
      <c r="T13" s="1161">
        <v>0</v>
      </c>
      <c r="U13" s="1161">
        <v>0</v>
      </c>
      <c r="V13" s="1161">
        <v>0</v>
      </c>
      <c r="W13" s="1161">
        <v>0</v>
      </c>
      <c r="X13" s="1161">
        <v>0</v>
      </c>
      <c r="Y13" s="1162"/>
      <c r="Z13" s="1163">
        <f t="shared" si="0"/>
        <v>6</v>
      </c>
    </row>
    <row r="14" spans="1:26" ht="11.1" customHeight="1">
      <c r="A14" s="1164">
        <f t="shared" si="1"/>
        <v>7</v>
      </c>
      <c r="B14" s="1157"/>
      <c r="C14" s="1156"/>
      <c r="D14" s="1158" t="s">
        <v>745</v>
      </c>
      <c r="E14" s="1158"/>
      <c r="F14" s="1159"/>
      <c r="G14" s="1157" t="s">
        <v>37</v>
      </c>
      <c r="H14" s="1160">
        <v>3</v>
      </c>
      <c r="I14" s="1161">
        <v>0</v>
      </c>
      <c r="J14" s="1161">
        <v>0</v>
      </c>
      <c r="K14" s="1161">
        <v>0</v>
      </c>
      <c r="L14" s="1161">
        <v>0</v>
      </c>
      <c r="M14" s="1161">
        <v>0</v>
      </c>
      <c r="N14" s="1161">
        <v>0</v>
      </c>
      <c r="O14" s="1161">
        <v>0</v>
      </c>
      <c r="P14" s="1161">
        <v>0</v>
      </c>
      <c r="Q14" s="1161">
        <v>0</v>
      </c>
      <c r="R14" s="1161">
        <v>0</v>
      </c>
      <c r="S14" s="1161">
        <v>0</v>
      </c>
      <c r="T14" s="1161">
        <v>0</v>
      </c>
      <c r="U14" s="1161">
        <v>0</v>
      </c>
      <c r="V14" s="1161">
        <v>0</v>
      </c>
      <c r="W14" s="1161">
        <v>0</v>
      </c>
      <c r="X14" s="1161">
        <v>0</v>
      </c>
      <c r="Y14" s="1162"/>
      <c r="Z14" s="1163">
        <f t="shared" si="0"/>
        <v>7</v>
      </c>
    </row>
    <row r="15" spans="1:26" ht="11.1" customHeight="1">
      <c r="A15" s="1164">
        <f t="shared" si="1"/>
        <v>8</v>
      </c>
      <c r="B15" s="1157"/>
      <c r="C15" s="1156"/>
      <c r="D15" s="1158" t="s">
        <v>746</v>
      </c>
      <c r="E15" s="1158"/>
      <c r="F15" s="1159"/>
      <c r="G15" s="1157"/>
      <c r="H15" s="1160">
        <v>2</v>
      </c>
      <c r="I15" s="1161">
        <v>0</v>
      </c>
      <c r="J15" s="1161">
        <v>0</v>
      </c>
      <c r="K15" s="1161">
        <v>0</v>
      </c>
      <c r="L15" s="1161">
        <v>0</v>
      </c>
      <c r="M15" s="1161">
        <v>0</v>
      </c>
      <c r="N15" s="1161">
        <v>0</v>
      </c>
      <c r="O15" s="1161">
        <v>0</v>
      </c>
      <c r="P15" s="1161">
        <v>0</v>
      </c>
      <c r="Q15" s="1161">
        <v>0</v>
      </c>
      <c r="R15" s="1161">
        <v>0</v>
      </c>
      <c r="S15" s="1161">
        <v>0</v>
      </c>
      <c r="T15" s="1161">
        <v>0</v>
      </c>
      <c r="U15" s="1161">
        <v>0</v>
      </c>
      <c r="V15" s="1161">
        <v>0</v>
      </c>
      <c r="W15" s="1161">
        <v>0</v>
      </c>
      <c r="X15" s="1161">
        <v>0</v>
      </c>
      <c r="Y15" s="1162"/>
      <c r="Z15" s="1163">
        <f t="shared" si="0"/>
        <v>8</v>
      </c>
    </row>
    <row r="16" spans="1:26" ht="11.1" customHeight="1">
      <c r="A16" s="1164">
        <f t="shared" si="1"/>
        <v>9</v>
      </c>
      <c r="B16" s="1157"/>
      <c r="C16" s="1156"/>
      <c r="D16" s="1158" t="s">
        <v>747</v>
      </c>
      <c r="E16" s="1158"/>
      <c r="F16" s="1159"/>
      <c r="G16" s="1157"/>
      <c r="H16" s="1160">
        <v>2</v>
      </c>
      <c r="I16" s="1161">
        <v>0</v>
      </c>
      <c r="J16" s="1161">
        <v>0</v>
      </c>
      <c r="K16" s="1161">
        <v>0</v>
      </c>
      <c r="L16" s="1161">
        <v>0</v>
      </c>
      <c r="M16" s="1161">
        <v>0</v>
      </c>
      <c r="N16" s="1161">
        <v>0</v>
      </c>
      <c r="O16" s="1161">
        <v>0</v>
      </c>
      <c r="P16" s="1161">
        <v>0</v>
      </c>
      <c r="Q16" s="1161">
        <v>0</v>
      </c>
      <c r="R16" s="1161">
        <v>0</v>
      </c>
      <c r="S16" s="1161">
        <v>0</v>
      </c>
      <c r="T16" s="1161">
        <v>0</v>
      </c>
      <c r="U16" s="1161">
        <v>0</v>
      </c>
      <c r="V16" s="1161">
        <v>0</v>
      </c>
      <c r="W16" s="1161">
        <v>0</v>
      </c>
      <c r="X16" s="1161">
        <v>0</v>
      </c>
      <c r="Y16" s="1162"/>
      <c r="Z16" s="1163">
        <f t="shared" si="0"/>
        <v>9</v>
      </c>
    </row>
    <row r="17" spans="1:26" ht="11.1" customHeight="1">
      <c r="A17" s="1164">
        <f t="shared" si="1"/>
        <v>10</v>
      </c>
      <c r="B17" s="1157"/>
      <c r="C17" s="1156"/>
      <c r="D17" s="1158" t="s">
        <v>748</v>
      </c>
      <c r="E17" s="1158"/>
      <c r="F17" s="1159"/>
      <c r="G17" s="1157"/>
      <c r="H17" s="1160">
        <v>3</v>
      </c>
      <c r="I17" s="1161">
        <v>118</v>
      </c>
      <c r="J17" s="1161">
        <v>55</v>
      </c>
      <c r="K17" s="1161">
        <v>0</v>
      </c>
      <c r="L17" s="1161">
        <v>0</v>
      </c>
      <c r="M17" s="1161">
        <v>137</v>
      </c>
      <c r="N17" s="1161">
        <v>52</v>
      </c>
      <c r="O17" s="1161">
        <v>32</v>
      </c>
      <c r="P17" s="1161">
        <v>14</v>
      </c>
      <c r="Q17" s="1161">
        <v>0</v>
      </c>
      <c r="R17" s="1161">
        <v>0</v>
      </c>
      <c r="S17" s="1161">
        <v>0</v>
      </c>
      <c r="T17" s="1161">
        <v>0</v>
      </c>
      <c r="U17" s="1161">
        <v>0</v>
      </c>
      <c r="V17" s="1161">
        <v>0</v>
      </c>
      <c r="W17" s="1161">
        <v>0</v>
      </c>
      <c r="X17" s="1161">
        <v>0</v>
      </c>
      <c r="Y17" s="1162"/>
      <c r="Z17" s="1163">
        <f t="shared" si="0"/>
        <v>10</v>
      </c>
    </row>
    <row r="18" spans="1:26" ht="11.1" customHeight="1">
      <c r="A18" s="1164">
        <f t="shared" si="1"/>
        <v>11</v>
      </c>
      <c r="B18" s="1157"/>
      <c r="C18" s="1156"/>
      <c r="D18" s="1158" t="s">
        <v>749</v>
      </c>
      <c r="E18" s="1158"/>
      <c r="F18" s="1159"/>
      <c r="G18" s="1157"/>
      <c r="H18" s="1160">
        <v>3</v>
      </c>
      <c r="I18" s="1161">
        <v>0</v>
      </c>
      <c r="J18" s="1161">
        <v>0</v>
      </c>
      <c r="K18" s="1161">
        <v>0</v>
      </c>
      <c r="L18" s="1161">
        <v>0</v>
      </c>
      <c r="M18" s="1161">
        <v>0</v>
      </c>
      <c r="N18" s="1161">
        <v>0</v>
      </c>
      <c r="O18" s="1161">
        <v>0</v>
      </c>
      <c r="P18" s="1161">
        <v>0</v>
      </c>
      <c r="Q18" s="1161">
        <v>0</v>
      </c>
      <c r="R18" s="1161">
        <v>0</v>
      </c>
      <c r="S18" s="1161">
        <v>0</v>
      </c>
      <c r="T18" s="1161">
        <v>0</v>
      </c>
      <c r="U18" s="1161">
        <v>0</v>
      </c>
      <c r="V18" s="1161">
        <v>0</v>
      </c>
      <c r="W18" s="1161">
        <v>0</v>
      </c>
      <c r="X18" s="1161">
        <v>0</v>
      </c>
      <c r="Y18" s="1162"/>
      <c r="Z18" s="1163">
        <f t="shared" si="0"/>
        <v>11</v>
      </c>
    </row>
    <row r="19" spans="1:26" ht="11.1" customHeight="1">
      <c r="A19" s="1164">
        <f t="shared" si="1"/>
        <v>12</v>
      </c>
      <c r="B19" s="1157"/>
      <c r="C19" s="1156"/>
      <c r="D19" s="1158" t="s">
        <v>869</v>
      </c>
      <c r="E19" s="1158"/>
      <c r="F19" s="1159"/>
      <c r="G19" s="1157"/>
      <c r="H19" s="1160">
        <v>3</v>
      </c>
      <c r="I19" s="1161">
        <v>2</v>
      </c>
      <c r="J19" s="1161">
        <v>1</v>
      </c>
      <c r="K19" s="1161">
        <v>0</v>
      </c>
      <c r="L19" s="1161">
        <v>0</v>
      </c>
      <c r="M19" s="1161">
        <v>7</v>
      </c>
      <c r="N19" s="1161">
        <v>4</v>
      </c>
      <c r="O19" s="1161">
        <v>0</v>
      </c>
      <c r="P19" s="1161">
        <v>0</v>
      </c>
      <c r="Q19" s="1161">
        <v>0</v>
      </c>
      <c r="R19" s="1161">
        <v>0</v>
      </c>
      <c r="S19" s="1161">
        <v>0</v>
      </c>
      <c r="T19" s="1161">
        <v>0</v>
      </c>
      <c r="U19" s="1161">
        <v>0</v>
      </c>
      <c r="V19" s="1161">
        <v>0</v>
      </c>
      <c r="W19" s="1161">
        <v>0</v>
      </c>
      <c r="X19" s="1161">
        <v>0</v>
      </c>
      <c r="Y19" s="1162"/>
      <c r="Z19" s="1163">
        <f t="shared" si="0"/>
        <v>12</v>
      </c>
    </row>
    <row r="20" spans="1:26" ht="11.1" customHeight="1">
      <c r="A20" s="1164">
        <f t="shared" si="1"/>
        <v>13</v>
      </c>
      <c r="B20" s="1157"/>
      <c r="C20" s="1156"/>
      <c r="D20" s="1158" t="s">
        <v>751</v>
      </c>
      <c r="E20" s="1158"/>
      <c r="F20" s="1159"/>
      <c r="G20" s="1157"/>
      <c r="H20" s="1160">
        <v>3</v>
      </c>
      <c r="I20" s="1161">
        <v>3</v>
      </c>
      <c r="J20" s="1161">
        <v>0</v>
      </c>
      <c r="K20" s="1161">
        <v>0</v>
      </c>
      <c r="L20" s="1161">
        <v>0</v>
      </c>
      <c r="M20" s="1161">
        <v>3</v>
      </c>
      <c r="N20" s="1161">
        <v>0</v>
      </c>
      <c r="O20" s="1161">
        <v>0</v>
      </c>
      <c r="P20" s="1161">
        <v>0</v>
      </c>
      <c r="Q20" s="1161">
        <v>0</v>
      </c>
      <c r="R20" s="1161">
        <v>0</v>
      </c>
      <c r="S20" s="1161">
        <v>0</v>
      </c>
      <c r="T20" s="1161">
        <v>0</v>
      </c>
      <c r="U20" s="1161">
        <v>0</v>
      </c>
      <c r="V20" s="1161">
        <v>0</v>
      </c>
      <c r="W20" s="1161">
        <v>0</v>
      </c>
      <c r="X20" s="1161">
        <v>0</v>
      </c>
      <c r="Y20" s="1162"/>
      <c r="Z20" s="1163">
        <f t="shared" si="0"/>
        <v>13</v>
      </c>
    </row>
    <row r="21" spans="1:26" ht="11.1" customHeight="1">
      <c r="A21" s="1164">
        <f t="shared" si="1"/>
        <v>14</v>
      </c>
      <c r="B21" s="1157"/>
      <c r="C21" s="1156"/>
      <c r="D21" s="1158" t="s">
        <v>752</v>
      </c>
      <c r="E21" s="1158"/>
      <c r="F21" s="1159"/>
      <c r="G21" s="1157"/>
      <c r="H21" s="1160">
        <v>3</v>
      </c>
      <c r="I21" s="1161">
        <v>5</v>
      </c>
      <c r="J21" s="1161">
        <v>2</v>
      </c>
      <c r="K21" s="1161">
        <v>0</v>
      </c>
      <c r="L21" s="1161">
        <v>0</v>
      </c>
      <c r="M21" s="1161">
        <v>7</v>
      </c>
      <c r="N21" s="1161">
        <v>5</v>
      </c>
      <c r="O21" s="1161">
        <v>0</v>
      </c>
      <c r="P21" s="1161">
        <v>0</v>
      </c>
      <c r="Q21" s="1161">
        <v>0</v>
      </c>
      <c r="R21" s="1161">
        <v>0</v>
      </c>
      <c r="S21" s="1161">
        <v>4</v>
      </c>
      <c r="T21" s="1161">
        <v>4</v>
      </c>
      <c r="U21" s="1161">
        <v>0</v>
      </c>
      <c r="V21" s="1161">
        <v>0</v>
      </c>
      <c r="W21" s="1161">
        <v>0</v>
      </c>
      <c r="X21" s="1161">
        <v>0</v>
      </c>
      <c r="Y21" s="1162"/>
      <c r="Z21" s="1163">
        <f t="shared" si="0"/>
        <v>14</v>
      </c>
    </row>
    <row r="22" spans="1:26" ht="11.1" customHeight="1">
      <c r="A22" s="1164">
        <f t="shared" si="1"/>
        <v>15</v>
      </c>
      <c r="B22" s="1157"/>
      <c r="C22" s="1156"/>
      <c r="D22" s="1158" t="s">
        <v>753</v>
      </c>
      <c r="E22" s="1158"/>
      <c r="F22" s="1159"/>
      <c r="G22" s="1157"/>
      <c r="H22" s="1160">
        <v>2</v>
      </c>
      <c r="I22" s="1161">
        <v>1</v>
      </c>
      <c r="J22" s="1161">
        <v>0</v>
      </c>
      <c r="K22" s="1161">
        <v>0</v>
      </c>
      <c r="L22" s="1161">
        <v>0</v>
      </c>
      <c r="M22" s="1161">
        <v>0</v>
      </c>
      <c r="N22" s="1161">
        <v>0</v>
      </c>
      <c r="O22" s="1161">
        <v>0</v>
      </c>
      <c r="P22" s="1161">
        <v>0</v>
      </c>
      <c r="Q22" s="1161">
        <v>0</v>
      </c>
      <c r="R22" s="1161">
        <v>0</v>
      </c>
      <c r="S22" s="1161">
        <v>0</v>
      </c>
      <c r="T22" s="1161">
        <v>0</v>
      </c>
      <c r="U22" s="1161">
        <v>0</v>
      </c>
      <c r="V22" s="1161">
        <v>0</v>
      </c>
      <c r="W22" s="1161">
        <v>0</v>
      </c>
      <c r="X22" s="1161">
        <v>0</v>
      </c>
      <c r="Y22" s="1162"/>
      <c r="Z22" s="1163">
        <f t="shared" si="0"/>
        <v>15</v>
      </c>
    </row>
    <row r="23" spans="1:26" ht="11.1" customHeight="1">
      <c r="A23" s="1164">
        <f t="shared" si="1"/>
        <v>16</v>
      </c>
      <c r="B23" s="1157"/>
      <c r="C23" s="1156"/>
      <c r="D23" s="1158" t="s">
        <v>754</v>
      </c>
      <c r="E23" s="1158"/>
      <c r="F23" s="1159"/>
      <c r="G23" s="1157"/>
      <c r="H23" s="1160">
        <v>3</v>
      </c>
      <c r="I23" s="1161">
        <v>0</v>
      </c>
      <c r="J23" s="1161">
        <v>0</v>
      </c>
      <c r="K23" s="1161">
        <v>0</v>
      </c>
      <c r="L23" s="1161">
        <v>0</v>
      </c>
      <c r="M23" s="1161">
        <v>0</v>
      </c>
      <c r="N23" s="1161">
        <v>0</v>
      </c>
      <c r="O23" s="1161">
        <v>0</v>
      </c>
      <c r="P23" s="1161">
        <v>0</v>
      </c>
      <c r="Q23" s="1161">
        <v>0</v>
      </c>
      <c r="R23" s="1161">
        <v>0</v>
      </c>
      <c r="S23" s="1161">
        <v>0</v>
      </c>
      <c r="T23" s="1161">
        <v>0</v>
      </c>
      <c r="U23" s="1161">
        <v>0</v>
      </c>
      <c r="V23" s="1161">
        <v>0</v>
      </c>
      <c r="W23" s="1161">
        <v>0</v>
      </c>
      <c r="X23" s="1161">
        <v>0</v>
      </c>
      <c r="Y23" s="1162"/>
      <c r="Z23" s="1163">
        <f t="shared" si="0"/>
        <v>16</v>
      </c>
    </row>
    <row r="24" spans="1:26" ht="11.1" customHeight="1">
      <c r="A24" s="1164">
        <f t="shared" si="1"/>
        <v>17</v>
      </c>
      <c r="B24" s="1157"/>
      <c r="C24" s="1156"/>
      <c r="D24" s="1158" t="s">
        <v>755</v>
      </c>
      <c r="E24" s="1158"/>
      <c r="F24" s="1159"/>
      <c r="G24" s="1157"/>
      <c r="H24" s="1160">
        <v>1</v>
      </c>
      <c r="I24" s="1161">
        <v>0</v>
      </c>
      <c r="J24" s="1161">
        <v>0</v>
      </c>
      <c r="K24" s="1161">
        <v>0</v>
      </c>
      <c r="L24" s="1161">
        <v>0</v>
      </c>
      <c r="M24" s="1161">
        <v>0</v>
      </c>
      <c r="N24" s="1161">
        <v>0</v>
      </c>
      <c r="O24" s="1161">
        <v>0</v>
      </c>
      <c r="P24" s="1161">
        <v>0</v>
      </c>
      <c r="Q24" s="1161">
        <v>0</v>
      </c>
      <c r="R24" s="1161">
        <v>0</v>
      </c>
      <c r="S24" s="1161">
        <v>0</v>
      </c>
      <c r="T24" s="1161">
        <v>0</v>
      </c>
      <c r="U24" s="1161">
        <v>0</v>
      </c>
      <c r="V24" s="1161">
        <v>0</v>
      </c>
      <c r="W24" s="1161">
        <v>0</v>
      </c>
      <c r="X24" s="1161">
        <v>0</v>
      </c>
      <c r="Y24" s="1162"/>
      <c r="Z24" s="1163">
        <f t="shared" si="0"/>
        <v>17</v>
      </c>
    </row>
    <row r="25" spans="1:26" ht="12" customHeight="1">
      <c r="A25" s="1164">
        <f t="shared" si="1"/>
        <v>18</v>
      </c>
      <c r="B25" s="1157"/>
      <c r="C25" s="1156"/>
      <c r="D25" s="1158"/>
      <c r="E25" s="1158"/>
      <c r="F25" s="1165" t="s">
        <v>399</v>
      </c>
      <c r="G25" s="1157"/>
      <c r="H25" s="1166" t="s">
        <v>400</v>
      </c>
      <c r="I25" s="1161">
        <v>8</v>
      </c>
      <c r="J25" s="1161">
        <v>5</v>
      </c>
      <c r="K25" s="1161">
        <v>0</v>
      </c>
      <c r="L25" s="1161">
        <v>0</v>
      </c>
      <c r="M25" s="1161">
        <v>17</v>
      </c>
      <c r="N25" s="1161">
        <v>14</v>
      </c>
      <c r="O25" s="1161">
        <v>0</v>
      </c>
      <c r="P25" s="1161">
        <v>0</v>
      </c>
      <c r="Q25" s="1161">
        <v>0</v>
      </c>
      <c r="R25" s="1161">
        <v>0</v>
      </c>
      <c r="S25" s="1161">
        <v>4</v>
      </c>
      <c r="T25" s="1161">
        <v>4</v>
      </c>
      <c r="U25" s="1161">
        <v>0</v>
      </c>
      <c r="V25" s="1161">
        <v>0</v>
      </c>
      <c r="W25" s="1161">
        <v>0</v>
      </c>
      <c r="X25" s="1161">
        <v>0</v>
      </c>
      <c r="Y25" s="1162"/>
      <c r="Z25" s="1163">
        <f t="shared" si="0"/>
        <v>18</v>
      </c>
    </row>
    <row r="26" spans="1:26" ht="12" customHeight="1">
      <c r="A26" s="1164">
        <f t="shared" si="1"/>
        <v>19</v>
      </c>
      <c r="B26" s="1157"/>
      <c r="G26" s="1157" t="s">
        <v>37</v>
      </c>
      <c r="H26" s="1167" t="s">
        <v>401</v>
      </c>
      <c r="I26" s="1161">
        <v>138</v>
      </c>
      <c r="J26" s="1161">
        <v>72</v>
      </c>
      <c r="K26" s="1161">
        <v>1</v>
      </c>
      <c r="L26" s="1161">
        <v>1</v>
      </c>
      <c r="M26" s="1161">
        <v>196</v>
      </c>
      <c r="N26" s="1161">
        <v>95</v>
      </c>
      <c r="O26" s="1161">
        <v>35</v>
      </c>
      <c r="P26" s="1161">
        <v>17</v>
      </c>
      <c r="Q26" s="1161">
        <v>0</v>
      </c>
      <c r="R26" s="1161">
        <v>0</v>
      </c>
      <c r="S26" s="1161">
        <v>0</v>
      </c>
      <c r="T26" s="1161">
        <v>0</v>
      </c>
      <c r="U26" s="1161">
        <v>0</v>
      </c>
      <c r="V26" s="1161">
        <v>0</v>
      </c>
      <c r="W26" s="1161">
        <v>0</v>
      </c>
      <c r="X26" s="1161">
        <v>0</v>
      </c>
      <c r="Y26" s="1162"/>
      <c r="Z26" s="1163">
        <f t="shared" si="0"/>
        <v>19</v>
      </c>
    </row>
    <row r="27" spans="1:26" ht="12" customHeight="1">
      <c r="A27" s="1164">
        <f t="shared" si="1"/>
        <v>20</v>
      </c>
      <c r="B27" s="1157"/>
      <c r="G27" s="1157" t="s">
        <v>37</v>
      </c>
      <c r="H27" s="1167" t="s">
        <v>301</v>
      </c>
      <c r="I27" s="1161">
        <v>45</v>
      </c>
      <c r="J27" s="1161">
        <v>26</v>
      </c>
      <c r="K27" s="1161">
        <v>5</v>
      </c>
      <c r="L27" s="1161">
        <v>3</v>
      </c>
      <c r="M27" s="1161">
        <v>110</v>
      </c>
      <c r="N27" s="1161">
        <v>62</v>
      </c>
      <c r="O27" s="1161">
        <v>12</v>
      </c>
      <c r="P27" s="1161">
        <v>7</v>
      </c>
      <c r="Q27" s="1161">
        <v>0</v>
      </c>
      <c r="R27" s="1161">
        <v>0</v>
      </c>
      <c r="S27" s="1161">
        <v>0</v>
      </c>
      <c r="T27" s="1161">
        <v>0</v>
      </c>
      <c r="U27" s="1161">
        <v>0</v>
      </c>
      <c r="V27" s="1161">
        <v>0</v>
      </c>
      <c r="W27" s="1161">
        <v>0</v>
      </c>
      <c r="X27" s="1161">
        <v>0</v>
      </c>
      <c r="Y27" s="1162"/>
      <c r="Z27" s="1163">
        <f t="shared" si="0"/>
        <v>20</v>
      </c>
    </row>
    <row r="28" spans="1:26" ht="12" customHeight="1">
      <c r="A28" s="1164">
        <f t="shared" si="1"/>
        <v>21</v>
      </c>
      <c r="B28" s="1157"/>
      <c r="G28" s="1157" t="s">
        <v>37</v>
      </c>
      <c r="H28" s="1167" t="s">
        <v>402</v>
      </c>
      <c r="I28" s="1168">
        <v>191</v>
      </c>
      <c r="J28" s="1168">
        <v>103</v>
      </c>
      <c r="K28" s="1168">
        <v>6</v>
      </c>
      <c r="L28" s="1168">
        <v>4</v>
      </c>
      <c r="M28" s="1168">
        <v>323</v>
      </c>
      <c r="N28" s="1168">
        <v>171</v>
      </c>
      <c r="O28" s="1168">
        <v>47</v>
      </c>
      <c r="P28" s="1168">
        <v>24</v>
      </c>
      <c r="Q28" s="1168">
        <v>0</v>
      </c>
      <c r="R28" s="1168">
        <v>0</v>
      </c>
      <c r="S28" s="1168">
        <v>4</v>
      </c>
      <c r="T28" s="1168">
        <v>4</v>
      </c>
      <c r="U28" s="1168">
        <v>0</v>
      </c>
      <c r="V28" s="1168">
        <v>0</v>
      </c>
      <c r="W28" s="1168">
        <v>0</v>
      </c>
      <c r="X28" s="1168">
        <v>0</v>
      </c>
      <c r="Y28" s="1162"/>
      <c r="Z28" s="1163">
        <f t="shared" si="0"/>
        <v>21</v>
      </c>
    </row>
    <row r="29" spans="1:26" ht="11.1" customHeight="1">
      <c r="A29" s="1164">
        <f t="shared" si="1"/>
        <v>22</v>
      </c>
      <c r="B29" s="1157"/>
      <c r="D29" s="1169" t="s">
        <v>757</v>
      </c>
      <c r="E29" s="1169"/>
      <c r="F29" s="1169"/>
      <c r="G29" s="1157" t="s">
        <v>37</v>
      </c>
      <c r="H29" s="1160">
        <v>3</v>
      </c>
      <c r="I29" s="1161">
        <v>41</v>
      </c>
      <c r="J29" s="1161">
        <v>40</v>
      </c>
      <c r="K29" s="1161">
        <v>2</v>
      </c>
      <c r="L29" s="1161">
        <v>2</v>
      </c>
      <c r="M29" s="1161">
        <v>83</v>
      </c>
      <c r="N29" s="1161">
        <v>77</v>
      </c>
      <c r="O29" s="1161">
        <v>15</v>
      </c>
      <c r="P29" s="1161">
        <v>14</v>
      </c>
      <c r="Q29" s="1161">
        <v>0</v>
      </c>
      <c r="R29" s="1161">
        <v>0</v>
      </c>
      <c r="S29" s="1161">
        <v>0</v>
      </c>
      <c r="T29" s="1161">
        <v>0</v>
      </c>
      <c r="U29" s="1161">
        <v>28</v>
      </c>
      <c r="V29" s="1161">
        <v>27</v>
      </c>
      <c r="W29" s="1161">
        <v>0</v>
      </c>
      <c r="X29" s="1161">
        <v>0</v>
      </c>
      <c r="Y29" s="1162"/>
      <c r="Z29" s="1163">
        <f t="shared" si="0"/>
        <v>22</v>
      </c>
    </row>
    <row r="30" spans="1:26" ht="11.1" customHeight="1">
      <c r="A30" s="1164">
        <f t="shared" si="1"/>
        <v>23</v>
      </c>
      <c r="B30" s="1157"/>
      <c r="D30" s="1169" t="s">
        <v>758</v>
      </c>
      <c r="E30" s="1169"/>
      <c r="F30" s="1169"/>
      <c r="G30" s="1157"/>
      <c r="H30" s="1160">
        <v>1</v>
      </c>
      <c r="I30" s="1161">
        <v>4</v>
      </c>
      <c r="J30" s="1161">
        <v>4</v>
      </c>
      <c r="K30" s="1161">
        <v>0</v>
      </c>
      <c r="L30" s="1161">
        <v>0</v>
      </c>
      <c r="M30" s="1161">
        <v>14</v>
      </c>
      <c r="N30" s="1161">
        <v>13</v>
      </c>
      <c r="O30" s="1161">
        <v>6</v>
      </c>
      <c r="P30" s="1161">
        <v>6</v>
      </c>
      <c r="Q30" s="1161">
        <v>0</v>
      </c>
      <c r="R30" s="1161">
        <v>0</v>
      </c>
      <c r="S30" s="1161">
        <v>0</v>
      </c>
      <c r="T30" s="1161">
        <v>0</v>
      </c>
      <c r="U30" s="1161">
        <v>0</v>
      </c>
      <c r="V30" s="1161">
        <v>0</v>
      </c>
      <c r="W30" s="1161">
        <v>0</v>
      </c>
      <c r="X30" s="1161">
        <v>0</v>
      </c>
      <c r="Y30" s="1162"/>
      <c r="Z30" s="1163">
        <f t="shared" si="0"/>
        <v>23</v>
      </c>
    </row>
    <row r="31" spans="1:26" ht="11.1" customHeight="1">
      <c r="A31" s="1164">
        <f t="shared" si="1"/>
        <v>24</v>
      </c>
      <c r="B31" s="1157"/>
      <c r="D31" s="1169" t="s">
        <v>759</v>
      </c>
      <c r="E31" s="1169"/>
      <c r="F31" s="1169"/>
      <c r="G31" s="1157" t="s">
        <v>37</v>
      </c>
      <c r="H31" s="1160">
        <v>2</v>
      </c>
      <c r="I31" s="1161">
        <v>0</v>
      </c>
      <c r="J31" s="1161">
        <v>0</v>
      </c>
      <c r="K31" s="1161">
        <v>0</v>
      </c>
      <c r="L31" s="1161">
        <v>0</v>
      </c>
      <c r="M31" s="1161">
        <v>0</v>
      </c>
      <c r="N31" s="1161">
        <v>0</v>
      </c>
      <c r="O31" s="1161">
        <v>0</v>
      </c>
      <c r="P31" s="1161">
        <v>0</v>
      </c>
      <c r="Q31" s="1161">
        <v>0</v>
      </c>
      <c r="R31" s="1161">
        <v>0</v>
      </c>
      <c r="S31" s="1161">
        <v>0</v>
      </c>
      <c r="T31" s="1161">
        <v>0</v>
      </c>
      <c r="U31" s="1161">
        <v>0</v>
      </c>
      <c r="V31" s="1161">
        <v>0</v>
      </c>
      <c r="W31" s="1161">
        <v>0</v>
      </c>
      <c r="X31" s="1161">
        <v>0</v>
      </c>
      <c r="Y31" s="1162"/>
      <c r="Z31" s="1163">
        <f t="shared" si="0"/>
        <v>24</v>
      </c>
    </row>
    <row r="32" spans="1:26" ht="11.1" customHeight="1">
      <c r="A32" s="1164">
        <f t="shared" si="1"/>
        <v>25</v>
      </c>
      <c r="B32" s="1157"/>
      <c r="D32" s="1169" t="s">
        <v>760</v>
      </c>
      <c r="E32" s="1169"/>
      <c r="F32" s="1169"/>
      <c r="G32" s="1157"/>
      <c r="H32" s="1160">
        <v>3.5</v>
      </c>
      <c r="I32" s="1161">
        <v>0</v>
      </c>
      <c r="J32" s="1161">
        <v>0</v>
      </c>
      <c r="K32" s="1161">
        <v>0</v>
      </c>
      <c r="L32" s="1161">
        <v>0</v>
      </c>
      <c r="M32" s="1161">
        <v>0</v>
      </c>
      <c r="N32" s="1161">
        <v>0</v>
      </c>
      <c r="O32" s="1161">
        <v>0</v>
      </c>
      <c r="P32" s="1161">
        <v>0</v>
      </c>
      <c r="Q32" s="1161">
        <v>0</v>
      </c>
      <c r="R32" s="1161">
        <v>0</v>
      </c>
      <c r="S32" s="1161">
        <v>0</v>
      </c>
      <c r="T32" s="1161">
        <v>0</v>
      </c>
      <c r="U32" s="1161">
        <v>0</v>
      </c>
      <c r="V32" s="1161">
        <v>0</v>
      </c>
      <c r="W32" s="1161">
        <v>0</v>
      </c>
      <c r="X32" s="1161">
        <v>0</v>
      </c>
      <c r="Y32" s="1162"/>
      <c r="Z32" s="1163">
        <f t="shared" si="0"/>
        <v>25</v>
      </c>
    </row>
    <row r="33" spans="1:26" ht="11.1" customHeight="1">
      <c r="A33" s="1164">
        <f t="shared" si="1"/>
        <v>26</v>
      </c>
      <c r="B33" s="1157"/>
      <c r="D33" s="1169" t="s">
        <v>761</v>
      </c>
      <c r="E33" s="1169"/>
      <c r="F33" s="1169"/>
      <c r="G33" s="1157"/>
      <c r="H33" s="1160">
        <v>2</v>
      </c>
      <c r="I33" s="1161">
        <v>10</v>
      </c>
      <c r="J33" s="1161">
        <v>10</v>
      </c>
      <c r="K33" s="1161">
        <v>0</v>
      </c>
      <c r="L33" s="1161">
        <v>0</v>
      </c>
      <c r="M33" s="1161">
        <v>16</v>
      </c>
      <c r="N33" s="1161">
        <v>16</v>
      </c>
      <c r="O33" s="1161">
        <v>5</v>
      </c>
      <c r="P33" s="1161">
        <v>5</v>
      </c>
      <c r="Q33" s="1161">
        <v>0</v>
      </c>
      <c r="R33" s="1161">
        <v>0</v>
      </c>
      <c r="S33" s="1161">
        <v>0</v>
      </c>
      <c r="T33" s="1161">
        <v>0</v>
      </c>
      <c r="U33" s="1161">
        <v>0</v>
      </c>
      <c r="V33" s="1161">
        <v>0</v>
      </c>
      <c r="W33" s="1161">
        <v>0</v>
      </c>
      <c r="X33" s="1161">
        <v>0</v>
      </c>
      <c r="Y33" s="1162"/>
      <c r="Z33" s="1163">
        <f t="shared" si="0"/>
        <v>26</v>
      </c>
    </row>
    <row r="34" spans="1:26" ht="11.1" customHeight="1">
      <c r="A34" s="1164">
        <f t="shared" si="1"/>
        <v>27</v>
      </c>
      <c r="B34" s="1157"/>
      <c r="D34" s="1169" t="s">
        <v>762</v>
      </c>
      <c r="E34" s="1169"/>
      <c r="F34" s="1169"/>
      <c r="G34" s="1157" t="s">
        <v>37</v>
      </c>
      <c r="H34" s="1160">
        <v>3</v>
      </c>
      <c r="I34" s="1161">
        <v>3</v>
      </c>
      <c r="J34" s="1161">
        <v>1</v>
      </c>
      <c r="K34" s="1161">
        <v>0</v>
      </c>
      <c r="L34" s="1161">
        <v>0</v>
      </c>
      <c r="M34" s="1161">
        <v>5</v>
      </c>
      <c r="N34" s="1161">
        <v>0</v>
      </c>
      <c r="O34" s="1161">
        <v>0</v>
      </c>
      <c r="P34" s="1161">
        <v>0</v>
      </c>
      <c r="Q34" s="1161">
        <v>0</v>
      </c>
      <c r="R34" s="1161">
        <v>0</v>
      </c>
      <c r="S34" s="1161">
        <v>0</v>
      </c>
      <c r="T34" s="1161">
        <v>0</v>
      </c>
      <c r="U34" s="1161">
        <v>0</v>
      </c>
      <c r="V34" s="1161">
        <v>0</v>
      </c>
      <c r="W34" s="1161">
        <v>0</v>
      </c>
      <c r="X34" s="1161">
        <v>0</v>
      </c>
      <c r="Y34" s="1162"/>
      <c r="Z34" s="1163">
        <f t="shared" si="0"/>
        <v>27</v>
      </c>
    </row>
    <row r="35" spans="1:26" s="1144" customFormat="1" ht="12" customHeight="1">
      <c r="A35" s="1164">
        <f t="shared" si="1"/>
        <v>28</v>
      </c>
      <c r="B35" s="1170"/>
      <c r="F35" s="1165" t="s">
        <v>556</v>
      </c>
      <c r="G35" s="1170" t="s">
        <v>37</v>
      </c>
      <c r="H35" s="1166" t="s">
        <v>400</v>
      </c>
      <c r="I35" s="1161">
        <v>18</v>
      </c>
      <c r="J35" s="1161">
        <v>16</v>
      </c>
      <c r="K35" s="1161">
        <v>0</v>
      </c>
      <c r="L35" s="1161">
        <v>0</v>
      </c>
      <c r="M35" s="1161">
        <v>50</v>
      </c>
      <c r="N35" s="1161">
        <v>42</v>
      </c>
      <c r="O35" s="1161">
        <v>15</v>
      </c>
      <c r="P35" s="1161">
        <v>14</v>
      </c>
      <c r="Q35" s="1161">
        <v>0</v>
      </c>
      <c r="R35" s="1161">
        <v>0</v>
      </c>
      <c r="S35" s="1161">
        <v>0</v>
      </c>
      <c r="T35" s="1161">
        <v>0</v>
      </c>
      <c r="U35" s="1161">
        <v>11</v>
      </c>
      <c r="V35" s="1161">
        <v>11</v>
      </c>
      <c r="W35" s="1161">
        <v>0</v>
      </c>
      <c r="X35" s="1161">
        <v>0</v>
      </c>
      <c r="Y35" s="1171"/>
      <c r="Z35" s="1163">
        <f t="shared" si="0"/>
        <v>28</v>
      </c>
    </row>
    <row r="36" spans="1:26" ht="12" customHeight="1">
      <c r="A36" s="1164">
        <f t="shared" si="1"/>
        <v>29</v>
      </c>
      <c r="B36" s="1157"/>
      <c r="G36" s="1157" t="s">
        <v>37</v>
      </c>
      <c r="H36" s="1167" t="s">
        <v>401</v>
      </c>
      <c r="I36" s="1161">
        <v>40</v>
      </c>
      <c r="J36" s="1161">
        <v>39</v>
      </c>
      <c r="K36" s="1161">
        <v>2</v>
      </c>
      <c r="L36" s="1161">
        <v>2</v>
      </c>
      <c r="M36" s="1161">
        <v>68</v>
      </c>
      <c r="N36" s="1161">
        <v>64</v>
      </c>
      <c r="O36" s="1161">
        <v>11</v>
      </c>
      <c r="P36" s="1161">
        <v>11</v>
      </c>
      <c r="Q36" s="1161">
        <v>0</v>
      </c>
      <c r="R36" s="1161">
        <v>0</v>
      </c>
      <c r="S36" s="1161">
        <v>0</v>
      </c>
      <c r="T36" s="1161">
        <v>0</v>
      </c>
      <c r="U36" s="1161">
        <v>17</v>
      </c>
      <c r="V36" s="1161">
        <v>16</v>
      </c>
      <c r="W36" s="1161">
        <v>0</v>
      </c>
      <c r="X36" s="1161">
        <v>0</v>
      </c>
      <c r="Y36" s="1162"/>
      <c r="Z36" s="1163">
        <f t="shared" si="0"/>
        <v>29</v>
      </c>
    </row>
    <row r="37" spans="1:26" ht="12" customHeight="1">
      <c r="A37" s="1164">
        <f t="shared" si="1"/>
        <v>30</v>
      </c>
      <c r="B37" s="1157"/>
      <c r="G37" s="1157" t="s">
        <v>37</v>
      </c>
      <c r="H37" s="1167" t="s">
        <v>301</v>
      </c>
      <c r="I37" s="1161">
        <v>0</v>
      </c>
      <c r="J37" s="1161">
        <v>0</v>
      </c>
      <c r="K37" s="1161">
        <v>0</v>
      </c>
      <c r="L37" s="1161">
        <v>0</v>
      </c>
      <c r="M37" s="1161">
        <v>0</v>
      </c>
      <c r="N37" s="1161">
        <v>0</v>
      </c>
      <c r="O37" s="1161">
        <v>0</v>
      </c>
      <c r="P37" s="1161">
        <v>0</v>
      </c>
      <c r="Q37" s="1161">
        <v>0</v>
      </c>
      <c r="R37" s="1161">
        <v>0</v>
      </c>
      <c r="S37" s="1161">
        <v>0</v>
      </c>
      <c r="T37" s="1161">
        <v>0</v>
      </c>
      <c r="U37" s="1161">
        <v>0</v>
      </c>
      <c r="V37" s="1161">
        <v>0</v>
      </c>
      <c r="W37" s="1161">
        <v>0</v>
      </c>
      <c r="X37" s="1161">
        <v>0</v>
      </c>
      <c r="Y37" s="1162"/>
      <c r="Z37" s="1163">
        <f t="shared" si="0"/>
        <v>30</v>
      </c>
    </row>
    <row r="38" spans="1:26" ht="12" customHeight="1">
      <c r="A38" s="1164">
        <f t="shared" si="1"/>
        <v>31</v>
      </c>
      <c r="B38" s="1157"/>
      <c r="G38" s="1157" t="s">
        <v>37</v>
      </c>
      <c r="H38" s="1167" t="s">
        <v>402</v>
      </c>
      <c r="I38" s="1168">
        <v>58</v>
      </c>
      <c r="J38" s="1168">
        <v>55</v>
      </c>
      <c r="K38" s="1168">
        <v>2</v>
      </c>
      <c r="L38" s="1168">
        <v>2</v>
      </c>
      <c r="M38" s="1168">
        <v>118</v>
      </c>
      <c r="N38" s="1168">
        <v>106</v>
      </c>
      <c r="O38" s="1168">
        <v>26</v>
      </c>
      <c r="P38" s="1168">
        <v>25</v>
      </c>
      <c r="Q38" s="1168">
        <v>0</v>
      </c>
      <c r="R38" s="1168">
        <v>0</v>
      </c>
      <c r="S38" s="1168">
        <v>0</v>
      </c>
      <c r="T38" s="1168">
        <v>0</v>
      </c>
      <c r="U38" s="1168">
        <v>28</v>
      </c>
      <c r="V38" s="1168">
        <v>27</v>
      </c>
      <c r="W38" s="1168">
        <v>0</v>
      </c>
      <c r="X38" s="1168">
        <v>0</v>
      </c>
      <c r="Y38" s="1162"/>
      <c r="Z38" s="1163">
        <f t="shared" si="0"/>
        <v>31</v>
      </c>
    </row>
    <row r="39" spans="1:26" ht="11.1" customHeight="1">
      <c r="A39" s="1164">
        <f t="shared" si="1"/>
        <v>32</v>
      </c>
      <c r="B39" s="1157"/>
      <c r="D39" s="1169" t="s">
        <v>763</v>
      </c>
      <c r="E39" s="1169"/>
      <c r="F39" s="1169"/>
      <c r="G39" s="1157" t="s">
        <v>37</v>
      </c>
      <c r="H39" s="1172">
        <v>1</v>
      </c>
      <c r="I39" s="1161">
        <v>0</v>
      </c>
      <c r="J39" s="1161">
        <v>0</v>
      </c>
      <c r="K39" s="1161">
        <v>0</v>
      </c>
      <c r="L39" s="1161">
        <v>0</v>
      </c>
      <c r="M39" s="1161">
        <v>0</v>
      </c>
      <c r="N39" s="1161">
        <v>0</v>
      </c>
      <c r="O39" s="1161">
        <v>0</v>
      </c>
      <c r="P39" s="1161">
        <v>0</v>
      </c>
      <c r="Q39" s="1161">
        <v>0</v>
      </c>
      <c r="R39" s="1161">
        <v>0</v>
      </c>
      <c r="S39" s="1161">
        <v>0</v>
      </c>
      <c r="T39" s="1161">
        <v>0</v>
      </c>
      <c r="U39" s="1161">
        <v>0</v>
      </c>
      <c r="V39" s="1161">
        <v>0</v>
      </c>
      <c r="W39" s="1161">
        <v>0</v>
      </c>
      <c r="X39" s="1161">
        <v>0</v>
      </c>
      <c r="Y39" s="1162"/>
      <c r="Z39" s="1163">
        <f t="shared" si="0"/>
        <v>32</v>
      </c>
    </row>
    <row r="40" spans="1:26" ht="11.1" customHeight="1">
      <c r="A40" s="1164">
        <f t="shared" si="1"/>
        <v>33</v>
      </c>
      <c r="B40" s="1157"/>
      <c r="D40" s="1169" t="s">
        <v>764</v>
      </c>
      <c r="E40" s="1169"/>
      <c r="F40" s="1169"/>
      <c r="G40" s="1157" t="s">
        <v>37</v>
      </c>
      <c r="H40" s="1160">
        <v>2</v>
      </c>
      <c r="I40" s="1161">
        <v>0</v>
      </c>
      <c r="J40" s="1161">
        <v>0</v>
      </c>
      <c r="K40" s="1161">
        <v>0</v>
      </c>
      <c r="L40" s="1161">
        <v>0</v>
      </c>
      <c r="M40" s="1161">
        <v>0</v>
      </c>
      <c r="N40" s="1161">
        <v>0</v>
      </c>
      <c r="O40" s="1161">
        <v>0</v>
      </c>
      <c r="P40" s="1161">
        <v>0</v>
      </c>
      <c r="Q40" s="1161">
        <v>0</v>
      </c>
      <c r="R40" s="1161">
        <v>0</v>
      </c>
      <c r="S40" s="1161">
        <v>0</v>
      </c>
      <c r="T40" s="1161">
        <v>0</v>
      </c>
      <c r="U40" s="1161">
        <v>0</v>
      </c>
      <c r="V40" s="1161">
        <v>0</v>
      </c>
      <c r="W40" s="1161">
        <v>0</v>
      </c>
      <c r="X40" s="1161">
        <v>0</v>
      </c>
      <c r="Y40" s="1162"/>
      <c r="Z40" s="1163">
        <f t="shared" si="0"/>
        <v>33</v>
      </c>
    </row>
    <row r="41" spans="1:26" ht="11.1" customHeight="1">
      <c r="A41" s="1164">
        <f t="shared" si="1"/>
        <v>34</v>
      </c>
      <c r="B41" s="1157"/>
      <c r="D41" s="1142" t="s">
        <v>765</v>
      </c>
      <c r="G41" s="1157"/>
      <c r="H41" s="1160"/>
      <c r="I41" s="1142"/>
      <c r="J41" s="1142"/>
      <c r="O41" s="1142"/>
      <c r="P41" s="1142"/>
      <c r="Q41" s="1142"/>
      <c r="R41" s="1142"/>
      <c r="S41" s="1142"/>
      <c r="T41" s="1142"/>
      <c r="U41" s="1142"/>
      <c r="V41" s="1142"/>
      <c r="W41" s="1142"/>
      <c r="X41" s="1142"/>
      <c r="Y41" s="1162"/>
      <c r="Z41" s="1163">
        <f t="shared" si="0"/>
        <v>34</v>
      </c>
    </row>
    <row r="42" spans="1:26" ht="11.1" customHeight="1">
      <c r="A42" s="1164">
        <f t="shared" si="1"/>
        <v>35</v>
      </c>
      <c r="B42" s="1157"/>
      <c r="E42" s="1142" t="s">
        <v>766</v>
      </c>
      <c r="G42" s="1157"/>
      <c r="H42" s="1160"/>
      <c r="I42" s="1161"/>
      <c r="J42" s="1161"/>
      <c r="K42" s="1161"/>
      <c r="L42" s="1161"/>
      <c r="M42" s="1161"/>
      <c r="N42" s="1161"/>
      <c r="O42" s="1161"/>
      <c r="P42" s="1161"/>
      <c r="Q42" s="1161"/>
      <c r="R42" s="1161"/>
      <c r="S42" s="1161"/>
      <c r="T42" s="1161"/>
      <c r="U42" s="1161"/>
      <c r="V42" s="1161"/>
      <c r="W42" s="1161"/>
      <c r="X42" s="1161"/>
      <c r="Y42" s="1162"/>
      <c r="Z42" s="1163">
        <f t="shared" si="0"/>
        <v>35</v>
      </c>
    </row>
    <row r="43" spans="1:26" ht="11.1" customHeight="1">
      <c r="A43" s="1164">
        <f t="shared" si="1"/>
        <v>36</v>
      </c>
      <c r="B43" s="1157"/>
      <c r="F43" s="1173" t="s">
        <v>767</v>
      </c>
      <c r="G43" s="1157" t="s">
        <v>37</v>
      </c>
      <c r="H43" s="1160">
        <v>2</v>
      </c>
      <c r="I43" s="1161">
        <v>0</v>
      </c>
      <c r="J43" s="1161">
        <v>0</v>
      </c>
      <c r="K43" s="1161">
        <v>0</v>
      </c>
      <c r="L43" s="1161">
        <v>0</v>
      </c>
      <c r="M43" s="1161">
        <v>0</v>
      </c>
      <c r="N43" s="1161">
        <v>0</v>
      </c>
      <c r="O43" s="1161">
        <v>0</v>
      </c>
      <c r="P43" s="1161">
        <v>0</v>
      </c>
      <c r="Q43" s="1161">
        <v>0</v>
      </c>
      <c r="R43" s="1161">
        <v>0</v>
      </c>
      <c r="S43" s="1161">
        <v>0</v>
      </c>
      <c r="T43" s="1161">
        <v>0</v>
      </c>
      <c r="U43" s="1161">
        <v>0</v>
      </c>
      <c r="V43" s="1161">
        <v>0</v>
      </c>
      <c r="W43" s="1161">
        <v>0</v>
      </c>
      <c r="X43" s="1161">
        <v>0</v>
      </c>
      <c r="Y43" s="1162"/>
      <c r="Z43" s="1163">
        <f t="shared" si="0"/>
        <v>36</v>
      </c>
    </row>
    <row r="44" spans="1:26" ht="11.1" customHeight="1">
      <c r="A44" s="1164">
        <f t="shared" si="1"/>
        <v>37</v>
      </c>
      <c r="B44" s="1157"/>
      <c r="F44" s="1173" t="s">
        <v>768</v>
      </c>
      <c r="G44" s="1157" t="s">
        <v>37</v>
      </c>
      <c r="H44" s="1160">
        <v>2</v>
      </c>
      <c r="I44" s="1161">
        <v>0</v>
      </c>
      <c r="J44" s="1161">
        <v>0</v>
      </c>
      <c r="K44" s="1161">
        <v>0</v>
      </c>
      <c r="L44" s="1161">
        <v>0</v>
      </c>
      <c r="M44" s="1161">
        <v>0</v>
      </c>
      <c r="N44" s="1161">
        <v>0</v>
      </c>
      <c r="O44" s="1161">
        <v>0</v>
      </c>
      <c r="P44" s="1161">
        <v>0</v>
      </c>
      <c r="Q44" s="1161">
        <v>0</v>
      </c>
      <c r="R44" s="1161">
        <v>0</v>
      </c>
      <c r="S44" s="1161">
        <v>0</v>
      </c>
      <c r="T44" s="1161">
        <v>0</v>
      </c>
      <c r="U44" s="1161">
        <v>0</v>
      </c>
      <c r="V44" s="1161">
        <v>0</v>
      </c>
      <c r="W44" s="1161">
        <v>0</v>
      </c>
      <c r="X44" s="1161">
        <v>0</v>
      </c>
      <c r="Y44" s="1162"/>
      <c r="Z44" s="1163">
        <f t="shared" si="0"/>
        <v>37</v>
      </c>
    </row>
    <row r="45" spans="1:26" ht="11.1" customHeight="1">
      <c r="A45" s="1164">
        <f t="shared" si="1"/>
        <v>38</v>
      </c>
      <c r="B45" s="1157"/>
      <c r="F45" s="1173" t="s">
        <v>769</v>
      </c>
      <c r="G45" s="1157"/>
      <c r="H45" s="1160">
        <v>2</v>
      </c>
      <c r="I45" s="1161">
        <v>0</v>
      </c>
      <c r="J45" s="1161">
        <v>0</v>
      </c>
      <c r="K45" s="1161">
        <v>0</v>
      </c>
      <c r="L45" s="1161">
        <v>0</v>
      </c>
      <c r="M45" s="1161">
        <v>0</v>
      </c>
      <c r="N45" s="1161">
        <v>0</v>
      </c>
      <c r="O45" s="1161">
        <v>0</v>
      </c>
      <c r="P45" s="1161">
        <v>0</v>
      </c>
      <c r="Q45" s="1161">
        <v>0</v>
      </c>
      <c r="R45" s="1161">
        <v>0</v>
      </c>
      <c r="S45" s="1161">
        <v>0</v>
      </c>
      <c r="T45" s="1161">
        <v>0</v>
      </c>
      <c r="U45" s="1161">
        <v>0</v>
      </c>
      <c r="V45" s="1161">
        <v>0</v>
      </c>
      <c r="W45" s="1161">
        <v>0</v>
      </c>
      <c r="X45" s="1161">
        <v>0</v>
      </c>
      <c r="Y45" s="1162"/>
      <c r="Z45" s="1163">
        <f t="shared" si="0"/>
        <v>38</v>
      </c>
    </row>
    <row r="46" spans="1:26" ht="11.1" customHeight="1">
      <c r="A46" s="1164">
        <f t="shared" si="1"/>
        <v>39</v>
      </c>
      <c r="B46" s="1157"/>
      <c r="E46" s="1142" t="s">
        <v>770</v>
      </c>
      <c r="F46" s="1173"/>
      <c r="G46" s="1157"/>
      <c r="H46" s="1160"/>
      <c r="I46" s="1142"/>
      <c r="J46" s="1142"/>
      <c r="O46" s="1142"/>
      <c r="P46" s="1142"/>
      <c r="Q46" s="1142"/>
      <c r="R46" s="1142"/>
      <c r="S46" s="1142"/>
      <c r="T46" s="1142"/>
      <c r="U46" s="1142"/>
      <c r="V46" s="1142"/>
      <c r="W46" s="1142"/>
      <c r="X46" s="1142"/>
      <c r="Y46" s="1162"/>
      <c r="Z46" s="1163">
        <f t="shared" si="0"/>
        <v>39</v>
      </c>
    </row>
    <row r="47" spans="1:26" ht="11.1" customHeight="1">
      <c r="A47" s="1164">
        <f t="shared" si="1"/>
        <v>40</v>
      </c>
      <c r="B47" s="1157"/>
      <c r="F47" s="1173" t="s">
        <v>771</v>
      </c>
      <c r="G47" s="1157" t="s">
        <v>37</v>
      </c>
      <c r="H47" s="1160">
        <v>2</v>
      </c>
      <c r="I47" s="1161">
        <v>0</v>
      </c>
      <c r="J47" s="1161">
        <v>0</v>
      </c>
      <c r="K47" s="1161">
        <v>0</v>
      </c>
      <c r="L47" s="1161">
        <v>0</v>
      </c>
      <c r="M47" s="1161">
        <v>0</v>
      </c>
      <c r="N47" s="1161">
        <v>0</v>
      </c>
      <c r="O47" s="1161">
        <v>0</v>
      </c>
      <c r="P47" s="1161">
        <v>0</v>
      </c>
      <c r="Q47" s="1161">
        <v>0</v>
      </c>
      <c r="R47" s="1161">
        <v>0</v>
      </c>
      <c r="S47" s="1161">
        <v>0</v>
      </c>
      <c r="T47" s="1161">
        <v>0</v>
      </c>
      <c r="U47" s="1161">
        <v>0</v>
      </c>
      <c r="V47" s="1161">
        <v>0</v>
      </c>
      <c r="W47" s="1161">
        <v>0</v>
      </c>
      <c r="X47" s="1161">
        <v>0</v>
      </c>
      <c r="Y47" s="1162"/>
      <c r="Z47" s="1163">
        <f t="shared" si="0"/>
        <v>40</v>
      </c>
    </row>
    <row r="48" spans="1:26" ht="11.1" customHeight="1">
      <c r="A48" s="1164">
        <f t="shared" si="1"/>
        <v>41</v>
      </c>
      <c r="B48" s="1157"/>
      <c r="F48" s="1173" t="s">
        <v>772</v>
      </c>
      <c r="G48" s="1157" t="s">
        <v>37</v>
      </c>
      <c r="H48" s="1160">
        <v>2</v>
      </c>
      <c r="I48" s="1161">
        <v>0</v>
      </c>
      <c r="J48" s="1161">
        <v>0</v>
      </c>
      <c r="K48" s="1161">
        <v>0</v>
      </c>
      <c r="L48" s="1161">
        <v>0</v>
      </c>
      <c r="M48" s="1161">
        <v>0</v>
      </c>
      <c r="N48" s="1161">
        <v>0</v>
      </c>
      <c r="O48" s="1161">
        <v>0</v>
      </c>
      <c r="P48" s="1161">
        <v>0</v>
      </c>
      <c r="Q48" s="1161">
        <v>0</v>
      </c>
      <c r="R48" s="1161">
        <v>0</v>
      </c>
      <c r="S48" s="1161">
        <v>0</v>
      </c>
      <c r="T48" s="1161">
        <v>0</v>
      </c>
      <c r="U48" s="1161">
        <v>0</v>
      </c>
      <c r="V48" s="1161">
        <v>0</v>
      </c>
      <c r="W48" s="1161">
        <v>0</v>
      </c>
      <c r="X48" s="1161">
        <v>0</v>
      </c>
      <c r="Y48" s="1162"/>
      <c r="Z48" s="1163">
        <f t="shared" si="0"/>
        <v>41</v>
      </c>
    </row>
    <row r="49" spans="1:26" ht="11.1" customHeight="1">
      <c r="A49" s="1164">
        <f t="shared" si="1"/>
        <v>42</v>
      </c>
      <c r="B49" s="1157"/>
      <c r="E49" s="1169" t="s">
        <v>773</v>
      </c>
      <c r="F49" s="1169"/>
      <c r="G49" s="1157" t="s">
        <v>37</v>
      </c>
      <c r="H49" s="1160">
        <v>2</v>
      </c>
      <c r="I49" s="1161">
        <v>0</v>
      </c>
      <c r="J49" s="1161">
        <v>0</v>
      </c>
      <c r="K49" s="1161">
        <v>0</v>
      </c>
      <c r="L49" s="1161">
        <v>0</v>
      </c>
      <c r="M49" s="1161">
        <v>0</v>
      </c>
      <c r="N49" s="1161">
        <v>0</v>
      </c>
      <c r="O49" s="1161">
        <v>0</v>
      </c>
      <c r="P49" s="1161">
        <v>0</v>
      </c>
      <c r="Q49" s="1161">
        <v>0</v>
      </c>
      <c r="R49" s="1161">
        <v>0</v>
      </c>
      <c r="S49" s="1161">
        <v>0</v>
      </c>
      <c r="T49" s="1161">
        <v>0</v>
      </c>
      <c r="U49" s="1161">
        <v>0</v>
      </c>
      <c r="V49" s="1161">
        <v>0</v>
      </c>
      <c r="W49" s="1161">
        <v>0</v>
      </c>
      <c r="X49" s="1161">
        <v>0</v>
      </c>
      <c r="Y49" s="1162"/>
      <c r="Z49" s="1163">
        <f t="shared" si="0"/>
        <v>42</v>
      </c>
    </row>
    <row r="50" spans="1:26" ht="11.1" customHeight="1">
      <c r="A50" s="1164">
        <f t="shared" si="1"/>
        <v>43</v>
      </c>
      <c r="B50" s="1157"/>
      <c r="D50" s="1169" t="s">
        <v>870</v>
      </c>
      <c r="E50" s="1169"/>
      <c r="F50" s="1169"/>
      <c r="G50" s="1157"/>
      <c r="H50" s="1160">
        <v>3.5</v>
      </c>
      <c r="I50" s="1161">
        <v>0</v>
      </c>
      <c r="J50" s="1161">
        <v>0</v>
      </c>
      <c r="K50" s="1161">
        <v>0</v>
      </c>
      <c r="L50" s="1161">
        <v>0</v>
      </c>
      <c r="M50" s="1161">
        <v>0</v>
      </c>
      <c r="N50" s="1161">
        <v>0</v>
      </c>
      <c r="O50" s="1161">
        <v>0</v>
      </c>
      <c r="P50" s="1161">
        <v>0</v>
      </c>
      <c r="Q50" s="1161">
        <v>0</v>
      </c>
      <c r="R50" s="1161">
        <v>0</v>
      </c>
      <c r="S50" s="1161">
        <v>0</v>
      </c>
      <c r="T50" s="1161">
        <v>0</v>
      </c>
      <c r="U50" s="1161">
        <v>0</v>
      </c>
      <c r="V50" s="1161">
        <v>0</v>
      </c>
      <c r="W50" s="1161">
        <v>0</v>
      </c>
      <c r="X50" s="1161">
        <v>0</v>
      </c>
      <c r="Y50" s="1162"/>
      <c r="Z50" s="1163">
        <f t="shared" si="0"/>
        <v>43</v>
      </c>
    </row>
    <row r="51" spans="1:26" s="1144" customFormat="1" ht="12" customHeight="1">
      <c r="A51" s="1164">
        <f t="shared" si="1"/>
        <v>44</v>
      </c>
      <c r="B51" s="1170"/>
      <c r="F51" s="1120" t="s">
        <v>557</v>
      </c>
      <c r="G51" s="1170" t="s">
        <v>37</v>
      </c>
      <c r="H51" s="1166" t="s">
        <v>400</v>
      </c>
      <c r="I51" s="1161">
        <v>0</v>
      </c>
      <c r="J51" s="1161">
        <v>0</v>
      </c>
      <c r="K51" s="1161">
        <v>0</v>
      </c>
      <c r="L51" s="1161">
        <v>0</v>
      </c>
      <c r="M51" s="1161">
        <v>0</v>
      </c>
      <c r="N51" s="1161">
        <v>0</v>
      </c>
      <c r="O51" s="1161">
        <v>0</v>
      </c>
      <c r="P51" s="1161">
        <v>0</v>
      </c>
      <c r="Q51" s="1161">
        <v>0</v>
      </c>
      <c r="R51" s="1161">
        <v>0</v>
      </c>
      <c r="S51" s="1161">
        <v>0</v>
      </c>
      <c r="T51" s="1161">
        <v>0</v>
      </c>
      <c r="U51" s="1161">
        <v>0</v>
      </c>
      <c r="V51" s="1161">
        <v>0</v>
      </c>
      <c r="W51" s="1161">
        <v>0</v>
      </c>
      <c r="X51" s="1161">
        <v>0</v>
      </c>
      <c r="Y51" s="1162"/>
      <c r="Z51" s="1163">
        <f t="shared" si="0"/>
        <v>44</v>
      </c>
    </row>
    <row r="52" spans="1:26" ht="12" customHeight="1">
      <c r="A52" s="1164">
        <f t="shared" si="1"/>
        <v>45</v>
      </c>
      <c r="B52" s="1157"/>
      <c r="F52" s="1080"/>
      <c r="G52" s="1157" t="s">
        <v>37</v>
      </c>
      <c r="H52" s="1167" t="s">
        <v>401</v>
      </c>
      <c r="I52" s="1161">
        <v>0</v>
      </c>
      <c r="J52" s="1161">
        <v>0</v>
      </c>
      <c r="K52" s="1161">
        <v>0</v>
      </c>
      <c r="L52" s="1161">
        <v>0</v>
      </c>
      <c r="M52" s="1161">
        <v>0</v>
      </c>
      <c r="N52" s="1161">
        <v>0</v>
      </c>
      <c r="O52" s="1161">
        <v>0</v>
      </c>
      <c r="P52" s="1161">
        <v>0</v>
      </c>
      <c r="Q52" s="1161">
        <v>0</v>
      </c>
      <c r="R52" s="1161">
        <v>0</v>
      </c>
      <c r="S52" s="1161">
        <v>0</v>
      </c>
      <c r="T52" s="1161">
        <v>0</v>
      </c>
      <c r="U52" s="1161">
        <v>0</v>
      </c>
      <c r="V52" s="1161">
        <v>0</v>
      </c>
      <c r="W52" s="1161">
        <v>0</v>
      </c>
      <c r="X52" s="1161">
        <v>0</v>
      </c>
      <c r="Y52" s="1162"/>
      <c r="Z52" s="1163">
        <f t="shared" si="0"/>
        <v>45</v>
      </c>
    </row>
    <row r="53" spans="1:26" ht="12" customHeight="1">
      <c r="A53" s="1164">
        <f t="shared" si="1"/>
        <v>46</v>
      </c>
      <c r="B53" s="1157"/>
      <c r="F53" s="1080"/>
      <c r="G53" s="1157" t="s">
        <v>37</v>
      </c>
      <c r="H53" s="1167" t="s">
        <v>301</v>
      </c>
      <c r="I53" s="1161">
        <v>0</v>
      </c>
      <c r="J53" s="1161">
        <v>0</v>
      </c>
      <c r="K53" s="1161">
        <v>0</v>
      </c>
      <c r="L53" s="1161">
        <v>0</v>
      </c>
      <c r="M53" s="1161">
        <v>0</v>
      </c>
      <c r="N53" s="1161">
        <v>0</v>
      </c>
      <c r="O53" s="1161">
        <v>0</v>
      </c>
      <c r="P53" s="1161">
        <v>0</v>
      </c>
      <c r="Q53" s="1161">
        <v>0</v>
      </c>
      <c r="R53" s="1161">
        <v>0</v>
      </c>
      <c r="S53" s="1161">
        <v>0</v>
      </c>
      <c r="T53" s="1161">
        <v>0</v>
      </c>
      <c r="U53" s="1161">
        <v>0</v>
      </c>
      <c r="V53" s="1161">
        <v>0</v>
      </c>
      <c r="W53" s="1161">
        <v>0</v>
      </c>
      <c r="X53" s="1161">
        <v>0</v>
      </c>
      <c r="Y53" s="1162"/>
      <c r="Z53" s="1163">
        <f t="shared" si="0"/>
        <v>46</v>
      </c>
    </row>
    <row r="54" spans="1:26" ht="12" customHeight="1">
      <c r="A54" s="1164">
        <f t="shared" si="1"/>
        <v>47</v>
      </c>
      <c r="B54" s="1157"/>
      <c r="F54" s="1080"/>
      <c r="G54" s="1157" t="s">
        <v>37</v>
      </c>
      <c r="H54" s="1167" t="s">
        <v>402</v>
      </c>
      <c r="I54" s="1168">
        <v>0</v>
      </c>
      <c r="J54" s="1168">
        <v>0</v>
      </c>
      <c r="K54" s="1168">
        <v>0</v>
      </c>
      <c r="L54" s="1168">
        <v>0</v>
      </c>
      <c r="M54" s="1168">
        <v>0</v>
      </c>
      <c r="N54" s="1168">
        <v>0</v>
      </c>
      <c r="O54" s="1168">
        <v>0</v>
      </c>
      <c r="P54" s="1168">
        <v>0</v>
      </c>
      <c r="Q54" s="1168">
        <v>0</v>
      </c>
      <c r="R54" s="1168">
        <v>0</v>
      </c>
      <c r="S54" s="1168">
        <v>0</v>
      </c>
      <c r="T54" s="1168">
        <v>0</v>
      </c>
      <c r="U54" s="1168">
        <v>0</v>
      </c>
      <c r="V54" s="1168">
        <v>0</v>
      </c>
      <c r="W54" s="1168">
        <v>0</v>
      </c>
      <c r="X54" s="1168">
        <v>0</v>
      </c>
      <c r="Y54" s="1162"/>
      <c r="Z54" s="1163">
        <f t="shared" si="0"/>
        <v>47</v>
      </c>
    </row>
    <row r="55" spans="1:26" ht="11.25">
      <c r="A55" s="1164">
        <f>A54+1</f>
        <v>48</v>
      </c>
      <c r="B55" s="1157"/>
      <c r="D55" s="1169" t="s">
        <v>775</v>
      </c>
      <c r="E55" s="1169"/>
      <c r="F55" s="1121"/>
      <c r="G55" s="1157" t="s">
        <v>37</v>
      </c>
      <c r="H55" s="1160">
        <v>3</v>
      </c>
      <c r="I55" s="1161">
        <v>2</v>
      </c>
      <c r="J55" s="1161">
        <v>1</v>
      </c>
      <c r="K55" s="1161">
        <v>0</v>
      </c>
      <c r="L55" s="1161">
        <v>0</v>
      </c>
      <c r="M55" s="1161">
        <v>5</v>
      </c>
      <c r="N55" s="1161">
        <v>1</v>
      </c>
      <c r="O55" s="1161">
        <v>0</v>
      </c>
      <c r="P55" s="1161">
        <v>0</v>
      </c>
      <c r="Q55" s="1161">
        <v>0</v>
      </c>
      <c r="R55" s="1161">
        <v>0</v>
      </c>
      <c r="S55" s="1161">
        <v>0</v>
      </c>
      <c r="T55" s="1161">
        <v>0</v>
      </c>
      <c r="U55" s="1161">
        <v>0</v>
      </c>
      <c r="V55" s="1161">
        <v>0</v>
      </c>
      <c r="W55" s="1161">
        <v>0</v>
      </c>
      <c r="X55" s="1161">
        <v>0</v>
      </c>
      <c r="Y55" s="1162"/>
      <c r="Z55" s="1163">
        <f t="shared" si="0"/>
        <v>48</v>
      </c>
    </row>
    <row r="56" spans="1:26" ht="11.1" customHeight="1">
      <c r="A56" s="1164">
        <f t="shared" si="1"/>
        <v>49</v>
      </c>
      <c r="B56" s="1157"/>
      <c r="D56" s="1169" t="s">
        <v>776</v>
      </c>
      <c r="E56" s="1169"/>
      <c r="F56" s="1121"/>
      <c r="G56" s="1157"/>
      <c r="H56" s="1160">
        <v>1</v>
      </c>
      <c r="I56" s="1161">
        <v>10</v>
      </c>
      <c r="J56" s="1161">
        <v>9</v>
      </c>
      <c r="K56" s="1161">
        <v>1</v>
      </c>
      <c r="L56" s="1161">
        <v>1</v>
      </c>
      <c r="M56" s="1161">
        <v>0</v>
      </c>
      <c r="N56" s="1161">
        <v>0</v>
      </c>
      <c r="O56" s="1161">
        <v>0</v>
      </c>
      <c r="P56" s="1161">
        <v>0</v>
      </c>
      <c r="Q56" s="1161">
        <v>0</v>
      </c>
      <c r="R56" s="1161">
        <v>0</v>
      </c>
      <c r="S56" s="1161">
        <v>0</v>
      </c>
      <c r="T56" s="1161">
        <v>0</v>
      </c>
      <c r="U56" s="1161">
        <v>0</v>
      </c>
      <c r="V56" s="1161">
        <v>0</v>
      </c>
      <c r="W56" s="1161">
        <v>0</v>
      </c>
      <c r="X56" s="1161">
        <v>0</v>
      </c>
      <c r="Y56" s="1162"/>
      <c r="Z56" s="1163">
        <f t="shared" si="0"/>
        <v>49</v>
      </c>
    </row>
    <row r="57" spans="1:26" ht="11.1" customHeight="1">
      <c r="A57" s="1164">
        <f t="shared" si="1"/>
        <v>50</v>
      </c>
      <c r="B57" s="1157"/>
      <c r="D57" s="1169" t="s">
        <v>777</v>
      </c>
      <c r="E57" s="1169"/>
      <c r="F57" s="1121"/>
      <c r="G57" s="1157"/>
      <c r="H57" s="1160">
        <v>2</v>
      </c>
      <c r="I57" s="1161">
        <v>0</v>
      </c>
      <c r="J57" s="1161">
        <v>0</v>
      </c>
      <c r="K57" s="1161">
        <v>0</v>
      </c>
      <c r="L57" s="1161">
        <v>0</v>
      </c>
      <c r="M57" s="1161">
        <v>0</v>
      </c>
      <c r="N57" s="1161">
        <v>0</v>
      </c>
      <c r="O57" s="1161">
        <v>0</v>
      </c>
      <c r="P57" s="1161">
        <v>0</v>
      </c>
      <c r="Q57" s="1161">
        <v>0</v>
      </c>
      <c r="R57" s="1161">
        <v>0</v>
      </c>
      <c r="S57" s="1161">
        <v>0</v>
      </c>
      <c r="T57" s="1161">
        <v>0</v>
      </c>
      <c r="U57" s="1161">
        <v>0</v>
      </c>
      <c r="V57" s="1161">
        <v>0</v>
      </c>
      <c r="W57" s="1161">
        <v>0</v>
      </c>
      <c r="X57" s="1161">
        <v>0</v>
      </c>
      <c r="Y57" s="1162"/>
      <c r="Z57" s="1163">
        <f t="shared" si="0"/>
        <v>50</v>
      </c>
    </row>
    <row r="58" spans="1:26" ht="11.1" customHeight="1">
      <c r="A58" s="1164">
        <f t="shared" si="1"/>
        <v>51</v>
      </c>
      <c r="B58" s="1157"/>
      <c r="D58" s="1169" t="s">
        <v>871</v>
      </c>
      <c r="E58" s="1169"/>
      <c r="F58" s="1121"/>
      <c r="G58" s="1157"/>
      <c r="H58" s="1160">
        <v>2</v>
      </c>
      <c r="I58" s="1161">
        <v>3</v>
      </c>
      <c r="J58" s="1161">
        <v>3</v>
      </c>
      <c r="K58" s="1161">
        <v>6</v>
      </c>
      <c r="L58" s="1161">
        <v>6</v>
      </c>
      <c r="M58" s="1161">
        <v>1</v>
      </c>
      <c r="N58" s="1161">
        <v>1</v>
      </c>
      <c r="O58" s="1161">
        <v>0</v>
      </c>
      <c r="P58" s="1161">
        <v>0</v>
      </c>
      <c r="Q58" s="1161">
        <v>0</v>
      </c>
      <c r="R58" s="1161">
        <v>0</v>
      </c>
      <c r="S58" s="1161">
        <v>0</v>
      </c>
      <c r="T58" s="1161">
        <v>0</v>
      </c>
      <c r="U58" s="1161">
        <v>0</v>
      </c>
      <c r="V58" s="1161">
        <v>0</v>
      </c>
      <c r="W58" s="1161">
        <v>0</v>
      </c>
      <c r="X58" s="1161">
        <v>0</v>
      </c>
      <c r="Y58" s="1162"/>
      <c r="Z58" s="1163">
        <f t="shared" si="0"/>
        <v>51</v>
      </c>
    </row>
    <row r="59" spans="1:26" ht="11.1" customHeight="1">
      <c r="A59" s="1164">
        <f t="shared" si="1"/>
        <v>52</v>
      </c>
      <c r="B59" s="1157"/>
      <c r="D59" s="1169" t="s">
        <v>872</v>
      </c>
      <c r="E59" s="1169"/>
      <c r="F59" s="1121"/>
      <c r="G59" s="1157"/>
      <c r="H59" s="1160">
        <v>2</v>
      </c>
      <c r="I59" s="1161">
        <v>18</v>
      </c>
      <c r="J59" s="1161">
        <v>18</v>
      </c>
      <c r="K59" s="1161">
        <v>2</v>
      </c>
      <c r="L59" s="1161">
        <v>2</v>
      </c>
      <c r="M59" s="1161">
        <v>7</v>
      </c>
      <c r="N59" s="1161">
        <v>7</v>
      </c>
      <c r="O59" s="1161">
        <v>6</v>
      </c>
      <c r="P59" s="1161">
        <v>6</v>
      </c>
      <c r="Q59" s="1161">
        <v>0</v>
      </c>
      <c r="R59" s="1161">
        <v>0</v>
      </c>
      <c r="S59" s="1161">
        <v>0</v>
      </c>
      <c r="T59" s="1161">
        <v>0</v>
      </c>
      <c r="U59" s="1161">
        <v>0</v>
      </c>
      <c r="V59" s="1161">
        <v>0</v>
      </c>
      <c r="W59" s="1161">
        <v>0</v>
      </c>
      <c r="X59" s="1161">
        <v>0</v>
      </c>
      <c r="Y59" s="1162"/>
      <c r="Z59" s="1163">
        <f t="shared" si="0"/>
        <v>52</v>
      </c>
    </row>
    <row r="60" spans="1:26" s="1144" customFormat="1" ht="12" customHeight="1">
      <c r="A60" s="1164">
        <f t="shared" si="1"/>
        <v>53</v>
      </c>
      <c r="B60" s="1170"/>
      <c r="F60" s="1165" t="s">
        <v>404</v>
      </c>
      <c r="G60" s="1170" t="s">
        <v>37</v>
      </c>
      <c r="H60" s="1166" t="s">
        <v>400</v>
      </c>
      <c r="I60" s="1161">
        <v>0</v>
      </c>
      <c r="J60" s="1161">
        <v>0</v>
      </c>
      <c r="K60" s="1161">
        <v>0</v>
      </c>
      <c r="L60" s="1161">
        <v>0</v>
      </c>
      <c r="M60" s="1161">
        <v>0</v>
      </c>
      <c r="N60" s="1161">
        <v>0</v>
      </c>
      <c r="O60" s="1161">
        <v>0</v>
      </c>
      <c r="P60" s="1161">
        <v>0</v>
      </c>
      <c r="Q60" s="1161">
        <v>0</v>
      </c>
      <c r="R60" s="1161">
        <v>0</v>
      </c>
      <c r="S60" s="1161">
        <v>0</v>
      </c>
      <c r="T60" s="1161">
        <v>0</v>
      </c>
      <c r="U60" s="1161">
        <v>0</v>
      </c>
      <c r="V60" s="1161">
        <v>0</v>
      </c>
      <c r="W60" s="1161">
        <v>0</v>
      </c>
      <c r="X60" s="1161">
        <v>0</v>
      </c>
      <c r="Y60" s="1171"/>
      <c r="Z60" s="1163">
        <f t="shared" si="0"/>
        <v>53</v>
      </c>
    </row>
    <row r="61" spans="1:26" ht="12" customHeight="1">
      <c r="A61" s="1164">
        <f t="shared" si="1"/>
        <v>54</v>
      </c>
      <c r="B61" s="1157"/>
      <c r="G61" s="1157" t="s">
        <v>37</v>
      </c>
      <c r="H61" s="1167" t="s">
        <v>401</v>
      </c>
      <c r="I61" s="1161">
        <v>31</v>
      </c>
      <c r="J61" s="1161">
        <v>30</v>
      </c>
      <c r="K61" s="1161">
        <v>9</v>
      </c>
      <c r="L61" s="1161">
        <v>9</v>
      </c>
      <c r="M61" s="1161">
        <v>8</v>
      </c>
      <c r="N61" s="1161">
        <v>8</v>
      </c>
      <c r="O61" s="1161">
        <v>6</v>
      </c>
      <c r="P61" s="1161">
        <v>6</v>
      </c>
      <c r="Q61" s="1161">
        <v>0</v>
      </c>
      <c r="R61" s="1161">
        <v>0</v>
      </c>
      <c r="S61" s="1161">
        <v>0</v>
      </c>
      <c r="T61" s="1161">
        <v>0</v>
      </c>
      <c r="U61" s="1161">
        <v>0</v>
      </c>
      <c r="V61" s="1161">
        <v>0</v>
      </c>
      <c r="W61" s="1161">
        <v>0</v>
      </c>
      <c r="X61" s="1161">
        <v>0</v>
      </c>
      <c r="Y61" s="1162"/>
      <c r="Z61" s="1163">
        <f t="shared" si="0"/>
        <v>54</v>
      </c>
    </row>
    <row r="62" spans="1:26" ht="12" customHeight="1">
      <c r="A62" s="1164">
        <f t="shared" si="1"/>
        <v>55</v>
      </c>
      <c r="B62" s="1157"/>
      <c r="G62" s="1157" t="s">
        <v>37</v>
      </c>
      <c r="H62" s="1167" t="s">
        <v>301</v>
      </c>
      <c r="I62" s="1161">
        <v>2</v>
      </c>
      <c r="J62" s="1161">
        <v>1</v>
      </c>
      <c r="K62" s="1161">
        <v>0</v>
      </c>
      <c r="L62" s="1161">
        <v>0</v>
      </c>
      <c r="M62" s="1161">
        <v>5</v>
      </c>
      <c r="N62" s="1161">
        <v>1</v>
      </c>
      <c r="O62" s="1161">
        <v>0</v>
      </c>
      <c r="P62" s="1161">
        <v>0</v>
      </c>
      <c r="Q62" s="1161">
        <v>0</v>
      </c>
      <c r="R62" s="1161">
        <v>0</v>
      </c>
      <c r="S62" s="1161">
        <v>0</v>
      </c>
      <c r="T62" s="1161">
        <v>0</v>
      </c>
      <c r="U62" s="1161">
        <v>0</v>
      </c>
      <c r="V62" s="1161">
        <v>0</v>
      </c>
      <c r="W62" s="1161">
        <v>0</v>
      </c>
      <c r="X62" s="1161">
        <v>0</v>
      </c>
      <c r="Y62" s="1162"/>
      <c r="Z62" s="1163">
        <f t="shared" si="0"/>
        <v>55</v>
      </c>
    </row>
    <row r="63" spans="1:26" s="1144" customFormat="1" ht="12" customHeight="1">
      <c r="A63" s="1164">
        <f t="shared" si="1"/>
        <v>56</v>
      </c>
      <c r="B63" s="1170"/>
      <c r="F63" s="1073"/>
      <c r="G63" s="1170" t="s">
        <v>37</v>
      </c>
      <c r="H63" s="1167" t="s">
        <v>402</v>
      </c>
      <c r="I63" s="1168">
        <v>33</v>
      </c>
      <c r="J63" s="1168">
        <v>31</v>
      </c>
      <c r="K63" s="1168">
        <v>9</v>
      </c>
      <c r="L63" s="1168">
        <v>9</v>
      </c>
      <c r="M63" s="1168">
        <v>13</v>
      </c>
      <c r="N63" s="1168">
        <v>9</v>
      </c>
      <c r="O63" s="1168">
        <v>6</v>
      </c>
      <c r="P63" s="1168">
        <v>6</v>
      </c>
      <c r="Q63" s="1168">
        <v>0</v>
      </c>
      <c r="R63" s="1168">
        <v>0</v>
      </c>
      <c r="S63" s="1168">
        <v>0</v>
      </c>
      <c r="T63" s="1168">
        <v>0</v>
      </c>
      <c r="U63" s="1168">
        <v>0</v>
      </c>
      <c r="V63" s="1168">
        <v>0</v>
      </c>
      <c r="W63" s="1168">
        <v>0</v>
      </c>
      <c r="X63" s="1168">
        <v>0</v>
      </c>
      <c r="Y63" s="1171"/>
      <c r="Z63" s="1163">
        <f t="shared" si="0"/>
        <v>56</v>
      </c>
    </row>
    <row r="64" spans="1:26" s="1144" customFormat="1" ht="11.1" customHeight="1">
      <c r="A64" s="1164">
        <f t="shared" si="1"/>
        <v>57</v>
      </c>
      <c r="B64" s="1170"/>
      <c r="D64" s="1169" t="s">
        <v>780</v>
      </c>
      <c r="E64" s="1169"/>
      <c r="F64" s="1122"/>
      <c r="G64" s="1170" t="s">
        <v>37</v>
      </c>
      <c r="H64" s="1160">
        <v>3</v>
      </c>
      <c r="I64" s="1161">
        <v>0</v>
      </c>
      <c r="J64" s="1161">
        <v>0</v>
      </c>
      <c r="K64" s="1161">
        <v>0</v>
      </c>
      <c r="L64" s="1161">
        <v>0</v>
      </c>
      <c r="M64" s="1161">
        <v>29</v>
      </c>
      <c r="N64" s="1161">
        <v>21</v>
      </c>
      <c r="O64" s="1161">
        <v>0</v>
      </c>
      <c r="P64" s="1161">
        <v>0</v>
      </c>
      <c r="Q64" s="1161">
        <v>0</v>
      </c>
      <c r="R64" s="1161">
        <v>0</v>
      </c>
      <c r="S64" s="1161">
        <v>0</v>
      </c>
      <c r="T64" s="1161">
        <v>0</v>
      </c>
      <c r="U64" s="1161">
        <v>0</v>
      </c>
      <c r="V64" s="1161">
        <v>0</v>
      </c>
      <c r="W64" s="1161">
        <v>0</v>
      </c>
      <c r="X64" s="1161">
        <v>0</v>
      </c>
      <c r="Y64" s="1171"/>
      <c r="Z64" s="1163">
        <f t="shared" si="0"/>
        <v>57</v>
      </c>
    </row>
    <row r="65" spans="1:26" s="1144" customFormat="1" ht="12" customHeight="1">
      <c r="A65" s="1164">
        <f t="shared" si="1"/>
        <v>58</v>
      </c>
      <c r="B65" s="1170"/>
      <c r="F65" s="1165" t="s">
        <v>405</v>
      </c>
      <c r="G65" s="1170" t="s">
        <v>37</v>
      </c>
      <c r="H65" s="1166" t="s">
        <v>400</v>
      </c>
      <c r="I65" s="1161">
        <v>0</v>
      </c>
      <c r="J65" s="1161">
        <v>0</v>
      </c>
      <c r="K65" s="1161">
        <v>0</v>
      </c>
      <c r="L65" s="1161">
        <v>0</v>
      </c>
      <c r="M65" s="1161">
        <v>0</v>
      </c>
      <c r="N65" s="1161">
        <v>0</v>
      </c>
      <c r="O65" s="1161">
        <v>0</v>
      </c>
      <c r="P65" s="1161">
        <v>0</v>
      </c>
      <c r="Q65" s="1161">
        <v>0</v>
      </c>
      <c r="R65" s="1161">
        <v>0</v>
      </c>
      <c r="S65" s="1161">
        <v>0</v>
      </c>
      <c r="T65" s="1161">
        <v>0</v>
      </c>
      <c r="U65" s="1161">
        <v>0</v>
      </c>
      <c r="V65" s="1161">
        <v>0</v>
      </c>
      <c r="W65" s="1161">
        <v>0</v>
      </c>
      <c r="X65" s="1161">
        <v>0</v>
      </c>
      <c r="Y65" s="1171"/>
      <c r="Z65" s="1163">
        <f t="shared" si="0"/>
        <v>58</v>
      </c>
    </row>
    <row r="66" spans="1:26" ht="12" customHeight="1">
      <c r="A66" s="1164">
        <f t="shared" si="1"/>
        <v>59</v>
      </c>
      <c r="B66" s="1157"/>
      <c r="G66" s="1157" t="s">
        <v>37</v>
      </c>
      <c r="H66" s="1167" t="s">
        <v>401</v>
      </c>
      <c r="I66" s="1161">
        <v>0</v>
      </c>
      <c r="J66" s="1161">
        <v>0</v>
      </c>
      <c r="K66" s="1161">
        <v>0</v>
      </c>
      <c r="L66" s="1161">
        <v>0</v>
      </c>
      <c r="M66" s="1161">
        <v>29</v>
      </c>
      <c r="N66" s="1161">
        <v>21</v>
      </c>
      <c r="O66" s="1161">
        <v>0</v>
      </c>
      <c r="P66" s="1161">
        <v>0</v>
      </c>
      <c r="Q66" s="1161">
        <v>0</v>
      </c>
      <c r="R66" s="1161">
        <v>0</v>
      </c>
      <c r="S66" s="1161">
        <v>0</v>
      </c>
      <c r="T66" s="1161">
        <v>0</v>
      </c>
      <c r="U66" s="1161">
        <v>0</v>
      </c>
      <c r="V66" s="1161">
        <v>0</v>
      </c>
      <c r="W66" s="1161">
        <v>0</v>
      </c>
      <c r="X66" s="1161">
        <v>0</v>
      </c>
      <c r="Y66" s="1162"/>
      <c r="Z66" s="1163">
        <f t="shared" si="0"/>
        <v>59</v>
      </c>
    </row>
    <row r="67" spans="1:26" ht="12" customHeight="1">
      <c r="A67" s="1164">
        <f t="shared" si="1"/>
        <v>60</v>
      </c>
      <c r="B67" s="1157"/>
      <c r="F67" s="1080"/>
      <c r="G67" s="1157" t="s">
        <v>37</v>
      </c>
      <c r="H67" s="1167" t="s">
        <v>301</v>
      </c>
      <c r="I67" s="1161">
        <v>0</v>
      </c>
      <c r="J67" s="1161">
        <v>0</v>
      </c>
      <c r="K67" s="1161">
        <v>0</v>
      </c>
      <c r="L67" s="1161">
        <v>0</v>
      </c>
      <c r="M67" s="1161">
        <v>0</v>
      </c>
      <c r="N67" s="1161">
        <v>0</v>
      </c>
      <c r="O67" s="1161">
        <v>0</v>
      </c>
      <c r="P67" s="1161">
        <v>0</v>
      </c>
      <c r="Q67" s="1161">
        <v>0</v>
      </c>
      <c r="R67" s="1161">
        <v>0</v>
      </c>
      <c r="S67" s="1161">
        <v>0</v>
      </c>
      <c r="T67" s="1161">
        <v>0</v>
      </c>
      <c r="U67" s="1161">
        <v>0</v>
      </c>
      <c r="V67" s="1161">
        <v>0</v>
      </c>
      <c r="W67" s="1161">
        <v>0</v>
      </c>
      <c r="X67" s="1161">
        <v>0</v>
      </c>
      <c r="Y67" s="1162"/>
      <c r="Z67" s="1163">
        <f t="shared" si="0"/>
        <v>60</v>
      </c>
    </row>
    <row r="68" spans="1:26" ht="12" customHeight="1">
      <c r="A68" s="1164">
        <f t="shared" si="1"/>
        <v>61</v>
      </c>
      <c r="B68" s="1157"/>
      <c r="G68" s="1157" t="s">
        <v>37</v>
      </c>
      <c r="H68" s="1167" t="s">
        <v>402</v>
      </c>
      <c r="I68" s="1168">
        <v>0</v>
      </c>
      <c r="J68" s="1168">
        <v>0</v>
      </c>
      <c r="K68" s="1168">
        <v>0</v>
      </c>
      <c r="L68" s="1168">
        <v>0</v>
      </c>
      <c r="M68" s="1168">
        <v>29</v>
      </c>
      <c r="N68" s="1168">
        <v>21</v>
      </c>
      <c r="O68" s="1168">
        <v>0</v>
      </c>
      <c r="P68" s="1168">
        <v>0</v>
      </c>
      <c r="Q68" s="1168">
        <v>0</v>
      </c>
      <c r="R68" s="1168">
        <v>0</v>
      </c>
      <c r="S68" s="1168">
        <v>0</v>
      </c>
      <c r="T68" s="1168">
        <v>0</v>
      </c>
      <c r="U68" s="1168">
        <v>0</v>
      </c>
      <c r="V68" s="1168">
        <v>0</v>
      </c>
      <c r="W68" s="1168">
        <v>0</v>
      </c>
      <c r="X68" s="1168">
        <v>0</v>
      </c>
      <c r="Y68" s="1162"/>
      <c r="Z68" s="1163">
        <f t="shared" si="0"/>
        <v>61</v>
      </c>
    </row>
    <row r="69" spans="1:26" ht="11.1" customHeight="1">
      <c r="A69" s="1164">
        <f t="shared" si="1"/>
        <v>62</v>
      </c>
      <c r="B69" s="1157"/>
      <c r="D69" s="1169" t="s">
        <v>781</v>
      </c>
      <c r="E69" s="1169"/>
      <c r="F69" s="1169"/>
      <c r="G69" s="1157" t="s">
        <v>37</v>
      </c>
      <c r="H69" s="1160">
        <v>2</v>
      </c>
      <c r="I69" s="1174">
        <v>0</v>
      </c>
      <c r="J69" s="1174">
        <v>0</v>
      </c>
      <c r="K69" s="1174">
        <v>1</v>
      </c>
      <c r="L69" s="1174">
        <v>0</v>
      </c>
      <c r="M69" s="1174">
        <v>26</v>
      </c>
      <c r="N69" s="1174">
        <v>10</v>
      </c>
      <c r="O69" s="1174">
        <v>2</v>
      </c>
      <c r="P69" s="1174">
        <v>1</v>
      </c>
      <c r="Q69" s="1174">
        <v>0</v>
      </c>
      <c r="R69" s="1174">
        <v>0</v>
      </c>
      <c r="S69" s="1174">
        <v>0</v>
      </c>
      <c r="T69" s="1174">
        <v>0</v>
      </c>
      <c r="U69" s="1174">
        <v>0</v>
      </c>
      <c r="V69" s="1174">
        <v>0</v>
      </c>
      <c r="W69" s="1174">
        <v>0</v>
      </c>
      <c r="X69" s="1174">
        <v>0</v>
      </c>
      <c r="Y69" s="1162"/>
      <c r="Z69" s="1163">
        <f t="shared" si="0"/>
        <v>62</v>
      </c>
    </row>
    <row r="70" spans="1:26" ht="11.1" customHeight="1">
      <c r="A70" s="1164">
        <f t="shared" si="1"/>
        <v>63</v>
      </c>
      <c r="B70" s="1157"/>
      <c r="D70" s="1169" t="s">
        <v>782</v>
      </c>
      <c r="E70" s="1169"/>
      <c r="F70" s="1169"/>
      <c r="G70" s="1157"/>
      <c r="H70" s="1160">
        <v>2</v>
      </c>
      <c r="I70" s="1174">
        <v>8</v>
      </c>
      <c r="J70" s="1174">
        <v>2</v>
      </c>
      <c r="K70" s="1174">
        <v>0</v>
      </c>
      <c r="L70" s="1174">
        <v>0</v>
      </c>
      <c r="M70" s="1174">
        <v>18</v>
      </c>
      <c r="N70" s="1174">
        <v>1</v>
      </c>
      <c r="O70" s="1174">
        <v>9</v>
      </c>
      <c r="P70" s="1174">
        <v>1</v>
      </c>
      <c r="Q70" s="1174">
        <v>0</v>
      </c>
      <c r="R70" s="1174">
        <v>0</v>
      </c>
      <c r="S70" s="1174">
        <v>0</v>
      </c>
      <c r="T70" s="1174">
        <v>0</v>
      </c>
      <c r="U70" s="1174">
        <v>0</v>
      </c>
      <c r="V70" s="1174">
        <v>0</v>
      </c>
      <c r="W70" s="1174">
        <v>0</v>
      </c>
      <c r="X70" s="1174">
        <v>0</v>
      </c>
      <c r="Y70" s="1162"/>
      <c r="Z70" s="1163">
        <f t="shared" si="0"/>
        <v>63</v>
      </c>
    </row>
    <row r="71" spans="1:26" s="1144" customFormat="1" ht="11.1" customHeight="1">
      <c r="A71" s="1164">
        <f t="shared" si="1"/>
        <v>64</v>
      </c>
      <c r="B71" s="1170"/>
      <c r="D71" s="1169" t="s">
        <v>783</v>
      </c>
      <c r="E71" s="1169"/>
      <c r="F71" s="1169"/>
      <c r="G71" s="1170"/>
      <c r="H71" s="1160">
        <v>3</v>
      </c>
      <c r="I71" s="1174">
        <v>0</v>
      </c>
      <c r="J71" s="1174">
        <v>0</v>
      </c>
      <c r="K71" s="1174">
        <v>0</v>
      </c>
      <c r="L71" s="1174">
        <v>0</v>
      </c>
      <c r="M71" s="1174">
        <v>0</v>
      </c>
      <c r="N71" s="1174">
        <v>0</v>
      </c>
      <c r="O71" s="1174">
        <v>0</v>
      </c>
      <c r="P71" s="1174">
        <v>0</v>
      </c>
      <c r="Q71" s="1174">
        <v>0</v>
      </c>
      <c r="R71" s="1174">
        <v>0</v>
      </c>
      <c r="S71" s="1174">
        <v>0</v>
      </c>
      <c r="T71" s="1174">
        <v>0</v>
      </c>
      <c r="U71" s="1174">
        <v>0</v>
      </c>
      <c r="V71" s="1174">
        <v>0</v>
      </c>
      <c r="W71" s="1174">
        <v>0</v>
      </c>
      <c r="X71" s="1174">
        <v>0</v>
      </c>
      <c r="Y71" s="1171"/>
      <c r="Z71" s="1163">
        <f t="shared" si="0"/>
        <v>64</v>
      </c>
    </row>
    <row r="72" spans="1:26" s="1144" customFormat="1" ht="11.1" customHeight="1">
      <c r="A72" s="1164">
        <f t="shared" si="1"/>
        <v>65</v>
      </c>
      <c r="B72" s="1170"/>
      <c r="D72" s="1169" t="s">
        <v>784</v>
      </c>
      <c r="E72" s="1169"/>
      <c r="F72" s="1169"/>
      <c r="G72" s="1170"/>
      <c r="H72" s="1160">
        <v>2</v>
      </c>
      <c r="I72" s="1174">
        <v>26</v>
      </c>
      <c r="J72" s="1174">
        <v>9</v>
      </c>
      <c r="K72" s="1174">
        <v>0</v>
      </c>
      <c r="L72" s="1174">
        <v>0</v>
      </c>
      <c r="M72" s="1174">
        <v>1</v>
      </c>
      <c r="N72" s="1174">
        <v>0</v>
      </c>
      <c r="O72" s="1174">
        <v>1</v>
      </c>
      <c r="P72" s="1174">
        <v>0</v>
      </c>
      <c r="Q72" s="1174">
        <v>0</v>
      </c>
      <c r="R72" s="1174">
        <v>0</v>
      </c>
      <c r="S72" s="1174">
        <v>0</v>
      </c>
      <c r="T72" s="1174">
        <v>0</v>
      </c>
      <c r="U72" s="1174">
        <v>0</v>
      </c>
      <c r="V72" s="1174">
        <v>0</v>
      </c>
      <c r="W72" s="1174">
        <v>0</v>
      </c>
      <c r="X72" s="1174">
        <v>0</v>
      </c>
      <c r="Y72" s="1171"/>
      <c r="Z72" s="1163">
        <f aca="true" t="shared" si="2" ref="Z72:Z135">A72</f>
        <v>65</v>
      </c>
    </row>
    <row r="73" spans="1:26" s="1144" customFormat="1" ht="11.1" customHeight="1">
      <c r="A73" s="1164">
        <f aca="true" t="shared" si="3" ref="A73:A81">A72+1</f>
        <v>66</v>
      </c>
      <c r="B73" s="1170"/>
      <c r="D73" s="1169" t="s">
        <v>785</v>
      </c>
      <c r="E73" s="1169"/>
      <c r="F73" s="1169"/>
      <c r="G73" s="1170"/>
      <c r="H73" s="1160">
        <v>3</v>
      </c>
      <c r="I73" s="1174">
        <v>1</v>
      </c>
      <c r="J73" s="1174">
        <v>0</v>
      </c>
      <c r="K73" s="1174">
        <v>0</v>
      </c>
      <c r="L73" s="1174">
        <v>0</v>
      </c>
      <c r="M73" s="1174">
        <v>29</v>
      </c>
      <c r="N73" s="1174">
        <v>3</v>
      </c>
      <c r="O73" s="1174">
        <v>6</v>
      </c>
      <c r="P73" s="1174">
        <v>1</v>
      </c>
      <c r="Q73" s="1174">
        <v>0</v>
      </c>
      <c r="R73" s="1174">
        <v>0</v>
      </c>
      <c r="S73" s="1174">
        <v>0</v>
      </c>
      <c r="T73" s="1174">
        <v>0</v>
      </c>
      <c r="U73" s="1174">
        <v>0</v>
      </c>
      <c r="V73" s="1174">
        <v>0</v>
      </c>
      <c r="W73" s="1174">
        <v>0</v>
      </c>
      <c r="X73" s="1174">
        <v>0</v>
      </c>
      <c r="Y73" s="1171"/>
      <c r="Z73" s="1163">
        <f t="shared" si="2"/>
        <v>66</v>
      </c>
    </row>
    <row r="74" spans="1:26" ht="11.1" customHeight="1">
      <c r="A74" s="1164">
        <f t="shared" si="3"/>
        <v>67</v>
      </c>
      <c r="B74" s="1157"/>
      <c r="D74" s="1169" t="s">
        <v>786</v>
      </c>
      <c r="E74" s="1169"/>
      <c r="F74" s="1169"/>
      <c r="G74" s="1157" t="s">
        <v>37</v>
      </c>
      <c r="H74" s="1160">
        <v>2</v>
      </c>
      <c r="I74" s="1174">
        <v>0</v>
      </c>
      <c r="J74" s="1174">
        <v>0</v>
      </c>
      <c r="K74" s="1174">
        <v>0</v>
      </c>
      <c r="L74" s="1174">
        <v>0</v>
      </c>
      <c r="M74" s="1174">
        <v>0</v>
      </c>
      <c r="N74" s="1174">
        <v>0</v>
      </c>
      <c r="O74" s="1174">
        <v>0</v>
      </c>
      <c r="P74" s="1174">
        <v>0</v>
      </c>
      <c r="Q74" s="1174">
        <v>0</v>
      </c>
      <c r="R74" s="1174">
        <v>0</v>
      </c>
      <c r="S74" s="1174">
        <v>0</v>
      </c>
      <c r="T74" s="1174">
        <v>0</v>
      </c>
      <c r="U74" s="1174">
        <v>0</v>
      </c>
      <c r="V74" s="1174">
        <v>0</v>
      </c>
      <c r="W74" s="1174">
        <v>0</v>
      </c>
      <c r="X74" s="1174">
        <v>0</v>
      </c>
      <c r="Y74" s="1162"/>
      <c r="Z74" s="1163">
        <f t="shared" si="2"/>
        <v>67</v>
      </c>
    </row>
    <row r="75" spans="1:26" ht="12" customHeight="1">
      <c r="A75" s="1164">
        <f t="shared" si="3"/>
        <v>68</v>
      </c>
      <c r="B75" s="1157"/>
      <c r="F75" s="1175" t="s">
        <v>406</v>
      </c>
      <c r="G75" s="1157" t="s">
        <v>37</v>
      </c>
      <c r="H75" s="1166" t="s">
        <v>400</v>
      </c>
      <c r="I75" s="1174">
        <v>0</v>
      </c>
      <c r="J75" s="1174">
        <v>0</v>
      </c>
      <c r="K75" s="1174">
        <v>1</v>
      </c>
      <c r="L75" s="1174">
        <v>0</v>
      </c>
      <c r="M75" s="1174">
        <v>9</v>
      </c>
      <c r="N75" s="1174">
        <v>1</v>
      </c>
      <c r="O75" s="1174">
        <v>0</v>
      </c>
      <c r="P75" s="1174">
        <v>0</v>
      </c>
      <c r="Q75" s="1174">
        <v>0</v>
      </c>
      <c r="R75" s="1174">
        <v>0</v>
      </c>
      <c r="S75" s="1174">
        <v>0</v>
      </c>
      <c r="T75" s="1174">
        <v>0</v>
      </c>
      <c r="U75" s="1174">
        <v>0</v>
      </c>
      <c r="V75" s="1174">
        <v>0</v>
      </c>
      <c r="W75" s="1174">
        <v>0</v>
      </c>
      <c r="X75" s="1174">
        <v>0</v>
      </c>
      <c r="Y75" s="1162"/>
      <c r="Z75" s="1163">
        <f t="shared" si="2"/>
        <v>68</v>
      </c>
    </row>
    <row r="76" spans="1:26" ht="12" customHeight="1">
      <c r="A76" s="1164">
        <f t="shared" si="3"/>
        <v>69</v>
      </c>
      <c r="B76" s="1157"/>
      <c r="F76" s="1175"/>
      <c r="G76" s="1157" t="s">
        <v>37</v>
      </c>
      <c r="H76" s="1167" t="s">
        <v>401</v>
      </c>
      <c r="I76" s="1174">
        <v>35</v>
      </c>
      <c r="J76" s="1174">
        <v>11</v>
      </c>
      <c r="K76" s="1174">
        <v>0</v>
      </c>
      <c r="L76" s="1174">
        <v>0</v>
      </c>
      <c r="M76" s="1174">
        <v>65</v>
      </c>
      <c r="N76" s="1174">
        <v>13</v>
      </c>
      <c r="O76" s="1174">
        <v>18</v>
      </c>
      <c r="P76" s="1174">
        <v>3</v>
      </c>
      <c r="Q76" s="1174">
        <v>0</v>
      </c>
      <c r="R76" s="1174">
        <v>0</v>
      </c>
      <c r="S76" s="1174">
        <v>0</v>
      </c>
      <c r="T76" s="1174">
        <v>0</v>
      </c>
      <c r="U76" s="1174">
        <v>0</v>
      </c>
      <c r="V76" s="1174">
        <v>0</v>
      </c>
      <c r="W76" s="1174">
        <v>0</v>
      </c>
      <c r="X76" s="1174">
        <v>0</v>
      </c>
      <c r="Y76" s="1162"/>
      <c r="Z76" s="1163">
        <f t="shared" si="2"/>
        <v>69</v>
      </c>
    </row>
    <row r="77" spans="1:26" ht="12" customHeight="1">
      <c r="A77" s="1164">
        <f t="shared" si="3"/>
        <v>70</v>
      </c>
      <c r="B77" s="1157"/>
      <c r="F77" s="1175"/>
      <c r="G77" s="1157" t="s">
        <v>37</v>
      </c>
      <c r="H77" s="1167" t="s">
        <v>301</v>
      </c>
      <c r="I77" s="1174">
        <v>0</v>
      </c>
      <c r="J77" s="1174">
        <v>0</v>
      </c>
      <c r="K77" s="1174">
        <v>0</v>
      </c>
      <c r="L77" s="1174">
        <v>0</v>
      </c>
      <c r="M77" s="1174">
        <v>0</v>
      </c>
      <c r="N77" s="1174">
        <v>0</v>
      </c>
      <c r="O77" s="1174">
        <v>0</v>
      </c>
      <c r="P77" s="1174">
        <v>0</v>
      </c>
      <c r="Q77" s="1174">
        <v>0</v>
      </c>
      <c r="R77" s="1174">
        <v>0</v>
      </c>
      <c r="S77" s="1174">
        <v>0</v>
      </c>
      <c r="T77" s="1174">
        <v>0</v>
      </c>
      <c r="U77" s="1174">
        <v>0</v>
      </c>
      <c r="V77" s="1174">
        <v>0</v>
      </c>
      <c r="W77" s="1174">
        <v>0</v>
      </c>
      <c r="X77" s="1174">
        <v>0</v>
      </c>
      <c r="Y77" s="1162"/>
      <c r="Z77" s="1163">
        <f t="shared" si="2"/>
        <v>70</v>
      </c>
    </row>
    <row r="78" spans="1:26" ht="12" customHeight="1">
      <c r="A78" s="1164">
        <f t="shared" si="3"/>
        <v>71</v>
      </c>
      <c r="B78" s="1157"/>
      <c r="F78" s="1175"/>
      <c r="G78" s="1157" t="s">
        <v>37</v>
      </c>
      <c r="H78" s="1167" t="s">
        <v>402</v>
      </c>
      <c r="I78" s="1168">
        <v>35</v>
      </c>
      <c r="J78" s="1168">
        <v>11</v>
      </c>
      <c r="K78" s="1168">
        <v>1</v>
      </c>
      <c r="L78" s="1168">
        <v>0</v>
      </c>
      <c r="M78" s="1168">
        <v>74</v>
      </c>
      <c r="N78" s="1168">
        <v>14</v>
      </c>
      <c r="O78" s="1168">
        <v>18</v>
      </c>
      <c r="P78" s="1168">
        <v>3</v>
      </c>
      <c r="Q78" s="1168">
        <v>0</v>
      </c>
      <c r="R78" s="1168">
        <v>0</v>
      </c>
      <c r="S78" s="1168">
        <v>0</v>
      </c>
      <c r="T78" s="1168">
        <v>0</v>
      </c>
      <c r="U78" s="1168">
        <v>0</v>
      </c>
      <c r="V78" s="1168">
        <v>0</v>
      </c>
      <c r="W78" s="1168">
        <v>0</v>
      </c>
      <c r="X78" s="1168">
        <v>0</v>
      </c>
      <c r="Y78" s="1162"/>
      <c r="Z78" s="1176">
        <f t="shared" si="2"/>
        <v>71</v>
      </c>
    </row>
    <row r="79" spans="1:26" ht="11.1" customHeight="1">
      <c r="A79" s="1164">
        <f t="shared" si="3"/>
        <v>72</v>
      </c>
      <c r="B79" s="1157"/>
      <c r="D79" s="1169" t="s">
        <v>787</v>
      </c>
      <c r="E79" s="1169"/>
      <c r="F79" s="1177"/>
      <c r="G79" s="1157" t="s">
        <v>37</v>
      </c>
      <c r="H79" s="1160">
        <v>2</v>
      </c>
      <c r="I79" s="1161">
        <v>17</v>
      </c>
      <c r="J79" s="1161">
        <v>5</v>
      </c>
      <c r="K79" s="1161">
        <v>3</v>
      </c>
      <c r="L79" s="1161">
        <v>2</v>
      </c>
      <c r="M79" s="1161">
        <v>34</v>
      </c>
      <c r="N79" s="1161">
        <v>11</v>
      </c>
      <c r="O79" s="1161">
        <v>4</v>
      </c>
      <c r="P79" s="1161">
        <v>0</v>
      </c>
      <c r="Q79" s="1161">
        <v>0</v>
      </c>
      <c r="R79" s="1161">
        <v>0</v>
      </c>
      <c r="S79" s="1161">
        <v>0</v>
      </c>
      <c r="T79" s="1161">
        <v>0</v>
      </c>
      <c r="U79" s="1161">
        <v>0</v>
      </c>
      <c r="V79" s="1161">
        <v>0</v>
      </c>
      <c r="W79" s="1161">
        <v>0</v>
      </c>
      <c r="X79" s="1161">
        <v>0</v>
      </c>
      <c r="Y79" s="1162"/>
      <c r="Z79" s="1163">
        <f t="shared" si="2"/>
        <v>72</v>
      </c>
    </row>
    <row r="80" spans="1:26" ht="11.1" customHeight="1">
      <c r="A80" s="1164">
        <f t="shared" si="3"/>
        <v>73</v>
      </c>
      <c r="B80" s="1157"/>
      <c r="D80" s="1169" t="s">
        <v>788</v>
      </c>
      <c r="E80" s="1169"/>
      <c r="F80" s="1177"/>
      <c r="G80" s="1157" t="s">
        <v>37</v>
      </c>
      <c r="H80" s="1160">
        <v>2</v>
      </c>
      <c r="I80" s="1161">
        <v>10</v>
      </c>
      <c r="J80" s="1161">
        <v>5</v>
      </c>
      <c r="K80" s="1161">
        <v>3</v>
      </c>
      <c r="L80" s="1161">
        <v>2</v>
      </c>
      <c r="M80" s="1161">
        <v>48</v>
      </c>
      <c r="N80" s="1161">
        <v>25</v>
      </c>
      <c r="O80" s="1161">
        <v>3</v>
      </c>
      <c r="P80" s="1161">
        <v>1</v>
      </c>
      <c r="Q80" s="1161">
        <v>0</v>
      </c>
      <c r="R80" s="1161">
        <v>0</v>
      </c>
      <c r="S80" s="1161">
        <v>0</v>
      </c>
      <c r="T80" s="1161">
        <v>0</v>
      </c>
      <c r="U80" s="1161">
        <v>0</v>
      </c>
      <c r="V80" s="1161">
        <v>0</v>
      </c>
      <c r="W80" s="1161">
        <v>0</v>
      </c>
      <c r="X80" s="1161">
        <v>0</v>
      </c>
      <c r="Y80" s="1162"/>
      <c r="Z80" s="1163">
        <f t="shared" si="2"/>
        <v>73</v>
      </c>
    </row>
    <row r="81" spans="1:26" ht="11.1" customHeight="1">
      <c r="A81" s="1164">
        <f t="shared" si="3"/>
        <v>74</v>
      </c>
      <c r="B81" s="1157"/>
      <c r="D81" s="1169" t="s">
        <v>789</v>
      </c>
      <c r="E81" s="1169"/>
      <c r="F81" s="1177"/>
      <c r="G81" s="1157"/>
      <c r="H81" s="1160">
        <v>2</v>
      </c>
      <c r="I81" s="1161">
        <v>0</v>
      </c>
      <c r="J81" s="1161">
        <v>0</v>
      </c>
      <c r="K81" s="1161">
        <v>0</v>
      </c>
      <c r="L81" s="1161">
        <v>0</v>
      </c>
      <c r="M81" s="1161">
        <v>0</v>
      </c>
      <c r="N81" s="1161">
        <v>0</v>
      </c>
      <c r="O81" s="1161">
        <v>0</v>
      </c>
      <c r="P81" s="1161">
        <v>0</v>
      </c>
      <c r="Q81" s="1161">
        <v>0</v>
      </c>
      <c r="R81" s="1161">
        <v>0</v>
      </c>
      <c r="S81" s="1161">
        <v>0</v>
      </c>
      <c r="T81" s="1161">
        <v>0</v>
      </c>
      <c r="U81" s="1161">
        <v>0</v>
      </c>
      <c r="V81" s="1161">
        <v>0</v>
      </c>
      <c r="W81" s="1161">
        <v>0</v>
      </c>
      <c r="X81" s="1161">
        <v>0</v>
      </c>
      <c r="Y81" s="1162"/>
      <c r="Z81" s="1163">
        <f t="shared" si="2"/>
        <v>74</v>
      </c>
    </row>
    <row r="82" spans="1:26" s="1144" customFormat="1" ht="12" customHeight="1">
      <c r="A82" s="1164">
        <f>A81+1</f>
        <v>75</v>
      </c>
      <c r="B82" s="1170"/>
      <c r="F82" s="1120" t="s">
        <v>407</v>
      </c>
      <c r="G82" s="1170" t="s">
        <v>37</v>
      </c>
      <c r="H82" s="1166" t="s">
        <v>400</v>
      </c>
      <c r="I82" s="1161">
        <v>0</v>
      </c>
      <c r="J82" s="1161">
        <v>0</v>
      </c>
      <c r="K82" s="1161">
        <v>0</v>
      </c>
      <c r="L82" s="1161">
        <v>0</v>
      </c>
      <c r="M82" s="1161">
        <v>0</v>
      </c>
      <c r="N82" s="1161">
        <v>0</v>
      </c>
      <c r="O82" s="1161">
        <v>0</v>
      </c>
      <c r="P82" s="1161">
        <v>0</v>
      </c>
      <c r="Q82" s="1161">
        <v>0</v>
      </c>
      <c r="R82" s="1161">
        <v>0</v>
      </c>
      <c r="S82" s="1161">
        <v>0</v>
      </c>
      <c r="T82" s="1161">
        <v>0</v>
      </c>
      <c r="U82" s="1161">
        <v>0</v>
      </c>
      <c r="V82" s="1161">
        <v>0</v>
      </c>
      <c r="W82" s="1161">
        <v>0</v>
      </c>
      <c r="X82" s="1161">
        <v>0</v>
      </c>
      <c r="Y82" s="1171"/>
      <c r="Z82" s="1163">
        <f t="shared" si="2"/>
        <v>75</v>
      </c>
    </row>
    <row r="83" spans="1:26" ht="12" customHeight="1">
      <c r="A83" s="1164">
        <f aca="true" t="shared" si="4" ref="A83:A125">A82+1</f>
        <v>76</v>
      </c>
      <c r="B83" s="1157"/>
      <c r="F83" s="1080"/>
      <c r="G83" s="1157" t="s">
        <v>37</v>
      </c>
      <c r="H83" s="1167" t="s">
        <v>401</v>
      </c>
      <c r="I83" s="1161">
        <v>3</v>
      </c>
      <c r="J83" s="1161">
        <v>1</v>
      </c>
      <c r="K83" s="1161">
        <v>0</v>
      </c>
      <c r="L83" s="1161">
        <v>0</v>
      </c>
      <c r="M83" s="1161">
        <v>0</v>
      </c>
      <c r="N83" s="1161">
        <v>0</v>
      </c>
      <c r="O83" s="1161">
        <v>0</v>
      </c>
      <c r="P83" s="1161">
        <v>0</v>
      </c>
      <c r="Q83" s="1161">
        <v>0</v>
      </c>
      <c r="R83" s="1161">
        <v>0</v>
      </c>
      <c r="S83" s="1161">
        <v>0</v>
      </c>
      <c r="T83" s="1161">
        <v>0</v>
      </c>
      <c r="U83" s="1161">
        <v>0</v>
      </c>
      <c r="V83" s="1161">
        <v>0</v>
      </c>
      <c r="W83" s="1161">
        <v>0</v>
      </c>
      <c r="X83" s="1161">
        <v>0</v>
      </c>
      <c r="Y83" s="1162"/>
      <c r="Z83" s="1163">
        <f t="shared" si="2"/>
        <v>76</v>
      </c>
    </row>
    <row r="84" spans="1:26" ht="12" customHeight="1">
      <c r="A84" s="1164">
        <f t="shared" si="4"/>
        <v>77</v>
      </c>
      <c r="B84" s="1157"/>
      <c r="F84" s="1080"/>
      <c r="G84" s="1157" t="s">
        <v>37</v>
      </c>
      <c r="H84" s="1167" t="s">
        <v>301</v>
      </c>
      <c r="I84" s="1161">
        <v>24</v>
      </c>
      <c r="J84" s="1161">
        <v>9</v>
      </c>
      <c r="K84" s="1161">
        <v>6</v>
      </c>
      <c r="L84" s="1161">
        <v>4</v>
      </c>
      <c r="M84" s="1161">
        <v>82</v>
      </c>
      <c r="N84" s="1161">
        <v>36</v>
      </c>
      <c r="O84" s="1161">
        <v>7</v>
      </c>
      <c r="P84" s="1161">
        <v>1</v>
      </c>
      <c r="Q84" s="1161">
        <v>0</v>
      </c>
      <c r="R84" s="1161">
        <v>0</v>
      </c>
      <c r="S84" s="1161">
        <v>0</v>
      </c>
      <c r="T84" s="1161">
        <v>0</v>
      </c>
      <c r="U84" s="1161">
        <v>0</v>
      </c>
      <c r="V84" s="1161">
        <v>0</v>
      </c>
      <c r="W84" s="1161">
        <v>0</v>
      </c>
      <c r="X84" s="1161">
        <v>0</v>
      </c>
      <c r="Y84" s="1162"/>
      <c r="Z84" s="1163">
        <f t="shared" si="2"/>
        <v>77</v>
      </c>
    </row>
    <row r="85" spans="1:26" s="1144" customFormat="1" ht="12" customHeight="1">
      <c r="A85" s="1164">
        <f t="shared" si="4"/>
        <v>78</v>
      </c>
      <c r="B85" s="1170"/>
      <c r="G85" s="1170" t="s">
        <v>37</v>
      </c>
      <c r="H85" s="1167" t="s">
        <v>402</v>
      </c>
      <c r="I85" s="1168">
        <v>27</v>
      </c>
      <c r="J85" s="1168">
        <v>10</v>
      </c>
      <c r="K85" s="1168">
        <v>6</v>
      </c>
      <c r="L85" s="1168">
        <v>4</v>
      </c>
      <c r="M85" s="1168">
        <v>82</v>
      </c>
      <c r="N85" s="1168">
        <v>36</v>
      </c>
      <c r="O85" s="1168">
        <v>7</v>
      </c>
      <c r="P85" s="1168">
        <v>1</v>
      </c>
      <c r="Q85" s="1168">
        <v>0</v>
      </c>
      <c r="R85" s="1168">
        <v>0</v>
      </c>
      <c r="S85" s="1168">
        <v>0</v>
      </c>
      <c r="T85" s="1168">
        <v>0</v>
      </c>
      <c r="U85" s="1168">
        <v>0</v>
      </c>
      <c r="V85" s="1168">
        <v>0</v>
      </c>
      <c r="W85" s="1168">
        <v>0</v>
      </c>
      <c r="X85" s="1168">
        <v>0</v>
      </c>
      <c r="Y85" s="1171"/>
      <c r="Z85" s="1163">
        <f t="shared" si="2"/>
        <v>78</v>
      </c>
    </row>
    <row r="86" spans="1:26" s="1144" customFormat="1" ht="11.1" customHeight="1">
      <c r="A86" s="1163">
        <f t="shared" si="4"/>
        <v>79</v>
      </c>
      <c r="B86" s="1170"/>
      <c r="D86" s="1169" t="s">
        <v>790</v>
      </c>
      <c r="E86" s="1169"/>
      <c r="F86" s="1169"/>
      <c r="G86" s="1170"/>
      <c r="H86" s="1178" t="s">
        <v>791</v>
      </c>
      <c r="I86" s="1174">
        <v>2</v>
      </c>
      <c r="J86" s="1174">
        <v>1</v>
      </c>
      <c r="K86" s="1174">
        <v>0</v>
      </c>
      <c r="L86" s="1174">
        <v>0</v>
      </c>
      <c r="M86" s="1174">
        <v>6</v>
      </c>
      <c r="N86" s="1174">
        <v>3</v>
      </c>
      <c r="O86" s="1174">
        <v>0</v>
      </c>
      <c r="P86" s="1174">
        <v>0</v>
      </c>
      <c r="Q86" s="1174">
        <v>0</v>
      </c>
      <c r="R86" s="1174">
        <v>0</v>
      </c>
      <c r="S86" s="1174">
        <v>0</v>
      </c>
      <c r="T86" s="1174">
        <v>0</v>
      </c>
      <c r="U86" s="1174">
        <v>0</v>
      </c>
      <c r="V86" s="1174">
        <v>0</v>
      </c>
      <c r="W86" s="1174">
        <v>0</v>
      </c>
      <c r="X86" s="1174">
        <v>0</v>
      </c>
      <c r="Y86" s="1171"/>
      <c r="Z86" s="1163">
        <f t="shared" si="2"/>
        <v>79</v>
      </c>
    </row>
    <row r="87" spans="1:26" s="1144" customFormat="1" ht="11.1" customHeight="1">
      <c r="A87" s="1163">
        <f t="shared" si="4"/>
        <v>80</v>
      </c>
      <c r="B87" s="1170"/>
      <c r="D87" s="1169" t="s">
        <v>792</v>
      </c>
      <c r="E87" s="1169"/>
      <c r="F87" s="1169"/>
      <c r="G87" s="1170"/>
      <c r="H87" s="1160">
        <v>2.5</v>
      </c>
      <c r="I87" s="1174">
        <v>0</v>
      </c>
      <c r="J87" s="1174">
        <v>0</v>
      </c>
      <c r="K87" s="1174">
        <v>0</v>
      </c>
      <c r="L87" s="1174">
        <v>0</v>
      </c>
      <c r="M87" s="1174">
        <v>0</v>
      </c>
      <c r="N87" s="1174">
        <v>0</v>
      </c>
      <c r="O87" s="1174">
        <v>0</v>
      </c>
      <c r="P87" s="1174">
        <v>0</v>
      </c>
      <c r="Q87" s="1174">
        <v>0</v>
      </c>
      <c r="R87" s="1174">
        <v>0</v>
      </c>
      <c r="S87" s="1174">
        <v>0</v>
      </c>
      <c r="T87" s="1174">
        <v>0</v>
      </c>
      <c r="U87" s="1174">
        <v>0</v>
      </c>
      <c r="V87" s="1174">
        <v>0</v>
      </c>
      <c r="W87" s="1174">
        <v>0</v>
      </c>
      <c r="X87" s="1174">
        <v>0</v>
      </c>
      <c r="Y87" s="1171"/>
      <c r="Z87" s="1163">
        <f t="shared" si="2"/>
        <v>80</v>
      </c>
    </row>
    <row r="88" spans="1:26" s="1144" customFormat="1" ht="11.1" customHeight="1">
      <c r="A88" s="1163">
        <f t="shared" si="4"/>
        <v>81</v>
      </c>
      <c r="B88" s="1170"/>
      <c r="D88" s="1169" t="s">
        <v>793</v>
      </c>
      <c r="E88" s="1169"/>
      <c r="F88" s="1169"/>
      <c r="G88" s="1170"/>
      <c r="H88" s="1178" t="s">
        <v>791</v>
      </c>
      <c r="I88" s="1174">
        <v>0</v>
      </c>
      <c r="J88" s="1174">
        <v>0</v>
      </c>
      <c r="K88" s="1174">
        <v>0</v>
      </c>
      <c r="L88" s="1174">
        <v>0</v>
      </c>
      <c r="M88" s="1174">
        <v>0</v>
      </c>
      <c r="N88" s="1174">
        <v>0</v>
      </c>
      <c r="O88" s="1174">
        <v>0</v>
      </c>
      <c r="P88" s="1174">
        <v>0</v>
      </c>
      <c r="Q88" s="1174">
        <v>0</v>
      </c>
      <c r="R88" s="1174">
        <v>0</v>
      </c>
      <c r="S88" s="1174">
        <v>0</v>
      </c>
      <c r="T88" s="1174">
        <v>0</v>
      </c>
      <c r="U88" s="1174">
        <v>0</v>
      </c>
      <c r="V88" s="1174">
        <v>0</v>
      </c>
      <c r="W88" s="1174">
        <v>0</v>
      </c>
      <c r="X88" s="1174">
        <v>0</v>
      </c>
      <c r="Y88" s="1171"/>
      <c r="Z88" s="1163">
        <f t="shared" si="2"/>
        <v>81</v>
      </c>
    </row>
    <row r="89" spans="1:26" s="1144" customFormat="1" ht="11.1" customHeight="1">
      <c r="A89" s="1163">
        <f t="shared" si="4"/>
        <v>82</v>
      </c>
      <c r="B89" s="1170"/>
      <c r="D89" s="1169" t="s">
        <v>873</v>
      </c>
      <c r="E89" s="1169"/>
      <c r="F89" s="1169"/>
      <c r="G89" s="1170"/>
      <c r="H89" s="1160">
        <v>3</v>
      </c>
      <c r="I89" s="1174">
        <v>16</v>
      </c>
      <c r="J89" s="1174">
        <v>9</v>
      </c>
      <c r="K89" s="1174">
        <v>3</v>
      </c>
      <c r="L89" s="1174">
        <v>3</v>
      </c>
      <c r="M89" s="1174">
        <v>20</v>
      </c>
      <c r="N89" s="1174">
        <v>7</v>
      </c>
      <c r="O89" s="1174">
        <v>1</v>
      </c>
      <c r="P89" s="1174">
        <v>0</v>
      </c>
      <c r="Q89" s="1174">
        <v>0</v>
      </c>
      <c r="R89" s="1174">
        <v>0</v>
      </c>
      <c r="S89" s="1174">
        <v>0</v>
      </c>
      <c r="T89" s="1174">
        <v>0</v>
      </c>
      <c r="U89" s="1174">
        <v>0</v>
      </c>
      <c r="V89" s="1174">
        <v>0</v>
      </c>
      <c r="W89" s="1174">
        <v>0</v>
      </c>
      <c r="X89" s="1174">
        <v>0</v>
      </c>
      <c r="Y89" s="1171"/>
      <c r="Z89" s="1163">
        <f t="shared" si="2"/>
        <v>82</v>
      </c>
    </row>
    <row r="90" spans="1:26" s="1144" customFormat="1" ht="11.1" customHeight="1">
      <c r="A90" s="1163">
        <f t="shared" si="4"/>
        <v>83</v>
      </c>
      <c r="B90" s="1170"/>
      <c r="D90" s="1169" t="s">
        <v>796</v>
      </c>
      <c r="E90" s="1169"/>
      <c r="F90" s="1169"/>
      <c r="G90" s="1170"/>
      <c r="H90" s="1160">
        <v>1</v>
      </c>
      <c r="I90" s="1174">
        <v>0</v>
      </c>
      <c r="J90" s="1174">
        <v>0</v>
      </c>
      <c r="K90" s="1174">
        <v>0</v>
      </c>
      <c r="L90" s="1174">
        <v>0</v>
      </c>
      <c r="M90" s="1174">
        <v>0</v>
      </c>
      <c r="N90" s="1174">
        <v>0</v>
      </c>
      <c r="O90" s="1174">
        <v>0</v>
      </c>
      <c r="P90" s="1174">
        <v>0</v>
      </c>
      <c r="Q90" s="1174">
        <v>0</v>
      </c>
      <c r="R90" s="1174">
        <v>0</v>
      </c>
      <c r="S90" s="1174">
        <v>0</v>
      </c>
      <c r="T90" s="1174">
        <v>0</v>
      </c>
      <c r="U90" s="1174">
        <v>0</v>
      </c>
      <c r="V90" s="1174">
        <v>0</v>
      </c>
      <c r="W90" s="1174">
        <v>0</v>
      </c>
      <c r="X90" s="1174">
        <v>0</v>
      </c>
      <c r="Y90" s="1171"/>
      <c r="Z90" s="1163">
        <f t="shared" si="2"/>
        <v>83</v>
      </c>
    </row>
    <row r="91" spans="1:26" s="1144" customFormat="1" ht="11.1" customHeight="1">
      <c r="A91" s="1163">
        <f t="shared" si="4"/>
        <v>84</v>
      </c>
      <c r="B91" s="1170"/>
      <c r="D91" s="1169" t="s">
        <v>797</v>
      </c>
      <c r="E91" s="1169"/>
      <c r="F91" s="1169"/>
      <c r="G91" s="1170"/>
      <c r="H91" s="1160">
        <v>3</v>
      </c>
      <c r="I91" s="1174">
        <v>12</v>
      </c>
      <c r="J91" s="1174">
        <v>3</v>
      </c>
      <c r="K91" s="1174">
        <v>0</v>
      </c>
      <c r="L91" s="1174">
        <v>0</v>
      </c>
      <c r="M91" s="1174">
        <v>67</v>
      </c>
      <c r="N91" s="1174">
        <v>14</v>
      </c>
      <c r="O91" s="1174">
        <v>11</v>
      </c>
      <c r="P91" s="1174">
        <v>2</v>
      </c>
      <c r="Q91" s="1174">
        <v>0</v>
      </c>
      <c r="R91" s="1174">
        <v>0</v>
      </c>
      <c r="S91" s="1174">
        <v>0</v>
      </c>
      <c r="T91" s="1174">
        <v>0</v>
      </c>
      <c r="U91" s="1174">
        <v>0</v>
      </c>
      <c r="V91" s="1174">
        <v>0</v>
      </c>
      <c r="W91" s="1174">
        <v>0</v>
      </c>
      <c r="X91" s="1174">
        <v>0</v>
      </c>
      <c r="Y91" s="1171"/>
      <c r="Z91" s="1163">
        <f t="shared" si="2"/>
        <v>84</v>
      </c>
    </row>
    <row r="92" spans="1:26" s="1144" customFormat="1" ht="12" customHeight="1">
      <c r="A92" s="1163">
        <f t="shared" si="4"/>
        <v>85</v>
      </c>
      <c r="B92" s="1170"/>
      <c r="F92" s="1165" t="s">
        <v>408</v>
      </c>
      <c r="G92" s="1170"/>
      <c r="H92" s="1166" t="s">
        <v>400</v>
      </c>
      <c r="I92" s="1174">
        <v>0</v>
      </c>
      <c r="J92" s="1174">
        <v>0</v>
      </c>
      <c r="K92" s="1174">
        <v>0</v>
      </c>
      <c r="L92" s="1174">
        <v>0</v>
      </c>
      <c r="M92" s="1174">
        <v>0</v>
      </c>
      <c r="N92" s="1174">
        <v>0</v>
      </c>
      <c r="O92" s="1174">
        <v>0</v>
      </c>
      <c r="P92" s="1174">
        <v>0</v>
      </c>
      <c r="Q92" s="1174">
        <v>0</v>
      </c>
      <c r="R92" s="1174">
        <v>0</v>
      </c>
      <c r="S92" s="1174">
        <v>0</v>
      </c>
      <c r="T92" s="1174">
        <v>0</v>
      </c>
      <c r="U92" s="1174">
        <v>0</v>
      </c>
      <c r="V92" s="1174">
        <v>0</v>
      </c>
      <c r="W92" s="1174">
        <v>0</v>
      </c>
      <c r="X92" s="1174">
        <v>0</v>
      </c>
      <c r="Y92" s="1171"/>
      <c r="Z92" s="1163">
        <f t="shared" si="2"/>
        <v>85</v>
      </c>
    </row>
    <row r="93" spans="1:26" ht="12" customHeight="1">
      <c r="A93" s="1163">
        <f t="shared" si="4"/>
        <v>86</v>
      </c>
      <c r="B93" s="1157"/>
      <c r="G93" s="1157"/>
      <c r="H93" s="1167" t="s">
        <v>401</v>
      </c>
      <c r="I93" s="1174">
        <v>12</v>
      </c>
      <c r="J93" s="1174">
        <v>3</v>
      </c>
      <c r="K93" s="1174">
        <v>0</v>
      </c>
      <c r="L93" s="1174">
        <v>0</v>
      </c>
      <c r="M93" s="1174">
        <v>67</v>
      </c>
      <c r="N93" s="1174">
        <v>14</v>
      </c>
      <c r="O93" s="1174">
        <v>11</v>
      </c>
      <c r="P93" s="1174">
        <v>2</v>
      </c>
      <c r="Q93" s="1174">
        <v>0</v>
      </c>
      <c r="R93" s="1174">
        <v>0</v>
      </c>
      <c r="S93" s="1174">
        <v>0</v>
      </c>
      <c r="T93" s="1174">
        <v>0</v>
      </c>
      <c r="U93" s="1174">
        <v>0</v>
      </c>
      <c r="V93" s="1174">
        <v>0</v>
      </c>
      <c r="W93" s="1174">
        <v>0</v>
      </c>
      <c r="X93" s="1174">
        <v>0</v>
      </c>
      <c r="Y93" s="1162"/>
      <c r="Z93" s="1163">
        <f t="shared" si="2"/>
        <v>86</v>
      </c>
    </row>
    <row r="94" spans="1:26" s="1144" customFormat="1" ht="12" customHeight="1">
      <c r="A94" s="1163">
        <f t="shared" si="4"/>
        <v>87</v>
      </c>
      <c r="B94" s="1170"/>
      <c r="F94" s="1073"/>
      <c r="G94" s="1170"/>
      <c r="H94" s="1167" t="s">
        <v>301</v>
      </c>
      <c r="I94" s="1174">
        <v>18</v>
      </c>
      <c r="J94" s="1174">
        <v>10</v>
      </c>
      <c r="K94" s="1174">
        <v>3</v>
      </c>
      <c r="L94" s="1174">
        <v>3</v>
      </c>
      <c r="M94" s="1174">
        <v>26</v>
      </c>
      <c r="N94" s="1174">
        <v>10</v>
      </c>
      <c r="O94" s="1174">
        <v>1</v>
      </c>
      <c r="P94" s="1174">
        <v>0</v>
      </c>
      <c r="Q94" s="1174">
        <v>0</v>
      </c>
      <c r="R94" s="1174">
        <v>0</v>
      </c>
      <c r="S94" s="1174">
        <v>0</v>
      </c>
      <c r="T94" s="1174">
        <v>0</v>
      </c>
      <c r="U94" s="1174">
        <v>0</v>
      </c>
      <c r="V94" s="1174">
        <v>0</v>
      </c>
      <c r="W94" s="1174">
        <v>0</v>
      </c>
      <c r="X94" s="1174">
        <v>0</v>
      </c>
      <c r="Y94" s="1171"/>
      <c r="Z94" s="1163">
        <f t="shared" si="2"/>
        <v>87</v>
      </c>
    </row>
    <row r="95" spans="1:26" s="1144" customFormat="1" ht="12" customHeight="1">
      <c r="A95" s="1163">
        <f t="shared" si="4"/>
        <v>88</v>
      </c>
      <c r="B95" s="1170"/>
      <c r="F95" s="1073"/>
      <c r="G95" s="1170"/>
      <c r="H95" s="1167" t="s">
        <v>402</v>
      </c>
      <c r="I95" s="1179">
        <v>30</v>
      </c>
      <c r="J95" s="1179">
        <v>13</v>
      </c>
      <c r="K95" s="1179">
        <v>3</v>
      </c>
      <c r="L95" s="1179">
        <v>3</v>
      </c>
      <c r="M95" s="1179">
        <v>93</v>
      </c>
      <c r="N95" s="1179">
        <v>24</v>
      </c>
      <c r="O95" s="1179">
        <v>12</v>
      </c>
      <c r="P95" s="1179">
        <v>2</v>
      </c>
      <c r="Q95" s="1179">
        <v>0</v>
      </c>
      <c r="R95" s="1179">
        <v>0</v>
      </c>
      <c r="S95" s="1179">
        <v>0</v>
      </c>
      <c r="T95" s="1179">
        <v>0</v>
      </c>
      <c r="U95" s="1179">
        <v>0</v>
      </c>
      <c r="V95" s="1179">
        <v>0</v>
      </c>
      <c r="W95" s="1179">
        <v>0</v>
      </c>
      <c r="X95" s="1179">
        <v>0</v>
      </c>
      <c r="Y95" s="1171"/>
      <c r="Z95" s="1163">
        <f t="shared" si="2"/>
        <v>88</v>
      </c>
    </row>
    <row r="96" spans="1:26" s="1144" customFormat="1" ht="11.1" customHeight="1">
      <c r="A96" s="1163">
        <f t="shared" si="4"/>
        <v>89</v>
      </c>
      <c r="B96" s="1170"/>
      <c r="D96" s="2440" t="s">
        <v>798</v>
      </c>
      <c r="E96" s="2440"/>
      <c r="F96" s="2440"/>
      <c r="G96" s="1170"/>
      <c r="H96" s="1160">
        <v>2</v>
      </c>
      <c r="I96" s="1179">
        <v>0</v>
      </c>
      <c r="J96" s="1179">
        <v>0</v>
      </c>
      <c r="K96" s="1179">
        <v>0</v>
      </c>
      <c r="L96" s="1179">
        <v>0</v>
      </c>
      <c r="M96" s="1179">
        <v>0</v>
      </c>
      <c r="N96" s="1179">
        <v>0</v>
      </c>
      <c r="O96" s="1179">
        <v>0</v>
      </c>
      <c r="P96" s="1179">
        <v>0</v>
      </c>
      <c r="Q96" s="1179">
        <v>0</v>
      </c>
      <c r="R96" s="1179">
        <v>0</v>
      </c>
      <c r="S96" s="1179">
        <v>0</v>
      </c>
      <c r="T96" s="1179">
        <v>0</v>
      </c>
      <c r="U96" s="1179">
        <v>0</v>
      </c>
      <c r="V96" s="1179">
        <v>0</v>
      </c>
      <c r="W96" s="1179">
        <v>0</v>
      </c>
      <c r="X96" s="1179">
        <v>0</v>
      </c>
      <c r="Y96" s="1171"/>
      <c r="Z96" s="1163">
        <f t="shared" si="2"/>
        <v>89</v>
      </c>
    </row>
    <row r="97" spans="1:26" s="1144" customFormat="1" ht="12" customHeight="1">
      <c r="A97" s="1163">
        <f t="shared" si="4"/>
        <v>90</v>
      </c>
      <c r="B97" s="1170"/>
      <c r="F97" s="1165" t="s">
        <v>410</v>
      </c>
      <c r="G97" s="1170"/>
      <c r="H97" s="1166" t="s">
        <v>400</v>
      </c>
      <c r="I97" s="1179">
        <v>0</v>
      </c>
      <c r="J97" s="1179">
        <v>0</v>
      </c>
      <c r="K97" s="1179">
        <v>0</v>
      </c>
      <c r="L97" s="1179">
        <v>0</v>
      </c>
      <c r="M97" s="1179">
        <v>0</v>
      </c>
      <c r="N97" s="1179">
        <v>0</v>
      </c>
      <c r="O97" s="1179">
        <v>0</v>
      </c>
      <c r="P97" s="1179">
        <v>0</v>
      </c>
      <c r="Q97" s="1179">
        <v>0</v>
      </c>
      <c r="R97" s="1179">
        <v>0</v>
      </c>
      <c r="S97" s="1179">
        <v>0</v>
      </c>
      <c r="T97" s="1179">
        <v>0</v>
      </c>
      <c r="U97" s="1179">
        <v>0</v>
      </c>
      <c r="V97" s="1179">
        <v>0</v>
      </c>
      <c r="W97" s="1179">
        <v>0</v>
      </c>
      <c r="X97" s="1179">
        <v>0</v>
      </c>
      <c r="Y97" s="1171"/>
      <c r="Z97" s="1163">
        <f t="shared" si="2"/>
        <v>90</v>
      </c>
    </row>
    <row r="98" spans="1:26" s="1144" customFormat="1" ht="12" customHeight="1">
      <c r="A98" s="1163">
        <f t="shared" si="4"/>
        <v>91</v>
      </c>
      <c r="B98" s="1170"/>
      <c r="F98" s="1073"/>
      <c r="G98" s="1170"/>
      <c r="H98" s="1167" t="s">
        <v>401</v>
      </c>
      <c r="I98" s="1179">
        <v>0</v>
      </c>
      <c r="J98" s="1179">
        <v>0</v>
      </c>
      <c r="K98" s="1179">
        <v>0</v>
      </c>
      <c r="L98" s="1179">
        <v>0</v>
      </c>
      <c r="M98" s="1179">
        <v>0</v>
      </c>
      <c r="N98" s="1179">
        <v>0</v>
      </c>
      <c r="O98" s="1179">
        <v>0</v>
      </c>
      <c r="P98" s="1179">
        <v>0</v>
      </c>
      <c r="Q98" s="1179">
        <v>0</v>
      </c>
      <c r="R98" s="1179">
        <v>0</v>
      </c>
      <c r="S98" s="1179">
        <v>0</v>
      </c>
      <c r="T98" s="1179">
        <v>0</v>
      </c>
      <c r="U98" s="1179">
        <v>0</v>
      </c>
      <c r="V98" s="1179">
        <v>0</v>
      </c>
      <c r="W98" s="1179">
        <v>0</v>
      </c>
      <c r="X98" s="1179">
        <v>0</v>
      </c>
      <c r="Y98" s="1171"/>
      <c r="Z98" s="1163">
        <f t="shared" si="2"/>
        <v>91</v>
      </c>
    </row>
    <row r="99" spans="1:26" s="1144" customFormat="1" ht="12" customHeight="1">
      <c r="A99" s="1163">
        <f t="shared" si="4"/>
        <v>92</v>
      </c>
      <c r="B99" s="1170"/>
      <c r="F99" s="1073"/>
      <c r="G99" s="1170"/>
      <c r="H99" s="1167" t="s">
        <v>301</v>
      </c>
      <c r="I99" s="1179">
        <v>0</v>
      </c>
      <c r="J99" s="1179">
        <v>0</v>
      </c>
      <c r="K99" s="1179">
        <v>0</v>
      </c>
      <c r="L99" s="1179">
        <v>0</v>
      </c>
      <c r="M99" s="1179">
        <v>0</v>
      </c>
      <c r="N99" s="1179">
        <v>0</v>
      </c>
      <c r="O99" s="1179">
        <v>0</v>
      </c>
      <c r="P99" s="1179">
        <v>0</v>
      </c>
      <c r="Q99" s="1179">
        <v>0</v>
      </c>
      <c r="R99" s="1179">
        <v>0</v>
      </c>
      <c r="S99" s="1179">
        <v>0</v>
      </c>
      <c r="T99" s="1179">
        <v>0</v>
      </c>
      <c r="U99" s="1179">
        <v>0</v>
      </c>
      <c r="V99" s="1179">
        <v>0</v>
      </c>
      <c r="W99" s="1179">
        <v>0</v>
      </c>
      <c r="X99" s="1179">
        <v>0</v>
      </c>
      <c r="Y99" s="1171"/>
      <c r="Z99" s="1163">
        <f t="shared" si="2"/>
        <v>92</v>
      </c>
    </row>
    <row r="100" spans="1:26" s="1144" customFormat="1" ht="12" customHeight="1">
      <c r="A100" s="1163">
        <f t="shared" si="4"/>
        <v>93</v>
      </c>
      <c r="B100" s="1170"/>
      <c r="F100" s="1073"/>
      <c r="G100" s="1170"/>
      <c r="H100" s="1167" t="s">
        <v>402</v>
      </c>
      <c r="I100" s="1179">
        <v>0</v>
      </c>
      <c r="J100" s="1179">
        <v>0</v>
      </c>
      <c r="K100" s="1179">
        <v>0</v>
      </c>
      <c r="L100" s="1179">
        <v>0</v>
      </c>
      <c r="M100" s="1179">
        <v>0</v>
      </c>
      <c r="N100" s="1179">
        <v>0</v>
      </c>
      <c r="O100" s="1179">
        <v>0</v>
      </c>
      <c r="P100" s="1179">
        <v>0</v>
      </c>
      <c r="Q100" s="1179">
        <v>0</v>
      </c>
      <c r="R100" s="1179">
        <v>0</v>
      </c>
      <c r="S100" s="1179">
        <v>0</v>
      </c>
      <c r="T100" s="1179">
        <v>0</v>
      </c>
      <c r="U100" s="1179">
        <v>0</v>
      </c>
      <c r="V100" s="1179">
        <v>0</v>
      </c>
      <c r="W100" s="1179">
        <v>0</v>
      </c>
      <c r="X100" s="1180">
        <v>0</v>
      </c>
      <c r="Y100" s="1145"/>
      <c r="Z100" s="1163">
        <f t="shared" si="2"/>
        <v>93</v>
      </c>
    </row>
    <row r="101" spans="1:26" s="1144" customFormat="1" ht="11.1" customHeight="1">
      <c r="A101" s="1163">
        <f t="shared" si="4"/>
        <v>94</v>
      </c>
      <c r="B101" s="1170"/>
      <c r="D101" s="1169" t="s">
        <v>799</v>
      </c>
      <c r="E101" s="1169"/>
      <c r="F101" s="1122"/>
      <c r="G101" s="1170"/>
      <c r="H101" s="1160">
        <v>1</v>
      </c>
      <c r="I101" s="1174">
        <v>5</v>
      </c>
      <c r="J101" s="1174">
        <v>0</v>
      </c>
      <c r="K101" s="1174">
        <v>4</v>
      </c>
      <c r="L101" s="1174">
        <v>0</v>
      </c>
      <c r="M101" s="1174">
        <v>299</v>
      </c>
      <c r="N101" s="1174">
        <v>4</v>
      </c>
      <c r="O101" s="1174">
        <v>75</v>
      </c>
      <c r="P101" s="1174">
        <v>1</v>
      </c>
      <c r="Q101" s="1174">
        <v>0</v>
      </c>
      <c r="R101" s="1174">
        <v>0</v>
      </c>
      <c r="S101" s="1174">
        <v>0</v>
      </c>
      <c r="T101" s="1174">
        <v>0</v>
      </c>
      <c r="U101" s="1174">
        <v>0</v>
      </c>
      <c r="V101" s="1174">
        <v>0</v>
      </c>
      <c r="W101" s="1174">
        <v>0</v>
      </c>
      <c r="X101" s="1174">
        <v>0</v>
      </c>
      <c r="Y101" s="1171"/>
      <c r="Z101" s="1163">
        <f t="shared" si="2"/>
        <v>94</v>
      </c>
    </row>
    <row r="102" spans="1:26" s="1144" customFormat="1" ht="11.1" customHeight="1">
      <c r="A102" s="1163">
        <f t="shared" si="4"/>
        <v>95</v>
      </c>
      <c r="B102" s="1170"/>
      <c r="D102" s="1169" t="s">
        <v>800</v>
      </c>
      <c r="E102" s="1169"/>
      <c r="F102" s="1122"/>
      <c r="G102" s="1170"/>
      <c r="H102" s="1160">
        <v>2</v>
      </c>
      <c r="I102" s="1174">
        <v>0</v>
      </c>
      <c r="J102" s="1174">
        <v>0</v>
      </c>
      <c r="K102" s="1174">
        <v>0</v>
      </c>
      <c r="L102" s="1174">
        <v>0</v>
      </c>
      <c r="M102" s="1174">
        <v>0</v>
      </c>
      <c r="N102" s="1174">
        <v>0</v>
      </c>
      <c r="O102" s="1174">
        <v>0</v>
      </c>
      <c r="P102" s="1174">
        <v>0</v>
      </c>
      <c r="Q102" s="1174">
        <v>0</v>
      </c>
      <c r="R102" s="1174">
        <v>0</v>
      </c>
      <c r="S102" s="1174">
        <v>0</v>
      </c>
      <c r="T102" s="1174">
        <v>0</v>
      </c>
      <c r="U102" s="1174">
        <v>0</v>
      </c>
      <c r="V102" s="1174">
        <v>0</v>
      </c>
      <c r="W102" s="1174">
        <v>0</v>
      </c>
      <c r="X102" s="1174">
        <v>0</v>
      </c>
      <c r="Y102" s="1171"/>
      <c r="Z102" s="1163">
        <f>A102</f>
        <v>95</v>
      </c>
    </row>
    <row r="103" spans="1:26" s="1144" customFormat="1" ht="11.1" customHeight="1">
      <c r="A103" s="1163">
        <f t="shared" si="4"/>
        <v>96</v>
      </c>
      <c r="B103" s="1170"/>
      <c r="D103" s="1169" t="s">
        <v>801</v>
      </c>
      <c r="E103" s="1169"/>
      <c r="F103" s="1122"/>
      <c r="G103" s="1170"/>
      <c r="H103" s="1160">
        <v>1</v>
      </c>
      <c r="I103" s="1174">
        <v>1</v>
      </c>
      <c r="J103" s="1174">
        <v>0</v>
      </c>
      <c r="K103" s="1174">
        <v>1</v>
      </c>
      <c r="L103" s="1174">
        <v>0</v>
      </c>
      <c r="M103" s="1174">
        <v>11</v>
      </c>
      <c r="N103" s="1174">
        <v>0</v>
      </c>
      <c r="O103" s="1174">
        <v>1</v>
      </c>
      <c r="P103" s="1174">
        <v>0</v>
      </c>
      <c r="Q103" s="1174">
        <v>0</v>
      </c>
      <c r="R103" s="1174">
        <v>0</v>
      </c>
      <c r="S103" s="1174">
        <v>0</v>
      </c>
      <c r="T103" s="1174">
        <v>0</v>
      </c>
      <c r="U103" s="1174">
        <v>0</v>
      </c>
      <c r="V103" s="1174">
        <v>0</v>
      </c>
      <c r="W103" s="1174">
        <v>0</v>
      </c>
      <c r="X103" s="1174">
        <v>0</v>
      </c>
      <c r="Y103" s="1171"/>
      <c r="Z103" s="1163">
        <f t="shared" si="2"/>
        <v>96</v>
      </c>
    </row>
    <row r="104" spans="1:26" s="1144" customFormat="1" ht="12" customHeight="1">
      <c r="A104" s="1163">
        <f t="shared" si="4"/>
        <v>97</v>
      </c>
      <c r="B104" s="1170"/>
      <c r="F104" s="1120" t="s">
        <v>411</v>
      </c>
      <c r="G104" s="1170"/>
      <c r="H104" s="1166" t="s">
        <v>400</v>
      </c>
      <c r="I104" s="1174">
        <v>0</v>
      </c>
      <c r="J104" s="1174">
        <v>0</v>
      </c>
      <c r="K104" s="1174">
        <v>0</v>
      </c>
      <c r="L104" s="1174">
        <v>0</v>
      </c>
      <c r="M104" s="1174">
        <v>0</v>
      </c>
      <c r="N104" s="1174">
        <v>0</v>
      </c>
      <c r="O104" s="1174">
        <v>0</v>
      </c>
      <c r="P104" s="1174">
        <v>0</v>
      </c>
      <c r="Q104" s="1174">
        <v>0</v>
      </c>
      <c r="R104" s="1174">
        <v>0</v>
      </c>
      <c r="S104" s="1174">
        <v>0</v>
      </c>
      <c r="T104" s="1174">
        <v>0</v>
      </c>
      <c r="U104" s="1174">
        <v>0</v>
      </c>
      <c r="V104" s="1174">
        <v>0</v>
      </c>
      <c r="W104" s="1174">
        <v>0</v>
      </c>
      <c r="X104" s="1174">
        <v>0</v>
      </c>
      <c r="Y104" s="1171"/>
      <c r="Z104" s="1163">
        <f t="shared" si="2"/>
        <v>97</v>
      </c>
    </row>
    <row r="105" spans="1:26" ht="12" customHeight="1">
      <c r="A105" s="1163">
        <f t="shared" si="4"/>
        <v>98</v>
      </c>
      <c r="B105" s="1157"/>
      <c r="G105" s="1157"/>
      <c r="H105" s="1167" t="s">
        <v>401</v>
      </c>
      <c r="I105" s="1174">
        <v>0</v>
      </c>
      <c r="J105" s="1174">
        <v>0</v>
      </c>
      <c r="K105" s="1174">
        <v>0</v>
      </c>
      <c r="L105" s="1174">
        <v>0</v>
      </c>
      <c r="M105" s="1174">
        <v>0</v>
      </c>
      <c r="N105" s="1174">
        <v>0</v>
      </c>
      <c r="O105" s="1174">
        <v>0</v>
      </c>
      <c r="P105" s="1174">
        <v>0</v>
      </c>
      <c r="Q105" s="1174">
        <v>0</v>
      </c>
      <c r="R105" s="1174">
        <v>0</v>
      </c>
      <c r="S105" s="1174">
        <v>0</v>
      </c>
      <c r="T105" s="1174">
        <v>0</v>
      </c>
      <c r="U105" s="1174">
        <v>0</v>
      </c>
      <c r="V105" s="1174">
        <v>0</v>
      </c>
      <c r="W105" s="1174">
        <v>0</v>
      </c>
      <c r="X105" s="1174">
        <v>0</v>
      </c>
      <c r="Y105" s="1162"/>
      <c r="Z105" s="1163">
        <f t="shared" si="2"/>
        <v>98</v>
      </c>
    </row>
    <row r="106" spans="1:26" ht="12" customHeight="1">
      <c r="A106" s="1163">
        <f t="shared" si="4"/>
        <v>99</v>
      </c>
      <c r="B106" s="1157"/>
      <c r="G106" s="1157"/>
      <c r="H106" s="1167" t="s">
        <v>301</v>
      </c>
      <c r="I106" s="1174">
        <v>6</v>
      </c>
      <c r="J106" s="1174">
        <v>0</v>
      </c>
      <c r="K106" s="1174">
        <v>5</v>
      </c>
      <c r="L106" s="1174">
        <v>0</v>
      </c>
      <c r="M106" s="1174">
        <v>310</v>
      </c>
      <c r="N106" s="1174">
        <v>4</v>
      </c>
      <c r="O106" s="1174">
        <v>76</v>
      </c>
      <c r="P106" s="1174">
        <v>1</v>
      </c>
      <c r="Q106" s="1174">
        <v>0</v>
      </c>
      <c r="R106" s="1174">
        <v>0</v>
      </c>
      <c r="S106" s="1174">
        <v>0</v>
      </c>
      <c r="T106" s="1174">
        <v>0</v>
      </c>
      <c r="U106" s="1174">
        <v>0</v>
      </c>
      <c r="V106" s="1174">
        <v>0</v>
      </c>
      <c r="W106" s="1174">
        <v>0</v>
      </c>
      <c r="X106" s="1174">
        <v>0</v>
      </c>
      <c r="Y106" s="1162"/>
      <c r="Z106" s="1163">
        <f t="shared" si="2"/>
        <v>99</v>
      </c>
    </row>
    <row r="107" spans="1:26" ht="12" customHeight="1">
      <c r="A107" s="1163">
        <f>A106+1</f>
        <v>100</v>
      </c>
      <c r="B107" s="1157"/>
      <c r="G107" s="1157"/>
      <c r="H107" s="1167" t="s">
        <v>402</v>
      </c>
      <c r="I107" s="1179">
        <v>6</v>
      </c>
      <c r="J107" s="1179">
        <v>0</v>
      </c>
      <c r="K107" s="1179">
        <v>5</v>
      </c>
      <c r="L107" s="1179">
        <v>0</v>
      </c>
      <c r="M107" s="1179">
        <v>310</v>
      </c>
      <c r="N107" s="1179">
        <v>4</v>
      </c>
      <c r="O107" s="1179">
        <v>76</v>
      </c>
      <c r="P107" s="1179">
        <v>1</v>
      </c>
      <c r="Q107" s="1179">
        <v>0</v>
      </c>
      <c r="R107" s="1179">
        <v>0</v>
      </c>
      <c r="S107" s="1179">
        <v>0</v>
      </c>
      <c r="T107" s="1179">
        <v>0</v>
      </c>
      <c r="U107" s="1179">
        <v>0</v>
      </c>
      <c r="V107" s="1179">
        <v>0</v>
      </c>
      <c r="W107" s="1179">
        <v>0</v>
      </c>
      <c r="X107" s="1179">
        <v>0</v>
      </c>
      <c r="Y107" s="1162"/>
      <c r="Z107" s="1163">
        <f t="shared" si="2"/>
        <v>100</v>
      </c>
    </row>
    <row r="108" spans="1:26" ht="11.25">
      <c r="A108" s="1163">
        <f>A107+1</f>
        <v>101</v>
      </c>
      <c r="B108" s="1157"/>
      <c r="D108" s="1169" t="s">
        <v>802</v>
      </c>
      <c r="E108" s="1169"/>
      <c r="F108" s="1169"/>
      <c r="G108" s="1157"/>
      <c r="H108" s="1160">
        <v>1</v>
      </c>
      <c r="I108" s="1174">
        <v>28</v>
      </c>
      <c r="J108" s="1174">
        <v>19</v>
      </c>
      <c r="K108" s="1174">
        <v>24</v>
      </c>
      <c r="L108" s="1174">
        <v>13</v>
      </c>
      <c r="M108" s="1174">
        <v>52</v>
      </c>
      <c r="N108" s="1174">
        <v>25</v>
      </c>
      <c r="O108" s="1174">
        <v>18</v>
      </c>
      <c r="P108" s="1174">
        <v>8</v>
      </c>
      <c r="Q108" s="1174">
        <v>0</v>
      </c>
      <c r="R108" s="1174">
        <v>0</v>
      </c>
      <c r="S108" s="1174">
        <v>0</v>
      </c>
      <c r="T108" s="1174">
        <v>0</v>
      </c>
      <c r="U108" s="1174">
        <v>0</v>
      </c>
      <c r="V108" s="1174">
        <v>0</v>
      </c>
      <c r="W108" s="1174">
        <v>0</v>
      </c>
      <c r="X108" s="1174">
        <v>0</v>
      </c>
      <c r="Y108" s="1162"/>
      <c r="Z108" s="1163">
        <f t="shared" si="2"/>
        <v>101</v>
      </c>
    </row>
    <row r="109" spans="1:26" ht="11.1" customHeight="1">
      <c r="A109" s="1163">
        <f t="shared" si="4"/>
        <v>102</v>
      </c>
      <c r="B109" s="1157"/>
      <c r="D109" s="1169" t="s">
        <v>874</v>
      </c>
      <c r="E109" s="1169"/>
      <c r="F109" s="1169"/>
      <c r="G109" s="1157"/>
      <c r="H109" s="1160">
        <v>3</v>
      </c>
      <c r="I109" s="1174">
        <v>0</v>
      </c>
      <c r="J109" s="1174">
        <v>0</v>
      </c>
      <c r="K109" s="1174">
        <v>0</v>
      </c>
      <c r="L109" s="1174">
        <v>0</v>
      </c>
      <c r="M109" s="1174">
        <v>11</v>
      </c>
      <c r="N109" s="1174">
        <v>2</v>
      </c>
      <c r="O109" s="1174">
        <v>0</v>
      </c>
      <c r="P109" s="1174">
        <v>0</v>
      </c>
      <c r="Q109" s="1174">
        <v>0</v>
      </c>
      <c r="R109" s="1174">
        <v>0</v>
      </c>
      <c r="S109" s="1174">
        <v>0</v>
      </c>
      <c r="T109" s="1174">
        <v>0</v>
      </c>
      <c r="U109" s="1174">
        <v>0</v>
      </c>
      <c r="V109" s="1174">
        <v>0</v>
      </c>
      <c r="W109" s="1174">
        <v>0</v>
      </c>
      <c r="X109" s="1174">
        <v>0</v>
      </c>
      <c r="Y109" s="1162"/>
      <c r="Z109" s="1163">
        <f t="shared" si="2"/>
        <v>102</v>
      </c>
    </row>
    <row r="110" spans="1:26" ht="11.1" customHeight="1">
      <c r="A110" s="1163">
        <f t="shared" si="4"/>
        <v>103</v>
      </c>
      <c r="B110" s="1157"/>
      <c r="D110" s="1169" t="s">
        <v>875</v>
      </c>
      <c r="E110" s="1169"/>
      <c r="F110" s="1159"/>
      <c r="G110" s="1157"/>
      <c r="H110" s="1160">
        <v>3</v>
      </c>
      <c r="I110" s="1174">
        <v>29</v>
      </c>
      <c r="J110" s="1174">
        <v>7</v>
      </c>
      <c r="K110" s="1174">
        <v>4</v>
      </c>
      <c r="L110" s="1174">
        <v>1</v>
      </c>
      <c r="M110" s="1174">
        <v>156</v>
      </c>
      <c r="N110" s="1174">
        <v>29</v>
      </c>
      <c r="O110" s="1174">
        <v>2</v>
      </c>
      <c r="P110" s="1174">
        <v>1</v>
      </c>
      <c r="Q110" s="1174">
        <v>0</v>
      </c>
      <c r="R110" s="1174">
        <v>0</v>
      </c>
      <c r="S110" s="1174">
        <v>0</v>
      </c>
      <c r="T110" s="1174">
        <v>0</v>
      </c>
      <c r="U110" s="1174">
        <v>0</v>
      </c>
      <c r="V110" s="1174">
        <v>0</v>
      </c>
      <c r="W110" s="1174">
        <v>120</v>
      </c>
      <c r="X110" s="1174">
        <v>25</v>
      </c>
      <c r="Y110" s="1162"/>
      <c r="Z110" s="1163">
        <f t="shared" si="2"/>
        <v>103</v>
      </c>
    </row>
    <row r="111" spans="1:26" ht="11.1" customHeight="1">
      <c r="A111" s="1163">
        <f t="shared" si="4"/>
        <v>104</v>
      </c>
      <c r="B111" s="1157"/>
      <c r="D111" s="1169" t="s">
        <v>805</v>
      </c>
      <c r="E111" s="1169"/>
      <c r="F111" s="1169"/>
      <c r="G111" s="1157"/>
      <c r="H111" s="1172">
        <v>2</v>
      </c>
      <c r="I111" s="1174">
        <v>462</v>
      </c>
      <c r="J111" s="1174">
        <v>163</v>
      </c>
      <c r="K111" s="1174">
        <v>34</v>
      </c>
      <c r="L111" s="1174">
        <v>11</v>
      </c>
      <c r="M111" s="1174">
        <v>264</v>
      </c>
      <c r="N111" s="1174">
        <v>35</v>
      </c>
      <c r="O111" s="1174">
        <v>56</v>
      </c>
      <c r="P111" s="1174">
        <v>18</v>
      </c>
      <c r="Q111" s="1174">
        <v>0</v>
      </c>
      <c r="R111" s="1174">
        <v>0</v>
      </c>
      <c r="S111" s="1174">
        <v>18</v>
      </c>
      <c r="T111" s="1174">
        <v>4</v>
      </c>
      <c r="U111" s="1174">
        <v>136</v>
      </c>
      <c r="V111" s="1174">
        <v>11</v>
      </c>
      <c r="W111" s="1174">
        <v>0</v>
      </c>
      <c r="X111" s="1174">
        <v>0</v>
      </c>
      <c r="Y111" s="1162"/>
      <c r="Z111" s="1163">
        <f t="shared" si="2"/>
        <v>104</v>
      </c>
    </row>
    <row r="112" spans="1:26" ht="11.1" customHeight="1">
      <c r="A112" s="1163">
        <f t="shared" si="4"/>
        <v>105</v>
      </c>
      <c r="B112" s="1157"/>
      <c r="D112" s="1169" t="s">
        <v>806</v>
      </c>
      <c r="E112" s="1169"/>
      <c r="F112" s="1169"/>
      <c r="G112" s="1157"/>
      <c r="H112" s="1172" t="s">
        <v>738</v>
      </c>
      <c r="I112" s="1174">
        <v>57</v>
      </c>
      <c r="J112" s="1174">
        <v>12</v>
      </c>
      <c r="K112" s="1174">
        <v>58</v>
      </c>
      <c r="L112" s="1174">
        <v>13</v>
      </c>
      <c r="M112" s="1174">
        <v>434</v>
      </c>
      <c r="N112" s="1174">
        <v>29</v>
      </c>
      <c r="O112" s="1174">
        <v>37</v>
      </c>
      <c r="P112" s="1174">
        <v>16</v>
      </c>
      <c r="Q112" s="1174">
        <v>0</v>
      </c>
      <c r="R112" s="1174">
        <v>0</v>
      </c>
      <c r="S112" s="1174">
        <v>6</v>
      </c>
      <c r="T112" s="1174">
        <v>2</v>
      </c>
      <c r="U112" s="1174">
        <v>152</v>
      </c>
      <c r="V112" s="1174">
        <v>14</v>
      </c>
      <c r="W112" s="1174">
        <v>0</v>
      </c>
      <c r="X112" s="1174">
        <v>0</v>
      </c>
      <c r="Y112" s="1162"/>
      <c r="Z112" s="1163">
        <f t="shared" si="2"/>
        <v>105</v>
      </c>
    </row>
    <row r="113" spans="1:26" s="1144" customFormat="1" ht="12" customHeight="1">
      <c r="A113" s="1163">
        <f t="shared" si="4"/>
        <v>106</v>
      </c>
      <c r="B113" s="1170"/>
      <c r="F113" s="1165" t="s">
        <v>412</v>
      </c>
      <c r="G113" s="1170"/>
      <c r="H113" s="1166" t="s">
        <v>400</v>
      </c>
      <c r="I113" s="1174">
        <v>444</v>
      </c>
      <c r="J113" s="1174">
        <v>160</v>
      </c>
      <c r="K113" s="1174">
        <v>79</v>
      </c>
      <c r="L113" s="1174">
        <v>26</v>
      </c>
      <c r="M113" s="1174">
        <v>657</v>
      </c>
      <c r="N113" s="1174">
        <v>76</v>
      </c>
      <c r="O113" s="1174">
        <v>81</v>
      </c>
      <c r="P113" s="1174">
        <v>33</v>
      </c>
      <c r="Q113" s="1174">
        <v>0</v>
      </c>
      <c r="R113" s="1174">
        <v>0</v>
      </c>
      <c r="S113" s="1174">
        <v>17</v>
      </c>
      <c r="T113" s="1174">
        <v>6</v>
      </c>
      <c r="U113" s="1174">
        <v>209</v>
      </c>
      <c r="V113" s="1174">
        <v>13</v>
      </c>
      <c r="W113" s="1174">
        <v>77</v>
      </c>
      <c r="X113" s="1174">
        <v>11</v>
      </c>
      <c r="Y113" s="1171"/>
      <c r="Z113" s="1163">
        <f t="shared" si="2"/>
        <v>106</v>
      </c>
    </row>
    <row r="114" spans="1:26" ht="12" customHeight="1">
      <c r="A114" s="1163">
        <f t="shared" si="4"/>
        <v>107</v>
      </c>
      <c r="B114" s="1157"/>
      <c r="F114" s="1181"/>
      <c r="G114" s="1157"/>
      <c r="H114" s="1167" t="s">
        <v>401</v>
      </c>
      <c r="I114" s="1174">
        <v>78</v>
      </c>
      <c r="J114" s="1174">
        <v>31</v>
      </c>
      <c r="K114" s="1174">
        <v>19</v>
      </c>
      <c r="L114" s="1174">
        <v>7</v>
      </c>
      <c r="M114" s="1174">
        <v>124</v>
      </c>
      <c r="N114" s="1174">
        <v>18</v>
      </c>
      <c r="O114" s="1174">
        <v>23</v>
      </c>
      <c r="P114" s="1174">
        <v>7</v>
      </c>
      <c r="Q114" s="1174">
        <v>0</v>
      </c>
      <c r="R114" s="1174">
        <v>0</v>
      </c>
      <c r="S114" s="1174">
        <v>4</v>
      </c>
      <c r="T114" s="1174">
        <v>0</v>
      </c>
      <c r="U114" s="1174">
        <v>55</v>
      </c>
      <c r="V114" s="1174">
        <v>10</v>
      </c>
      <c r="W114" s="1174">
        <v>0</v>
      </c>
      <c r="X114" s="1174">
        <v>0</v>
      </c>
      <c r="Y114" s="1162"/>
      <c r="Z114" s="1163">
        <f t="shared" si="2"/>
        <v>107</v>
      </c>
    </row>
    <row r="115" spans="1:26" ht="12" customHeight="1">
      <c r="A115" s="1163">
        <f t="shared" si="4"/>
        <v>108</v>
      </c>
      <c r="B115" s="1157"/>
      <c r="G115" s="1157"/>
      <c r="H115" s="1167" t="s">
        <v>301</v>
      </c>
      <c r="I115" s="1174">
        <v>54</v>
      </c>
      <c r="J115" s="1174">
        <v>10</v>
      </c>
      <c r="K115" s="1174">
        <v>22</v>
      </c>
      <c r="L115" s="1174">
        <v>5</v>
      </c>
      <c r="M115" s="1174">
        <v>136</v>
      </c>
      <c r="N115" s="1174">
        <v>26</v>
      </c>
      <c r="O115" s="1174">
        <v>9</v>
      </c>
      <c r="P115" s="1174">
        <v>3</v>
      </c>
      <c r="Q115" s="1174">
        <v>0</v>
      </c>
      <c r="R115" s="1174">
        <v>0</v>
      </c>
      <c r="S115" s="1174">
        <v>3</v>
      </c>
      <c r="T115" s="1174">
        <v>0</v>
      </c>
      <c r="U115" s="1174">
        <v>24</v>
      </c>
      <c r="V115" s="1174">
        <v>2</v>
      </c>
      <c r="W115" s="1174">
        <v>43</v>
      </c>
      <c r="X115" s="1174">
        <v>14</v>
      </c>
      <c r="Y115" s="1162"/>
      <c r="Z115" s="1163">
        <f t="shared" si="2"/>
        <v>108</v>
      </c>
    </row>
    <row r="116" spans="1:26" ht="12" customHeight="1">
      <c r="A116" s="1163">
        <f t="shared" si="4"/>
        <v>109</v>
      </c>
      <c r="B116" s="1157"/>
      <c r="G116" s="1157"/>
      <c r="H116" s="1167" t="s">
        <v>402</v>
      </c>
      <c r="I116" s="1179">
        <v>576</v>
      </c>
      <c r="J116" s="1179">
        <v>201</v>
      </c>
      <c r="K116" s="1179">
        <v>120</v>
      </c>
      <c r="L116" s="1179">
        <v>38</v>
      </c>
      <c r="M116" s="1179">
        <v>917</v>
      </c>
      <c r="N116" s="1179">
        <v>120</v>
      </c>
      <c r="O116" s="1179">
        <v>113</v>
      </c>
      <c r="P116" s="1179">
        <v>43</v>
      </c>
      <c r="Q116" s="1179">
        <v>0</v>
      </c>
      <c r="R116" s="1179">
        <v>0</v>
      </c>
      <c r="S116" s="1179">
        <v>24</v>
      </c>
      <c r="T116" s="1179">
        <v>6</v>
      </c>
      <c r="U116" s="1179">
        <v>288</v>
      </c>
      <c r="V116" s="1179">
        <v>25</v>
      </c>
      <c r="W116" s="1179">
        <v>120</v>
      </c>
      <c r="X116" s="1179">
        <v>25</v>
      </c>
      <c r="Y116" s="1162"/>
      <c r="Z116" s="1163">
        <f t="shared" si="2"/>
        <v>109</v>
      </c>
    </row>
    <row r="117" spans="1:26" ht="11.1" customHeight="1">
      <c r="A117" s="1163">
        <f t="shared" si="4"/>
        <v>110</v>
      </c>
      <c r="B117" s="1157"/>
      <c r="D117" s="1169" t="s">
        <v>808</v>
      </c>
      <c r="E117" s="1169"/>
      <c r="F117" s="1169"/>
      <c r="G117" s="1157"/>
      <c r="H117" s="1160">
        <v>3</v>
      </c>
      <c r="I117" s="1174">
        <v>0</v>
      </c>
      <c r="J117" s="1174">
        <v>0</v>
      </c>
      <c r="K117" s="1174">
        <v>0</v>
      </c>
      <c r="L117" s="1174">
        <v>0</v>
      </c>
      <c r="M117" s="1174">
        <v>0</v>
      </c>
      <c r="N117" s="1174">
        <v>0</v>
      </c>
      <c r="O117" s="1174">
        <v>0</v>
      </c>
      <c r="P117" s="1174">
        <v>0</v>
      </c>
      <c r="Q117" s="1174">
        <v>0</v>
      </c>
      <c r="R117" s="1174">
        <v>0</v>
      </c>
      <c r="S117" s="1174">
        <v>0</v>
      </c>
      <c r="T117" s="1174">
        <v>0</v>
      </c>
      <c r="U117" s="1174">
        <v>0</v>
      </c>
      <c r="V117" s="1174">
        <v>0</v>
      </c>
      <c r="W117" s="1174">
        <v>0</v>
      </c>
      <c r="X117" s="1174">
        <v>0</v>
      </c>
      <c r="Y117" s="1162"/>
      <c r="Z117" s="1163">
        <f t="shared" si="2"/>
        <v>110</v>
      </c>
    </row>
    <row r="118" spans="1:26" ht="11.1" customHeight="1">
      <c r="A118" s="1163">
        <f t="shared" si="4"/>
        <v>111</v>
      </c>
      <c r="B118" s="1157"/>
      <c r="D118" s="1169" t="s">
        <v>809</v>
      </c>
      <c r="E118" s="1169"/>
      <c r="F118" s="1169"/>
      <c r="G118" s="1157"/>
      <c r="H118" s="1160">
        <v>3</v>
      </c>
      <c r="I118" s="1174">
        <v>3</v>
      </c>
      <c r="J118" s="1174">
        <v>1</v>
      </c>
      <c r="K118" s="1174">
        <v>0</v>
      </c>
      <c r="L118" s="1174">
        <v>0</v>
      </c>
      <c r="M118" s="1174">
        <v>23</v>
      </c>
      <c r="N118" s="1174">
        <v>3</v>
      </c>
      <c r="O118" s="1174">
        <v>1</v>
      </c>
      <c r="P118" s="1174">
        <v>0</v>
      </c>
      <c r="Q118" s="1174">
        <v>0</v>
      </c>
      <c r="R118" s="1174">
        <v>0</v>
      </c>
      <c r="S118" s="1174">
        <v>0</v>
      </c>
      <c r="T118" s="1174">
        <v>0</v>
      </c>
      <c r="U118" s="1174">
        <v>1</v>
      </c>
      <c r="V118" s="1174">
        <v>0</v>
      </c>
      <c r="W118" s="1174">
        <v>0</v>
      </c>
      <c r="X118" s="1174">
        <v>0</v>
      </c>
      <c r="Y118" s="1162"/>
      <c r="Z118" s="1163">
        <f t="shared" si="2"/>
        <v>111</v>
      </c>
    </row>
    <row r="119" spans="1:26" ht="11.1" customHeight="1">
      <c r="A119" s="1163">
        <f t="shared" si="4"/>
        <v>112</v>
      </c>
      <c r="B119" s="1157"/>
      <c r="D119" s="1169" t="s">
        <v>810</v>
      </c>
      <c r="E119" s="1169"/>
      <c r="F119" s="1169"/>
      <c r="G119" s="1157"/>
      <c r="H119" s="1160">
        <v>3</v>
      </c>
      <c r="I119" s="1174">
        <v>2</v>
      </c>
      <c r="J119" s="1174">
        <v>1</v>
      </c>
      <c r="K119" s="1174">
        <v>0</v>
      </c>
      <c r="L119" s="1174">
        <v>0</v>
      </c>
      <c r="M119" s="1174">
        <v>6</v>
      </c>
      <c r="N119" s="1174">
        <v>2</v>
      </c>
      <c r="O119" s="1174">
        <v>0</v>
      </c>
      <c r="P119" s="1174">
        <v>0</v>
      </c>
      <c r="Q119" s="1174">
        <v>0</v>
      </c>
      <c r="R119" s="1174">
        <v>0</v>
      </c>
      <c r="S119" s="1174">
        <v>0</v>
      </c>
      <c r="T119" s="1174">
        <v>0</v>
      </c>
      <c r="U119" s="1174">
        <v>0</v>
      </c>
      <c r="V119" s="1174">
        <v>0</v>
      </c>
      <c r="W119" s="1174">
        <v>0</v>
      </c>
      <c r="X119" s="1174">
        <v>0</v>
      </c>
      <c r="Y119" s="1162"/>
      <c r="Z119" s="1163">
        <f t="shared" si="2"/>
        <v>112</v>
      </c>
    </row>
    <row r="120" spans="1:26" ht="11.1" customHeight="1">
      <c r="A120" s="1163">
        <f t="shared" si="4"/>
        <v>113</v>
      </c>
      <c r="B120" s="1157"/>
      <c r="D120" s="1169" t="s">
        <v>811</v>
      </c>
      <c r="E120" s="1169"/>
      <c r="F120" s="1169"/>
      <c r="G120" s="1157"/>
      <c r="H120" s="1160">
        <v>3</v>
      </c>
      <c r="I120" s="1174">
        <v>0</v>
      </c>
      <c r="J120" s="1174">
        <v>0</v>
      </c>
      <c r="K120" s="1174">
        <v>0</v>
      </c>
      <c r="L120" s="1174">
        <v>0</v>
      </c>
      <c r="M120" s="1174">
        <v>0</v>
      </c>
      <c r="N120" s="1174">
        <v>0</v>
      </c>
      <c r="O120" s="1174">
        <v>0</v>
      </c>
      <c r="P120" s="1174">
        <v>0</v>
      </c>
      <c r="Q120" s="1174">
        <v>0</v>
      </c>
      <c r="R120" s="1174">
        <v>0</v>
      </c>
      <c r="S120" s="1174">
        <v>0</v>
      </c>
      <c r="T120" s="1174">
        <v>0</v>
      </c>
      <c r="U120" s="1174">
        <v>0</v>
      </c>
      <c r="V120" s="1174">
        <v>0</v>
      </c>
      <c r="W120" s="1174">
        <v>0</v>
      </c>
      <c r="X120" s="1174">
        <v>0</v>
      </c>
      <c r="Y120" s="1162"/>
      <c r="Z120" s="1163">
        <f t="shared" si="2"/>
        <v>113</v>
      </c>
    </row>
    <row r="121" spans="1:26" ht="11.1" customHeight="1">
      <c r="A121" s="1163">
        <f t="shared" si="4"/>
        <v>114</v>
      </c>
      <c r="B121" s="1157"/>
      <c r="D121" s="1169" t="s">
        <v>812</v>
      </c>
      <c r="E121" s="1169"/>
      <c r="F121" s="1169"/>
      <c r="G121" s="1157"/>
      <c r="H121" s="1160">
        <v>3</v>
      </c>
      <c r="I121" s="1174">
        <v>0</v>
      </c>
      <c r="J121" s="1174">
        <v>0</v>
      </c>
      <c r="K121" s="1174">
        <v>0</v>
      </c>
      <c r="L121" s="1174">
        <v>0</v>
      </c>
      <c r="M121" s="1174">
        <v>1</v>
      </c>
      <c r="N121" s="1174">
        <v>1</v>
      </c>
      <c r="O121" s="1174">
        <v>0</v>
      </c>
      <c r="P121" s="1174">
        <v>0</v>
      </c>
      <c r="Q121" s="1174">
        <v>0</v>
      </c>
      <c r="R121" s="1174">
        <v>0</v>
      </c>
      <c r="S121" s="1174">
        <v>0</v>
      </c>
      <c r="T121" s="1174">
        <v>0</v>
      </c>
      <c r="U121" s="1174">
        <v>0</v>
      </c>
      <c r="V121" s="1174">
        <v>0</v>
      </c>
      <c r="W121" s="1174">
        <v>0</v>
      </c>
      <c r="X121" s="1174">
        <v>0</v>
      </c>
      <c r="Y121" s="1162"/>
      <c r="Z121" s="1163">
        <f t="shared" si="2"/>
        <v>114</v>
      </c>
    </row>
    <row r="122" spans="1:26" ht="11.1" customHeight="1">
      <c r="A122" s="1163">
        <f t="shared" si="4"/>
        <v>115</v>
      </c>
      <c r="B122" s="1157"/>
      <c r="D122" s="1169" t="s">
        <v>813</v>
      </c>
      <c r="E122" s="1169"/>
      <c r="F122" s="1169"/>
      <c r="G122" s="1157"/>
      <c r="H122" s="1160">
        <v>3</v>
      </c>
      <c r="I122" s="1174">
        <v>3</v>
      </c>
      <c r="J122" s="1174">
        <v>0</v>
      </c>
      <c r="K122" s="1174">
        <v>0</v>
      </c>
      <c r="L122" s="1174">
        <v>0</v>
      </c>
      <c r="M122" s="1174">
        <v>5</v>
      </c>
      <c r="N122" s="1174">
        <v>1</v>
      </c>
      <c r="O122" s="1174">
        <v>0</v>
      </c>
      <c r="P122" s="1174">
        <v>0</v>
      </c>
      <c r="Q122" s="1174">
        <v>0</v>
      </c>
      <c r="R122" s="1174">
        <v>0</v>
      </c>
      <c r="S122" s="1174">
        <v>0</v>
      </c>
      <c r="T122" s="1174">
        <v>0</v>
      </c>
      <c r="U122" s="1174">
        <v>0</v>
      </c>
      <c r="V122" s="1174">
        <v>0</v>
      </c>
      <c r="W122" s="1174">
        <v>0</v>
      </c>
      <c r="X122" s="1174">
        <v>0</v>
      </c>
      <c r="Y122" s="1162"/>
      <c r="Z122" s="1163">
        <f t="shared" si="2"/>
        <v>115</v>
      </c>
    </row>
    <row r="123" spans="1:26" ht="11.1" customHeight="1">
      <c r="A123" s="1163">
        <f t="shared" si="4"/>
        <v>116</v>
      </c>
      <c r="B123" s="1157"/>
      <c r="D123" s="1169" t="s">
        <v>814</v>
      </c>
      <c r="E123" s="1169"/>
      <c r="F123" s="1169"/>
      <c r="G123" s="1157"/>
      <c r="H123" s="1160">
        <v>3</v>
      </c>
      <c r="I123" s="1174">
        <v>1</v>
      </c>
      <c r="J123" s="1174">
        <v>1</v>
      </c>
      <c r="K123" s="1174">
        <v>0</v>
      </c>
      <c r="L123" s="1174">
        <v>0</v>
      </c>
      <c r="M123" s="1174">
        <v>6</v>
      </c>
      <c r="N123" s="1174">
        <v>1</v>
      </c>
      <c r="O123" s="1174">
        <v>2</v>
      </c>
      <c r="P123" s="1174">
        <v>0</v>
      </c>
      <c r="Q123" s="1174">
        <v>0</v>
      </c>
      <c r="R123" s="1174">
        <v>0</v>
      </c>
      <c r="S123" s="1174">
        <v>0</v>
      </c>
      <c r="T123" s="1174">
        <v>0</v>
      </c>
      <c r="U123" s="1174">
        <v>0</v>
      </c>
      <c r="V123" s="1174">
        <v>0</v>
      </c>
      <c r="W123" s="1174">
        <v>0</v>
      </c>
      <c r="X123" s="1174">
        <v>0</v>
      </c>
      <c r="Y123" s="1162"/>
      <c r="Z123" s="1163">
        <f t="shared" si="2"/>
        <v>116</v>
      </c>
    </row>
    <row r="124" spans="1:26" ht="11.1" customHeight="1">
      <c r="A124" s="1163">
        <f t="shared" si="4"/>
        <v>117</v>
      </c>
      <c r="B124" s="1157"/>
      <c r="D124" s="1169" t="s">
        <v>815</v>
      </c>
      <c r="E124" s="1169"/>
      <c r="F124" s="1169"/>
      <c r="G124" s="1157"/>
      <c r="H124" s="1160">
        <v>3</v>
      </c>
      <c r="I124" s="1174">
        <v>6</v>
      </c>
      <c r="J124" s="1174">
        <v>1</v>
      </c>
      <c r="K124" s="1174">
        <v>0</v>
      </c>
      <c r="L124" s="1174">
        <v>0</v>
      </c>
      <c r="M124" s="1174">
        <v>24</v>
      </c>
      <c r="N124" s="1174">
        <v>4</v>
      </c>
      <c r="O124" s="1174">
        <v>2</v>
      </c>
      <c r="P124" s="1174">
        <v>1</v>
      </c>
      <c r="Q124" s="1174">
        <v>0</v>
      </c>
      <c r="R124" s="1174">
        <v>0</v>
      </c>
      <c r="S124" s="1174">
        <v>0</v>
      </c>
      <c r="T124" s="1174">
        <v>0</v>
      </c>
      <c r="U124" s="1174">
        <v>0</v>
      </c>
      <c r="V124" s="1174">
        <v>0</v>
      </c>
      <c r="W124" s="1174">
        <v>0</v>
      </c>
      <c r="X124" s="1174">
        <v>0</v>
      </c>
      <c r="Y124" s="1162"/>
      <c r="Z124" s="1163">
        <f t="shared" si="2"/>
        <v>117</v>
      </c>
    </row>
    <row r="125" spans="1:26" ht="11.1" customHeight="1">
      <c r="A125" s="1163">
        <f t="shared" si="4"/>
        <v>118</v>
      </c>
      <c r="B125" s="1157"/>
      <c r="D125" s="1169" t="s">
        <v>876</v>
      </c>
      <c r="E125" s="1169"/>
      <c r="F125" s="1169"/>
      <c r="G125" s="1157"/>
      <c r="H125" s="1160">
        <v>2</v>
      </c>
      <c r="I125" s="1174">
        <v>4</v>
      </c>
      <c r="J125" s="1174">
        <v>0</v>
      </c>
      <c r="K125" s="1174">
        <v>0</v>
      </c>
      <c r="L125" s="1174">
        <v>0</v>
      </c>
      <c r="M125" s="1174">
        <v>47</v>
      </c>
      <c r="N125" s="1174">
        <v>11</v>
      </c>
      <c r="O125" s="1174">
        <v>0</v>
      </c>
      <c r="P125" s="1174">
        <v>0</v>
      </c>
      <c r="Q125" s="1174">
        <v>0</v>
      </c>
      <c r="R125" s="1174">
        <v>0</v>
      </c>
      <c r="S125" s="1174">
        <v>0</v>
      </c>
      <c r="T125" s="1174">
        <v>0</v>
      </c>
      <c r="U125" s="1174">
        <v>0</v>
      </c>
      <c r="V125" s="1174">
        <v>0</v>
      </c>
      <c r="W125" s="1174">
        <v>0</v>
      </c>
      <c r="X125" s="1174">
        <v>0</v>
      </c>
      <c r="Y125" s="1162"/>
      <c r="Z125" s="1163">
        <f t="shared" si="2"/>
        <v>118</v>
      </c>
    </row>
    <row r="126" spans="1:26" ht="11.1" customHeight="1">
      <c r="A126" s="1163">
        <f>A125+1</f>
        <v>119</v>
      </c>
      <c r="B126" s="1157"/>
      <c r="D126" s="1169" t="s">
        <v>877</v>
      </c>
      <c r="E126" s="1169"/>
      <c r="F126" s="1159"/>
      <c r="G126" s="1157"/>
      <c r="H126" s="1160">
        <v>3</v>
      </c>
      <c r="I126" s="1174">
        <v>6</v>
      </c>
      <c r="J126" s="1174">
        <v>6</v>
      </c>
      <c r="K126" s="1174">
        <v>0</v>
      </c>
      <c r="L126" s="1174">
        <v>0</v>
      </c>
      <c r="M126" s="1174">
        <v>36</v>
      </c>
      <c r="N126" s="1174">
        <v>27</v>
      </c>
      <c r="O126" s="1174">
        <v>0</v>
      </c>
      <c r="P126" s="1174">
        <v>0</v>
      </c>
      <c r="Q126" s="1174">
        <v>0</v>
      </c>
      <c r="R126" s="1174">
        <v>0</v>
      </c>
      <c r="S126" s="1174">
        <v>0</v>
      </c>
      <c r="T126" s="1174">
        <v>0</v>
      </c>
      <c r="U126" s="1174">
        <v>0</v>
      </c>
      <c r="V126" s="1174">
        <v>0</v>
      </c>
      <c r="W126" s="1174">
        <v>0</v>
      </c>
      <c r="X126" s="1174">
        <v>0</v>
      </c>
      <c r="Y126" s="1162"/>
      <c r="Z126" s="1163">
        <f t="shared" si="2"/>
        <v>119</v>
      </c>
    </row>
    <row r="127" spans="1:26" ht="11.1" customHeight="1">
      <c r="A127" s="1163">
        <f>A126+1</f>
        <v>120</v>
      </c>
      <c r="B127" s="1157"/>
      <c r="D127" s="1169" t="s">
        <v>818</v>
      </c>
      <c r="E127" s="1169"/>
      <c r="F127" s="1169"/>
      <c r="G127" s="1157"/>
      <c r="H127" s="1160">
        <v>3.5</v>
      </c>
      <c r="I127" s="1174">
        <v>2</v>
      </c>
      <c r="J127" s="1174">
        <v>2</v>
      </c>
      <c r="K127" s="1174">
        <v>0</v>
      </c>
      <c r="L127" s="1174">
        <v>0</v>
      </c>
      <c r="M127" s="1174">
        <v>9</v>
      </c>
      <c r="N127" s="1174">
        <v>2</v>
      </c>
      <c r="O127" s="1174">
        <v>1</v>
      </c>
      <c r="P127" s="1174">
        <v>1</v>
      </c>
      <c r="Q127" s="1174">
        <v>0</v>
      </c>
      <c r="R127" s="1174">
        <v>0</v>
      </c>
      <c r="S127" s="1174">
        <v>0</v>
      </c>
      <c r="T127" s="1174">
        <v>0</v>
      </c>
      <c r="U127" s="1174">
        <v>0</v>
      </c>
      <c r="V127" s="1174">
        <v>0</v>
      </c>
      <c r="W127" s="1174">
        <v>0</v>
      </c>
      <c r="X127" s="1174">
        <v>0</v>
      </c>
      <c r="Y127" s="1162"/>
      <c r="Z127" s="1163">
        <f t="shared" si="2"/>
        <v>120</v>
      </c>
    </row>
    <row r="128" spans="1:26" ht="11.1" customHeight="1">
      <c r="A128" s="1163">
        <f>A127+1</f>
        <v>121</v>
      </c>
      <c r="B128" s="1157"/>
      <c r="D128" s="1169" t="s">
        <v>819</v>
      </c>
      <c r="E128" s="1169"/>
      <c r="F128" s="1169"/>
      <c r="G128" s="1157"/>
      <c r="H128" s="1160">
        <v>3</v>
      </c>
      <c r="I128" s="1174">
        <v>0</v>
      </c>
      <c r="J128" s="1174">
        <v>0</v>
      </c>
      <c r="K128" s="1174">
        <v>0</v>
      </c>
      <c r="L128" s="1174">
        <v>0</v>
      </c>
      <c r="M128" s="1174">
        <v>3</v>
      </c>
      <c r="N128" s="1174">
        <v>2</v>
      </c>
      <c r="O128" s="1174">
        <v>2</v>
      </c>
      <c r="P128" s="1174">
        <v>2</v>
      </c>
      <c r="Q128" s="1174">
        <v>0</v>
      </c>
      <c r="R128" s="1174">
        <v>0</v>
      </c>
      <c r="S128" s="1174">
        <v>0</v>
      </c>
      <c r="T128" s="1174">
        <v>0</v>
      </c>
      <c r="U128" s="1174">
        <v>0</v>
      </c>
      <c r="V128" s="1174">
        <v>0</v>
      </c>
      <c r="W128" s="1174">
        <v>0</v>
      </c>
      <c r="X128" s="1174">
        <v>0</v>
      </c>
      <c r="Y128" s="1162"/>
      <c r="Z128" s="1163">
        <f t="shared" si="2"/>
        <v>121</v>
      </c>
    </row>
    <row r="129" spans="1:26" ht="11.1" customHeight="1">
      <c r="A129" s="1163">
        <f>A128+1</f>
        <v>122</v>
      </c>
      <c r="B129" s="1157"/>
      <c r="D129" s="1169" t="s">
        <v>820</v>
      </c>
      <c r="E129" s="1169"/>
      <c r="F129" s="1169"/>
      <c r="G129" s="1157"/>
      <c r="H129" s="1160">
        <v>3</v>
      </c>
      <c r="I129" s="1174">
        <v>1</v>
      </c>
      <c r="J129" s="1174">
        <v>1</v>
      </c>
      <c r="K129" s="1174">
        <v>0</v>
      </c>
      <c r="L129" s="1174">
        <v>0</v>
      </c>
      <c r="M129" s="1174">
        <v>8</v>
      </c>
      <c r="N129" s="1174">
        <v>2</v>
      </c>
      <c r="O129" s="1174">
        <v>2</v>
      </c>
      <c r="P129" s="1174">
        <v>1</v>
      </c>
      <c r="Q129" s="1174">
        <v>0</v>
      </c>
      <c r="R129" s="1174">
        <v>0</v>
      </c>
      <c r="S129" s="1174">
        <v>0</v>
      </c>
      <c r="T129" s="1174">
        <v>0</v>
      </c>
      <c r="U129" s="1174">
        <v>0</v>
      </c>
      <c r="V129" s="1174">
        <v>0</v>
      </c>
      <c r="W129" s="1174">
        <v>0</v>
      </c>
      <c r="X129" s="1174">
        <v>0</v>
      </c>
      <c r="Y129" s="1162"/>
      <c r="Z129" s="1163">
        <f t="shared" si="2"/>
        <v>122</v>
      </c>
    </row>
    <row r="130" spans="1:26" ht="11.1" customHeight="1">
      <c r="A130" s="1163">
        <f>A129+1</f>
        <v>123</v>
      </c>
      <c r="B130" s="1157"/>
      <c r="D130" s="1169" t="s">
        <v>822</v>
      </c>
      <c r="E130" s="1169"/>
      <c r="F130" s="1169"/>
      <c r="G130" s="1157"/>
      <c r="H130" s="1160">
        <v>3</v>
      </c>
      <c r="I130" s="1174">
        <v>12</v>
      </c>
      <c r="J130" s="1174">
        <v>6</v>
      </c>
      <c r="K130" s="1174">
        <v>0</v>
      </c>
      <c r="L130" s="1174">
        <v>0</v>
      </c>
      <c r="M130" s="1174">
        <v>49</v>
      </c>
      <c r="N130" s="1174">
        <v>20</v>
      </c>
      <c r="O130" s="1174">
        <v>2</v>
      </c>
      <c r="P130" s="1174">
        <v>2</v>
      </c>
      <c r="Q130" s="1174">
        <v>0</v>
      </c>
      <c r="R130" s="1174">
        <v>0</v>
      </c>
      <c r="S130" s="1174">
        <v>0</v>
      </c>
      <c r="T130" s="1174">
        <v>0</v>
      </c>
      <c r="U130" s="1174">
        <v>0</v>
      </c>
      <c r="V130" s="1174">
        <v>0</v>
      </c>
      <c r="W130" s="1174">
        <v>0</v>
      </c>
      <c r="X130" s="1174">
        <v>0</v>
      </c>
      <c r="Y130" s="1162"/>
      <c r="Z130" s="1163">
        <f t="shared" si="2"/>
        <v>123</v>
      </c>
    </row>
    <row r="131" spans="1:26" ht="11.1" customHeight="1">
      <c r="A131" s="1163">
        <f aca="true" t="shared" si="5" ref="A131:A194">A130+1</f>
        <v>124</v>
      </c>
      <c r="B131" s="1157"/>
      <c r="D131" s="1169" t="s">
        <v>823</v>
      </c>
      <c r="E131" s="1169"/>
      <c r="F131" s="1169"/>
      <c r="G131" s="1157"/>
      <c r="H131" s="1160">
        <v>3</v>
      </c>
      <c r="I131" s="1174">
        <v>3</v>
      </c>
      <c r="J131" s="1174">
        <v>2</v>
      </c>
      <c r="K131" s="1174">
        <v>2</v>
      </c>
      <c r="L131" s="1174">
        <v>0</v>
      </c>
      <c r="M131" s="1174">
        <v>8</v>
      </c>
      <c r="N131" s="1174">
        <v>0</v>
      </c>
      <c r="O131" s="1174">
        <v>2</v>
      </c>
      <c r="P131" s="1174">
        <v>0</v>
      </c>
      <c r="Q131" s="1174">
        <v>0</v>
      </c>
      <c r="R131" s="1174">
        <v>0</v>
      </c>
      <c r="S131" s="1174">
        <v>0</v>
      </c>
      <c r="T131" s="1174">
        <v>0</v>
      </c>
      <c r="U131" s="1174">
        <v>0</v>
      </c>
      <c r="V131" s="1174">
        <v>0</v>
      </c>
      <c r="W131" s="1174">
        <v>0</v>
      </c>
      <c r="X131" s="1174">
        <v>0</v>
      </c>
      <c r="Y131" s="1162"/>
      <c r="Z131" s="1163">
        <f t="shared" si="2"/>
        <v>124</v>
      </c>
    </row>
    <row r="132" spans="1:26" ht="11.1" customHeight="1">
      <c r="A132" s="1163">
        <f t="shared" si="5"/>
        <v>125</v>
      </c>
      <c r="B132" s="1157"/>
      <c r="D132" s="1182" t="s">
        <v>824</v>
      </c>
      <c r="E132" s="1169"/>
      <c r="F132" s="1169"/>
      <c r="G132" s="1157"/>
      <c r="H132" s="1160"/>
      <c r="I132" s="1174"/>
      <c r="J132" s="1174"/>
      <c r="K132" s="1174"/>
      <c r="L132" s="1174"/>
      <c r="M132" s="1174"/>
      <c r="N132" s="1174"/>
      <c r="O132" s="1174"/>
      <c r="P132" s="1174"/>
      <c r="Q132" s="1174"/>
      <c r="R132" s="1174"/>
      <c r="S132" s="1174"/>
      <c r="T132" s="1174"/>
      <c r="U132" s="1174"/>
      <c r="V132" s="1174"/>
      <c r="W132" s="1174"/>
      <c r="X132" s="1174"/>
      <c r="Y132" s="1162"/>
      <c r="Z132" s="1163">
        <f t="shared" si="2"/>
        <v>125</v>
      </c>
    </row>
    <row r="133" spans="1:26" ht="11.1" customHeight="1">
      <c r="A133" s="1163">
        <f t="shared" si="5"/>
        <v>126</v>
      </c>
      <c r="B133" s="1157"/>
      <c r="D133" s="1169"/>
      <c r="E133" s="1169" t="s">
        <v>825</v>
      </c>
      <c r="F133" s="1169"/>
      <c r="G133" s="1157"/>
      <c r="H133" s="1160">
        <v>1</v>
      </c>
      <c r="I133" s="1174">
        <v>6</v>
      </c>
      <c r="J133" s="1174">
        <v>3</v>
      </c>
      <c r="K133" s="1174">
        <v>3</v>
      </c>
      <c r="L133" s="1174">
        <v>2</v>
      </c>
      <c r="M133" s="1174">
        <v>19</v>
      </c>
      <c r="N133" s="1174">
        <v>19</v>
      </c>
      <c r="O133" s="1174">
        <v>1</v>
      </c>
      <c r="P133" s="1174">
        <v>1</v>
      </c>
      <c r="Q133" s="1174">
        <v>0</v>
      </c>
      <c r="R133" s="1174">
        <v>0</v>
      </c>
      <c r="S133" s="1174">
        <v>0</v>
      </c>
      <c r="T133" s="1174">
        <v>0</v>
      </c>
      <c r="U133" s="1174">
        <v>0</v>
      </c>
      <c r="V133" s="1174">
        <v>0</v>
      </c>
      <c r="W133" s="1174">
        <v>0</v>
      </c>
      <c r="X133" s="1174">
        <v>0</v>
      </c>
      <c r="Y133" s="1162"/>
      <c r="Z133" s="1163">
        <f t="shared" si="2"/>
        <v>126</v>
      </c>
    </row>
    <row r="134" spans="1:26" ht="11.1" customHeight="1">
      <c r="A134" s="1163">
        <f t="shared" si="5"/>
        <v>127</v>
      </c>
      <c r="B134" s="1157"/>
      <c r="D134" s="2440" t="s">
        <v>826</v>
      </c>
      <c r="E134" s="2440"/>
      <c r="F134" s="2440"/>
      <c r="G134" s="1157"/>
      <c r="H134" s="1160">
        <v>3</v>
      </c>
      <c r="I134" s="1174">
        <v>16</v>
      </c>
      <c r="J134" s="1174">
        <v>12</v>
      </c>
      <c r="K134" s="1174">
        <v>1</v>
      </c>
      <c r="L134" s="1174">
        <v>1</v>
      </c>
      <c r="M134" s="1174">
        <v>86</v>
      </c>
      <c r="N134" s="1174">
        <v>80</v>
      </c>
      <c r="O134" s="1174">
        <v>4</v>
      </c>
      <c r="P134" s="1174">
        <v>4</v>
      </c>
      <c r="Q134" s="1174">
        <v>0</v>
      </c>
      <c r="R134" s="1174">
        <v>0</v>
      </c>
      <c r="S134" s="1174">
        <v>0</v>
      </c>
      <c r="T134" s="1174">
        <v>0</v>
      </c>
      <c r="U134" s="1174">
        <v>2</v>
      </c>
      <c r="V134" s="1174">
        <v>2</v>
      </c>
      <c r="W134" s="1174">
        <v>0</v>
      </c>
      <c r="X134" s="1174">
        <v>0</v>
      </c>
      <c r="Y134" s="1162"/>
      <c r="Z134" s="1163">
        <f t="shared" si="2"/>
        <v>127</v>
      </c>
    </row>
    <row r="135" spans="1:26" ht="11.1" customHeight="1">
      <c r="A135" s="1163">
        <f t="shared" si="5"/>
        <v>128</v>
      </c>
      <c r="B135" s="1157"/>
      <c r="D135" s="2440" t="s">
        <v>827</v>
      </c>
      <c r="E135" s="2440"/>
      <c r="F135" s="2440"/>
      <c r="G135" s="1157"/>
      <c r="H135" s="1160">
        <v>3</v>
      </c>
      <c r="I135" s="1174">
        <v>0</v>
      </c>
      <c r="J135" s="1174">
        <v>0</v>
      </c>
      <c r="K135" s="1174">
        <v>0</v>
      </c>
      <c r="L135" s="1174">
        <v>0</v>
      </c>
      <c r="M135" s="1174">
        <v>0</v>
      </c>
      <c r="N135" s="1174">
        <v>0</v>
      </c>
      <c r="O135" s="1174">
        <v>0</v>
      </c>
      <c r="P135" s="1174">
        <v>0</v>
      </c>
      <c r="Q135" s="1174">
        <v>0</v>
      </c>
      <c r="R135" s="1174">
        <v>0</v>
      </c>
      <c r="S135" s="1174">
        <v>0</v>
      </c>
      <c r="T135" s="1174">
        <v>0</v>
      </c>
      <c r="U135" s="1174">
        <v>0</v>
      </c>
      <c r="V135" s="1174">
        <v>0</v>
      </c>
      <c r="W135" s="1174">
        <v>0</v>
      </c>
      <c r="X135" s="1174">
        <v>0</v>
      </c>
      <c r="Y135" s="1162"/>
      <c r="Z135" s="1163">
        <f t="shared" si="2"/>
        <v>128</v>
      </c>
    </row>
    <row r="136" spans="1:26" ht="11.1" customHeight="1">
      <c r="A136" s="1163">
        <f t="shared" si="5"/>
        <v>129</v>
      </c>
      <c r="B136" s="1157"/>
      <c r="D136" s="2440" t="s">
        <v>828</v>
      </c>
      <c r="E136" s="2440"/>
      <c r="F136" s="2440"/>
      <c r="G136" s="1157"/>
      <c r="H136" s="1160">
        <v>3</v>
      </c>
      <c r="I136" s="1174">
        <v>17</v>
      </c>
      <c r="J136" s="1174">
        <v>16</v>
      </c>
      <c r="K136" s="1174">
        <v>0</v>
      </c>
      <c r="L136" s="1174">
        <v>0</v>
      </c>
      <c r="M136" s="1174">
        <v>0</v>
      </c>
      <c r="N136" s="1174">
        <v>0</v>
      </c>
      <c r="O136" s="1174">
        <v>0</v>
      </c>
      <c r="P136" s="1174">
        <v>0</v>
      </c>
      <c r="Q136" s="1174">
        <v>0</v>
      </c>
      <c r="R136" s="1174">
        <v>0</v>
      </c>
      <c r="S136" s="1174">
        <v>0</v>
      </c>
      <c r="T136" s="1174">
        <v>0</v>
      </c>
      <c r="U136" s="1174">
        <v>0</v>
      </c>
      <c r="V136" s="1174">
        <v>0</v>
      </c>
      <c r="W136" s="1174">
        <v>0</v>
      </c>
      <c r="X136" s="1174">
        <v>0</v>
      </c>
      <c r="Y136" s="1162"/>
      <c r="Z136" s="1163">
        <f aca="true" t="shared" si="6" ref="Z136:Z199">A136</f>
        <v>129</v>
      </c>
    </row>
    <row r="137" spans="1:26" ht="11.1" customHeight="1">
      <c r="A137" s="1163">
        <f t="shared" si="5"/>
        <v>130</v>
      </c>
      <c r="B137" s="1157"/>
      <c r="D137" s="1169" t="s">
        <v>829</v>
      </c>
      <c r="E137" s="1169"/>
      <c r="F137" s="1169"/>
      <c r="G137" s="1157"/>
      <c r="H137" s="1160">
        <v>2</v>
      </c>
      <c r="I137" s="1174">
        <v>82</v>
      </c>
      <c r="J137" s="1174">
        <v>75</v>
      </c>
      <c r="K137" s="1174">
        <v>16</v>
      </c>
      <c r="L137" s="1174">
        <v>16</v>
      </c>
      <c r="M137" s="1174">
        <v>140</v>
      </c>
      <c r="N137" s="1174">
        <v>128</v>
      </c>
      <c r="O137" s="1174">
        <v>9</v>
      </c>
      <c r="P137" s="1174">
        <v>9</v>
      </c>
      <c r="Q137" s="1174">
        <v>0</v>
      </c>
      <c r="R137" s="1174">
        <v>0</v>
      </c>
      <c r="S137" s="1174">
        <v>0</v>
      </c>
      <c r="T137" s="1174">
        <v>0</v>
      </c>
      <c r="U137" s="1174">
        <v>0</v>
      </c>
      <c r="V137" s="1174">
        <v>0</v>
      </c>
      <c r="W137" s="1174">
        <v>0</v>
      </c>
      <c r="X137" s="1174">
        <v>0</v>
      </c>
      <c r="Y137" s="1162"/>
      <c r="Z137" s="1163">
        <f t="shared" si="6"/>
        <v>130</v>
      </c>
    </row>
    <row r="138" spans="1:26" s="1144" customFormat="1" ht="12" customHeight="1">
      <c r="A138" s="1163">
        <f t="shared" si="5"/>
        <v>131</v>
      </c>
      <c r="B138" s="1170"/>
      <c r="F138" s="1120" t="s">
        <v>413</v>
      </c>
      <c r="G138" s="1170"/>
      <c r="H138" s="1166" t="s">
        <v>400</v>
      </c>
      <c r="I138" s="1174">
        <v>103</v>
      </c>
      <c r="J138" s="1174">
        <v>77</v>
      </c>
      <c r="K138" s="1174">
        <v>17</v>
      </c>
      <c r="L138" s="1174">
        <v>14</v>
      </c>
      <c r="M138" s="1174">
        <v>306</v>
      </c>
      <c r="N138" s="1174">
        <v>171</v>
      </c>
      <c r="O138" s="1174">
        <v>26</v>
      </c>
      <c r="P138" s="1174">
        <v>19</v>
      </c>
      <c r="Q138" s="1174">
        <v>0</v>
      </c>
      <c r="R138" s="1174">
        <v>0</v>
      </c>
      <c r="S138" s="1174">
        <v>0</v>
      </c>
      <c r="T138" s="1174">
        <v>0</v>
      </c>
      <c r="U138" s="1174">
        <v>3</v>
      </c>
      <c r="V138" s="1174">
        <v>2</v>
      </c>
      <c r="W138" s="1174">
        <v>0</v>
      </c>
      <c r="X138" s="1174">
        <v>0</v>
      </c>
      <c r="Y138" s="1171"/>
      <c r="Z138" s="1163">
        <f t="shared" si="6"/>
        <v>131</v>
      </c>
    </row>
    <row r="139" spans="1:26" ht="12" customHeight="1">
      <c r="A139" s="1163">
        <f t="shared" si="5"/>
        <v>132</v>
      </c>
      <c r="B139" s="1157"/>
      <c r="G139" s="1157"/>
      <c r="H139" s="1167" t="s">
        <v>401</v>
      </c>
      <c r="I139" s="1174">
        <v>36</v>
      </c>
      <c r="J139" s="1174">
        <v>26</v>
      </c>
      <c r="K139" s="1174">
        <v>5</v>
      </c>
      <c r="L139" s="1174">
        <v>5</v>
      </c>
      <c r="M139" s="1174">
        <v>79</v>
      </c>
      <c r="N139" s="1174">
        <v>59</v>
      </c>
      <c r="O139" s="1174">
        <v>2</v>
      </c>
      <c r="P139" s="1174">
        <v>2</v>
      </c>
      <c r="Q139" s="1174">
        <v>0</v>
      </c>
      <c r="R139" s="1174">
        <v>0</v>
      </c>
      <c r="S139" s="1174">
        <v>0</v>
      </c>
      <c r="T139" s="1174">
        <v>0</v>
      </c>
      <c r="U139" s="1174">
        <v>0</v>
      </c>
      <c r="V139" s="1174">
        <v>0</v>
      </c>
      <c r="W139" s="1174">
        <v>0</v>
      </c>
      <c r="X139" s="1174">
        <v>0</v>
      </c>
      <c r="Y139" s="1162"/>
      <c r="Z139" s="1163">
        <f t="shared" si="6"/>
        <v>132</v>
      </c>
    </row>
    <row r="140" spans="1:26" ht="12" customHeight="1">
      <c r="A140" s="1163">
        <f t="shared" si="5"/>
        <v>133</v>
      </c>
      <c r="B140" s="1157"/>
      <c r="G140" s="1157"/>
      <c r="H140" s="1167" t="s">
        <v>301</v>
      </c>
      <c r="I140" s="1174">
        <v>25</v>
      </c>
      <c r="J140" s="1174">
        <v>24</v>
      </c>
      <c r="K140" s="1174">
        <v>0</v>
      </c>
      <c r="L140" s="1174">
        <v>0</v>
      </c>
      <c r="M140" s="1174">
        <v>85</v>
      </c>
      <c r="N140" s="1174">
        <v>73</v>
      </c>
      <c r="O140" s="1174">
        <v>0</v>
      </c>
      <c r="P140" s="1174">
        <v>0</v>
      </c>
      <c r="Q140" s="1174">
        <v>0</v>
      </c>
      <c r="R140" s="1174">
        <v>0</v>
      </c>
      <c r="S140" s="1174">
        <v>0</v>
      </c>
      <c r="T140" s="1174">
        <v>0</v>
      </c>
      <c r="U140" s="1174">
        <v>0</v>
      </c>
      <c r="V140" s="1174">
        <v>0</v>
      </c>
      <c r="W140" s="1174">
        <v>0</v>
      </c>
      <c r="X140" s="1174">
        <v>0</v>
      </c>
      <c r="Y140" s="1162"/>
      <c r="Z140" s="1163">
        <f t="shared" si="6"/>
        <v>133</v>
      </c>
    </row>
    <row r="141" spans="1:26" ht="12" customHeight="1">
      <c r="A141" s="1163">
        <f t="shared" si="5"/>
        <v>134</v>
      </c>
      <c r="B141" s="1157"/>
      <c r="G141" s="1157"/>
      <c r="H141" s="1167" t="s">
        <v>402</v>
      </c>
      <c r="I141" s="1179">
        <v>164</v>
      </c>
      <c r="J141" s="1179">
        <v>127</v>
      </c>
      <c r="K141" s="1179">
        <v>22</v>
      </c>
      <c r="L141" s="1179">
        <v>19</v>
      </c>
      <c r="M141" s="1179">
        <v>470</v>
      </c>
      <c r="N141" s="1179">
        <v>303</v>
      </c>
      <c r="O141" s="1179">
        <v>28</v>
      </c>
      <c r="P141" s="1179">
        <v>21</v>
      </c>
      <c r="Q141" s="1179">
        <v>0</v>
      </c>
      <c r="R141" s="1179">
        <v>0</v>
      </c>
      <c r="S141" s="1179">
        <v>0</v>
      </c>
      <c r="T141" s="1179">
        <v>0</v>
      </c>
      <c r="U141" s="1179">
        <v>3</v>
      </c>
      <c r="V141" s="1179">
        <v>2</v>
      </c>
      <c r="W141" s="1179">
        <v>0</v>
      </c>
      <c r="X141" s="1179">
        <v>0</v>
      </c>
      <c r="Y141" s="1162"/>
      <c r="Z141" s="1163">
        <f t="shared" si="6"/>
        <v>134</v>
      </c>
    </row>
    <row r="142" spans="1:26" ht="11.1" customHeight="1">
      <c r="A142" s="1163">
        <f t="shared" si="5"/>
        <v>135</v>
      </c>
      <c r="B142" s="1157"/>
      <c r="D142" s="1142" t="s">
        <v>830</v>
      </c>
      <c r="G142" s="1157"/>
      <c r="H142" s="1160"/>
      <c r="I142" s="1174"/>
      <c r="J142" s="1174"/>
      <c r="K142" s="1174"/>
      <c r="L142" s="1174"/>
      <c r="M142" s="1174"/>
      <c r="N142" s="1174"/>
      <c r="O142" s="1174"/>
      <c r="P142" s="1174"/>
      <c r="Q142" s="1174"/>
      <c r="R142" s="1174"/>
      <c r="S142" s="1174"/>
      <c r="T142" s="1174"/>
      <c r="U142" s="1174"/>
      <c r="V142" s="1174"/>
      <c r="W142" s="1174"/>
      <c r="X142" s="1174"/>
      <c r="Y142" s="1162"/>
      <c r="Z142" s="1163">
        <f t="shared" si="6"/>
        <v>135</v>
      </c>
    </row>
    <row r="143" spans="1:26" ht="11.1" customHeight="1">
      <c r="A143" s="1163">
        <f t="shared" si="5"/>
        <v>136</v>
      </c>
      <c r="B143" s="1157"/>
      <c r="E143" s="1169" t="s">
        <v>831</v>
      </c>
      <c r="F143" s="1169"/>
      <c r="G143" s="1157"/>
      <c r="H143" s="1172">
        <v>2</v>
      </c>
      <c r="I143" s="1174">
        <v>176</v>
      </c>
      <c r="J143" s="1174">
        <v>44</v>
      </c>
      <c r="K143" s="1174">
        <v>52</v>
      </c>
      <c r="L143" s="1174">
        <v>13</v>
      </c>
      <c r="M143" s="1174">
        <v>534</v>
      </c>
      <c r="N143" s="1174">
        <v>105</v>
      </c>
      <c r="O143" s="1174">
        <v>50</v>
      </c>
      <c r="P143" s="1174">
        <v>11</v>
      </c>
      <c r="Q143" s="1174">
        <v>0</v>
      </c>
      <c r="R143" s="1174">
        <v>0</v>
      </c>
      <c r="S143" s="1174">
        <v>0</v>
      </c>
      <c r="T143" s="1174">
        <v>0</v>
      </c>
      <c r="U143" s="1174">
        <v>0</v>
      </c>
      <c r="V143" s="1174">
        <v>0</v>
      </c>
      <c r="W143" s="1174">
        <v>0</v>
      </c>
      <c r="X143" s="1174">
        <v>0</v>
      </c>
      <c r="Y143" s="1162"/>
      <c r="Z143" s="1163">
        <f t="shared" si="6"/>
        <v>136</v>
      </c>
    </row>
    <row r="144" spans="1:26" ht="11.1" customHeight="1">
      <c r="A144" s="1163">
        <f t="shared" si="5"/>
        <v>137</v>
      </c>
      <c r="B144" s="1157"/>
      <c r="E144" s="1169"/>
      <c r="F144" s="1169" t="s">
        <v>832</v>
      </c>
      <c r="G144" s="1157"/>
      <c r="H144" s="1172">
        <v>2</v>
      </c>
      <c r="I144" s="1174">
        <v>8</v>
      </c>
      <c r="J144" s="1174">
        <v>2</v>
      </c>
      <c r="K144" s="1174">
        <v>2</v>
      </c>
      <c r="L144" s="1174">
        <v>1</v>
      </c>
      <c r="M144" s="1174">
        <v>15</v>
      </c>
      <c r="N144" s="1174">
        <v>1</v>
      </c>
      <c r="O144" s="1174">
        <v>1</v>
      </c>
      <c r="P144" s="1174">
        <v>0</v>
      </c>
      <c r="Q144" s="1174">
        <v>0</v>
      </c>
      <c r="R144" s="1174">
        <v>0</v>
      </c>
      <c r="S144" s="1174">
        <v>0</v>
      </c>
      <c r="T144" s="1174">
        <v>0</v>
      </c>
      <c r="U144" s="1174">
        <v>0</v>
      </c>
      <c r="V144" s="1174">
        <v>0</v>
      </c>
      <c r="W144" s="1174">
        <v>0</v>
      </c>
      <c r="X144" s="1174">
        <v>0</v>
      </c>
      <c r="Y144" s="1162"/>
      <c r="Z144" s="1163">
        <f t="shared" si="6"/>
        <v>137</v>
      </c>
    </row>
    <row r="145" spans="1:26" ht="11.1" customHeight="1">
      <c r="A145" s="1163">
        <f t="shared" si="5"/>
        <v>138</v>
      </c>
      <c r="B145" s="1157"/>
      <c r="E145" s="1169"/>
      <c r="F145" s="1169" t="s">
        <v>833</v>
      </c>
      <c r="G145" s="1157"/>
      <c r="H145" s="1172">
        <v>2</v>
      </c>
      <c r="I145" s="1174">
        <v>13</v>
      </c>
      <c r="J145" s="1174">
        <v>4</v>
      </c>
      <c r="K145" s="1174">
        <v>1</v>
      </c>
      <c r="L145" s="1174">
        <v>0</v>
      </c>
      <c r="M145" s="1174">
        <v>38</v>
      </c>
      <c r="N145" s="1174">
        <v>6</v>
      </c>
      <c r="O145" s="1174">
        <v>11</v>
      </c>
      <c r="P145" s="1174">
        <v>2</v>
      </c>
      <c r="Q145" s="1174">
        <v>0</v>
      </c>
      <c r="R145" s="1174">
        <v>0</v>
      </c>
      <c r="S145" s="1174">
        <v>0</v>
      </c>
      <c r="T145" s="1174">
        <v>0</v>
      </c>
      <c r="U145" s="1174">
        <v>0</v>
      </c>
      <c r="V145" s="1174">
        <v>0</v>
      </c>
      <c r="W145" s="1174">
        <v>0</v>
      </c>
      <c r="X145" s="1174">
        <v>0</v>
      </c>
      <c r="Y145" s="1162"/>
      <c r="Z145" s="1163">
        <f t="shared" si="6"/>
        <v>138</v>
      </c>
    </row>
    <row r="146" spans="1:26" ht="11.1" customHeight="1">
      <c r="A146" s="1163">
        <f t="shared" si="5"/>
        <v>139</v>
      </c>
      <c r="B146" s="1157"/>
      <c r="E146" s="1169"/>
      <c r="F146" s="1169" t="s">
        <v>834</v>
      </c>
      <c r="G146" s="1157"/>
      <c r="H146" s="1172">
        <v>2</v>
      </c>
      <c r="I146" s="1174">
        <v>3</v>
      </c>
      <c r="J146" s="1174">
        <v>1</v>
      </c>
      <c r="K146" s="1174">
        <v>0</v>
      </c>
      <c r="L146" s="1174">
        <v>0</v>
      </c>
      <c r="M146" s="1174">
        <v>13</v>
      </c>
      <c r="N146" s="1174">
        <v>2</v>
      </c>
      <c r="O146" s="1174">
        <v>4</v>
      </c>
      <c r="P146" s="1174">
        <v>1</v>
      </c>
      <c r="Q146" s="1174">
        <v>0</v>
      </c>
      <c r="R146" s="1174">
        <v>0</v>
      </c>
      <c r="S146" s="1174">
        <v>0</v>
      </c>
      <c r="T146" s="1174">
        <v>0</v>
      </c>
      <c r="U146" s="1174">
        <v>0</v>
      </c>
      <c r="V146" s="1174">
        <v>0</v>
      </c>
      <c r="W146" s="1174">
        <v>0</v>
      </c>
      <c r="X146" s="1174">
        <v>0</v>
      </c>
      <c r="Y146" s="1162" t="s">
        <v>37</v>
      </c>
      <c r="Z146" s="1163">
        <f t="shared" si="6"/>
        <v>139</v>
      </c>
    </row>
    <row r="147" spans="1:26" ht="11.1" customHeight="1">
      <c r="A147" s="1163">
        <f t="shared" si="5"/>
        <v>140</v>
      </c>
      <c r="B147" s="1157"/>
      <c r="E147" s="1169"/>
      <c r="F147" s="1169" t="s">
        <v>835</v>
      </c>
      <c r="G147" s="1157"/>
      <c r="H147" s="1172">
        <v>2</v>
      </c>
      <c r="I147" s="1174">
        <v>3</v>
      </c>
      <c r="J147" s="1174">
        <v>1</v>
      </c>
      <c r="K147" s="1174">
        <v>0</v>
      </c>
      <c r="L147" s="1174">
        <v>0</v>
      </c>
      <c r="M147" s="1174">
        <v>8</v>
      </c>
      <c r="N147" s="1174">
        <v>1</v>
      </c>
      <c r="O147" s="1174">
        <v>2</v>
      </c>
      <c r="P147" s="1174">
        <v>0</v>
      </c>
      <c r="Q147" s="1174">
        <v>0</v>
      </c>
      <c r="R147" s="1174">
        <v>0</v>
      </c>
      <c r="S147" s="1174">
        <v>0</v>
      </c>
      <c r="T147" s="1174">
        <v>0</v>
      </c>
      <c r="U147" s="1174">
        <v>0</v>
      </c>
      <c r="V147" s="1174">
        <v>0</v>
      </c>
      <c r="W147" s="1174">
        <v>0</v>
      </c>
      <c r="X147" s="1174">
        <v>0</v>
      </c>
      <c r="Y147" s="1162"/>
      <c r="Z147" s="1163">
        <f t="shared" si="6"/>
        <v>140</v>
      </c>
    </row>
    <row r="148" spans="1:26" ht="11.1" customHeight="1">
      <c r="A148" s="1163">
        <f t="shared" si="5"/>
        <v>141</v>
      </c>
      <c r="B148" s="1157"/>
      <c r="D148" s="1142" t="s">
        <v>836</v>
      </c>
      <c r="G148" s="1157"/>
      <c r="H148" s="1160"/>
      <c r="I148" s="1174"/>
      <c r="J148" s="1142"/>
      <c r="O148" s="1142"/>
      <c r="P148" s="1142"/>
      <c r="Q148" s="1142"/>
      <c r="R148" s="1142"/>
      <c r="S148" s="1142"/>
      <c r="T148" s="1142"/>
      <c r="U148" s="1142"/>
      <c r="V148" s="1142"/>
      <c r="W148" s="1142"/>
      <c r="X148" s="1142"/>
      <c r="Y148" s="1162"/>
      <c r="Z148" s="1163">
        <f t="shared" si="6"/>
        <v>141</v>
      </c>
    </row>
    <row r="149" spans="1:26" ht="11.1" customHeight="1">
      <c r="A149" s="1163">
        <f t="shared" si="5"/>
        <v>142</v>
      </c>
      <c r="B149" s="1157"/>
      <c r="E149" s="1169" t="s">
        <v>831</v>
      </c>
      <c r="F149" s="1169"/>
      <c r="G149" s="1157"/>
      <c r="H149" s="1160">
        <v>1</v>
      </c>
      <c r="I149" s="1174">
        <v>0</v>
      </c>
      <c r="J149" s="1174">
        <v>0</v>
      </c>
      <c r="K149" s="1174">
        <v>0</v>
      </c>
      <c r="L149" s="1174">
        <v>0</v>
      </c>
      <c r="M149" s="1174">
        <v>0</v>
      </c>
      <c r="N149" s="1174">
        <v>0</v>
      </c>
      <c r="O149" s="1174">
        <v>0</v>
      </c>
      <c r="P149" s="1174">
        <v>0</v>
      </c>
      <c r="Q149" s="1174">
        <v>0</v>
      </c>
      <c r="R149" s="1174">
        <v>0</v>
      </c>
      <c r="S149" s="1174">
        <v>0</v>
      </c>
      <c r="T149" s="1174">
        <v>0</v>
      </c>
      <c r="U149" s="1174">
        <v>0</v>
      </c>
      <c r="V149" s="1174">
        <v>0</v>
      </c>
      <c r="W149" s="1174">
        <v>0</v>
      </c>
      <c r="X149" s="1174">
        <v>0</v>
      </c>
      <c r="Y149" s="1162"/>
      <c r="Z149" s="1163">
        <f t="shared" si="6"/>
        <v>142</v>
      </c>
    </row>
    <row r="150" spans="1:26" ht="11.1" customHeight="1">
      <c r="A150" s="1163">
        <f t="shared" si="5"/>
        <v>143</v>
      </c>
      <c r="B150" s="1157"/>
      <c r="E150" s="1169"/>
      <c r="F150" s="1169" t="s">
        <v>832</v>
      </c>
      <c r="G150" s="1157"/>
      <c r="H150" s="1160">
        <v>1</v>
      </c>
      <c r="I150" s="1174">
        <v>3</v>
      </c>
      <c r="J150" s="1174">
        <v>1</v>
      </c>
      <c r="K150" s="1174">
        <v>0</v>
      </c>
      <c r="L150" s="1174">
        <v>0</v>
      </c>
      <c r="M150" s="1174">
        <v>6</v>
      </c>
      <c r="N150" s="1174">
        <v>0</v>
      </c>
      <c r="O150" s="1174">
        <v>0</v>
      </c>
      <c r="P150" s="1174">
        <v>0</v>
      </c>
      <c r="Q150" s="1174">
        <v>0</v>
      </c>
      <c r="R150" s="1174">
        <v>0</v>
      </c>
      <c r="S150" s="1174">
        <v>0</v>
      </c>
      <c r="T150" s="1174">
        <v>0</v>
      </c>
      <c r="U150" s="1174">
        <v>0</v>
      </c>
      <c r="V150" s="1174">
        <v>0</v>
      </c>
      <c r="W150" s="1174">
        <v>0</v>
      </c>
      <c r="X150" s="1174">
        <v>0</v>
      </c>
      <c r="Y150" s="1162"/>
      <c r="Z150" s="1163">
        <f t="shared" si="6"/>
        <v>143</v>
      </c>
    </row>
    <row r="151" spans="1:26" ht="11.1" customHeight="1">
      <c r="A151" s="1163">
        <f t="shared" si="5"/>
        <v>144</v>
      </c>
      <c r="B151" s="1157"/>
      <c r="E151" s="1169"/>
      <c r="F151" s="1169" t="s">
        <v>833</v>
      </c>
      <c r="G151" s="1157"/>
      <c r="H151" s="1160">
        <v>1</v>
      </c>
      <c r="I151" s="1174">
        <v>5</v>
      </c>
      <c r="J151" s="1174">
        <v>1</v>
      </c>
      <c r="K151" s="1174">
        <v>0</v>
      </c>
      <c r="L151" s="1174">
        <v>0</v>
      </c>
      <c r="M151" s="1174">
        <v>20</v>
      </c>
      <c r="N151" s="1174">
        <v>5</v>
      </c>
      <c r="O151" s="1174">
        <v>3</v>
      </c>
      <c r="P151" s="1174">
        <v>1</v>
      </c>
      <c r="Q151" s="1174">
        <v>0</v>
      </c>
      <c r="R151" s="1174">
        <v>0</v>
      </c>
      <c r="S151" s="1174">
        <v>0</v>
      </c>
      <c r="T151" s="1174">
        <v>0</v>
      </c>
      <c r="U151" s="1174">
        <v>0</v>
      </c>
      <c r="V151" s="1174">
        <v>0</v>
      </c>
      <c r="W151" s="1174">
        <v>0</v>
      </c>
      <c r="X151" s="1174">
        <v>0</v>
      </c>
      <c r="Y151" s="1162"/>
      <c r="Z151" s="1163">
        <f t="shared" si="6"/>
        <v>144</v>
      </c>
    </row>
    <row r="152" spans="1:26" ht="11.1" customHeight="1">
      <c r="A152" s="1163">
        <f t="shared" si="5"/>
        <v>145</v>
      </c>
      <c r="B152" s="1157"/>
      <c r="E152" s="1169"/>
      <c r="F152" s="1169" t="s">
        <v>834</v>
      </c>
      <c r="G152" s="1157"/>
      <c r="H152" s="1160">
        <v>1</v>
      </c>
      <c r="I152" s="1174">
        <v>0</v>
      </c>
      <c r="J152" s="1174">
        <v>0</v>
      </c>
      <c r="K152" s="1174">
        <v>0</v>
      </c>
      <c r="L152" s="1174">
        <v>0</v>
      </c>
      <c r="M152" s="1174">
        <v>0</v>
      </c>
      <c r="N152" s="1174">
        <v>0</v>
      </c>
      <c r="O152" s="1174">
        <v>0</v>
      </c>
      <c r="P152" s="1174">
        <v>0</v>
      </c>
      <c r="Q152" s="1174">
        <v>0</v>
      </c>
      <c r="R152" s="1174">
        <v>0</v>
      </c>
      <c r="S152" s="1174">
        <v>0</v>
      </c>
      <c r="T152" s="1174">
        <v>0</v>
      </c>
      <c r="U152" s="1174">
        <v>0</v>
      </c>
      <c r="V152" s="1174">
        <v>0</v>
      </c>
      <c r="W152" s="1174">
        <v>0</v>
      </c>
      <c r="X152" s="1174">
        <v>0</v>
      </c>
      <c r="Y152" s="1162"/>
      <c r="Z152" s="1163">
        <f t="shared" si="6"/>
        <v>145</v>
      </c>
    </row>
    <row r="153" spans="1:26" ht="11.1" customHeight="1">
      <c r="A153" s="1163">
        <f t="shared" si="5"/>
        <v>146</v>
      </c>
      <c r="B153" s="1157"/>
      <c r="E153" s="1169"/>
      <c r="F153" s="1169" t="s">
        <v>835</v>
      </c>
      <c r="G153" s="1157"/>
      <c r="H153" s="1160">
        <v>1</v>
      </c>
      <c r="I153" s="1174">
        <v>0</v>
      </c>
      <c r="J153" s="1174">
        <v>0</v>
      </c>
      <c r="K153" s="1174">
        <v>0</v>
      </c>
      <c r="L153" s="1174">
        <v>0</v>
      </c>
      <c r="M153" s="1174">
        <v>0</v>
      </c>
      <c r="N153" s="1174">
        <v>0</v>
      </c>
      <c r="O153" s="1174">
        <v>0</v>
      </c>
      <c r="P153" s="1174">
        <v>0</v>
      </c>
      <c r="Q153" s="1174">
        <v>0</v>
      </c>
      <c r="R153" s="1174">
        <v>0</v>
      </c>
      <c r="S153" s="1174">
        <v>0</v>
      </c>
      <c r="T153" s="1174">
        <v>0</v>
      </c>
      <c r="U153" s="1174">
        <v>0</v>
      </c>
      <c r="V153" s="1174">
        <v>0</v>
      </c>
      <c r="W153" s="1174">
        <v>0</v>
      </c>
      <c r="X153" s="1174">
        <v>0</v>
      </c>
      <c r="Y153" s="1162"/>
      <c r="Z153" s="1163">
        <f t="shared" si="6"/>
        <v>146</v>
      </c>
    </row>
    <row r="154" spans="1:26" s="1144" customFormat="1" ht="12" customHeight="1">
      <c r="A154" s="1163">
        <f t="shared" si="5"/>
        <v>147</v>
      </c>
      <c r="B154" s="1170"/>
      <c r="F154" s="1120" t="s">
        <v>414</v>
      </c>
      <c r="G154" s="1170"/>
      <c r="H154" s="1166" t="s">
        <v>400</v>
      </c>
      <c r="I154" s="1174">
        <v>15</v>
      </c>
      <c r="J154" s="1174">
        <v>4</v>
      </c>
      <c r="K154" s="1174">
        <v>0</v>
      </c>
      <c r="L154" s="1174">
        <v>0</v>
      </c>
      <c r="M154" s="1174">
        <v>27</v>
      </c>
      <c r="N154" s="1174">
        <v>6</v>
      </c>
      <c r="O154" s="1174">
        <v>0</v>
      </c>
      <c r="P154" s="1174">
        <v>0</v>
      </c>
      <c r="Q154" s="1174">
        <v>0</v>
      </c>
      <c r="R154" s="1174">
        <v>0</v>
      </c>
      <c r="S154" s="1174">
        <v>0</v>
      </c>
      <c r="T154" s="1174">
        <v>0</v>
      </c>
      <c r="U154" s="1174">
        <v>0</v>
      </c>
      <c r="V154" s="1174">
        <v>0</v>
      </c>
      <c r="W154" s="1174">
        <v>0</v>
      </c>
      <c r="X154" s="1174">
        <v>0</v>
      </c>
      <c r="Y154" s="1171"/>
      <c r="Z154" s="1163">
        <f t="shared" si="6"/>
        <v>147</v>
      </c>
    </row>
    <row r="155" spans="1:26" s="1144" customFormat="1" ht="12" customHeight="1">
      <c r="A155" s="1163">
        <f t="shared" si="5"/>
        <v>148</v>
      </c>
      <c r="B155" s="1170"/>
      <c r="F155" s="1073"/>
      <c r="G155" s="1170"/>
      <c r="H155" s="1167" t="s">
        <v>401</v>
      </c>
      <c r="I155" s="1174">
        <v>28</v>
      </c>
      <c r="J155" s="1174">
        <v>6</v>
      </c>
      <c r="K155" s="1174">
        <v>9</v>
      </c>
      <c r="L155" s="1174">
        <v>2</v>
      </c>
      <c r="M155" s="1174">
        <v>70</v>
      </c>
      <c r="N155" s="1174">
        <v>10</v>
      </c>
      <c r="O155" s="1174">
        <v>11</v>
      </c>
      <c r="P155" s="1174">
        <v>0</v>
      </c>
      <c r="Q155" s="1174">
        <v>0</v>
      </c>
      <c r="R155" s="1174">
        <v>0</v>
      </c>
      <c r="S155" s="1174">
        <v>0</v>
      </c>
      <c r="T155" s="1174">
        <v>0</v>
      </c>
      <c r="U155" s="1174">
        <v>0</v>
      </c>
      <c r="V155" s="1174">
        <v>0</v>
      </c>
      <c r="W155" s="1174">
        <v>0</v>
      </c>
      <c r="X155" s="1174">
        <v>0</v>
      </c>
      <c r="Y155" s="1171"/>
      <c r="Z155" s="1163">
        <f t="shared" si="6"/>
        <v>148</v>
      </c>
    </row>
    <row r="156" spans="1:26" s="1144" customFormat="1" ht="12" customHeight="1">
      <c r="A156" s="1163">
        <f t="shared" si="5"/>
        <v>149</v>
      </c>
      <c r="B156" s="1170"/>
      <c r="F156" s="1073"/>
      <c r="G156" s="1170"/>
      <c r="H156" s="1167" t="s">
        <v>301</v>
      </c>
      <c r="I156" s="1174">
        <v>168</v>
      </c>
      <c r="J156" s="1174">
        <v>44</v>
      </c>
      <c r="K156" s="1174">
        <v>46</v>
      </c>
      <c r="L156" s="1174">
        <v>12</v>
      </c>
      <c r="M156" s="1174">
        <v>537</v>
      </c>
      <c r="N156" s="1174">
        <v>104</v>
      </c>
      <c r="O156" s="1174">
        <v>60</v>
      </c>
      <c r="P156" s="1174">
        <v>15</v>
      </c>
      <c r="Q156" s="1174">
        <v>0</v>
      </c>
      <c r="R156" s="1174">
        <v>0</v>
      </c>
      <c r="S156" s="1174">
        <v>0</v>
      </c>
      <c r="T156" s="1174">
        <v>0</v>
      </c>
      <c r="U156" s="1174">
        <v>0</v>
      </c>
      <c r="V156" s="1174">
        <v>0</v>
      </c>
      <c r="W156" s="1174">
        <v>0</v>
      </c>
      <c r="X156" s="1174">
        <v>0</v>
      </c>
      <c r="Y156" s="1171"/>
      <c r="Z156" s="1163">
        <f t="shared" si="6"/>
        <v>149</v>
      </c>
    </row>
    <row r="157" spans="1:26" ht="12" customHeight="1">
      <c r="A157" s="1163">
        <f t="shared" si="5"/>
        <v>150</v>
      </c>
      <c r="B157" s="1170"/>
      <c r="F157" s="1080"/>
      <c r="G157" s="1170"/>
      <c r="H157" s="1167" t="s">
        <v>402</v>
      </c>
      <c r="I157" s="1183">
        <v>211</v>
      </c>
      <c r="J157" s="1183">
        <v>54</v>
      </c>
      <c r="K157" s="1183">
        <v>55</v>
      </c>
      <c r="L157" s="1183">
        <v>14</v>
      </c>
      <c r="M157" s="1183">
        <v>634</v>
      </c>
      <c r="N157" s="1183">
        <v>120</v>
      </c>
      <c r="O157" s="1183">
        <v>71</v>
      </c>
      <c r="P157" s="1183">
        <v>15</v>
      </c>
      <c r="Q157" s="1183">
        <v>0</v>
      </c>
      <c r="R157" s="1183">
        <v>0</v>
      </c>
      <c r="S157" s="1183">
        <v>0</v>
      </c>
      <c r="T157" s="1183">
        <v>0</v>
      </c>
      <c r="U157" s="1183">
        <v>0</v>
      </c>
      <c r="V157" s="1183">
        <v>0</v>
      </c>
      <c r="W157" s="1183">
        <v>0</v>
      </c>
      <c r="X157" s="1183">
        <v>0</v>
      </c>
      <c r="Y157" s="1162"/>
      <c r="Z157" s="1163">
        <f t="shared" si="6"/>
        <v>150</v>
      </c>
    </row>
    <row r="158" spans="1:26" ht="11.25">
      <c r="A158" s="1163">
        <f>A157+1</f>
        <v>151</v>
      </c>
      <c r="B158" s="1170"/>
      <c r="D158" s="1169" t="s">
        <v>837</v>
      </c>
      <c r="E158" s="1169"/>
      <c r="F158" s="1121"/>
      <c r="G158" s="1170"/>
      <c r="H158" s="1160">
        <v>2</v>
      </c>
      <c r="I158" s="1184">
        <v>946</v>
      </c>
      <c r="J158" s="1184">
        <v>221</v>
      </c>
      <c r="K158" s="1184">
        <v>47</v>
      </c>
      <c r="L158" s="1184">
        <v>9</v>
      </c>
      <c r="M158" s="1184">
        <v>2185</v>
      </c>
      <c r="N158" s="1184">
        <v>214</v>
      </c>
      <c r="O158" s="1184">
        <v>253</v>
      </c>
      <c r="P158" s="1184">
        <v>18</v>
      </c>
      <c r="Q158" s="1184">
        <v>0</v>
      </c>
      <c r="R158" s="1184">
        <v>0</v>
      </c>
      <c r="S158" s="1184">
        <v>0</v>
      </c>
      <c r="T158" s="1184">
        <v>0</v>
      </c>
      <c r="U158" s="1184">
        <v>1294</v>
      </c>
      <c r="V158" s="1184">
        <v>116</v>
      </c>
      <c r="W158" s="1184">
        <v>0</v>
      </c>
      <c r="X158" s="1184">
        <v>0</v>
      </c>
      <c r="Y158" s="1162"/>
      <c r="Z158" s="1163">
        <f t="shared" si="6"/>
        <v>151</v>
      </c>
    </row>
    <row r="159" spans="1:26" ht="11.25">
      <c r="A159" s="1163">
        <f t="shared" si="5"/>
        <v>152</v>
      </c>
      <c r="B159" s="1170"/>
      <c r="D159" s="1169" t="s">
        <v>838</v>
      </c>
      <c r="E159" s="1169"/>
      <c r="F159" s="1121"/>
      <c r="G159" s="1170"/>
      <c r="H159" s="1160">
        <v>3</v>
      </c>
      <c r="I159" s="1184">
        <v>82</v>
      </c>
      <c r="J159" s="1184">
        <v>8</v>
      </c>
      <c r="K159" s="1184">
        <v>0</v>
      </c>
      <c r="L159" s="1184">
        <v>0</v>
      </c>
      <c r="M159" s="1184">
        <v>124</v>
      </c>
      <c r="N159" s="1184">
        <v>6</v>
      </c>
      <c r="O159" s="1184">
        <v>47</v>
      </c>
      <c r="P159" s="1184">
        <v>2</v>
      </c>
      <c r="Q159" s="1184">
        <v>124</v>
      </c>
      <c r="R159" s="1184">
        <v>6</v>
      </c>
      <c r="S159" s="1184">
        <v>0</v>
      </c>
      <c r="T159" s="1184">
        <v>0</v>
      </c>
      <c r="U159" s="1184">
        <v>0</v>
      </c>
      <c r="V159" s="1184">
        <v>0</v>
      </c>
      <c r="W159" s="1184">
        <v>0</v>
      </c>
      <c r="X159" s="1184">
        <v>0</v>
      </c>
      <c r="Y159" s="1162"/>
      <c r="Z159" s="1163">
        <f t="shared" si="6"/>
        <v>152</v>
      </c>
    </row>
    <row r="160" spans="1:26" ht="11.25">
      <c r="A160" s="1163">
        <f>A158+1</f>
        <v>152</v>
      </c>
      <c r="B160" s="1170"/>
      <c r="D160" s="1169" t="s">
        <v>839</v>
      </c>
      <c r="E160" s="1169"/>
      <c r="F160" s="1121"/>
      <c r="G160" s="1170"/>
      <c r="H160" s="1160">
        <v>2</v>
      </c>
      <c r="I160" s="1184">
        <v>452</v>
      </c>
      <c r="J160" s="1184">
        <v>149</v>
      </c>
      <c r="K160" s="1184">
        <v>21</v>
      </c>
      <c r="L160" s="1184">
        <v>9</v>
      </c>
      <c r="M160" s="1184">
        <v>802</v>
      </c>
      <c r="N160" s="1184">
        <v>218</v>
      </c>
      <c r="O160" s="1184">
        <v>257</v>
      </c>
      <c r="P160" s="1184">
        <v>104</v>
      </c>
      <c r="Q160" s="1184">
        <v>0</v>
      </c>
      <c r="R160" s="1184">
        <v>0</v>
      </c>
      <c r="S160" s="1184">
        <v>49</v>
      </c>
      <c r="T160" s="1184">
        <v>22</v>
      </c>
      <c r="U160" s="1184">
        <v>467</v>
      </c>
      <c r="V160" s="1184">
        <v>103</v>
      </c>
      <c r="W160" s="1184">
        <v>0</v>
      </c>
      <c r="X160" s="1184">
        <v>0</v>
      </c>
      <c r="Y160" s="1162"/>
      <c r="Z160" s="1163">
        <f t="shared" si="6"/>
        <v>152</v>
      </c>
    </row>
    <row r="161" spans="1:26" s="1144" customFormat="1" ht="11.25">
      <c r="A161" s="1163">
        <f t="shared" si="5"/>
        <v>153</v>
      </c>
      <c r="B161" s="1170"/>
      <c r="F161" s="1120" t="s">
        <v>878</v>
      </c>
      <c r="G161" s="1170"/>
      <c r="H161" s="1166" t="s">
        <v>400</v>
      </c>
      <c r="I161" s="1184">
        <v>926</v>
      </c>
      <c r="J161" s="1184">
        <v>243</v>
      </c>
      <c r="K161" s="1184">
        <v>52</v>
      </c>
      <c r="L161" s="1184">
        <v>13</v>
      </c>
      <c r="M161" s="1184">
        <v>1985</v>
      </c>
      <c r="N161" s="1184">
        <v>272</v>
      </c>
      <c r="O161" s="1184">
        <v>294</v>
      </c>
      <c r="P161" s="1184">
        <v>80</v>
      </c>
      <c r="Q161" s="1184">
        <v>42</v>
      </c>
      <c r="R161" s="1184">
        <v>4</v>
      </c>
      <c r="S161" s="1184">
        <v>24</v>
      </c>
      <c r="T161" s="1184">
        <v>12</v>
      </c>
      <c r="U161" s="1184">
        <v>1107</v>
      </c>
      <c r="V161" s="1184">
        <v>124</v>
      </c>
      <c r="W161" s="1184">
        <v>0</v>
      </c>
      <c r="X161" s="1184">
        <v>0</v>
      </c>
      <c r="Y161" s="1171"/>
      <c r="Z161" s="1163">
        <f t="shared" si="6"/>
        <v>153</v>
      </c>
    </row>
    <row r="162" spans="1:26" ht="11.25">
      <c r="A162" s="1163">
        <f t="shared" si="5"/>
        <v>154</v>
      </c>
      <c r="B162" s="1170"/>
      <c r="F162" s="1080"/>
      <c r="G162" s="1170"/>
      <c r="H162" s="1167" t="s">
        <v>401</v>
      </c>
      <c r="I162" s="1184">
        <v>319</v>
      </c>
      <c r="J162" s="1184">
        <v>84</v>
      </c>
      <c r="K162" s="1184">
        <v>8</v>
      </c>
      <c r="L162" s="1184">
        <v>3</v>
      </c>
      <c r="M162" s="1184">
        <v>572</v>
      </c>
      <c r="N162" s="1184">
        <v>97</v>
      </c>
      <c r="O162" s="1184">
        <v>194</v>
      </c>
      <c r="P162" s="1184">
        <v>31</v>
      </c>
      <c r="Q162" s="1184">
        <v>72</v>
      </c>
      <c r="R162" s="1184">
        <v>2</v>
      </c>
      <c r="S162" s="1184">
        <v>7</v>
      </c>
      <c r="T162" s="1184">
        <v>4</v>
      </c>
      <c r="U162" s="1184">
        <v>318</v>
      </c>
      <c r="V162" s="1184">
        <v>56</v>
      </c>
      <c r="W162" s="1184">
        <v>0</v>
      </c>
      <c r="X162" s="1184">
        <v>0</v>
      </c>
      <c r="Y162" s="1162"/>
      <c r="Z162" s="1163">
        <f t="shared" si="6"/>
        <v>154</v>
      </c>
    </row>
    <row r="163" spans="1:26" ht="11.25">
      <c r="A163" s="1163">
        <f t="shared" si="5"/>
        <v>155</v>
      </c>
      <c r="B163" s="1170"/>
      <c r="F163" s="1080"/>
      <c r="G163" s="1170"/>
      <c r="H163" s="1167" t="s">
        <v>301</v>
      </c>
      <c r="I163" s="1184">
        <v>235</v>
      </c>
      <c r="J163" s="1184">
        <v>51</v>
      </c>
      <c r="K163" s="1184">
        <v>8</v>
      </c>
      <c r="L163" s="1184">
        <v>2</v>
      </c>
      <c r="M163" s="1184">
        <v>554</v>
      </c>
      <c r="N163" s="1184">
        <v>69</v>
      </c>
      <c r="O163" s="1184">
        <v>69</v>
      </c>
      <c r="P163" s="1184">
        <v>13</v>
      </c>
      <c r="Q163" s="1184">
        <v>10</v>
      </c>
      <c r="R163" s="1184">
        <v>0</v>
      </c>
      <c r="S163" s="1184">
        <v>18</v>
      </c>
      <c r="T163" s="1184">
        <v>6</v>
      </c>
      <c r="U163" s="1184">
        <v>336</v>
      </c>
      <c r="V163" s="1184">
        <v>39</v>
      </c>
      <c r="W163" s="1184">
        <v>0</v>
      </c>
      <c r="X163" s="1184">
        <v>0</v>
      </c>
      <c r="Y163" s="1162"/>
      <c r="Z163" s="1163">
        <f t="shared" si="6"/>
        <v>155</v>
      </c>
    </row>
    <row r="164" spans="1:26" ht="11.25">
      <c r="A164" s="1163">
        <f t="shared" si="5"/>
        <v>156</v>
      </c>
      <c r="B164" s="1170"/>
      <c r="F164" s="1080"/>
      <c r="G164" s="1170"/>
      <c r="H164" s="1167" t="s">
        <v>402</v>
      </c>
      <c r="I164" s="1185">
        <v>1480</v>
      </c>
      <c r="J164" s="1185">
        <v>378</v>
      </c>
      <c r="K164" s="1185">
        <v>68</v>
      </c>
      <c r="L164" s="1185">
        <v>18</v>
      </c>
      <c r="M164" s="1185">
        <v>3111</v>
      </c>
      <c r="N164" s="1185">
        <v>438</v>
      </c>
      <c r="O164" s="1183">
        <v>557</v>
      </c>
      <c r="P164" s="1183">
        <v>124</v>
      </c>
      <c r="Q164" s="1183">
        <v>124</v>
      </c>
      <c r="R164" s="1183">
        <v>6</v>
      </c>
      <c r="S164" s="1183">
        <v>49</v>
      </c>
      <c r="T164" s="1183">
        <v>22</v>
      </c>
      <c r="U164" s="1183">
        <v>1761</v>
      </c>
      <c r="V164" s="1183">
        <v>219</v>
      </c>
      <c r="W164" s="1183">
        <v>0</v>
      </c>
      <c r="X164" s="1183">
        <v>0</v>
      </c>
      <c r="Y164" s="1162"/>
      <c r="Z164" s="1163">
        <f t="shared" si="6"/>
        <v>156</v>
      </c>
    </row>
    <row r="165" spans="1:26" ht="11.1" customHeight="1">
      <c r="A165" s="1163">
        <f t="shared" si="5"/>
        <v>157</v>
      </c>
      <c r="B165" s="1170"/>
      <c r="D165" s="1186" t="s">
        <v>841</v>
      </c>
      <c r="E165" s="1169"/>
      <c r="F165" s="1121"/>
      <c r="G165" s="1170"/>
      <c r="H165" s="1172"/>
      <c r="I165" s="1184"/>
      <c r="J165" s="1184"/>
      <c r="K165" s="1184"/>
      <c r="L165" s="1184"/>
      <c r="M165" s="1184"/>
      <c r="N165" s="1184"/>
      <c r="O165" s="1184"/>
      <c r="P165" s="1184"/>
      <c r="Q165" s="1184"/>
      <c r="R165" s="1184"/>
      <c r="S165" s="1184"/>
      <c r="T165" s="1184"/>
      <c r="U165" s="1184"/>
      <c r="V165" s="1184"/>
      <c r="W165" s="1184"/>
      <c r="X165" s="1184"/>
      <c r="Y165" s="1162"/>
      <c r="Z165" s="1163">
        <f t="shared" si="6"/>
        <v>157</v>
      </c>
    </row>
    <row r="166" spans="1:26" ht="11.1" customHeight="1">
      <c r="A166" s="1163">
        <f t="shared" si="5"/>
        <v>158</v>
      </c>
      <c r="B166" s="1170"/>
      <c r="D166" s="1169"/>
      <c r="E166" s="1169" t="s">
        <v>842</v>
      </c>
      <c r="F166" s="1121"/>
      <c r="G166" s="1170"/>
      <c r="H166" s="1172">
        <v>2</v>
      </c>
      <c r="I166" s="1184">
        <v>41</v>
      </c>
      <c r="J166" s="1184">
        <v>16</v>
      </c>
      <c r="K166" s="1184">
        <v>0</v>
      </c>
      <c r="L166" s="1184">
        <v>0</v>
      </c>
      <c r="M166" s="1184">
        <v>140</v>
      </c>
      <c r="N166" s="1184">
        <v>63</v>
      </c>
      <c r="O166" s="1184">
        <v>8</v>
      </c>
      <c r="P166" s="1184">
        <v>5</v>
      </c>
      <c r="Q166" s="1184">
        <v>0</v>
      </c>
      <c r="R166" s="1184">
        <v>0</v>
      </c>
      <c r="S166" s="1184">
        <v>0</v>
      </c>
      <c r="T166" s="1184">
        <v>0</v>
      </c>
      <c r="U166" s="1184">
        <v>3</v>
      </c>
      <c r="V166" s="1184">
        <v>3</v>
      </c>
      <c r="W166" s="1184">
        <v>0</v>
      </c>
      <c r="X166" s="1184">
        <v>0</v>
      </c>
      <c r="Y166" s="1162"/>
      <c r="Z166" s="1163">
        <f t="shared" si="6"/>
        <v>158</v>
      </c>
    </row>
    <row r="167" spans="1:26" ht="11.1" customHeight="1">
      <c r="A167" s="1163">
        <f t="shared" si="5"/>
        <v>159</v>
      </c>
      <c r="B167" s="1170"/>
      <c r="D167" s="1169"/>
      <c r="E167" s="1169" t="s">
        <v>843</v>
      </c>
      <c r="F167" s="1121"/>
      <c r="G167" s="1170"/>
      <c r="H167" s="1172">
        <v>2</v>
      </c>
      <c r="I167" s="1184">
        <v>8</v>
      </c>
      <c r="J167" s="1184">
        <v>5</v>
      </c>
      <c r="K167" s="1184">
        <v>0</v>
      </c>
      <c r="L167" s="1184">
        <v>0</v>
      </c>
      <c r="M167" s="1184">
        <v>55</v>
      </c>
      <c r="N167" s="1184">
        <v>38</v>
      </c>
      <c r="O167" s="1184">
        <v>4</v>
      </c>
      <c r="P167" s="1184">
        <v>0</v>
      </c>
      <c r="Q167" s="1184">
        <v>0</v>
      </c>
      <c r="R167" s="1184">
        <v>0</v>
      </c>
      <c r="S167" s="1184">
        <v>0</v>
      </c>
      <c r="T167" s="1184">
        <v>0</v>
      </c>
      <c r="U167" s="1184">
        <v>1</v>
      </c>
      <c r="V167" s="1184">
        <v>1</v>
      </c>
      <c r="W167" s="1184">
        <v>0</v>
      </c>
      <c r="X167" s="1184">
        <v>0</v>
      </c>
      <c r="Y167" s="1162"/>
      <c r="Z167" s="1163">
        <f t="shared" si="6"/>
        <v>159</v>
      </c>
    </row>
    <row r="168" spans="1:26" ht="11.1" customHeight="1">
      <c r="A168" s="1163">
        <f t="shared" si="5"/>
        <v>160</v>
      </c>
      <c r="B168" s="1170"/>
      <c r="D168" s="1169"/>
      <c r="E168" s="1169" t="s">
        <v>844</v>
      </c>
      <c r="F168" s="1121"/>
      <c r="G168" s="1170"/>
      <c r="H168" s="1172">
        <v>2</v>
      </c>
      <c r="I168" s="1184">
        <v>1</v>
      </c>
      <c r="J168" s="1184">
        <v>1</v>
      </c>
      <c r="K168" s="1184">
        <v>0</v>
      </c>
      <c r="L168" s="1184">
        <v>0</v>
      </c>
      <c r="M168" s="1184">
        <v>4</v>
      </c>
      <c r="N168" s="1184">
        <v>2</v>
      </c>
      <c r="O168" s="1184">
        <v>0</v>
      </c>
      <c r="P168" s="1184">
        <v>0</v>
      </c>
      <c r="Q168" s="1184">
        <v>0</v>
      </c>
      <c r="R168" s="1184">
        <v>0</v>
      </c>
      <c r="S168" s="1184">
        <v>0</v>
      </c>
      <c r="T168" s="1184">
        <v>0</v>
      </c>
      <c r="U168" s="1184">
        <v>0</v>
      </c>
      <c r="V168" s="1184">
        <v>0</v>
      </c>
      <c r="W168" s="1184">
        <v>0</v>
      </c>
      <c r="X168" s="1184">
        <v>0</v>
      </c>
      <c r="Y168" s="1162"/>
      <c r="Z168" s="1163">
        <f t="shared" si="6"/>
        <v>160</v>
      </c>
    </row>
    <row r="169" spans="1:26" ht="11.1" customHeight="1">
      <c r="A169" s="1163">
        <f t="shared" si="5"/>
        <v>161</v>
      </c>
      <c r="B169" s="1170"/>
      <c r="D169" s="1169"/>
      <c r="E169" s="1169" t="s">
        <v>845</v>
      </c>
      <c r="F169" s="1121"/>
      <c r="G169" s="1170"/>
      <c r="H169" s="1172">
        <v>2</v>
      </c>
      <c r="I169" s="1184">
        <v>0</v>
      </c>
      <c r="J169" s="1184">
        <v>0</v>
      </c>
      <c r="K169" s="1184">
        <v>1</v>
      </c>
      <c r="L169" s="1184">
        <v>0</v>
      </c>
      <c r="M169" s="1184">
        <v>1</v>
      </c>
      <c r="N169" s="1184">
        <v>1</v>
      </c>
      <c r="O169" s="1184">
        <v>0</v>
      </c>
      <c r="P169" s="1184">
        <v>0</v>
      </c>
      <c r="Q169" s="1184">
        <v>0</v>
      </c>
      <c r="R169" s="1184">
        <v>0</v>
      </c>
      <c r="S169" s="1184">
        <v>0</v>
      </c>
      <c r="T169" s="1184">
        <v>0</v>
      </c>
      <c r="U169" s="1184">
        <v>0</v>
      </c>
      <c r="V169" s="1184">
        <v>0</v>
      </c>
      <c r="W169" s="1184">
        <v>0</v>
      </c>
      <c r="X169" s="1184">
        <v>0</v>
      </c>
      <c r="Y169" s="1162"/>
      <c r="Z169" s="1163">
        <f t="shared" si="6"/>
        <v>161</v>
      </c>
    </row>
    <row r="170" spans="1:26" ht="11.1" customHeight="1">
      <c r="A170" s="1163">
        <f t="shared" si="5"/>
        <v>162</v>
      </c>
      <c r="B170" s="1170"/>
      <c r="D170" s="1169" t="s">
        <v>846</v>
      </c>
      <c r="E170" s="1169"/>
      <c r="F170" s="1121"/>
      <c r="G170" s="1170"/>
      <c r="H170" s="1172">
        <v>2</v>
      </c>
      <c r="I170" s="1184">
        <v>0</v>
      </c>
      <c r="J170" s="1184">
        <v>0</v>
      </c>
      <c r="K170" s="1184">
        <v>0</v>
      </c>
      <c r="L170" s="1184">
        <v>0</v>
      </c>
      <c r="M170" s="1184">
        <v>2</v>
      </c>
      <c r="N170" s="1184">
        <v>2</v>
      </c>
      <c r="O170" s="1184">
        <v>0</v>
      </c>
      <c r="P170" s="1184">
        <v>0</v>
      </c>
      <c r="Q170" s="1184">
        <v>0</v>
      </c>
      <c r="R170" s="1184">
        <v>0</v>
      </c>
      <c r="S170" s="1184">
        <v>0</v>
      </c>
      <c r="T170" s="1184">
        <v>0</v>
      </c>
      <c r="U170" s="1184">
        <v>0</v>
      </c>
      <c r="V170" s="1184">
        <v>0</v>
      </c>
      <c r="W170" s="1184">
        <v>0</v>
      </c>
      <c r="X170" s="1184">
        <v>0</v>
      </c>
      <c r="Y170" s="1162"/>
      <c r="Z170" s="1163">
        <f t="shared" si="6"/>
        <v>162</v>
      </c>
    </row>
    <row r="171" spans="1:26" ht="11.1" customHeight="1">
      <c r="A171" s="1163">
        <f t="shared" si="5"/>
        <v>163</v>
      </c>
      <c r="B171" s="1170"/>
      <c r="D171" s="1169" t="s">
        <v>847</v>
      </c>
      <c r="E171" s="1169"/>
      <c r="F171" s="1121"/>
      <c r="G171" s="1170"/>
      <c r="H171" s="1172">
        <v>1</v>
      </c>
      <c r="I171" s="1184">
        <v>1</v>
      </c>
      <c r="J171" s="1184">
        <v>1</v>
      </c>
      <c r="K171" s="1184">
        <v>0</v>
      </c>
      <c r="L171" s="1184">
        <v>0</v>
      </c>
      <c r="M171" s="1184">
        <v>60</v>
      </c>
      <c r="N171" s="1184">
        <v>29</v>
      </c>
      <c r="O171" s="1184">
        <v>2</v>
      </c>
      <c r="P171" s="1184">
        <v>0</v>
      </c>
      <c r="Q171" s="1184">
        <v>0</v>
      </c>
      <c r="R171" s="1184">
        <v>0</v>
      </c>
      <c r="S171" s="1184">
        <v>0</v>
      </c>
      <c r="T171" s="1184">
        <v>0</v>
      </c>
      <c r="U171" s="1184">
        <v>0</v>
      </c>
      <c r="V171" s="1184">
        <v>0</v>
      </c>
      <c r="W171" s="1184">
        <v>0</v>
      </c>
      <c r="X171" s="1184">
        <v>0</v>
      </c>
      <c r="Y171" s="1162"/>
      <c r="Z171" s="1163">
        <f t="shared" si="6"/>
        <v>163</v>
      </c>
    </row>
    <row r="172" spans="1:26" ht="11.1" customHeight="1">
      <c r="A172" s="1163">
        <f t="shared" si="5"/>
        <v>164</v>
      </c>
      <c r="B172" s="1170"/>
      <c r="D172" s="1169" t="s">
        <v>848</v>
      </c>
      <c r="E172" s="1169"/>
      <c r="F172" s="1121"/>
      <c r="G172" s="1170"/>
      <c r="H172" s="1172">
        <v>1</v>
      </c>
      <c r="I172" s="1184">
        <v>0</v>
      </c>
      <c r="J172" s="1184">
        <v>0</v>
      </c>
      <c r="K172" s="1184">
        <v>0</v>
      </c>
      <c r="L172" s="1184">
        <v>0</v>
      </c>
      <c r="M172" s="1184">
        <v>11</v>
      </c>
      <c r="N172" s="1184">
        <v>4</v>
      </c>
      <c r="O172" s="1184">
        <v>1</v>
      </c>
      <c r="P172" s="1184">
        <v>0</v>
      </c>
      <c r="Q172" s="1184">
        <v>0</v>
      </c>
      <c r="R172" s="1184">
        <v>0</v>
      </c>
      <c r="S172" s="1184">
        <v>0</v>
      </c>
      <c r="T172" s="1184">
        <v>0</v>
      </c>
      <c r="U172" s="1184">
        <v>0</v>
      </c>
      <c r="V172" s="1184">
        <v>0</v>
      </c>
      <c r="W172" s="1184">
        <v>0</v>
      </c>
      <c r="X172" s="1184">
        <v>0</v>
      </c>
      <c r="Y172" s="1162"/>
      <c r="Z172" s="1163">
        <f t="shared" si="6"/>
        <v>164</v>
      </c>
    </row>
    <row r="173" spans="1:26" ht="11.1" customHeight="1">
      <c r="A173" s="1163">
        <f t="shared" si="5"/>
        <v>165</v>
      </c>
      <c r="B173" s="1170"/>
      <c r="D173" s="1169" t="s">
        <v>849</v>
      </c>
      <c r="E173" s="1169"/>
      <c r="F173" s="1121"/>
      <c r="G173" s="1170"/>
      <c r="H173" s="1172" t="s">
        <v>738</v>
      </c>
      <c r="I173" s="1184">
        <v>2</v>
      </c>
      <c r="J173" s="1184">
        <v>0</v>
      </c>
      <c r="K173" s="1184">
        <v>0</v>
      </c>
      <c r="L173" s="1184">
        <v>0</v>
      </c>
      <c r="M173" s="1184">
        <v>14</v>
      </c>
      <c r="N173" s="1184">
        <v>0</v>
      </c>
      <c r="O173" s="1184">
        <v>0</v>
      </c>
      <c r="P173" s="1184">
        <v>0</v>
      </c>
      <c r="Q173" s="1184">
        <v>0</v>
      </c>
      <c r="R173" s="1184">
        <v>0</v>
      </c>
      <c r="S173" s="1184">
        <v>0</v>
      </c>
      <c r="T173" s="1184">
        <v>0</v>
      </c>
      <c r="U173" s="1184">
        <v>0</v>
      </c>
      <c r="V173" s="1184">
        <v>0</v>
      </c>
      <c r="W173" s="1184">
        <v>0</v>
      </c>
      <c r="X173" s="1184">
        <v>0</v>
      </c>
      <c r="Y173" s="1162"/>
      <c r="Z173" s="1163">
        <f t="shared" si="6"/>
        <v>165</v>
      </c>
    </row>
    <row r="174" spans="1:26" ht="11.1" customHeight="1">
      <c r="A174" s="1163">
        <f t="shared" si="5"/>
        <v>166</v>
      </c>
      <c r="B174" s="1170"/>
      <c r="D174" s="1169" t="s">
        <v>850</v>
      </c>
      <c r="E174" s="1169"/>
      <c r="F174" s="1121"/>
      <c r="G174" s="1170"/>
      <c r="H174" s="1172" t="s">
        <v>791</v>
      </c>
      <c r="I174" s="1184">
        <v>26</v>
      </c>
      <c r="J174" s="1184">
        <v>9</v>
      </c>
      <c r="K174" s="1184">
        <v>0</v>
      </c>
      <c r="L174" s="1184">
        <v>0</v>
      </c>
      <c r="M174" s="1184">
        <v>44</v>
      </c>
      <c r="N174" s="1184">
        <v>15</v>
      </c>
      <c r="O174" s="1184">
        <v>8</v>
      </c>
      <c r="P174" s="1184">
        <v>3</v>
      </c>
      <c r="Q174" s="1184">
        <v>0</v>
      </c>
      <c r="R174" s="1184">
        <v>0</v>
      </c>
      <c r="S174" s="1184">
        <v>0</v>
      </c>
      <c r="T174" s="1184">
        <v>0</v>
      </c>
      <c r="U174" s="1184">
        <v>3</v>
      </c>
      <c r="V174" s="1184">
        <v>0</v>
      </c>
      <c r="W174" s="1184">
        <v>0</v>
      </c>
      <c r="X174" s="1184">
        <v>0</v>
      </c>
      <c r="Y174" s="1162"/>
      <c r="Z174" s="1163">
        <f t="shared" si="6"/>
        <v>166</v>
      </c>
    </row>
    <row r="175" spans="1:26" ht="11.1" customHeight="1">
      <c r="A175" s="1163">
        <f t="shared" si="5"/>
        <v>167</v>
      </c>
      <c r="B175" s="1170"/>
      <c r="D175" s="1121" t="s">
        <v>879</v>
      </c>
      <c r="E175" s="1169"/>
      <c r="F175" s="1159"/>
      <c r="G175" s="1170"/>
      <c r="H175" s="1160">
        <v>3</v>
      </c>
      <c r="I175" s="1184">
        <v>6</v>
      </c>
      <c r="J175" s="1184">
        <v>0</v>
      </c>
      <c r="K175" s="1184">
        <v>0</v>
      </c>
      <c r="L175" s="1184">
        <v>0</v>
      </c>
      <c r="M175" s="1184">
        <v>16</v>
      </c>
      <c r="N175" s="1184">
        <v>2</v>
      </c>
      <c r="O175" s="1184">
        <v>3</v>
      </c>
      <c r="P175" s="1184">
        <v>1</v>
      </c>
      <c r="Q175" s="1184">
        <v>0</v>
      </c>
      <c r="R175" s="1184">
        <v>0</v>
      </c>
      <c r="S175" s="1184">
        <v>0</v>
      </c>
      <c r="T175" s="1184">
        <v>0</v>
      </c>
      <c r="U175" s="1184">
        <v>0</v>
      </c>
      <c r="V175" s="1184">
        <v>0</v>
      </c>
      <c r="W175" s="1184">
        <v>0</v>
      </c>
      <c r="X175" s="1184">
        <v>0</v>
      </c>
      <c r="Y175" s="1162"/>
      <c r="Z175" s="1163">
        <f t="shared" si="6"/>
        <v>167</v>
      </c>
    </row>
    <row r="176" spans="1:26" ht="11.1" customHeight="1">
      <c r="A176" s="1163">
        <f t="shared" si="5"/>
        <v>168</v>
      </c>
      <c r="B176" s="1170"/>
      <c r="D176" s="1121" t="s">
        <v>852</v>
      </c>
      <c r="E176" s="1169"/>
      <c r="F176" s="1159"/>
      <c r="G176" s="1170"/>
      <c r="H176" s="1160">
        <v>2</v>
      </c>
      <c r="I176" s="1184">
        <v>0</v>
      </c>
      <c r="J176" s="1184">
        <v>0</v>
      </c>
      <c r="K176" s="1184">
        <v>0</v>
      </c>
      <c r="L176" s="1184">
        <v>0</v>
      </c>
      <c r="M176" s="1184">
        <v>0</v>
      </c>
      <c r="N176" s="1184">
        <v>0</v>
      </c>
      <c r="O176" s="1184">
        <v>0</v>
      </c>
      <c r="P176" s="1184">
        <v>0</v>
      </c>
      <c r="Q176" s="1184">
        <v>0</v>
      </c>
      <c r="R176" s="1184">
        <v>0</v>
      </c>
      <c r="S176" s="1184">
        <v>0</v>
      </c>
      <c r="T176" s="1184">
        <v>0</v>
      </c>
      <c r="U176" s="1184">
        <v>0</v>
      </c>
      <c r="V176" s="1184">
        <v>0</v>
      </c>
      <c r="W176" s="1184">
        <v>0</v>
      </c>
      <c r="X176" s="1184">
        <v>0</v>
      </c>
      <c r="Y176" s="1162"/>
      <c r="Z176" s="1163">
        <f t="shared" si="6"/>
        <v>168</v>
      </c>
    </row>
    <row r="177" spans="1:26" ht="11.1" customHeight="1">
      <c r="A177" s="1163">
        <f t="shared" si="5"/>
        <v>169</v>
      </c>
      <c r="B177" s="1170"/>
      <c r="D177" s="1121" t="s">
        <v>853</v>
      </c>
      <c r="E177" s="1169"/>
      <c r="F177" s="1159"/>
      <c r="G177" s="1170"/>
      <c r="H177" s="1160">
        <v>2</v>
      </c>
      <c r="I177" s="1184">
        <v>6</v>
      </c>
      <c r="J177" s="1184">
        <v>2</v>
      </c>
      <c r="K177" s="1184">
        <v>0</v>
      </c>
      <c r="L177" s="1184">
        <v>0</v>
      </c>
      <c r="M177" s="1184">
        <v>9</v>
      </c>
      <c r="N177" s="1184">
        <v>0</v>
      </c>
      <c r="O177" s="1184">
        <v>1</v>
      </c>
      <c r="P177" s="1184">
        <v>0</v>
      </c>
      <c r="Q177" s="1184">
        <v>0</v>
      </c>
      <c r="R177" s="1184">
        <v>0</v>
      </c>
      <c r="S177" s="1184">
        <v>0</v>
      </c>
      <c r="T177" s="1184">
        <v>0</v>
      </c>
      <c r="U177" s="1184">
        <v>0</v>
      </c>
      <c r="V177" s="1184">
        <v>0</v>
      </c>
      <c r="W177" s="1184">
        <v>0</v>
      </c>
      <c r="X177" s="1184">
        <v>0</v>
      </c>
      <c r="Y177" s="1162"/>
      <c r="Z177" s="1163">
        <f t="shared" si="6"/>
        <v>169</v>
      </c>
    </row>
    <row r="178" spans="1:26" s="1144" customFormat="1" ht="12" customHeight="1">
      <c r="A178" s="1163">
        <f t="shared" si="5"/>
        <v>170</v>
      </c>
      <c r="B178" s="1170"/>
      <c r="F178" s="1120" t="s">
        <v>417</v>
      </c>
      <c r="G178" s="1170"/>
      <c r="H178" s="1166" t="s">
        <v>400</v>
      </c>
      <c r="I178" s="1184">
        <v>0</v>
      </c>
      <c r="J178" s="1184">
        <v>0</v>
      </c>
      <c r="K178" s="1184">
        <v>0</v>
      </c>
      <c r="L178" s="1184">
        <v>0</v>
      </c>
      <c r="M178" s="1184">
        <v>0</v>
      </c>
      <c r="N178" s="1184">
        <v>0</v>
      </c>
      <c r="O178" s="1184">
        <v>0</v>
      </c>
      <c r="P178" s="1184">
        <v>0</v>
      </c>
      <c r="Q178" s="1184">
        <v>0</v>
      </c>
      <c r="R178" s="1184">
        <v>0</v>
      </c>
      <c r="S178" s="1184">
        <v>0</v>
      </c>
      <c r="T178" s="1184">
        <v>0</v>
      </c>
      <c r="U178" s="1184">
        <v>0</v>
      </c>
      <c r="V178" s="1184">
        <v>0</v>
      </c>
      <c r="W178" s="1184">
        <v>0</v>
      </c>
      <c r="X178" s="1184">
        <v>0</v>
      </c>
      <c r="Y178" s="1171"/>
      <c r="Z178" s="1163">
        <f t="shared" si="6"/>
        <v>170</v>
      </c>
    </row>
    <row r="179" spans="1:26" ht="12" customHeight="1">
      <c r="A179" s="1163">
        <f t="shared" si="5"/>
        <v>171</v>
      </c>
      <c r="B179" s="1170"/>
      <c r="F179" s="1080"/>
      <c r="G179" s="1170"/>
      <c r="H179" s="1167" t="s">
        <v>401</v>
      </c>
      <c r="I179" s="1184">
        <v>29</v>
      </c>
      <c r="J179" s="1184">
        <v>11</v>
      </c>
      <c r="K179" s="1184">
        <v>0</v>
      </c>
      <c r="L179" s="1184">
        <v>0</v>
      </c>
      <c r="M179" s="1184">
        <v>146</v>
      </c>
      <c r="N179" s="1184">
        <v>69</v>
      </c>
      <c r="O179" s="1184">
        <v>5</v>
      </c>
      <c r="P179" s="1184">
        <v>1</v>
      </c>
      <c r="Q179" s="1184">
        <v>0</v>
      </c>
      <c r="R179" s="1184">
        <v>0</v>
      </c>
      <c r="S179" s="1184">
        <v>0</v>
      </c>
      <c r="T179" s="1184">
        <v>0</v>
      </c>
      <c r="U179" s="1184">
        <v>2</v>
      </c>
      <c r="V179" s="1184">
        <v>2</v>
      </c>
      <c r="W179" s="1184">
        <v>0</v>
      </c>
      <c r="X179" s="1184">
        <v>0</v>
      </c>
      <c r="Y179" s="1162"/>
      <c r="Z179" s="1163">
        <f t="shared" si="6"/>
        <v>171</v>
      </c>
    </row>
    <row r="180" spans="1:26" ht="12" customHeight="1">
      <c r="A180" s="1163">
        <f t="shared" si="5"/>
        <v>172</v>
      </c>
      <c r="B180" s="1170"/>
      <c r="F180" s="1080"/>
      <c r="G180" s="1170"/>
      <c r="H180" s="1167" t="s">
        <v>301</v>
      </c>
      <c r="I180" s="1184">
        <v>62</v>
      </c>
      <c r="J180" s="1184">
        <v>23</v>
      </c>
      <c r="K180" s="1184">
        <v>1</v>
      </c>
      <c r="L180" s="1184">
        <v>0</v>
      </c>
      <c r="M180" s="1184">
        <v>210</v>
      </c>
      <c r="N180" s="1184">
        <v>87</v>
      </c>
      <c r="O180" s="1184">
        <v>22</v>
      </c>
      <c r="P180" s="1184">
        <v>8</v>
      </c>
      <c r="Q180" s="1184">
        <v>0</v>
      </c>
      <c r="R180" s="1184">
        <v>0</v>
      </c>
      <c r="S180" s="1184">
        <v>0</v>
      </c>
      <c r="T180" s="1184">
        <v>0</v>
      </c>
      <c r="U180" s="1184">
        <v>5</v>
      </c>
      <c r="V180" s="1184">
        <v>2</v>
      </c>
      <c r="W180" s="1184">
        <v>0</v>
      </c>
      <c r="X180" s="1184">
        <v>0</v>
      </c>
      <c r="Y180" s="1162"/>
      <c r="Z180" s="1163">
        <f t="shared" si="6"/>
        <v>172</v>
      </c>
    </row>
    <row r="181" spans="1:26" ht="12" customHeight="1">
      <c r="A181" s="1163">
        <f t="shared" si="5"/>
        <v>173</v>
      </c>
      <c r="B181" s="1170"/>
      <c r="F181" s="1080"/>
      <c r="G181" s="1170"/>
      <c r="H181" s="1167" t="s">
        <v>402</v>
      </c>
      <c r="I181" s="1185">
        <v>91</v>
      </c>
      <c r="J181" s="1185">
        <v>34</v>
      </c>
      <c r="K181" s="1185">
        <v>1</v>
      </c>
      <c r="L181" s="1185">
        <v>0</v>
      </c>
      <c r="M181" s="1185">
        <v>356</v>
      </c>
      <c r="N181" s="1185">
        <v>156</v>
      </c>
      <c r="O181" s="1185">
        <v>27</v>
      </c>
      <c r="P181" s="1185">
        <v>9</v>
      </c>
      <c r="Q181" s="1185">
        <v>0</v>
      </c>
      <c r="R181" s="1185">
        <v>0</v>
      </c>
      <c r="S181" s="1185">
        <v>0</v>
      </c>
      <c r="T181" s="1185">
        <v>0</v>
      </c>
      <c r="U181" s="1185">
        <v>7</v>
      </c>
      <c r="V181" s="1185">
        <v>4</v>
      </c>
      <c r="W181" s="1185">
        <v>0</v>
      </c>
      <c r="X181" s="1185">
        <v>0</v>
      </c>
      <c r="Y181" s="1162"/>
      <c r="Z181" s="1163">
        <f t="shared" si="6"/>
        <v>173</v>
      </c>
    </row>
    <row r="182" spans="1:26" ht="11.1" customHeight="1">
      <c r="A182" s="1163">
        <f t="shared" si="5"/>
        <v>174</v>
      </c>
      <c r="B182" s="1157"/>
      <c r="C182" s="1156"/>
      <c r="D182" s="1187" t="s">
        <v>854</v>
      </c>
      <c r="E182" s="1187"/>
      <c r="F182" s="1188"/>
      <c r="G182" s="1157"/>
      <c r="H182" s="1189">
        <v>3</v>
      </c>
      <c r="I182" s="1184">
        <v>8</v>
      </c>
      <c r="J182" s="1184">
        <v>3</v>
      </c>
      <c r="K182" s="1184">
        <v>3</v>
      </c>
      <c r="L182" s="1184">
        <v>0</v>
      </c>
      <c r="M182" s="1184">
        <v>33</v>
      </c>
      <c r="N182" s="1184">
        <v>6</v>
      </c>
      <c r="O182" s="1184">
        <v>2</v>
      </c>
      <c r="P182" s="1184">
        <v>1</v>
      </c>
      <c r="Q182" s="1184">
        <v>0</v>
      </c>
      <c r="R182" s="1184">
        <v>0</v>
      </c>
      <c r="S182" s="1184">
        <v>0</v>
      </c>
      <c r="T182" s="1184">
        <v>0</v>
      </c>
      <c r="U182" s="1184">
        <v>0</v>
      </c>
      <c r="V182" s="1184">
        <v>0</v>
      </c>
      <c r="W182" s="1184">
        <v>0</v>
      </c>
      <c r="X182" s="1184">
        <v>0</v>
      </c>
      <c r="Y182" s="1162"/>
      <c r="Z182" s="1163">
        <f t="shared" si="6"/>
        <v>174</v>
      </c>
    </row>
    <row r="183" spans="1:26" ht="11.1" customHeight="1">
      <c r="A183" s="1163">
        <f t="shared" si="5"/>
        <v>175</v>
      </c>
      <c r="B183" s="1157"/>
      <c r="C183" s="1156"/>
      <c r="D183" s="1187" t="s">
        <v>855</v>
      </c>
      <c r="E183" s="1187"/>
      <c r="F183" s="1188"/>
      <c r="G183" s="1157"/>
      <c r="H183" s="1189">
        <v>2</v>
      </c>
      <c r="I183" s="1184">
        <v>2</v>
      </c>
      <c r="J183" s="1184">
        <v>1</v>
      </c>
      <c r="K183" s="1184">
        <v>0</v>
      </c>
      <c r="L183" s="1184">
        <v>0</v>
      </c>
      <c r="M183" s="1184">
        <v>3</v>
      </c>
      <c r="N183" s="1184">
        <v>2</v>
      </c>
      <c r="O183" s="1184">
        <v>0</v>
      </c>
      <c r="P183" s="1184">
        <v>0</v>
      </c>
      <c r="Q183" s="1184">
        <v>0</v>
      </c>
      <c r="R183" s="1184">
        <v>0</v>
      </c>
      <c r="S183" s="1184">
        <v>0</v>
      </c>
      <c r="T183" s="1184">
        <v>0</v>
      </c>
      <c r="U183" s="1184">
        <v>0</v>
      </c>
      <c r="V183" s="1184">
        <v>0</v>
      </c>
      <c r="W183" s="1184">
        <v>0</v>
      </c>
      <c r="X183" s="1184">
        <v>0</v>
      </c>
      <c r="Y183" s="1162"/>
      <c r="Z183" s="1163">
        <f t="shared" si="6"/>
        <v>175</v>
      </c>
    </row>
    <row r="184" spans="1:26" ht="11.1" customHeight="1">
      <c r="A184" s="1163">
        <f t="shared" si="5"/>
        <v>176</v>
      </c>
      <c r="B184" s="1157"/>
      <c r="C184" s="1156"/>
      <c r="D184" s="1187" t="s">
        <v>856</v>
      </c>
      <c r="E184" s="1187"/>
      <c r="F184" s="1188"/>
      <c r="G184" s="1157"/>
      <c r="H184" s="1190" t="s">
        <v>791</v>
      </c>
      <c r="I184" s="1184">
        <v>4</v>
      </c>
      <c r="J184" s="1184">
        <v>0</v>
      </c>
      <c r="K184" s="1184">
        <v>0</v>
      </c>
      <c r="L184" s="1184">
        <v>0</v>
      </c>
      <c r="M184" s="1184">
        <v>3</v>
      </c>
      <c r="N184" s="1184">
        <v>0</v>
      </c>
      <c r="O184" s="1184">
        <v>0</v>
      </c>
      <c r="P184" s="1184">
        <v>0</v>
      </c>
      <c r="Q184" s="1184">
        <v>0</v>
      </c>
      <c r="R184" s="1184">
        <v>0</v>
      </c>
      <c r="S184" s="1184">
        <v>0</v>
      </c>
      <c r="T184" s="1184">
        <v>0</v>
      </c>
      <c r="U184" s="1184">
        <v>0</v>
      </c>
      <c r="V184" s="1184">
        <v>0</v>
      </c>
      <c r="W184" s="1184">
        <v>0</v>
      </c>
      <c r="X184" s="1184">
        <v>0</v>
      </c>
      <c r="Y184" s="1162"/>
      <c r="Z184" s="1163">
        <f t="shared" si="6"/>
        <v>176</v>
      </c>
    </row>
    <row r="185" spans="1:26" ht="11.1" customHeight="1">
      <c r="A185" s="1163">
        <f t="shared" si="5"/>
        <v>177</v>
      </c>
      <c r="B185" s="1157"/>
      <c r="C185" s="1156"/>
      <c r="D185" s="1187" t="s">
        <v>857</v>
      </c>
      <c r="E185" s="1187"/>
      <c r="F185" s="1188"/>
      <c r="G185" s="1157"/>
      <c r="H185" s="1189">
        <v>3</v>
      </c>
      <c r="I185" s="1184">
        <v>4</v>
      </c>
      <c r="J185" s="1184">
        <v>1</v>
      </c>
      <c r="K185" s="1184">
        <v>8</v>
      </c>
      <c r="L185" s="1184">
        <v>1</v>
      </c>
      <c r="M185" s="1184">
        <v>7</v>
      </c>
      <c r="N185" s="1184">
        <v>1</v>
      </c>
      <c r="O185" s="1184">
        <v>2</v>
      </c>
      <c r="P185" s="1184">
        <v>0</v>
      </c>
      <c r="Q185" s="1184">
        <v>0</v>
      </c>
      <c r="R185" s="1184">
        <v>0</v>
      </c>
      <c r="S185" s="1184">
        <v>0</v>
      </c>
      <c r="T185" s="1184">
        <v>0</v>
      </c>
      <c r="U185" s="1184">
        <v>0</v>
      </c>
      <c r="V185" s="1184">
        <v>0</v>
      </c>
      <c r="W185" s="1184">
        <v>0</v>
      </c>
      <c r="X185" s="1184">
        <v>0</v>
      </c>
      <c r="Y185" s="1162"/>
      <c r="Z185" s="1163">
        <f t="shared" si="6"/>
        <v>177</v>
      </c>
    </row>
    <row r="186" spans="1:26" s="1144" customFormat="1" ht="12" customHeight="1">
      <c r="A186" s="1163">
        <f t="shared" si="5"/>
        <v>178</v>
      </c>
      <c r="B186" s="1170"/>
      <c r="F186" s="1120" t="s">
        <v>858</v>
      </c>
      <c r="G186" s="1170"/>
      <c r="H186" s="1166" t="s">
        <v>400</v>
      </c>
      <c r="I186" s="1184">
        <v>0</v>
      </c>
      <c r="J186" s="1184">
        <v>0</v>
      </c>
      <c r="K186" s="1184">
        <v>0</v>
      </c>
      <c r="L186" s="1184">
        <v>0</v>
      </c>
      <c r="M186" s="1184">
        <v>0</v>
      </c>
      <c r="N186" s="1184">
        <v>0</v>
      </c>
      <c r="O186" s="1184">
        <v>0</v>
      </c>
      <c r="P186" s="1184">
        <v>0</v>
      </c>
      <c r="Q186" s="1184">
        <v>0</v>
      </c>
      <c r="R186" s="1184">
        <v>0</v>
      </c>
      <c r="S186" s="1184">
        <v>0</v>
      </c>
      <c r="T186" s="1184">
        <v>0</v>
      </c>
      <c r="U186" s="1184">
        <v>0</v>
      </c>
      <c r="V186" s="1184">
        <v>0</v>
      </c>
      <c r="W186" s="1184">
        <v>0</v>
      </c>
      <c r="X186" s="1184">
        <v>0</v>
      </c>
      <c r="Y186" s="1171"/>
      <c r="Z186" s="1163">
        <f t="shared" si="6"/>
        <v>178</v>
      </c>
    </row>
    <row r="187" spans="1:26" ht="12" customHeight="1">
      <c r="A187" s="1163">
        <f t="shared" si="5"/>
        <v>179</v>
      </c>
      <c r="B187" s="1170"/>
      <c r="F187" s="1121"/>
      <c r="G187" s="1170"/>
      <c r="H187" s="1167" t="s">
        <v>401</v>
      </c>
      <c r="I187" s="1184">
        <v>0</v>
      </c>
      <c r="J187" s="1184">
        <v>0</v>
      </c>
      <c r="K187" s="1184">
        <v>0</v>
      </c>
      <c r="L187" s="1184">
        <v>0</v>
      </c>
      <c r="M187" s="1184">
        <v>0</v>
      </c>
      <c r="N187" s="1184">
        <v>0</v>
      </c>
      <c r="O187" s="1184">
        <v>0</v>
      </c>
      <c r="P187" s="1184">
        <v>0</v>
      </c>
      <c r="Q187" s="1184">
        <v>0</v>
      </c>
      <c r="R187" s="1184">
        <v>0</v>
      </c>
      <c r="S187" s="1184">
        <v>0</v>
      </c>
      <c r="T187" s="1184">
        <v>0</v>
      </c>
      <c r="U187" s="1184">
        <v>0</v>
      </c>
      <c r="V187" s="1184">
        <v>0</v>
      </c>
      <c r="W187" s="1184">
        <v>0</v>
      </c>
      <c r="X187" s="1184">
        <v>0</v>
      </c>
      <c r="Y187" s="1162"/>
      <c r="Z187" s="1163">
        <f t="shared" si="6"/>
        <v>179</v>
      </c>
    </row>
    <row r="188" spans="1:26" ht="12" customHeight="1">
      <c r="A188" s="1163">
        <f t="shared" si="5"/>
        <v>180</v>
      </c>
      <c r="B188" s="1170"/>
      <c r="F188" s="1121"/>
      <c r="G188" s="1170"/>
      <c r="H188" s="1167" t="s">
        <v>301</v>
      </c>
      <c r="I188" s="1184">
        <v>18</v>
      </c>
      <c r="J188" s="1184">
        <v>5</v>
      </c>
      <c r="K188" s="1184">
        <v>11</v>
      </c>
      <c r="L188" s="1184">
        <v>1</v>
      </c>
      <c r="M188" s="1184">
        <v>46</v>
      </c>
      <c r="N188" s="1184">
        <v>9</v>
      </c>
      <c r="O188" s="1184">
        <v>4</v>
      </c>
      <c r="P188" s="1184">
        <v>1</v>
      </c>
      <c r="Q188" s="1184">
        <v>0</v>
      </c>
      <c r="R188" s="1184">
        <v>0</v>
      </c>
      <c r="S188" s="1184">
        <v>0</v>
      </c>
      <c r="T188" s="1184">
        <v>0</v>
      </c>
      <c r="U188" s="1184">
        <v>0</v>
      </c>
      <c r="V188" s="1184">
        <v>0</v>
      </c>
      <c r="W188" s="1184">
        <v>0</v>
      </c>
      <c r="X188" s="1184">
        <v>0</v>
      </c>
      <c r="Y188" s="1162"/>
      <c r="Z188" s="1163">
        <f t="shared" si="6"/>
        <v>180</v>
      </c>
    </row>
    <row r="189" spans="1:26" ht="12" customHeight="1">
      <c r="A189" s="1163">
        <f t="shared" si="5"/>
        <v>181</v>
      </c>
      <c r="B189" s="1170"/>
      <c r="F189" s="1121"/>
      <c r="G189" s="1170"/>
      <c r="H189" s="1167" t="s">
        <v>402</v>
      </c>
      <c r="I189" s="1183">
        <v>18</v>
      </c>
      <c r="J189" s="1183">
        <v>5</v>
      </c>
      <c r="K189" s="1185">
        <v>11</v>
      </c>
      <c r="L189" s="1185">
        <v>1</v>
      </c>
      <c r="M189" s="1185">
        <v>46</v>
      </c>
      <c r="N189" s="1185">
        <v>9</v>
      </c>
      <c r="O189" s="1183">
        <v>4</v>
      </c>
      <c r="P189" s="1183">
        <v>1</v>
      </c>
      <c r="Q189" s="1183">
        <v>0</v>
      </c>
      <c r="R189" s="1183">
        <v>0</v>
      </c>
      <c r="S189" s="1183">
        <v>0</v>
      </c>
      <c r="T189" s="1183">
        <v>0</v>
      </c>
      <c r="U189" s="1183">
        <v>0</v>
      </c>
      <c r="V189" s="1183">
        <v>0</v>
      </c>
      <c r="W189" s="1183">
        <v>0</v>
      </c>
      <c r="X189" s="1183">
        <v>0</v>
      </c>
      <c r="Y189" s="1162"/>
      <c r="Z189" s="1163">
        <f t="shared" si="6"/>
        <v>181</v>
      </c>
    </row>
    <row r="190" spans="1:26" ht="12" customHeight="1">
      <c r="A190" s="1163">
        <f t="shared" si="5"/>
        <v>182</v>
      </c>
      <c r="B190" s="1170"/>
      <c r="D190" s="1120"/>
      <c r="F190" s="1120" t="s">
        <v>880</v>
      </c>
      <c r="G190" s="1170"/>
      <c r="H190" s="1166" t="s">
        <v>400</v>
      </c>
      <c r="I190" s="1184">
        <v>16</v>
      </c>
      <c r="J190" s="1184">
        <v>10</v>
      </c>
      <c r="K190" s="1184">
        <v>0</v>
      </c>
      <c r="L190" s="1184">
        <v>0</v>
      </c>
      <c r="M190" s="1184">
        <v>0</v>
      </c>
      <c r="N190" s="1184">
        <v>0</v>
      </c>
      <c r="O190" s="1184">
        <v>0</v>
      </c>
      <c r="P190" s="1184">
        <v>0</v>
      </c>
      <c r="Q190" s="1191" t="s">
        <v>881</v>
      </c>
      <c r="R190" s="1191" t="s">
        <v>881</v>
      </c>
      <c r="S190" s="1191" t="s">
        <v>881</v>
      </c>
      <c r="T190" s="1191" t="s">
        <v>881</v>
      </c>
      <c r="U190" s="1191" t="s">
        <v>881</v>
      </c>
      <c r="V190" s="1191" t="s">
        <v>881</v>
      </c>
      <c r="W190" s="1191" t="s">
        <v>881</v>
      </c>
      <c r="X190" s="1191" t="s">
        <v>881</v>
      </c>
      <c r="Y190" s="1162"/>
      <c r="Z190" s="1163">
        <f t="shared" si="6"/>
        <v>182</v>
      </c>
    </row>
    <row r="191" spans="1:26" ht="12" customHeight="1">
      <c r="A191" s="1163">
        <f t="shared" si="5"/>
        <v>183</v>
      </c>
      <c r="B191" s="1170"/>
      <c r="F191" s="1121"/>
      <c r="G191" s="1170"/>
      <c r="H191" s="1167" t="s">
        <v>401</v>
      </c>
      <c r="I191" s="1184">
        <v>0</v>
      </c>
      <c r="J191" s="1184">
        <v>0</v>
      </c>
      <c r="K191" s="1184">
        <v>0</v>
      </c>
      <c r="L191" s="1184">
        <v>0</v>
      </c>
      <c r="M191" s="1184">
        <v>0</v>
      </c>
      <c r="N191" s="1184">
        <v>0</v>
      </c>
      <c r="O191" s="1184">
        <v>0</v>
      </c>
      <c r="P191" s="1184">
        <v>0</v>
      </c>
      <c r="Q191" s="1191" t="s">
        <v>881</v>
      </c>
      <c r="R191" s="1191" t="s">
        <v>881</v>
      </c>
      <c r="S191" s="1191" t="s">
        <v>881</v>
      </c>
      <c r="T191" s="1191" t="s">
        <v>881</v>
      </c>
      <c r="U191" s="1191" t="s">
        <v>881</v>
      </c>
      <c r="V191" s="1191" t="s">
        <v>881</v>
      </c>
      <c r="W191" s="1191" t="s">
        <v>881</v>
      </c>
      <c r="X191" s="1191" t="s">
        <v>881</v>
      </c>
      <c r="Y191" s="1162"/>
      <c r="Z191" s="1163">
        <f t="shared" si="6"/>
        <v>183</v>
      </c>
    </row>
    <row r="192" spans="1:26" ht="12" customHeight="1">
      <c r="A192" s="1163">
        <f t="shared" si="5"/>
        <v>184</v>
      </c>
      <c r="B192" s="1170"/>
      <c r="F192" s="1121"/>
      <c r="G192" s="1170"/>
      <c r="H192" s="1167" t="s">
        <v>301</v>
      </c>
      <c r="I192" s="1184">
        <v>0</v>
      </c>
      <c r="J192" s="1184">
        <v>0</v>
      </c>
      <c r="K192" s="1184">
        <v>0</v>
      </c>
      <c r="L192" s="1184">
        <v>0</v>
      </c>
      <c r="M192" s="1184">
        <v>0</v>
      </c>
      <c r="N192" s="1184">
        <v>0</v>
      </c>
      <c r="O192" s="1184">
        <v>0</v>
      </c>
      <c r="P192" s="1184">
        <v>0</v>
      </c>
      <c r="Q192" s="1191" t="s">
        <v>881</v>
      </c>
      <c r="R192" s="1191" t="s">
        <v>881</v>
      </c>
      <c r="S192" s="1191" t="s">
        <v>881</v>
      </c>
      <c r="T192" s="1191" t="s">
        <v>881</v>
      </c>
      <c r="U192" s="1191" t="s">
        <v>881</v>
      </c>
      <c r="V192" s="1191" t="s">
        <v>881</v>
      </c>
      <c r="W192" s="1191" t="s">
        <v>881</v>
      </c>
      <c r="X192" s="1191" t="s">
        <v>881</v>
      </c>
      <c r="Y192" s="1162"/>
      <c r="Z192" s="1163">
        <f t="shared" si="6"/>
        <v>184</v>
      </c>
    </row>
    <row r="193" spans="1:26" ht="12" customHeight="1">
      <c r="A193" s="1163">
        <f t="shared" si="5"/>
        <v>185</v>
      </c>
      <c r="B193" s="1170"/>
      <c r="F193" s="1121"/>
      <c r="G193" s="1170"/>
      <c r="H193" s="1167" t="s">
        <v>402</v>
      </c>
      <c r="I193" s="1183">
        <v>16</v>
      </c>
      <c r="J193" s="1183">
        <v>10</v>
      </c>
      <c r="K193" s="1183">
        <v>0</v>
      </c>
      <c r="L193" s="1183">
        <v>0</v>
      </c>
      <c r="M193" s="1183">
        <v>0</v>
      </c>
      <c r="N193" s="1183">
        <v>0</v>
      </c>
      <c r="O193" s="1183">
        <v>0</v>
      </c>
      <c r="P193" s="1183">
        <v>0</v>
      </c>
      <c r="Q193" s="1191" t="s">
        <v>881</v>
      </c>
      <c r="R193" s="1191" t="s">
        <v>881</v>
      </c>
      <c r="S193" s="1191" t="s">
        <v>881</v>
      </c>
      <c r="T193" s="1191" t="s">
        <v>881</v>
      </c>
      <c r="U193" s="1191" t="s">
        <v>881</v>
      </c>
      <c r="V193" s="1191" t="s">
        <v>881</v>
      </c>
      <c r="W193" s="1191" t="s">
        <v>881</v>
      </c>
      <c r="X193" s="1191" t="s">
        <v>881</v>
      </c>
      <c r="Y193" s="1162"/>
      <c r="Z193" s="1163">
        <f t="shared" si="6"/>
        <v>185</v>
      </c>
    </row>
    <row r="194" spans="1:26" ht="12" customHeight="1">
      <c r="A194" s="1163">
        <f t="shared" si="5"/>
        <v>186</v>
      </c>
      <c r="B194" s="1170"/>
      <c r="F194" s="1120" t="s">
        <v>517</v>
      </c>
      <c r="G194" s="1170"/>
      <c r="H194" s="1166" t="s">
        <v>400</v>
      </c>
      <c r="I194" s="1184">
        <v>13</v>
      </c>
      <c r="J194" s="1184">
        <v>7</v>
      </c>
      <c r="K194" s="1184">
        <v>6</v>
      </c>
      <c r="L194" s="1184">
        <v>2</v>
      </c>
      <c r="M194" s="1184">
        <v>13</v>
      </c>
      <c r="N194" s="1184">
        <v>9</v>
      </c>
      <c r="O194" s="1184">
        <v>13</v>
      </c>
      <c r="P194" s="1184">
        <v>9</v>
      </c>
      <c r="Q194" s="1191" t="s">
        <v>881</v>
      </c>
      <c r="R194" s="1191" t="s">
        <v>881</v>
      </c>
      <c r="S194" s="1184">
        <v>9</v>
      </c>
      <c r="T194" s="1184">
        <v>6</v>
      </c>
      <c r="U194" s="1191" t="s">
        <v>881</v>
      </c>
      <c r="V194" s="1191" t="s">
        <v>881</v>
      </c>
      <c r="W194" s="1191" t="s">
        <v>881</v>
      </c>
      <c r="X194" s="1191" t="s">
        <v>881</v>
      </c>
      <c r="Y194" s="1162"/>
      <c r="Z194" s="1163">
        <f t="shared" si="6"/>
        <v>186</v>
      </c>
    </row>
    <row r="195" spans="1:26" ht="12" customHeight="1">
      <c r="A195" s="1163">
        <f aca="true" t="shared" si="7" ref="A195:A201">A194+1</f>
        <v>187</v>
      </c>
      <c r="B195" s="1170"/>
      <c r="F195" s="1121"/>
      <c r="G195" s="1170"/>
      <c r="H195" s="1167" t="s">
        <v>401</v>
      </c>
      <c r="I195" s="1184">
        <v>0</v>
      </c>
      <c r="J195" s="1184">
        <v>0</v>
      </c>
      <c r="K195" s="1184">
        <v>0</v>
      </c>
      <c r="L195" s="1184">
        <v>0</v>
      </c>
      <c r="M195" s="1184">
        <v>0</v>
      </c>
      <c r="N195" s="1184">
        <v>0</v>
      </c>
      <c r="O195" s="1184">
        <v>0</v>
      </c>
      <c r="P195" s="1184">
        <v>0</v>
      </c>
      <c r="Q195" s="1191" t="s">
        <v>881</v>
      </c>
      <c r="R195" s="1191" t="s">
        <v>881</v>
      </c>
      <c r="S195" s="1184">
        <v>0</v>
      </c>
      <c r="T195" s="1184">
        <v>0</v>
      </c>
      <c r="U195" s="1191" t="s">
        <v>881</v>
      </c>
      <c r="V195" s="1191" t="s">
        <v>881</v>
      </c>
      <c r="W195" s="1191" t="s">
        <v>881</v>
      </c>
      <c r="X195" s="1191" t="s">
        <v>881</v>
      </c>
      <c r="Y195" s="1162"/>
      <c r="Z195" s="1163">
        <f t="shared" si="6"/>
        <v>187</v>
      </c>
    </row>
    <row r="196" spans="1:26" ht="12" customHeight="1">
      <c r="A196" s="1163">
        <f t="shared" si="7"/>
        <v>188</v>
      </c>
      <c r="B196" s="1170"/>
      <c r="F196" s="1121"/>
      <c r="G196" s="1170"/>
      <c r="H196" s="1167" t="s">
        <v>301</v>
      </c>
      <c r="I196" s="1184">
        <v>1</v>
      </c>
      <c r="J196" s="1184">
        <v>1</v>
      </c>
      <c r="K196" s="1184">
        <v>1</v>
      </c>
      <c r="L196" s="1184">
        <v>1</v>
      </c>
      <c r="M196" s="1184">
        <v>15</v>
      </c>
      <c r="N196" s="1184">
        <v>9</v>
      </c>
      <c r="O196" s="1184">
        <v>15</v>
      </c>
      <c r="P196" s="1184">
        <v>9</v>
      </c>
      <c r="Q196" s="1191" t="s">
        <v>881</v>
      </c>
      <c r="R196" s="1191" t="s">
        <v>881</v>
      </c>
      <c r="S196" s="1184">
        <v>15</v>
      </c>
      <c r="T196" s="1184">
        <v>9</v>
      </c>
      <c r="U196" s="1191" t="s">
        <v>881</v>
      </c>
      <c r="V196" s="1191" t="s">
        <v>881</v>
      </c>
      <c r="W196" s="1191" t="s">
        <v>881</v>
      </c>
      <c r="X196" s="1191" t="s">
        <v>881</v>
      </c>
      <c r="Y196" s="1162"/>
      <c r="Z196" s="1163">
        <f t="shared" si="6"/>
        <v>188</v>
      </c>
    </row>
    <row r="197" spans="1:26" ht="12" customHeight="1">
      <c r="A197" s="1163">
        <f t="shared" si="7"/>
        <v>189</v>
      </c>
      <c r="B197" s="1170"/>
      <c r="F197" s="1121"/>
      <c r="G197" s="1170"/>
      <c r="H197" s="1167" t="s">
        <v>402</v>
      </c>
      <c r="I197" s="1183">
        <v>14</v>
      </c>
      <c r="J197" s="1183">
        <v>8</v>
      </c>
      <c r="K197" s="1183">
        <v>7</v>
      </c>
      <c r="L197" s="1183">
        <v>3</v>
      </c>
      <c r="M197" s="1183">
        <v>28</v>
      </c>
      <c r="N197" s="1183">
        <v>18</v>
      </c>
      <c r="O197" s="1183">
        <v>28</v>
      </c>
      <c r="P197" s="1183">
        <v>18</v>
      </c>
      <c r="Q197" s="1191" t="s">
        <v>881</v>
      </c>
      <c r="R197" s="1191" t="s">
        <v>881</v>
      </c>
      <c r="S197" s="1183">
        <v>24</v>
      </c>
      <c r="T197" s="1183">
        <v>15</v>
      </c>
      <c r="U197" s="1191" t="s">
        <v>881</v>
      </c>
      <c r="V197" s="1191" t="s">
        <v>881</v>
      </c>
      <c r="W197" s="1191" t="s">
        <v>881</v>
      </c>
      <c r="X197" s="1191" t="s">
        <v>881</v>
      </c>
      <c r="Y197" s="1162"/>
      <c r="Z197" s="1163">
        <f t="shared" si="6"/>
        <v>189</v>
      </c>
    </row>
    <row r="198" spans="1:26" s="1144" customFormat="1" ht="18" customHeight="1">
      <c r="A198" s="1163">
        <f t="shared" si="7"/>
        <v>190</v>
      </c>
      <c r="B198" s="1170"/>
      <c r="F198" s="1192" t="s">
        <v>882</v>
      </c>
      <c r="G198" s="1170"/>
      <c r="H198" s="1166" t="s">
        <v>400</v>
      </c>
      <c r="I198" s="1193">
        <v>1543</v>
      </c>
      <c r="J198" s="1193">
        <v>522</v>
      </c>
      <c r="K198" s="1193">
        <v>155</v>
      </c>
      <c r="L198" s="1193">
        <v>55</v>
      </c>
      <c r="M198" s="1193">
        <v>3064</v>
      </c>
      <c r="N198" s="1193">
        <v>591</v>
      </c>
      <c r="O198" s="1193">
        <v>429</v>
      </c>
      <c r="P198" s="1193">
        <v>155</v>
      </c>
      <c r="Q198" s="1193">
        <v>42</v>
      </c>
      <c r="R198" s="1193">
        <v>4</v>
      </c>
      <c r="S198" s="1193">
        <v>54</v>
      </c>
      <c r="T198" s="1193">
        <v>28</v>
      </c>
      <c r="U198" s="1193">
        <v>1330</v>
      </c>
      <c r="V198" s="1193">
        <v>150</v>
      </c>
      <c r="W198" s="1193">
        <v>77</v>
      </c>
      <c r="X198" s="1193">
        <v>11</v>
      </c>
      <c r="Y198" s="1162"/>
      <c r="Z198" s="1163">
        <f t="shared" si="6"/>
        <v>190</v>
      </c>
    </row>
    <row r="199" spans="1:26" ht="12" customHeight="1">
      <c r="A199" s="1163">
        <f t="shared" si="7"/>
        <v>191</v>
      </c>
      <c r="B199" s="1157"/>
      <c r="F199" s="1194"/>
      <c r="G199" s="1157"/>
      <c r="H199" s="1167" t="s">
        <v>401</v>
      </c>
      <c r="I199" s="1193">
        <v>749</v>
      </c>
      <c r="J199" s="1193">
        <v>314</v>
      </c>
      <c r="K199" s="1193">
        <v>53</v>
      </c>
      <c r="L199" s="1193">
        <v>29</v>
      </c>
      <c r="M199" s="1193">
        <v>1424</v>
      </c>
      <c r="N199" s="1193">
        <v>468</v>
      </c>
      <c r="O199" s="1193">
        <v>316</v>
      </c>
      <c r="P199" s="1193">
        <v>80</v>
      </c>
      <c r="Q199" s="1193">
        <v>72</v>
      </c>
      <c r="R199" s="1193">
        <v>2</v>
      </c>
      <c r="S199" s="1193">
        <v>11</v>
      </c>
      <c r="T199" s="1193">
        <v>4</v>
      </c>
      <c r="U199" s="1193">
        <v>392</v>
      </c>
      <c r="V199" s="1193">
        <v>84</v>
      </c>
      <c r="W199" s="1193">
        <v>0</v>
      </c>
      <c r="X199" s="1193">
        <v>0</v>
      </c>
      <c r="Y199" s="1162"/>
      <c r="Z199" s="1163">
        <f t="shared" si="6"/>
        <v>191</v>
      </c>
    </row>
    <row r="200" spans="1:26" ht="12" customHeight="1">
      <c r="A200" s="1163">
        <f t="shared" si="7"/>
        <v>192</v>
      </c>
      <c r="B200" s="1157"/>
      <c r="F200" s="1194"/>
      <c r="G200" s="1157"/>
      <c r="H200" s="1167" t="s">
        <v>301</v>
      </c>
      <c r="I200" s="1193">
        <v>658</v>
      </c>
      <c r="J200" s="1193">
        <v>204</v>
      </c>
      <c r="K200" s="1193">
        <v>108</v>
      </c>
      <c r="L200" s="1193">
        <v>31</v>
      </c>
      <c r="M200" s="1193">
        <v>2116</v>
      </c>
      <c r="N200" s="1193">
        <v>490</v>
      </c>
      <c r="O200" s="1193">
        <v>275</v>
      </c>
      <c r="P200" s="1193">
        <v>58</v>
      </c>
      <c r="Q200" s="1193">
        <v>10</v>
      </c>
      <c r="R200" s="1193">
        <v>0</v>
      </c>
      <c r="S200" s="1193">
        <v>36</v>
      </c>
      <c r="T200" s="1193">
        <v>15</v>
      </c>
      <c r="U200" s="1193">
        <v>365</v>
      </c>
      <c r="V200" s="1193">
        <v>43</v>
      </c>
      <c r="W200" s="1193">
        <v>43</v>
      </c>
      <c r="X200" s="1193">
        <v>14</v>
      </c>
      <c r="Y200" s="1162"/>
      <c r="Z200" s="1163">
        <f>A200</f>
        <v>192</v>
      </c>
    </row>
    <row r="201" spans="1:26" ht="12" customHeight="1">
      <c r="A201" s="1163">
        <f t="shared" si="7"/>
        <v>193</v>
      </c>
      <c r="B201" s="1157"/>
      <c r="F201" s="1194"/>
      <c r="G201" s="1157"/>
      <c r="H201" s="1167" t="s">
        <v>423</v>
      </c>
      <c r="I201" s="1193">
        <v>2950</v>
      </c>
      <c r="J201" s="1193">
        <v>1040</v>
      </c>
      <c r="K201" s="1193">
        <v>316</v>
      </c>
      <c r="L201" s="1193">
        <v>115</v>
      </c>
      <c r="M201" s="1193">
        <v>6604</v>
      </c>
      <c r="N201" s="1193">
        <v>1549</v>
      </c>
      <c r="O201" s="1193">
        <v>1020</v>
      </c>
      <c r="P201" s="1193">
        <v>293</v>
      </c>
      <c r="Q201" s="1193">
        <v>124</v>
      </c>
      <c r="R201" s="1193">
        <v>6</v>
      </c>
      <c r="S201" s="1193">
        <v>101</v>
      </c>
      <c r="T201" s="1193">
        <v>47</v>
      </c>
      <c r="U201" s="1193">
        <v>2087</v>
      </c>
      <c r="V201" s="1193">
        <v>277</v>
      </c>
      <c r="W201" s="1193">
        <v>120</v>
      </c>
      <c r="X201" s="1193">
        <v>25</v>
      </c>
      <c r="Y201" s="1162"/>
      <c r="Z201" s="1163">
        <f>A201</f>
        <v>193</v>
      </c>
    </row>
    <row r="202" spans="1:26" ht="6" customHeight="1">
      <c r="A202" s="1137" t="s">
        <v>11</v>
      </c>
      <c r="G202" s="1138"/>
      <c r="H202" s="1139"/>
      <c r="O202" s="1142"/>
      <c r="P202" s="1142"/>
      <c r="Q202" s="1142"/>
      <c r="R202" s="1142"/>
      <c r="S202" s="1145"/>
      <c r="Y202" s="1144"/>
      <c r="Z202" s="1144"/>
    </row>
    <row r="203" spans="1:26" ht="11.1" customHeight="1">
      <c r="A203" s="1140" t="s">
        <v>883</v>
      </c>
      <c r="O203" s="1142"/>
      <c r="P203" s="1142"/>
      <c r="Q203" s="1142"/>
      <c r="R203" s="1142"/>
      <c r="S203" s="1145"/>
      <c r="Y203" s="1144"/>
      <c r="Z203" s="1144"/>
    </row>
  </sheetData>
  <mergeCells count="15">
    <mergeCell ref="S4:X4"/>
    <mergeCell ref="D134:F134"/>
    <mergeCell ref="D135:F135"/>
    <mergeCell ref="D136:F136"/>
    <mergeCell ref="Y4:Z7"/>
    <mergeCell ref="M5:N6"/>
    <mergeCell ref="S5:T6"/>
    <mergeCell ref="U5:V6"/>
    <mergeCell ref="W5:X6"/>
    <mergeCell ref="D96:F96"/>
    <mergeCell ref="A4:B7"/>
    <mergeCell ref="C4:G7"/>
    <mergeCell ref="H4:H7"/>
    <mergeCell ref="I4:L4"/>
    <mergeCell ref="M4:R4"/>
  </mergeCells>
  <printOptions/>
  <pageMargins left="0.4724409448818898" right="0.4724409448818898" top="0.5905511811023623" bottom="0.7874015748031497" header="0.3937007874015748" footer="0.2755905511811024"/>
  <pageSetup firstPageNumber="68" useFirstPageNumber="1" fitToHeight="3" fitToWidth="3" horizontalDpi="600" verticalDpi="600" orientation="portrait" pageOrder="overThenDown" paperSize="9" r:id="rId1"/>
  <headerFooter alignWithMargins="0">
    <oddFooter>&amp;C&amp;P</oddFooter>
  </headerFooter>
  <colBreaks count="1" manualBreakCount="1">
    <brk id="12" max="1638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N41"/>
  <sheetViews>
    <sheetView workbookViewId="0" topLeftCell="A1">
      <pane ySplit="6" topLeftCell="A7" activePane="bottomLeft" state="frozen"/>
      <selection pane="bottomLeft" activeCell="M1" sqref="M1"/>
    </sheetView>
  </sheetViews>
  <sheetFormatPr defaultColWidth="12" defaultRowHeight="11.25"/>
  <cols>
    <col min="1" max="1" width="5.83203125" style="1196" customWidth="1"/>
    <col min="2" max="2" width="28.5" style="1196" bestFit="1" customWidth="1"/>
    <col min="3" max="3" width="0.65625" style="1196" customWidth="1"/>
    <col min="4" max="5" width="7.66015625" style="1196" customWidth="1"/>
    <col min="6" max="6" width="9" style="1196" customWidth="1"/>
    <col min="7" max="8" width="8.16015625" style="1196" customWidth="1"/>
    <col min="9" max="11" width="8.66015625" style="1196" customWidth="1"/>
    <col min="12" max="12" width="10" style="1196" customWidth="1"/>
    <col min="13" max="16384" width="12" style="1196" customWidth="1"/>
  </cols>
  <sheetData>
    <row r="1" ht="10.5" customHeight="1">
      <c r="A1" s="1195"/>
    </row>
    <row r="2" spans="1:12" ht="12.75" customHeight="1">
      <c r="A2" s="1197" t="s">
        <v>884</v>
      </c>
      <c r="B2" s="1198"/>
      <c r="C2" s="1198"/>
      <c r="D2" s="1199"/>
      <c r="E2" s="1199"/>
      <c r="F2" s="1199"/>
      <c r="G2" s="1199"/>
      <c r="H2" s="1199"/>
      <c r="I2" s="1199"/>
      <c r="J2" s="1198"/>
      <c r="K2" s="1198"/>
      <c r="L2" s="1198"/>
    </row>
    <row r="3" spans="1:12" ht="24.9" customHeight="1">
      <c r="A3" s="1200" t="s">
        <v>885</v>
      </c>
      <c r="B3" s="1201"/>
      <c r="C3" s="1201"/>
      <c r="D3" s="1201"/>
      <c r="E3" s="1201"/>
      <c r="F3" s="1201"/>
      <c r="G3" s="1201"/>
      <c r="H3" s="1201"/>
      <c r="I3" s="1201"/>
      <c r="J3" s="1201"/>
      <c r="K3" s="1201"/>
      <c r="L3" s="1201"/>
    </row>
    <row r="4" spans="1:118" s="1205" customFormat="1" ht="19.5" customHeight="1">
      <c r="A4" s="2456" t="s">
        <v>396</v>
      </c>
      <c r="B4" s="2456"/>
      <c r="C4" s="1202"/>
      <c r="D4" s="1203"/>
      <c r="E4" s="2457" t="s">
        <v>886</v>
      </c>
      <c r="F4" s="2460" t="s">
        <v>887</v>
      </c>
      <c r="G4" s="2461"/>
      <c r="H4" s="2462"/>
      <c r="I4" s="2466" t="s">
        <v>888</v>
      </c>
      <c r="J4" s="2447" t="s">
        <v>889</v>
      </c>
      <c r="K4" s="2469"/>
      <c r="L4" s="2447" t="s">
        <v>36</v>
      </c>
      <c r="M4" s="1204"/>
      <c r="N4" s="1204"/>
      <c r="O4" s="1204"/>
      <c r="P4" s="1204"/>
      <c r="Q4" s="1204"/>
      <c r="R4" s="1204"/>
      <c r="S4" s="1204"/>
      <c r="T4" s="1204"/>
      <c r="U4" s="1204"/>
      <c r="V4" s="1204"/>
      <c r="W4" s="1204"/>
      <c r="X4" s="1204"/>
      <c r="Y4" s="1204"/>
      <c r="Z4" s="1204"/>
      <c r="AA4" s="1204"/>
      <c r="AB4" s="1204"/>
      <c r="AC4" s="1204"/>
      <c r="AD4" s="1204"/>
      <c r="AE4" s="1204"/>
      <c r="AF4" s="1204"/>
      <c r="AG4" s="1204"/>
      <c r="AH4" s="1204"/>
      <c r="AI4" s="1204"/>
      <c r="AJ4" s="1204"/>
      <c r="AK4" s="1204"/>
      <c r="AL4" s="1204"/>
      <c r="AM4" s="1204"/>
      <c r="AN4" s="1204"/>
      <c r="AO4" s="1204"/>
      <c r="AP4" s="1204"/>
      <c r="AQ4" s="1204"/>
      <c r="AR4" s="1204"/>
      <c r="AS4" s="1204"/>
      <c r="AT4" s="1204"/>
      <c r="AU4" s="1204"/>
      <c r="AV4" s="1204"/>
      <c r="AW4" s="1204"/>
      <c r="AX4" s="1204"/>
      <c r="AY4" s="1204"/>
      <c r="AZ4" s="1204"/>
      <c r="BA4" s="1204"/>
      <c r="BB4" s="1204"/>
      <c r="BC4" s="1204"/>
      <c r="BD4" s="1204"/>
      <c r="BE4" s="1204"/>
      <c r="BF4" s="1204"/>
      <c r="BG4" s="1204"/>
      <c r="BH4" s="1204"/>
      <c r="BI4" s="1204"/>
      <c r="BJ4" s="1204"/>
      <c r="BK4" s="1204"/>
      <c r="BL4" s="1204"/>
      <c r="BM4" s="1204"/>
      <c r="BN4" s="1204"/>
      <c r="BO4" s="1204"/>
      <c r="BP4" s="1204"/>
      <c r="BQ4" s="1204"/>
      <c r="BR4" s="1204"/>
      <c r="BS4" s="1204"/>
      <c r="BT4" s="1204"/>
      <c r="BU4" s="1204"/>
      <c r="BV4" s="1204"/>
      <c r="BW4" s="1204"/>
      <c r="BX4" s="1204"/>
      <c r="BY4" s="1204"/>
      <c r="BZ4" s="1204"/>
      <c r="CA4" s="1204"/>
      <c r="CB4" s="1204"/>
      <c r="CC4" s="1204"/>
      <c r="CD4" s="1204"/>
      <c r="CE4" s="1204"/>
      <c r="CF4" s="1204"/>
      <c r="CG4" s="1204"/>
      <c r="CH4" s="1204"/>
      <c r="CI4" s="1204"/>
      <c r="CJ4" s="1204"/>
      <c r="CK4" s="1204"/>
      <c r="CL4" s="1204"/>
      <c r="CM4" s="1204"/>
      <c r="CN4" s="1204"/>
      <c r="CO4" s="1204"/>
      <c r="CP4" s="1204"/>
      <c r="CQ4" s="1204"/>
      <c r="CR4" s="1204"/>
      <c r="CS4" s="1204"/>
      <c r="CT4" s="1204"/>
      <c r="CU4" s="1204"/>
      <c r="CV4" s="1204"/>
      <c r="CW4" s="1204"/>
      <c r="CX4" s="1204"/>
      <c r="CY4" s="1204"/>
      <c r="CZ4" s="1204"/>
      <c r="DA4" s="1204"/>
      <c r="DB4" s="1204"/>
      <c r="DC4" s="1204"/>
      <c r="DD4" s="1204"/>
      <c r="DE4" s="1204"/>
      <c r="DF4" s="1204"/>
      <c r="DG4" s="1204"/>
      <c r="DH4" s="1204"/>
      <c r="DI4" s="1204"/>
      <c r="DJ4" s="1204"/>
      <c r="DK4" s="1204"/>
      <c r="DL4" s="1204"/>
      <c r="DM4" s="1204"/>
      <c r="DN4" s="1204"/>
    </row>
    <row r="5" spans="1:118" s="1205" customFormat="1" ht="14.25" customHeight="1">
      <c r="A5" s="2450" t="s">
        <v>890</v>
      </c>
      <c r="B5" s="2450"/>
      <c r="C5" s="1206"/>
      <c r="D5" s="1207" t="s">
        <v>676</v>
      </c>
      <c r="E5" s="2458"/>
      <c r="F5" s="2463"/>
      <c r="G5" s="2464"/>
      <c r="H5" s="2465"/>
      <c r="I5" s="2467"/>
      <c r="J5" s="2449"/>
      <c r="K5" s="2470"/>
      <c r="L5" s="2448"/>
      <c r="M5" s="1204"/>
      <c r="N5" s="1204"/>
      <c r="O5" s="1204"/>
      <c r="P5" s="1204"/>
      <c r="Q5" s="1204"/>
      <c r="R5" s="1204"/>
      <c r="S5" s="1204"/>
      <c r="T5" s="1204"/>
      <c r="U5" s="1204"/>
      <c r="V5" s="1204"/>
      <c r="W5" s="1204"/>
      <c r="X5" s="1204"/>
      <c r="Y5" s="1204"/>
      <c r="Z5" s="1204"/>
      <c r="AA5" s="1204"/>
      <c r="AB5" s="1204"/>
      <c r="AC5" s="1204"/>
      <c r="AD5" s="1204"/>
      <c r="AE5" s="1204"/>
      <c r="AF5" s="1204"/>
      <c r="AG5" s="1204"/>
      <c r="AH5" s="1204"/>
      <c r="AI5" s="1204"/>
      <c r="AJ5" s="1204"/>
      <c r="AK5" s="1204"/>
      <c r="AL5" s="1204"/>
      <c r="AM5" s="1204"/>
      <c r="AN5" s="1204"/>
      <c r="AO5" s="1204"/>
      <c r="AP5" s="1204"/>
      <c r="AQ5" s="1204"/>
      <c r="AR5" s="1204"/>
      <c r="AS5" s="1204"/>
      <c r="AT5" s="1204"/>
      <c r="AU5" s="1204"/>
      <c r="AV5" s="1204"/>
      <c r="AW5" s="1204"/>
      <c r="AX5" s="1204"/>
      <c r="AY5" s="1204"/>
      <c r="AZ5" s="1204"/>
      <c r="BA5" s="1204"/>
      <c r="BB5" s="1204"/>
      <c r="BC5" s="1204"/>
      <c r="BD5" s="1204"/>
      <c r="BE5" s="1204"/>
      <c r="BF5" s="1204"/>
      <c r="BG5" s="1204"/>
      <c r="BH5" s="1204"/>
      <c r="BI5" s="1204"/>
      <c r="BJ5" s="1204"/>
      <c r="BK5" s="1204"/>
      <c r="BL5" s="1204"/>
      <c r="BM5" s="1204"/>
      <c r="BN5" s="1204"/>
      <c r="BO5" s="1204"/>
      <c r="BP5" s="1204"/>
      <c r="BQ5" s="1204"/>
      <c r="BR5" s="1204"/>
      <c r="BS5" s="1204"/>
      <c r="BT5" s="1204"/>
      <c r="BU5" s="1204"/>
      <c r="BV5" s="1204"/>
      <c r="BW5" s="1204"/>
      <c r="BX5" s="1204"/>
      <c r="BY5" s="1204"/>
      <c r="BZ5" s="1204"/>
      <c r="CA5" s="1204"/>
      <c r="CB5" s="1204"/>
      <c r="CC5" s="1204"/>
      <c r="CD5" s="1204"/>
      <c r="CE5" s="1204"/>
      <c r="CF5" s="1204"/>
      <c r="CG5" s="1204"/>
      <c r="CH5" s="1204"/>
      <c r="CI5" s="1204"/>
      <c r="CJ5" s="1204"/>
      <c r="CK5" s="1204"/>
      <c r="CL5" s="1204"/>
      <c r="CM5" s="1204"/>
      <c r="CN5" s="1204"/>
      <c r="CO5" s="1204"/>
      <c r="CP5" s="1204"/>
      <c r="CQ5" s="1204"/>
      <c r="CR5" s="1204"/>
      <c r="CS5" s="1204"/>
      <c r="CT5" s="1204"/>
      <c r="CU5" s="1204"/>
      <c r="CV5" s="1204"/>
      <c r="CW5" s="1204"/>
      <c r="CX5" s="1204"/>
      <c r="CY5" s="1204"/>
      <c r="CZ5" s="1204"/>
      <c r="DA5" s="1204"/>
      <c r="DB5" s="1204"/>
      <c r="DC5" s="1204"/>
      <c r="DD5" s="1204"/>
      <c r="DE5" s="1204"/>
      <c r="DF5" s="1204"/>
      <c r="DG5" s="1204"/>
      <c r="DH5" s="1204"/>
      <c r="DI5" s="1204"/>
      <c r="DJ5" s="1204"/>
      <c r="DK5" s="1204"/>
      <c r="DL5" s="1204"/>
      <c r="DM5" s="1204"/>
      <c r="DN5" s="1204"/>
    </row>
    <row r="6" spans="1:118" s="1205" customFormat="1" ht="21" customHeight="1">
      <c r="A6" s="2451" t="s">
        <v>891</v>
      </c>
      <c r="B6" s="2451"/>
      <c r="C6" s="1209"/>
      <c r="D6" s="1210"/>
      <c r="E6" s="2459"/>
      <c r="F6" s="1211" t="s">
        <v>32</v>
      </c>
      <c r="G6" s="1212" t="s">
        <v>33</v>
      </c>
      <c r="H6" s="1211" t="s">
        <v>38</v>
      </c>
      <c r="I6" s="2468"/>
      <c r="J6" s="1213" t="s">
        <v>32</v>
      </c>
      <c r="K6" s="1212" t="s">
        <v>33</v>
      </c>
      <c r="L6" s="2449"/>
      <c r="M6" s="1204"/>
      <c r="N6" s="1204"/>
      <c r="O6" s="1204"/>
      <c r="P6" s="1204"/>
      <c r="Q6" s="1204"/>
      <c r="R6" s="1204"/>
      <c r="S6" s="1204"/>
      <c r="T6" s="1204"/>
      <c r="U6" s="1204"/>
      <c r="V6" s="1204"/>
      <c r="W6" s="1204"/>
      <c r="X6" s="1204"/>
      <c r="Y6" s="1204"/>
      <c r="Z6" s="1204"/>
      <c r="AA6" s="1204"/>
      <c r="AB6" s="1204"/>
      <c r="AC6" s="1204"/>
      <c r="AD6" s="1204"/>
      <c r="AE6" s="1204"/>
      <c r="AF6" s="1204"/>
      <c r="AG6" s="1204"/>
      <c r="AH6" s="1204"/>
      <c r="AI6" s="1204"/>
      <c r="AJ6" s="1204"/>
      <c r="AK6" s="1204"/>
      <c r="AL6" s="1204"/>
      <c r="AM6" s="1204"/>
      <c r="AN6" s="1204"/>
      <c r="AO6" s="1204"/>
      <c r="AP6" s="1204"/>
      <c r="AQ6" s="1204"/>
      <c r="AR6" s="1204"/>
      <c r="AS6" s="1204"/>
      <c r="AT6" s="1204"/>
      <c r="AU6" s="1204"/>
      <c r="AV6" s="1204"/>
      <c r="AW6" s="1204"/>
      <c r="AX6" s="1204"/>
      <c r="AY6" s="1204"/>
      <c r="AZ6" s="1204"/>
      <c r="BA6" s="1204"/>
      <c r="BB6" s="1204"/>
      <c r="BC6" s="1204"/>
      <c r="BD6" s="1204"/>
      <c r="BE6" s="1204"/>
      <c r="BF6" s="1204"/>
      <c r="BG6" s="1204"/>
      <c r="BH6" s="1204"/>
      <c r="BI6" s="1204"/>
      <c r="BJ6" s="1204"/>
      <c r="BK6" s="1204"/>
      <c r="BL6" s="1204"/>
      <c r="BM6" s="1204"/>
      <c r="BN6" s="1204"/>
      <c r="BO6" s="1204"/>
      <c r="BP6" s="1204"/>
      <c r="BQ6" s="1204"/>
      <c r="BR6" s="1204"/>
      <c r="BS6" s="1204"/>
      <c r="BT6" s="1204"/>
      <c r="BU6" s="1204"/>
      <c r="BV6" s="1204"/>
      <c r="BW6" s="1204"/>
      <c r="BX6" s="1204"/>
      <c r="BY6" s="1204"/>
      <c r="BZ6" s="1204"/>
      <c r="CA6" s="1204"/>
      <c r="CB6" s="1204"/>
      <c r="CC6" s="1204"/>
      <c r="CD6" s="1204"/>
      <c r="CE6" s="1204"/>
      <c r="CF6" s="1204"/>
      <c r="CG6" s="1204"/>
      <c r="CH6" s="1204"/>
      <c r="CI6" s="1204"/>
      <c r="CJ6" s="1204"/>
      <c r="CK6" s="1204"/>
      <c r="CL6" s="1204"/>
      <c r="CM6" s="1204"/>
      <c r="CN6" s="1204"/>
      <c r="CO6" s="1204"/>
      <c r="CP6" s="1204"/>
      <c r="CQ6" s="1204"/>
      <c r="CR6" s="1204"/>
      <c r="CS6" s="1204"/>
      <c r="CT6" s="1204"/>
      <c r="CU6" s="1204"/>
      <c r="CV6" s="1204"/>
      <c r="CW6" s="1204"/>
      <c r="CX6" s="1204"/>
      <c r="CY6" s="1204"/>
      <c r="CZ6" s="1204"/>
      <c r="DA6" s="1204"/>
      <c r="DB6" s="1204"/>
      <c r="DC6" s="1204"/>
      <c r="DD6" s="1204"/>
      <c r="DE6" s="1204"/>
      <c r="DF6" s="1204"/>
      <c r="DG6" s="1204"/>
      <c r="DH6" s="1204"/>
      <c r="DI6" s="1204"/>
      <c r="DJ6" s="1204"/>
      <c r="DK6" s="1204"/>
      <c r="DL6" s="1204"/>
      <c r="DM6" s="1204"/>
      <c r="DN6" s="1204"/>
    </row>
    <row r="7" spans="1:118" s="1219" customFormat="1" ht="15" customHeight="1">
      <c r="A7" s="2452" t="s">
        <v>3</v>
      </c>
      <c r="B7" s="2452"/>
      <c r="C7" s="1214"/>
      <c r="D7" s="1215">
        <v>31</v>
      </c>
      <c r="E7" s="1216">
        <v>297</v>
      </c>
      <c r="F7" s="1216">
        <v>5954</v>
      </c>
      <c r="G7" s="1216">
        <v>3169</v>
      </c>
      <c r="H7" s="1216">
        <v>789</v>
      </c>
      <c r="I7" s="1217">
        <v>20.04713804713805</v>
      </c>
      <c r="J7" s="1216">
        <v>510</v>
      </c>
      <c r="K7" s="1216">
        <v>216</v>
      </c>
      <c r="L7" s="1216">
        <v>11157</v>
      </c>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c r="CB7" s="1218"/>
      <c r="CC7" s="1218"/>
      <c r="CD7" s="1218"/>
      <c r="CE7" s="1218"/>
      <c r="CF7" s="1218"/>
      <c r="CG7" s="1218"/>
      <c r="CH7" s="1218"/>
      <c r="CI7" s="1218"/>
      <c r="CJ7" s="1218"/>
      <c r="CK7" s="1218"/>
      <c r="CL7" s="1218"/>
      <c r="CM7" s="1218"/>
      <c r="CN7" s="1218"/>
      <c r="CO7" s="1218"/>
      <c r="CP7" s="1218"/>
      <c r="CQ7" s="1218"/>
      <c r="CR7" s="1218"/>
      <c r="CS7" s="1218"/>
      <c r="CT7" s="1218"/>
      <c r="CU7" s="1218"/>
      <c r="CV7" s="1218"/>
      <c r="CW7" s="1218"/>
      <c r="CX7" s="1218"/>
      <c r="CY7" s="1218"/>
      <c r="CZ7" s="1218"/>
      <c r="DA7" s="1218"/>
      <c r="DB7" s="1218"/>
      <c r="DC7" s="1218"/>
      <c r="DD7" s="1218"/>
      <c r="DE7" s="1218"/>
      <c r="DF7" s="1218"/>
      <c r="DG7" s="1218"/>
      <c r="DH7" s="1218"/>
      <c r="DI7" s="1218"/>
      <c r="DJ7" s="1218"/>
      <c r="DK7" s="1218"/>
      <c r="DL7" s="1218"/>
      <c r="DM7" s="1218"/>
      <c r="DN7" s="1218"/>
    </row>
    <row r="8" spans="1:118" s="1205" customFormat="1" ht="9.9" customHeight="1">
      <c r="A8" s="1220" t="s">
        <v>58</v>
      </c>
      <c r="B8" s="1221" t="s">
        <v>892</v>
      </c>
      <c r="C8" s="1222"/>
      <c r="D8" s="1223">
        <v>3</v>
      </c>
      <c r="E8" s="1224">
        <v>12</v>
      </c>
      <c r="F8" s="1224">
        <v>246</v>
      </c>
      <c r="G8" s="1224">
        <v>129</v>
      </c>
      <c r="H8" s="1224">
        <v>95</v>
      </c>
      <c r="I8" s="1225">
        <v>20.5</v>
      </c>
      <c r="J8" s="1224">
        <v>16</v>
      </c>
      <c r="K8" s="1224">
        <v>6</v>
      </c>
      <c r="L8" s="1224">
        <v>542</v>
      </c>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J8" s="1204"/>
      <c r="AK8" s="1204"/>
      <c r="AL8" s="1204"/>
      <c r="AM8" s="1204"/>
      <c r="AN8" s="1204"/>
      <c r="AO8" s="1204"/>
      <c r="AP8" s="1204"/>
      <c r="AQ8" s="1204"/>
      <c r="AR8" s="1204"/>
      <c r="AS8" s="1204"/>
      <c r="AT8" s="1204"/>
      <c r="AU8" s="1204"/>
      <c r="AV8" s="1204"/>
      <c r="AW8" s="1204"/>
      <c r="AX8" s="1204"/>
      <c r="AY8" s="1204"/>
      <c r="AZ8" s="1204"/>
      <c r="BA8" s="1204"/>
      <c r="BB8" s="1204"/>
      <c r="BC8" s="1204"/>
      <c r="BD8" s="1204"/>
      <c r="BE8" s="1204"/>
      <c r="BF8" s="1204"/>
      <c r="BG8" s="1204"/>
      <c r="BH8" s="1204"/>
      <c r="BI8" s="1204"/>
      <c r="BJ8" s="1204"/>
      <c r="BK8" s="1204"/>
      <c r="BL8" s="1204"/>
      <c r="BM8" s="1204"/>
      <c r="BN8" s="1204"/>
      <c r="BO8" s="1204"/>
      <c r="BP8" s="1204"/>
      <c r="BQ8" s="1204"/>
      <c r="BR8" s="1204"/>
      <c r="BS8" s="1204"/>
      <c r="BT8" s="1204"/>
      <c r="BU8" s="1204"/>
      <c r="BV8" s="1204"/>
      <c r="BW8" s="1204"/>
      <c r="BX8" s="1204"/>
      <c r="BY8" s="1204"/>
      <c r="BZ8" s="1204"/>
      <c r="CA8" s="1204"/>
      <c r="CB8" s="1204"/>
      <c r="CC8" s="1204"/>
      <c r="CD8" s="1204"/>
      <c r="CE8" s="1204"/>
      <c r="CF8" s="1204"/>
      <c r="CG8" s="1204"/>
      <c r="CH8" s="1204"/>
      <c r="CI8" s="1204"/>
      <c r="CJ8" s="1204"/>
      <c r="CK8" s="1204"/>
      <c r="CL8" s="1204"/>
      <c r="CM8" s="1204"/>
      <c r="CN8" s="1204"/>
      <c r="CO8" s="1204"/>
      <c r="CP8" s="1204"/>
      <c r="CQ8" s="1204"/>
      <c r="CR8" s="1204"/>
      <c r="CS8" s="1204"/>
      <c r="CT8" s="1204"/>
      <c r="CU8" s="1204"/>
      <c r="CV8" s="1204"/>
      <c r="CW8" s="1204"/>
      <c r="CX8" s="1204"/>
      <c r="CY8" s="1204"/>
      <c r="CZ8" s="1204"/>
      <c r="DA8" s="1204"/>
      <c r="DB8" s="1204"/>
      <c r="DC8" s="1204"/>
      <c r="DD8" s="1204"/>
      <c r="DE8" s="1204"/>
      <c r="DF8" s="1204"/>
      <c r="DG8" s="1204"/>
      <c r="DH8" s="1204"/>
      <c r="DI8" s="1204"/>
      <c r="DJ8" s="1204"/>
      <c r="DK8" s="1204"/>
      <c r="DL8" s="1204"/>
      <c r="DM8" s="1204"/>
      <c r="DN8" s="1204"/>
    </row>
    <row r="9" spans="2:118" s="1205" customFormat="1" ht="9.9" customHeight="1">
      <c r="B9" s="1226" t="s">
        <v>893</v>
      </c>
      <c r="C9" s="1227"/>
      <c r="D9" s="1223">
        <v>2</v>
      </c>
      <c r="E9" s="1224">
        <v>7</v>
      </c>
      <c r="F9" s="1224">
        <v>110</v>
      </c>
      <c r="G9" s="1224">
        <v>69</v>
      </c>
      <c r="H9" s="1224">
        <v>4</v>
      </c>
      <c r="I9" s="1225">
        <v>15.714285714285714</v>
      </c>
      <c r="J9" s="1224">
        <v>11</v>
      </c>
      <c r="K9" s="1224">
        <v>6</v>
      </c>
      <c r="L9" s="1224">
        <v>287</v>
      </c>
      <c r="M9" s="1204"/>
      <c r="N9" s="1204"/>
      <c r="O9" s="1204"/>
      <c r="P9" s="1204"/>
      <c r="Q9" s="1204"/>
      <c r="R9" s="1204"/>
      <c r="S9" s="1204"/>
      <c r="T9" s="1204"/>
      <c r="U9" s="1204"/>
      <c r="V9" s="1204"/>
      <c r="W9" s="1204"/>
      <c r="X9" s="1204"/>
      <c r="Y9" s="1204"/>
      <c r="Z9" s="1204"/>
      <c r="AA9" s="1204"/>
      <c r="AB9" s="1204"/>
      <c r="AC9" s="1204"/>
      <c r="AD9" s="1204"/>
      <c r="AE9" s="1204"/>
      <c r="AF9" s="1204"/>
      <c r="AG9" s="1204"/>
      <c r="AH9" s="1204"/>
      <c r="AI9" s="1204"/>
      <c r="AJ9" s="1204"/>
      <c r="AK9" s="1204"/>
      <c r="AL9" s="1204"/>
      <c r="AM9" s="1204"/>
      <c r="AN9" s="1204"/>
      <c r="AO9" s="1204"/>
      <c r="AP9" s="1204"/>
      <c r="AQ9" s="1204"/>
      <c r="AR9" s="1204"/>
      <c r="AS9" s="1204"/>
      <c r="AT9" s="1204"/>
      <c r="AU9" s="1204"/>
      <c r="AV9" s="1204"/>
      <c r="AW9" s="1204"/>
      <c r="AX9" s="1204"/>
      <c r="AY9" s="1204"/>
      <c r="AZ9" s="1204"/>
      <c r="BA9" s="1204"/>
      <c r="BB9" s="1204"/>
      <c r="BC9" s="1204"/>
      <c r="BD9" s="1204"/>
      <c r="BE9" s="1204"/>
      <c r="BF9" s="1204"/>
      <c r="BG9" s="1204"/>
      <c r="BH9" s="1204"/>
      <c r="BI9" s="1204"/>
      <c r="BJ9" s="1204"/>
      <c r="BK9" s="1204"/>
      <c r="BL9" s="1204"/>
      <c r="BM9" s="1204"/>
      <c r="BN9" s="1204"/>
      <c r="BO9" s="1204"/>
      <c r="BP9" s="1204"/>
      <c r="BQ9" s="1204"/>
      <c r="BR9" s="1204"/>
      <c r="BS9" s="1204"/>
      <c r="BT9" s="1204"/>
      <c r="BU9" s="1204"/>
      <c r="BV9" s="1204"/>
      <c r="BW9" s="1204"/>
      <c r="BX9" s="1204"/>
      <c r="BY9" s="1204"/>
      <c r="BZ9" s="1204"/>
      <c r="CA9" s="1204"/>
      <c r="CB9" s="1204"/>
      <c r="CC9" s="1204"/>
      <c r="CD9" s="1204"/>
      <c r="CE9" s="1204"/>
      <c r="CF9" s="1204"/>
      <c r="CG9" s="1204"/>
      <c r="CH9" s="1204"/>
      <c r="CI9" s="1204"/>
      <c r="CJ9" s="1204"/>
      <c r="CK9" s="1204"/>
      <c r="CL9" s="1204"/>
      <c r="CM9" s="1204"/>
      <c r="CN9" s="1204"/>
      <c r="CO9" s="1204"/>
      <c r="CP9" s="1204"/>
      <c r="CQ9" s="1204"/>
      <c r="CR9" s="1204"/>
      <c r="CS9" s="1204"/>
      <c r="CT9" s="1204"/>
      <c r="CU9" s="1204"/>
      <c r="CV9" s="1204"/>
      <c r="CW9" s="1204"/>
      <c r="CX9" s="1204"/>
      <c r="CY9" s="1204"/>
      <c r="CZ9" s="1204"/>
      <c r="DA9" s="1204"/>
      <c r="DB9" s="1204"/>
      <c r="DC9" s="1204"/>
      <c r="DD9" s="1204"/>
      <c r="DE9" s="1204"/>
      <c r="DF9" s="1204"/>
      <c r="DG9" s="1204"/>
      <c r="DH9" s="1204"/>
      <c r="DI9" s="1204"/>
      <c r="DJ9" s="1204"/>
      <c r="DK9" s="1204"/>
      <c r="DL9" s="1204"/>
      <c r="DM9" s="1204"/>
      <c r="DN9" s="1204"/>
    </row>
    <row r="10" spans="1:118" s="1205" customFormat="1" ht="9.9" customHeight="1">
      <c r="A10" s="1228"/>
      <c r="B10" s="1221" t="s">
        <v>894</v>
      </c>
      <c r="C10" s="1222"/>
      <c r="D10" s="1223">
        <v>2</v>
      </c>
      <c r="E10" s="1224">
        <v>6</v>
      </c>
      <c r="F10" s="1224">
        <v>91</v>
      </c>
      <c r="G10" s="1224">
        <v>48</v>
      </c>
      <c r="H10" s="1224">
        <v>6</v>
      </c>
      <c r="I10" s="1225">
        <v>15.166666666666666</v>
      </c>
      <c r="J10" s="1224">
        <v>5</v>
      </c>
      <c r="K10" s="1224">
        <v>2</v>
      </c>
      <c r="L10" s="1224">
        <v>214</v>
      </c>
      <c r="M10" s="1204"/>
      <c r="N10" s="1204"/>
      <c r="O10" s="1204"/>
      <c r="P10" s="1204"/>
      <c r="Q10" s="1204"/>
      <c r="R10" s="1204"/>
      <c r="S10" s="1204"/>
      <c r="T10" s="1204"/>
      <c r="U10" s="1204"/>
      <c r="V10" s="1204"/>
      <c r="W10" s="1204"/>
      <c r="X10" s="1204"/>
      <c r="Y10" s="1204"/>
      <c r="Z10" s="1204"/>
      <c r="AA10" s="1204"/>
      <c r="AB10" s="1204"/>
      <c r="AC10" s="1204"/>
      <c r="AD10" s="1204"/>
      <c r="AE10" s="1204"/>
      <c r="AF10" s="1204"/>
      <c r="AG10" s="1204"/>
      <c r="AH10" s="1204"/>
      <c r="AI10" s="1204"/>
      <c r="AJ10" s="1204"/>
      <c r="AK10" s="1204"/>
      <c r="AL10" s="1204"/>
      <c r="AM10" s="1204"/>
      <c r="AN10" s="1204"/>
      <c r="AO10" s="1204"/>
      <c r="AP10" s="1204"/>
      <c r="AQ10" s="1204"/>
      <c r="AR10" s="1204"/>
      <c r="AS10" s="1204"/>
      <c r="AT10" s="1204"/>
      <c r="AU10" s="1204"/>
      <c r="AV10" s="1204"/>
      <c r="AW10" s="1204"/>
      <c r="AX10" s="1204"/>
      <c r="AY10" s="1204"/>
      <c r="AZ10" s="1204"/>
      <c r="BA10" s="1204"/>
      <c r="BB10" s="1204"/>
      <c r="BC10" s="1204"/>
      <c r="BD10" s="1204"/>
      <c r="BE10" s="1204"/>
      <c r="BF10" s="1204"/>
      <c r="BG10" s="1204"/>
      <c r="BH10" s="1204"/>
      <c r="BI10" s="1204"/>
      <c r="BJ10" s="1204"/>
      <c r="BK10" s="1204"/>
      <c r="BL10" s="1204"/>
      <c r="BM10" s="1204"/>
      <c r="BN10" s="1204"/>
      <c r="BO10" s="1204"/>
      <c r="BP10" s="1204"/>
      <c r="BQ10" s="1204"/>
      <c r="BR10" s="1204"/>
      <c r="BS10" s="1204"/>
      <c r="BT10" s="1204"/>
      <c r="BU10" s="1204"/>
      <c r="BV10" s="1204"/>
      <c r="BW10" s="1204"/>
      <c r="BX10" s="1204"/>
      <c r="BY10" s="1204"/>
      <c r="BZ10" s="1204"/>
      <c r="CA10" s="1204"/>
      <c r="CB10" s="1204"/>
      <c r="CC10" s="1204"/>
      <c r="CD10" s="1204"/>
      <c r="CE10" s="1204"/>
      <c r="CF10" s="1204"/>
      <c r="CG10" s="1204"/>
      <c r="CH10" s="1204"/>
      <c r="CI10" s="1204"/>
      <c r="CJ10" s="1204"/>
      <c r="CK10" s="1204"/>
      <c r="CL10" s="1204"/>
      <c r="CM10" s="1204"/>
      <c r="CN10" s="1204"/>
      <c r="CO10" s="1204"/>
      <c r="CP10" s="1204"/>
      <c r="CQ10" s="1204"/>
      <c r="CR10" s="1204"/>
      <c r="CS10" s="1204"/>
      <c r="CT10" s="1204"/>
      <c r="CU10" s="1204"/>
      <c r="CV10" s="1204"/>
      <c r="CW10" s="1204"/>
      <c r="CX10" s="1204"/>
      <c r="CY10" s="1204"/>
      <c r="CZ10" s="1204"/>
      <c r="DA10" s="1204"/>
      <c r="DB10" s="1204"/>
      <c r="DC10" s="1204"/>
      <c r="DD10" s="1204"/>
      <c r="DE10" s="1204"/>
      <c r="DF10" s="1204"/>
      <c r="DG10" s="1204"/>
      <c r="DH10" s="1204"/>
      <c r="DI10" s="1204"/>
      <c r="DJ10" s="1204"/>
      <c r="DK10" s="1204"/>
      <c r="DL10" s="1204"/>
      <c r="DM10" s="1204"/>
      <c r="DN10" s="1204"/>
    </row>
    <row r="11" spans="1:118" s="1205" customFormat="1" ht="9.9" customHeight="1">
      <c r="A11" s="1228"/>
      <c r="B11" s="1221" t="s">
        <v>895</v>
      </c>
      <c r="C11" s="1222"/>
      <c r="D11" s="1223">
        <v>2</v>
      </c>
      <c r="E11" s="1224">
        <v>15</v>
      </c>
      <c r="F11" s="1224">
        <v>331</v>
      </c>
      <c r="G11" s="1224">
        <v>214</v>
      </c>
      <c r="H11" s="1224">
        <v>81</v>
      </c>
      <c r="I11" s="1225">
        <v>22.066666666666666</v>
      </c>
      <c r="J11" s="1224">
        <v>24</v>
      </c>
      <c r="K11" s="1224">
        <v>9</v>
      </c>
      <c r="L11" s="1224">
        <v>575</v>
      </c>
      <c r="M11" s="1204"/>
      <c r="N11" s="1204"/>
      <c r="O11" s="1204"/>
      <c r="P11" s="1204"/>
      <c r="Q11" s="1204"/>
      <c r="R11" s="1204"/>
      <c r="S11" s="1204"/>
      <c r="T11" s="1204"/>
      <c r="U11" s="1204"/>
      <c r="V11" s="1204"/>
      <c r="W11" s="1204"/>
      <c r="X11" s="1204"/>
      <c r="Y11" s="1204"/>
      <c r="Z11" s="1204"/>
      <c r="AA11" s="1204"/>
      <c r="AB11" s="1204"/>
      <c r="AC11" s="1204"/>
      <c r="AD11" s="1204"/>
      <c r="AE11" s="1204"/>
      <c r="AF11" s="1204"/>
      <c r="AG11" s="1204"/>
      <c r="AH11" s="1204"/>
      <c r="AI11" s="1204"/>
      <c r="AJ11" s="1204"/>
      <c r="AK11" s="1204"/>
      <c r="AL11" s="1204"/>
      <c r="AM11" s="1204"/>
      <c r="AN11" s="1204"/>
      <c r="AO11" s="1204"/>
      <c r="AP11" s="1204"/>
      <c r="AQ11" s="1204"/>
      <c r="AR11" s="1204"/>
      <c r="AS11" s="1204"/>
      <c r="AT11" s="1204"/>
      <c r="AU11" s="1204"/>
      <c r="AV11" s="1204"/>
      <c r="AW11" s="1204"/>
      <c r="AX11" s="1204"/>
      <c r="AY11" s="1204"/>
      <c r="AZ11" s="1204"/>
      <c r="BA11" s="1204"/>
      <c r="BB11" s="1204"/>
      <c r="BC11" s="1204"/>
      <c r="BD11" s="1204"/>
      <c r="BE11" s="1204"/>
      <c r="BF11" s="1204"/>
      <c r="BG11" s="1204"/>
      <c r="BH11" s="1204"/>
      <c r="BI11" s="1204"/>
      <c r="BJ11" s="1204"/>
      <c r="BK11" s="1204"/>
      <c r="BL11" s="1204"/>
      <c r="BM11" s="1204"/>
      <c r="BN11" s="1204"/>
      <c r="BO11" s="1204"/>
      <c r="BP11" s="1204"/>
      <c r="BQ11" s="1204"/>
      <c r="BR11" s="1204"/>
      <c r="BS11" s="1204"/>
      <c r="BT11" s="1204"/>
      <c r="BU11" s="1204"/>
      <c r="BV11" s="1204"/>
      <c r="BW11" s="1204"/>
      <c r="BX11" s="1204"/>
      <c r="BY11" s="1204"/>
      <c r="BZ11" s="1204"/>
      <c r="CA11" s="1204"/>
      <c r="CB11" s="1204"/>
      <c r="CC11" s="1204"/>
      <c r="CD11" s="1204"/>
      <c r="CE11" s="1204"/>
      <c r="CF11" s="1204"/>
      <c r="CG11" s="1204"/>
      <c r="CH11" s="1204"/>
      <c r="CI11" s="1204"/>
      <c r="CJ11" s="1204"/>
      <c r="CK11" s="1204"/>
      <c r="CL11" s="1204"/>
      <c r="CM11" s="1204"/>
      <c r="CN11" s="1204"/>
      <c r="CO11" s="1204"/>
      <c r="CP11" s="1204"/>
      <c r="CQ11" s="1204"/>
      <c r="CR11" s="1204"/>
      <c r="CS11" s="1204"/>
      <c r="CT11" s="1204"/>
      <c r="CU11" s="1204"/>
      <c r="CV11" s="1204"/>
      <c r="CW11" s="1204"/>
      <c r="CX11" s="1204"/>
      <c r="CY11" s="1204"/>
      <c r="CZ11" s="1204"/>
      <c r="DA11" s="1204"/>
      <c r="DB11" s="1204"/>
      <c r="DC11" s="1204"/>
      <c r="DD11" s="1204"/>
      <c r="DE11" s="1204"/>
      <c r="DF11" s="1204"/>
      <c r="DG11" s="1204"/>
      <c r="DH11" s="1204"/>
      <c r="DI11" s="1204"/>
      <c r="DJ11" s="1204"/>
      <c r="DK11" s="1204"/>
      <c r="DL11" s="1204"/>
      <c r="DM11" s="1204"/>
      <c r="DN11" s="1204"/>
    </row>
    <row r="12" spans="1:118" s="1205" customFormat="1" ht="9.9" customHeight="1">
      <c r="A12" s="1228"/>
      <c r="B12" s="1221" t="s">
        <v>896</v>
      </c>
      <c r="C12" s="1222"/>
      <c r="D12" s="1223">
        <v>21</v>
      </c>
      <c r="E12" s="1224">
        <v>253</v>
      </c>
      <c r="F12" s="1224">
        <v>5106</v>
      </c>
      <c r="G12" s="1224">
        <v>2678</v>
      </c>
      <c r="H12" s="1224">
        <v>601</v>
      </c>
      <c r="I12" s="1225">
        <v>20.181818181818183</v>
      </c>
      <c r="J12" s="1224">
        <v>452</v>
      </c>
      <c r="K12" s="1224">
        <v>191</v>
      </c>
      <c r="L12" s="1224">
        <v>9403</v>
      </c>
      <c r="M12" s="1204"/>
      <c r="N12" s="1204"/>
      <c r="O12" s="1204"/>
      <c r="P12" s="1204"/>
      <c r="Q12" s="1204"/>
      <c r="R12" s="1204"/>
      <c r="S12" s="1204"/>
      <c r="T12" s="1204"/>
      <c r="U12" s="1204"/>
      <c r="V12" s="1204"/>
      <c r="W12" s="1204"/>
      <c r="X12" s="1204"/>
      <c r="Y12" s="1204"/>
      <c r="Z12" s="1204"/>
      <c r="AA12" s="1204"/>
      <c r="AB12" s="1204"/>
      <c r="AC12" s="1204"/>
      <c r="AD12" s="1204"/>
      <c r="AE12" s="1204"/>
      <c r="AF12" s="1204"/>
      <c r="AG12" s="1204"/>
      <c r="AH12" s="1204"/>
      <c r="AI12" s="1204"/>
      <c r="AJ12" s="1204"/>
      <c r="AK12" s="1204"/>
      <c r="AL12" s="1204"/>
      <c r="AM12" s="1204"/>
      <c r="AN12" s="1204"/>
      <c r="AO12" s="1204"/>
      <c r="AP12" s="1204"/>
      <c r="AQ12" s="1204"/>
      <c r="AR12" s="1204"/>
      <c r="AS12" s="1204"/>
      <c r="AT12" s="1204"/>
      <c r="AU12" s="1204"/>
      <c r="AV12" s="1204"/>
      <c r="AW12" s="1204"/>
      <c r="AX12" s="1204"/>
      <c r="AY12" s="1204"/>
      <c r="AZ12" s="1204"/>
      <c r="BA12" s="1204"/>
      <c r="BB12" s="1204"/>
      <c r="BC12" s="1204"/>
      <c r="BD12" s="1204"/>
      <c r="BE12" s="1204"/>
      <c r="BF12" s="1204"/>
      <c r="BG12" s="1204"/>
      <c r="BH12" s="1204"/>
      <c r="BI12" s="1204"/>
      <c r="BJ12" s="1204"/>
      <c r="BK12" s="1204"/>
      <c r="BL12" s="1204"/>
      <c r="BM12" s="1204"/>
      <c r="BN12" s="1204"/>
      <c r="BO12" s="1204"/>
      <c r="BP12" s="1204"/>
      <c r="BQ12" s="1204"/>
      <c r="BR12" s="1204"/>
      <c r="BS12" s="1204"/>
      <c r="BT12" s="1204"/>
      <c r="BU12" s="1204"/>
      <c r="BV12" s="1204"/>
      <c r="BW12" s="1204"/>
      <c r="BX12" s="1204"/>
      <c r="BY12" s="1204"/>
      <c r="BZ12" s="1204"/>
      <c r="CA12" s="1204"/>
      <c r="CB12" s="1204"/>
      <c r="CC12" s="1204"/>
      <c r="CD12" s="1204"/>
      <c r="CE12" s="1204"/>
      <c r="CF12" s="1204"/>
      <c r="CG12" s="1204"/>
      <c r="CH12" s="1204"/>
      <c r="CI12" s="1204"/>
      <c r="CJ12" s="1204"/>
      <c r="CK12" s="1204"/>
      <c r="CL12" s="1204"/>
      <c r="CM12" s="1204"/>
      <c r="CN12" s="1204"/>
      <c r="CO12" s="1204"/>
      <c r="CP12" s="1204"/>
      <c r="CQ12" s="1204"/>
      <c r="CR12" s="1204"/>
      <c r="CS12" s="1204"/>
      <c r="CT12" s="1204"/>
      <c r="CU12" s="1204"/>
      <c r="CV12" s="1204"/>
      <c r="CW12" s="1204"/>
      <c r="CX12" s="1204"/>
      <c r="CY12" s="1204"/>
      <c r="CZ12" s="1204"/>
      <c r="DA12" s="1204"/>
      <c r="DB12" s="1204"/>
      <c r="DC12" s="1204"/>
      <c r="DD12" s="1204"/>
      <c r="DE12" s="1204"/>
      <c r="DF12" s="1204"/>
      <c r="DG12" s="1204"/>
      <c r="DH12" s="1204"/>
      <c r="DI12" s="1204"/>
      <c r="DJ12" s="1204"/>
      <c r="DK12" s="1204"/>
      <c r="DL12" s="1204"/>
      <c r="DM12" s="1204"/>
      <c r="DN12" s="1204"/>
    </row>
    <row r="13" spans="1:118" s="1205" customFormat="1" ht="9.9" customHeight="1">
      <c r="A13" s="1228"/>
      <c r="B13" s="1221" t="s">
        <v>897</v>
      </c>
      <c r="C13" s="1222"/>
      <c r="D13" s="1223">
        <v>1</v>
      </c>
      <c r="E13" s="1224">
        <v>4</v>
      </c>
      <c r="F13" s="1224">
        <v>70</v>
      </c>
      <c r="G13" s="1224">
        <v>31</v>
      </c>
      <c r="H13" s="1224">
        <v>2</v>
      </c>
      <c r="I13" s="1225">
        <v>17.5</v>
      </c>
      <c r="J13" s="1224">
        <v>2</v>
      </c>
      <c r="K13" s="1224">
        <v>2</v>
      </c>
      <c r="L13" s="1224">
        <v>136</v>
      </c>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4"/>
      <c r="AL13" s="1204"/>
      <c r="AM13" s="1204"/>
      <c r="AN13" s="1204"/>
      <c r="AO13" s="1204"/>
      <c r="AP13" s="1204"/>
      <c r="AQ13" s="1204"/>
      <c r="AR13" s="1204"/>
      <c r="AS13" s="1204"/>
      <c r="AT13" s="1204"/>
      <c r="AU13" s="1204"/>
      <c r="AV13" s="1204"/>
      <c r="AW13" s="1204"/>
      <c r="AX13" s="1204"/>
      <c r="AY13" s="1204"/>
      <c r="AZ13" s="1204"/>
      <c r="BA13" s="1204"/>
      <c r="BB13" s="1204"/>
      <c r="BC13" s="1204"/>
      <c r="BD13" s="1204"/>
      <c r="BE13" s="1204"/>
      <c r="BF13" s="1204"/>
      <c r="BG13" s="1204"/>
      <c r="BH13" s="1204"/>
      <c r="BI13" s="1204"/>
      <c r="BJ13" s="1204"/>
      <c r="BK13" s="1204"/>
      <c r="BL13" s="1204"/>
      <c r="BM13" s="1204"/>
      <c r="BN13" s="1204"/>
      <c r="BO13" s="1204"/>
      <c r="BP13" s="1204"/>
      <c r="BQ13" s="1204"/>
      <c r="BR13" s="1204"/>
      <c r="BS13" s="1204"/>
      <c r="BT13" s="1204"/>
      <c r="BU13" s="1204"/>
      <c r="BV13" s="1204"/>
      <c r="BW13" s="1204"/>
      <c r="BX13" s="1204"/>
      <c r="BY13" s="1204"/>
      <c r="BZ13" s="1204"/>
      <c r="CA13" s="1204"/>
      <c r="CB13" s="1204"/>
      <c r="CC13" s="1204"/>
      <c r="CD13" s="1204"/>
      <c r="CE13" s="1204"/>
      <c r="CF13" s="1204"/>
      <c r="CG13" s="1204"/>
      <c r="CH13" s="1204"/>
      <c r="CI13" s="1204"/>
      <c r="CJ13" s="1204"/>
      <c r="CK13" s="1204"/>
      <c r="CL13" s="1204"/>
      <c r="CM13" s="1204"/>
      <c r="CN13" s="1204"/>
      <c r="CO13" s="1204"/>
      <c r="CP13" s="1204"/>
      <c r="CQ13" s="1204"/>
      <c r="CR13" s="1204"/>
      <c r="CS13" s="1204"/>
      <c r="CT13" s="1204"/>
      <c r="CU13" s="1204"/>
      <c r="CV13" s="1204"/>
      <c r="CW13" s="1204"/>
      <c r="CX13" s="1204"/>
      <c r="CY13" s="1204"/>
      <c r="CZ13" s="1204"/>
      <c r="DA13" s="1204"/>
      <c r="DB13" s="1204"/>
      <c r="DC13" s="1204"/>
      <c r="DD13" s="1204"/>
      <c r="DE13" s="1204"/>
      <c r="DF13" s="1204"/>
      <c r="DG13" s="1204"/>
      <c r="DH13" s="1204"/>
      <c r="DI13" s="1204"/>
      <c r="DJ13" s="1204"/>
      <c r="DK13" s="1204"/>
      <c r="DL13" s="1204"/>
      <c r="DM13" s="1204"/>
      <c r="DN13" s="1204"/>
    </row>
    <row r="14" spans="1:118" s="1205" customFormat="1" ht="9.9" customHeight="1">
      <c r="A14" s="1228"/>
      <c r="B14" s="1221" t="s">
        <v>898</v>
      </c>
      <c r="C14" s="1222"/>
      <c r="D14" s="1223">
        <v>0</v>
      </c>
      <c r="E14" s="1224">
        <v>0</v>
      </c>
      <c r="F14" s="1224">
        <v>0</v>
      </c>
      <c r="G14" s="1224">
        <v>0</v>
      </c>
      <c r="H14" s="1224">
        <v>0</v>
      </c>
      <c r="I14" s="1224">
        <v>0</v>
      </c>
      <c r="J14" s="1224">
        <v>0</v>
      </c>
      <c r="K14" s="1224">
        <v>0</v>
      </c>
      <c r="L14" s="1224">
        <v>0</v>
      </c>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c r="AN14" s="1204"/>
      <c r="AO14" s="1204"/>
      <c r="AP14" s="1204"/>
      <c r="AQ14" s="1204"/>
      <c r="AR14" s="1204"/>
      <c r="AS14" s="1204"/>
      <c r="AT14" s="1204"/>
      <c r="AU14" s="1204"/>
      <c r="AV14" s="1204"/>
      <c r="AW14" s="1204"/>
      <c r="AX14" s="1204"/>
      <c r="AY14" s="1204"/>
      <c r="AZ14" s="1204"/>
      <c r="BA14" s="1204"/>
      <c r="BB14" s="1204"/>
      <c r="BC14" s="1204"/>
      <c r="BD14" s="1204"/>
      <c r="BE14" s="1204"/>
      <c r="BF14" s="1204"/>
      <c r="BG14" s="1204"/>
      <c r="BH14" s="1204"/>
      <c r="BI14" s="1204"/>
      <c r="BJ14" s="1204"/>
      <c r="BK14" s="1204"/>
      <c r="BL14" s="1204"/>
      <c r="BM14" s="1204"/>
      <c r="BN14" s="1204"/>
      <c r="BO14" s="1204"/>
      <c r="BP14" s="1204"/>
      <c r="BQ14" s="1204"/>
      <c r="BR14" s="1204"/>
      <c r="BS14" s="1204"/>
      <c r="BT14" s="1204"/>
      <c r="BU14" s="1204"/>
      <c r="BV14" s="1204"/>
      <c r="BW14" s="1204"/>
      <c r="BX14" s="1204"/>
      <c r="BY14" s="1204"/>
      <c r="BZ14" s="1204"/>
      <c r="CA14" s="1204"/>
      <c r="CB14" s="1204"/>
      <c r="CC14" s="1204"/>
      <c r="CD14" s="1204"/>
      <c r="CE14" s="1204"/>
      <c r="CF14" s="1204"/>
      <c r="CG14" s="1204"/>
      <c r="CH14" s="1204"/>
      <c r="CI14" s="1204"/>
      <c r="CJ14" s="1204"/>
      <c r="CK14" s="1204"/>
      <c r="CL14" s="1204"/>
      <c r="CM14" s="1204"/>
      <c r="CN14" s="1204"/>
      <c r="CO14" s="1204"/>
      <c r="CP14" s="1204"/>
      <c r="CQ14" s="1204"/>
      <c r="CR14" s="1204"/>
      <c r="CS14" s="1204"/>
      <c r="CT14" s="1204"/>
      <c r="CU14" s="1204"/>
      <c r="CV14" s="1204"/>
      <c r="CW14" s="1204"/>
      <c r="CX14" s="1204"/>
      <c r="CY14" s="1204"/>
      <c r="CZ14" s="1204"/>
      <c r="DA14" s="1204"/>
      <c r="DB14" s="1204"/>
      <c r="DC14" s="1204"/>
      <c r="DD14" s="1204"/>
      <c r="DE14" s="1204"/>
      <c r="DF14" s="1204"/>
      <c r="DG14" s="1204"/>
      <c r="DH14" s="1204"/>
      <c r="DI14" s="1204"/>
      <c r="DJ14" s="1204"/>
      <c r="DK14" s="1204"/>
      <c r="DL14" s="1204"/>
      <c r="DM14" s="1204"/>
      <c r="DN14" s="1204"/>
    </row>
    <row r="15" spans="1:118" s="1219" customFormat="1" ht="12.9" customHeight="1">
      <c r="A15" s="2453" t="s">
        <v>4</v>
      </c>
      <c r="B15" s="2453"/>
      <c r="C15" s="1222"/>
      <c r="D15" s="1229">
        <v>15</v>
      </c>
      <c r="E15" s="1230">
        <v>230</v>
      </c>
      <c r="F15" s="1230">
        <v>4892</v>
      </c>
      <c r="G15" s="1230">
        <v>2443</v>
      </c>
      <c r="H15" s="1230">
        <v>686</v>
      </c>
      <c r="I15" s="1225">
        <v>21.269565217391303</v>
      </c>
      <c r="J15" s="1230">
        <v>434</v>
      </c>
      <c r="K15" s="1230">
        <v>217</v>
      </c>
      <c r="L15" s="1230">
        <v>8991</v>
      </c>
      <c r="M15" s="1218"/>
      <c r="N15" s="1218"/>
      <c r="O15" s="1218"/>
      <c r="P15" s="1218"/>
      <c r="Q15" s="1218"/>
      <c r="R15" s="1218"/>
      <c r="S15" s="1218"/>
      <c r="T15" s="1218"/>
      <c r="U15" s="1218"/>
      <c r="V15" s="1218"/>
      <c r="W15" s="1218"/>
      <c r="X15" s="1218"/>
      <c r="Y15" s="1218"/>
      <c r="Z15" s="1218"/>
      <c r="AA15" s="1218"/>
      <c r="AB15" s="1218"/>
      <c r="AC15" s="1218"/>
      <c r="AD15" s="1218"/>
      <c r="AE15" s="1218"/>
      <c r="AF15" s="1218"/>
      <c r="AG15" s="1218"/>
      <c r="AH15" s="1218"/>
      <c r="AI15" s="1218"/>
      <c r="AJ15" s="1218"/>
      <c r="AK15" s="1218"/>
      <c r="AL15" s="1218"/>
      <c r="AM15" s="1218"/>
      <c r="AN15" s="1218"/>
      <c r="AO15" s="1218"/>
      <c r="AP15" s="1218"/>
      <c r="AQ15" s="1218"/>
      <c r="AR15" s="1218"/>
      <c r="AS15" s="1218"/>
      <c r="AT15" s="1218"/>
      <c r="AU15" s="1218"/>
      <c r="AV15" s="1218"/>
      <c r="AW15" s="1218"/>
      <c r="AX15" s="1218"/>
      <c r="AY15" s="1218"/>
      <c r="AZ15" s="1218"/>
      <c r="BA15" s="1218"/>
      <c r="BB15" s="1218"/>
      <c r="BC15" s="1218"/>
      <c r="BD15" s="1218"/>
      <c r="BE15" s="1218"/>
      <c r="BF15" s="1218"/>
      <c r="BG15" s="1218"/>
      <c r="BH15" s="1218"/>
      <c r="BI15" s="1218"/>
      <c r="BJ15" s="1218"/>
      <c r="BK15" s="1218"/>
      <c r="BL15" s="1218"/>
      <c r="BM15" s="1218"/>
      <c r="BN15" s="1218"/>
      <c r="BO15" s="1218"/>
      <c r="BP15" s="1218"/>
      <c r="BQ15" s="1218"/>
      <c r="BR15" s="1218"/>
      <c r="BS15" s="1218"/>
      <c r="BT15" s="1218"/>
      <c r="BU15" s="1218"/>
      <c r="BV15" s="1218"/>
      <c r="BW15" s="1218"/>
      <c r="BX15" s="1218"/>
      <c r="BY15" s="1218"/>
      <c r="BZ15" s="1218"/>
      <c r="CA15" s="1218"/>
      <c r="CB15" s="1218"/>
      <c r="CC15" s="1218"/>
      <c r="CD15" s="1218"/>
      <c r="CE15" s="1218"/>
      <c r="CF15" s="1218"/>
      <c r="CG15" s="1218"/>
      <c r="CH15" s="1218"/>
      <c r="CI15" s="1218"/>
      <c r="CJ15" s="1218"/>
      <c r="CK15" s="1218"/>
      <c r="CL15" s="1218"/>
      <c r="CM15" s="1218"/>
      <c r="CN15" s="1218"/>
      <c r="CO15" s="1218"/>
      <c r="CP15" s="1218"/>
      <c r="CQ15" s="1218"/>
      <c r="CR15" s="1218"/>
      <c r="CS15" s="1218"/>
      <c r="CT15" s="1218"/>
      <c r="CU15" s="1218"/>
      <c r="CV15" s="1218"/>
      <c r="CW15" s="1218"/>
      <c r="CX15" s="1218"/>
      <c r="CY15" s="1218"/>
      <c r="CZ15" s="1218"/>
      <c r="DA15" s="1218"/>
      <c r="DB15" s="1218"/>
      <c r="DC15" s="1218"/>
      <c r="DD15" s="1218"/>
      <c r="DE15" s="1218"/>
      <c r="DF15" s="1218"/>
      <c r="DG15" s="1218"/>
      <c r="DH15" s="1218"/>
      <c r="DI15" s="1218"/>
      <c r="DJ15" s="1218"/>
      <c r="DK15" s="1218"/>
      <c r="DL15" s="1218"/>
      <c r="DM15" s="1218"/>
      <c r="DN15" s="1218"/>
    </row>
    <row r="16" spans="1:118" s="1205" customFormat="1" ht="9.9" customHeight="1">
      <c r="A16" s="1220" t="s">
        <v>58</v>
      </c>
      <c r="B16" s="1221" t="s">
        <v>892</v>
      </c>
      <c r="C16" s="1222"/>
      <c r="D16" s="1223">
        <v>0</v>
      </c>
      <c r="E16" s="1224">
        <v>0</v>
      </c>
      <c r="F16" s="1224">
        <v>0</v>
      </c>
      <c r="G16" s="1224">
        <v>0</v>
      </c>
      <c r="H16" s="1224">
        <v>0</v>
      </c>
      <c r="I16" s="1224">
        <v>0</v>
      </c>
      <c r="J16" s="1224">
        <v>0</v>
      </c>
      <c r="K16" s="1224">
        <v>0</v>
      </c>
      <c r="L16" s="1224">
        <v>0</v>
      </c>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c r="AT16" s="1204"/>
      <c r="AU16" s="1204"/>
      <c r="AV16" s="1204"/>
      <c r="AW16" s="1204"/>
      <c r="AX16" s="1204"/>
      <c r="AY16" s="1204"/>
      <c r="AZ16" s="1204"/>
      <c r="BA16" s="1204"/>
      <c r="BB16" s="1204"/>
      <c r="BC16" s="1204"/>
      <c r="BD16" s="1204"/>
      <c r="BE16" s="1204"/>
      <c r="BF16" s="1204"/>
      <c r="BG16" s="1204"/>
      <c r="BH16" s="1204"/>
      <c r="BI16" s="1204"/>
      <c r="BJ16" s="1204"/>
      <c r="BK16" s="1204"/>
      <c r="BL16" s="1204"/>
      <c r="BM16" s="1204"/>
      <c r="BN16" s="1204"/>
      <c r="BO16" s="1204"/>
      <c r="BP16" s="1204"/>
      <c r="BQ16" s="1204"/>
      <c r="BR16" s="1204"/>
      <c r="BS16" s="1204"/>
      <c r="BT16" s="1204"/>
      <c r="BU16" s="1204"/>
      <c r="BV16" s="1204"/>
      <c r="BW16" s="1204"/>
      <c r="BX16" s="1204"/>
      <c r="BY16" s="1204"/>
      <c r="BZ16" s="1204"/>
      <c r="CA16" s="1204"/>
      <c r="CB16" s="1204"/>
      <c r="CC16" s="1204"/>
      <c r="CD16" s="1204"/>
      <c r="CE16" s="1204"/>
      <c r="CF16" s="1204"/>
      <c r="CG16" s="1204"/>
      <c r="CH16" s="1204"/>
      <c r="CI16" s="1204"/>
      <c r="CJ16" s="1204"/>
      <c r="CK16" s="1204"/>
      <c r="CL16" s="1204"/>
      <c r="CM16" s="1204"/>
      <c r="CN16" s="1204"/>
      <c r="CO16" s="1204"/>
      <c r="CP16" s="1204"/>
      <c r="CQ16" s="1204"/>
      <c r="CR16" s="1204"/>
      <c r="CS16" s="1204"/>
      <c r="CT16" s="1204"/>
      <c r="CU16" s="1204"/>
      <c r="CV16" s="1204"/>
      <c r="CW16" s="1204"/>
      <c r="CX16" s="1204"/>
      <c r="CY16" s="1204"/>
      <c r="CZ16" s="1204"/>
      <c r="DA16" s="1204"/>
      <c r="DB16" s="1204"/>
      <c r="DC16" s="1204"/>
      <c r="DD16" s="1204"/>
      <c r="DE16" s="1204"/>
      <c r="DF16" s="1204"/>
      <c r="DG16" s="1204"/>
      <c r="DH16" s="1204"/>
      <c r="DI16" s="1204"/>
      <c r="DJ16" s="1204"/>
      <c r="DK16" s="1204"/>
      <c r="DL16" s="1204"/>
      <c r="DM16" s="1204"/>
      <c r="DN16" s="1204"/>
    </row>
    <row r="17" spans="2:118" s="1205" customFormat="1" ht="9.9" customHeight="1">
      <c r="B17" s="1226" t="s">
        <v>893</v>
      </c>
      <c r="C17" s="1222"/>
      <c r="D17" s="1223">
        <v>0</v>
      </c>
      <c r="E17" s="1224">
        <v>0</v>
      </c>
      <c r="F17" s="1224">
        <v>0</v>
      </c>
      <c r="G17" s="1224">
        <v>0</v>
      </c>
      <c r="H17" s="1224">
        <v>0</v>
      </c>
      <c r="I17" s="1224">
        <v>0</v>
      </c>
      <c r="J17" s="1224">
        <v>0</v>
      </c>
      <c r="K17" s="1224">
        <v>0</v>
      </c>
      <c r="L17" s="1224">
        <v>0</v>
      </c>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c r="AI17" s="1204"/>
      <c r="AJ17" s="1204"/>
      <c r="AK17" s="1204"/>
      <c r="AL17" s="1204"/>
      <c r="AM17" s="1204"/>
      <c r="AN17" s="1204"/>
      <c r="AO17" s="1204"/>
      <c r="AP17" s="1204"/>
      <c r="AQ17" s="1204"/>
      <c r="AR17" s="1204"/>
      <c r="AS17" s="1204"/>
      <c r="AT17" s="1204"/>
      <c r="AU17" s="1204"/>
      <c r="AV17" s="1204"/>
      <c r="AW17" s="1204"/>
      <c r="AX17" s="1204"/>
      <c r="AY17" s="1204"/>
      <c r="AZ17" s="1204"/>
      <c r="BA17" s="1204"/>
      <c r="BB17" s="1204"/>
      <c r="BC17" s="1204"/>
      <c r="BD17" s="1204"/>
      <c r="BE17" s="1204"/>
      <c r="BF17" s="1204"/>
      <c r="BG17" s="1204"/>
      <c r="BH17" s="1204"/>
      <c r="BI17" s="1204"/>
      <c r="BJ17" s="1204"/>
      <c r="BK17" s="1204"/>
      <c r="BL17" s="1204"/>
      <c r="BM17" s="1204"/>
      <c r="BN17" s="1204"/>
      <c r="BO17" s="1204"/>
      <c r="BP17" s="1204"/>
      <c r="BQ17" s="1204"/>
      <c r="BR17" s="1204"/>
      <c r="BS17" s="1204"/>
      <c r="BT17" s="1204"/>
      <c r="BU17" s="1204"/>
      <c r="BV17" s="1204"/>
      <c r="BW17" s="1204"/>
      <c r="BX17" s="1204"/>
      <c r="BY17" s="1204"/>
      <c r="BZ17" s="1204"/>
      <c r="CA17" s="1204"/>
      <c r="CB17" s="1204"/>
      <c r="CC17" s="1204"/>
      <c r="CD17" s="1204"/>
      <c r="CE17" s="1204"/>
      <c r="CF17" s="1204"/>
      <c r="CG17" s="1204"/>
      <c r="CH17" s="1204"/>
      <c r="CI17" s="1204"/>
      <c r="CJ17" s="1204"/>
      <c r="CK17" s="1204"/>
      <c r="CL17" s="1204"/>
      <c r="CM17" s="1204"/>
      <c r="CN17" s="1204"/>
      <c r="CO17" s="1204"/>
      <c r="CP17" s="1204"/>
      <c r="CQ17" s="1204"/>
      <c r="CR17" s="1204"/>
      <c r="CS17" s="1204"/>
      <c r="CT17" s="1204"/>
      <c r="CU17" s="1204"/>
      <c r="CV17" s="1204"/>
      <c r="CW17" s="1204"/>
      <c r="CX17" s="1204"/>
      <c r="CY17" s="1204"/>
      <c r="CZ17" s="1204"/>
      <c r="DA17" s="1204"/>
      <c r="DB17" s="1204"/>
      <c r="DC17" s="1204"/>
      <c r="DD17" s="1204"/>
      <c r="DE17" s="1204"/>
      <c r="DF17" s="1204"/>
      <c r="DG17" s="1204"/>
      <c r="DH17" s="1204"/>
      <c r="DI17" s="1204"/>
      <c r="DJ17" s="1204"/>
      <c r="DK17" s="1204"/>
      <c r="DL17" s="1204"/>
      <c r="DM17" s="1204"/>
      <c r="DN17" s="1204"/>
    </row>
    <row r="18" spans="1:118" s="1205" customFormat="1" ht="9.9" customHeight="1">
      <c r="A18" s="1231"/>
      <c r="B18" s="1221" t="s">
        <v>894</v>
      </c>
      <c r="C18" s="1222"/>
      <c r="D18" s="1223">
        <v>0</v>
      </c>
      <c r="E18" s="1224">
        <v>0</v>
      </c>
      <c r="F18" s="1224">
        <v>0</v>
      </c>
      <c r="G18" s="1224">
        <v>0</v>
      </c>
      <c r="H18" s="1224">
        <v>0</v>
      </c>
      <c r="I18" s="1224">
        <v>0</v>
      </c>
      <c r="J18" s="1224">
        <v>0</v>
      </c>
      <c r="K18" s="1224">
        <v>0</v>
      </c>
      <c r="L18" s="1224">
        <v>0</v>
      </c>
      <c r="M18" s="1204"/>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4"/>
      <c r="AL18" s="1204"/>
      <c r="AM18" s="1204"/>
      <c r="AN18" s="1204"/>
      <c r="AO18" s="1204"/>
      <c r="AP18" s="1204"/>
      <c r="AQ18" s="1204"/>
      <c r="AR18" s="1204"/>
      <c r="AS18" s="1204"/>
      <c r="AT18" s="1204"/>
      <c r="AU18" s="1204"/>
      <c r="AV18" s="1204"/>
      <c r="AW18" s="1204"/>
      <c r="AX18" s="1204"/>
      <c r="AY18" s="1204"/>
      <c r="AZ18" s="1204"/>
      <c r="BA18" s="1204"/>
      <c r="BB18" s="1204"/>
      <c r="BC18" s="1204"/>
      <c r="BD18" s="1204"/>
      <c r="BE18" s="1204"/>
      <c r="BF18" s="1204"/>
      <c r="BG18" s="1204"/>
      <c r="BH18" s="1204"/>
      <c r="BI18" s="1204"/>
      <c r="BJ18" s="1204"/>
      <c r="BK18" s="1204"/>
      <c r="BL18" s="1204"/>
      <c r="BM18" s="1204"/>
      <c r="BN18" s="1204"/>
      <c r="BO18" s="1204"/>
      <c r="BP18" s="1204"/>
      <c r="BQ18" s="1204"/>
      <c r="BR18" s="1204"/>
      <c r="BS18" s="1204"/>
      <c r="BT18" s="1204"/>
      <c r="BU18" s="1204"/>
      <c r="BV18" s="1204"/>
      <c r="BW18" s="1204"/>
      <c r="BX18" s="1204"/>
      <c r="BY18" s="1204"/>
      <c r="BZ18" s="1204"/>
      <c r="CA18" s="1204"/>
      <c r="CB18" s="1204"/>
      <c r="CC18" s="1204"/>
      <c r="CD18" s="1204"/>
      <c r="CE18" s="1204"/>
      <c r="CF18" s="1204"/>
      <c r="CG18" s="1204"/>
      <c r="CH18" s="1204"/>
      <c r="CI18" s="1204"/>
      <c r="CJ18" s="1204"/>
      <c r="CK18" s="1204"/>
      <c r="CL18" s="1204"/>
      <c r="CM18" s="1204"/>
      <c r="CN18" s="1204"/>
      <c r="CO18" s="1204"/>
      <c r="CP18" s="1204"/>
      <c r="CQ18" s="1204"/>
      <c r="CR18" s="1204"/>
      <c r="CS18" s="1204"/>
      <c r="CT18" s="1204"/>
      <c r="CU18" s="1204"/>
      <c r="CV18" s="1204"/>
      <c r="CW18" s="1204"/>
      <c r="CX18" s="1204"/>
      <c r="CY18" s="1204"/>
      <c r="CZ18" s="1204"/>
      <c r="DA18" s="1204"/>
      <c r="DB18" s="1204"/>
      <c r="DC18" s="1204"/>
      <c r="DD18" s="1204"/>
      <c r="DE18" s="1204"/>
      <c r="DF18" s="1204"/>
      <c r="DG18" s="1204"/>
      <c r="DH18" s="1204"/>
      <c r="DI18" s="1204"/>
      <c r="DJ18" s="1204"/>
      <c r="DK18" s="1204"/>
      <c r="DL18" s="1204"/>
      <c r="DM18" s="1204"/>
      <c r="DN18" s="1204"/>
    </row>
    <row r="19" spans="1:118" s="1205" customFormat="1" ht="9.9" customHeight="1">
      <c r="A19" s="1228"/>
      <c r="B19" s="1221" t="s">
        <v>895</v>
      </c>
      <c r="C19" s="1222"/>
      <c r="D19" s="1223">
        <v>0</v>
      </c>
      <c r="E19" s="1224">
        <v>0</v>
      </c>
      <c r="F19" s="1224">
        <v>0</v>
      </c>
      <c r="G19" s="1224">
        <v>0</v>
      </c>
      <c r="H19" s="1224">
        <v>0</v>
      </c>
      <c r="I19" s="1224">
        <v>0</v>
      </c>
      <c r="J19" s="1224">
        <v>0</v>
      </c>
      <c r="K19" s="1224">
        <v>0</v>
      </c>
      <c r="L19" s="1224">
        <v>0</v>
      </c>
      <c r="M19" s="1204"/>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c r="AT19" s="1204"/>
      <c r="AU19" s="1204"/>
      <c r="AV19" s="1204"/>
      <c r="AW19" s="1204"/>
      <c r="AX19" s="1204"/>
      <c r="AY19" s="1204"/>
      <c r="AZ19" s="1204"/>
      <c r="BA19" s="1204"/>
      <c r="BB19" s="1204"/>
      <c r="BC19" s="1204"/>
      <c r="BD19" s="1204"/>
      <c r="BE19" s="1204"/>
      <c r="BF19" s="1204"/>
      <c r="BG19" s="1204"/>
      <c r="BH19" s="1204"/>
      <c r="BI19" s="1204"/>
      <c r="BJ19" s="1204"/>
      <c r="BK19" s="1204"/>
      <c r="BL19" s="1204"/>
      <c r="BM19" s="1204"/>
      <c r="BN19" s="1204"/>
      <c r="BO19" s="1204"/>
      <c r="BP19" s="1204"/>
      <c r="BQ19" s="1204"/>
      <c r="BR19" s="1204"/>
      <c r="BS19" s="1204"/>
      <c r="BT19" s="1204"/>
      <c r="BU19" s="1204"/>
      <c r="BV19" s="1204"/>
      <c r="BW19" s="1204"/>
      <c r="BX19" s="1204"/>
      <c r="BY19" s="1204"/>
      <c r="BZ19" s="1204"/>
      <c r="CA19" s="1204"/>
      <c r="CB19" s="1204"/>
      <c r="CC19" s="1204"/>
      <c r="CD19" s="1204"/>
      <c r="CE19" s="1204"/>
      <c r="CF19" s="1204"/>
      <c r="CG19" s="1204"/>
      <c r="CH19" s="1204"/>
      <c r="CI19" s="1204"/>
      <c r="CJ19" s="1204"/>
      <c r="CK19" s="1204"/>
      <c r="CL19" s="1204"/>
      <c r="CM19" s="1204"/>
      <c r="CN19" s="1204"/>
      <c r="CO19" s="1204"/>
      <c r="CP19" s="1204"/>
      <c r="CQ19" s="1204"/>
      <c r="CR19" s="1204"/>
      <c r="CS19" s="1204"/>
      <c r="CT19" s="1204"/>
      <c r="CU19" s="1204"/>
      <c r="CV19" s="1204"/>
      <c r="CW19" s="1204"/>
      <c r="CX19" s="1204"/>
      <c r="CY19" s="1204"/>
      <c r="CZ19" s="1204"/>
      <c r="DA19" s="1204"/>
      <c r="DB19" s="1204"/>
      <c r="DC19" s="1204"/>
      <c r="DD19" s="1204"/>
      <c r="DE19" s="1204"/>
      <c r="DF19" s="1204"/>
      <c r="DG19" s="1204"/>
      <c r="DH19" s="1204"/>
      <c r="DI19" s="1204"/>
      <c r="DJ19" s="1204"/>
      <c r="DK19" s="1204"/>
      <c r="DL19" s="1204"/>
      <c r="DM19" s="1204"/>
      <c r="DN19" s="1204"/>
    </row>
    <row r="20" spans="1:118" s="1205" customFormat="1" ht="9.9" customHeight="1">
      <c r="A20" s="1228"/>
      <c r="B20" s="1221" t="s">
        <v>896</v>
      </c>
      <c r="C20" s="1222"/>
      <c r="D20" s="1223">
        <v>8</v>
      </c>
      <c r="E20" s="1224">
        <v>110</v>
      </c>
      <c r="F20" s="1224">
        <v>2354</v>
      </c>
      <c r="G20" s="1224">
        <v>1048</v>
      </c>
      <c r="H20" s="1224">
        <v>348</v>
      </c>
      <c r="I20" s="1225">
        <v>21.4</v>
      </c>
      <c r="J20" s="1224">
        <v>204</v>
      </c>
      <c r="K20" s="1224">
        <v>96</v>
      </c>
      <c r="L20" s="1224">
        <v>4247</v>
      </c>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204"/>
      <c r="AL20" s="1204"/>
      <c r="AM20" s="1204"/>
      <c r="AN20" s="1204"/>
      <c r="AO20" s="1204"/>
      <c r="AP20" s="1204"/>
      <c r="AQ20" s="1204"/>
      <c r="AR20" s="1204"/>
      <c r="AS20" s="1204"/>
      <c r="AT20" s="1204"/>
      <c r="AU20" s="1204"/>
      <c r="AV20" s="1204"/>
      <c r="AW20" s="1204"/>
      <c r="AX20" s="1204"/>
      <c r="AY20" s="1204"/>
      <c r="AZ20" s="1204"/>
      <c r="BA20" s="1204"/>
      <c r="BB20" s="1204"/>
      <c r="BC20" s="1204"/>
      <c r="BD20" s="1204"/>
      <c r="BE20" s="1204"/>
      <c r="BF20" s="1204"/>
      <c r="BG20" s="1204"/>
      <c r="BH20" s="1204"/>
      <c r="BI20" s="1204"/>
      <c r="BJ20" s="1204"/>
      <c r="BK20" s="1204"/>
      <c r="BL20" s="1204"/>
      <c r="BM20" s="1204"/>
      <c r="BN20" s="1204"/>
      <c r="BO20" s="1204"/>
      <c r="BP20" s="1204"/>
      <c r="BQ20" s="1204"/>
      <c r="BR20" s="1204"/>
      <c r="BS20" s="1204"/>
      <c r="BT20" s="1204"/>
      <c r="BU20" s="1204"/>
      <c r="BV20" s="1204"/>
      <c r="BW20" s="1204"/>
      <c r="BX20" s="1204"/>
      <c r="BY20" s="1204"/>
      <c r="BZ20" s="1204"/>
      <c r="CA20" s="1204"/>
      <c r="CB20" s="1204"/>
      <c r="CC20" s="1204"/>
      <c r="CD20" s="1204"/>
      <c r="CE20" s="1204"/>
      <c r="CF20" s="1204"/>
      <c r="CG20" s="1204"/>
      <c r="CH20" s="1204"/>
      <c r="CI20" s="1204"/>
      <c r="CJ20" s="1204"/>
      <c r="CK20" s="1204"/>
      <c r="CL20" s="1204"/>
      <c r="CM20" s="1204"/>
      <c r="CN20" s="1204"/>
      <c r="CO20" s="1204"/>
      <c r="CP20" s="1204"/>
      <c r="CQ20" s="1204"/>
      <c r="CR20" s="1204"/>
      <c r="CS20" s="1204"/>
      <c r="CT20" s="1204"/>
      <c r="CU20" s="1204"/>
      <c r="CV20" s="1204"/>
      <c r="CW20" s="1204"/>
      <c r="CX20" s="1204"/>
      <c r="CY20" s="1204"/>
      <c r="CZ20" s="1204"/>
      <c r="DA20" s="1204"/>
      <c r="DB20" s="1204"/>
      <c r="DC20" s="1204"/>
      <c r="DD20" s="1204"/>
      <c r="DE20" s="1204"/>
      <c r="DF20" s="1204"/>
      <c r="DG20" s="1204"/>
      <c r="DH20" s="1204"/>
      <c r="DI20" s="1204"/>
      <c r="DJ20" s="1204"/>
      <c r="DK20" s="1204"/>
      <c r="DL20" s="1204"/>
      <c r="DM20" s="1204"/>
      <c r="DN20" s="1204"/>
    </row>
    <row r="21" spans="1:118" s="1205" customFormat="1" ht="9.9" customHeight="1">
      <c r="A21" s="1228"/>
      <c r="B21" s="1221" t="s">
        <v>897</v>
      </c>
      <c r="C21" s="1222"/>
      <c r="D21" s="1223">
        <v>0</v>
      </c>
      <c r="E21" s="1224">
        <v>0</v>
      </c>
      <c r="F21" s="1224">
        <v>0</v>
      </c>
      <c r="G21" s="1224">
        <v>0</v>
      </c>
      <c r="H21" s="1224">
        <v>0</v>
      </c>
      <c r="I21" s="1225">
        <v>0</v>
      </c>
      <c r="J21" s="1224">
        <v>0</v>
      </c>
      <c r="K21" s="1224">
        <v>0</v>
      </c>
      <c r="L21" s="1224">
        <v>0</v>
      </c>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c r="AL21" s="1204"/>
      <c r="AM21" s="1204"/>
      <c r="AN21" s="1204"/>
      <c r="AO21" s="1204"/>
      <c r="AP21" s="1204"/>
      <c r="AQ21" s="1204"/>
      <c r="AR21" s="1204"/>
      <c r="AS21" s="1204"/>
      <c r="AT21" s="1204"/>
      <c r="AU21" s="1204"/>
      <c r="AV21" s="1204"/>
      <c r="AW21" s="1204"/>
      <c r="AX21" s="1204"/>
      <c r="AY21" s="1204"/>
      <c r="AZ21" s="1204"/>
      <c r="BA21" s="1204"/>
      <c r="BB21" s="1204"/>
      <c r="BC21" s="1204"/>
      <c r="BD21" s="1204"/>
      <c r="BE21" s="1204"/>
      <c r="BF21" s="1204"/>
      <c r="BG21" s="1204"/>
      <c r="BH21" s="1204"/>
      <c r="BI21" s="1204"/>
      <c r="BJ21" s="1204"/>
      <c r="BK21" s="1204"/>
      <c r="BL21" s="1204"/>
      <c r="BM21" s="1204"/>
      <c r="BN21" s="1204"/>
      <c r="BO21" s="1204"/>
      <c r="BP21" s="1204"/>
      <c r="BQ21" s="1204"/>
      <c r="BR21" s="1204"/>
      <c r="BS21" s="1204"/>
      <c r="BT21" s="1204"/>
      <c r="BU21" s="1204"/>
      <c r="BV21" s="1204"/>
      <c r="BW21" s="1204"/>
      <c r="BX21" s="1204"/>
      <c r="BY21" s="1204"/>
      <c r="BZ21" s="1204"/>
      <c r="CA21" s="1204"/>
      <c r="CB21" s="1204"/>
      <c r="CC21" s="1204"/>
      <c r="CD21" s="1204"/>
      <c r="CE21" s="1204"/>
      <c r="CF21" s="1204"/>
      <c r="CG21" s="1204"/>
      <c r="CH21" s="1204"/>
      <c r="CI21" s="1204"/>
      <c r="CJ21" s="1204"/>
      <c r="CK21" s="1204"/>
      <c r="CL21" s="1204"/>
      <c r="CM21" s="1204"/>
      <c r="CN21" s="1204"/>
      <c r="CO21" s="1204"/>
      <c r="CP21" s="1204"/>
      <c r="CQ21" s="1204"/>
      <c r="CR21" s="1204"/>
      <c r="CS21" s="1204"/>
      <c r="CT21" s="1204"/>
      <c r="CU21" s="1204"/>
      <c r="CV21" s="1204"/>
      <c r="CW21" s="1204"/>
      <c r="CX21" s="1204"/>
      <c r="CY21" s="1204"/>
      <c r="CZ21" s="1204"/>
      <c r="DA21" s="1204"/>
      <c r="DB21" s="1204"/>
      <c r="DC21" s="1204"/>
      <c r="DD21" s="1204"/>
      <c r="DE21" s="1204"/>
      <c r="DF21" s="1204"/>
      <c r="DG21" s="1204"/>
      <c r="DH21" s="1204"/>
      <c r="DI21" s="1204"/>
      <c r="DJ21" s="1204"/>
      <c r="DK21" s="1204"/>
      <c r="DL21" s="1204"/>
      <c r="DM21" s="1204"/>
      <c r="DN21" s="1204"/>
    </row>
    <row r="22" spans="1:118" s="1205" customFormat="1" ht="9.9" customHeight="1">
      <c r="A22" s="1228"/>
      <c r="B22" s="1221" t="s">
        <v>898</v>
      </c>
      <c r="C22" s="1222"/>
      <c r="D22" s="1223">
        <v>7</v>
      </c>
      <c r="E22" s="1224">
        <v>120</v>
      </c>
      <c r="F22" s="1224">
        <v>2538</v>
      </c>
      <c r="G22" s="1224">
        <v>1395</v>
      </c>
      <c r="H22" s="1224">
        <v>338</v>
      </c>
      <c r="I22" s="1225">
        <v>21.2</v>
      </c>
      <c r="J22" s="1224">
        <v>230</v>
      </c>
      <c r="K22" s="1224">
        <v>121</v>
      </c>
      <c r="L22" s="1224">
        <v>4744</v>
      </c>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4"/>
      <c r="AM22" s="1204"/>
      <c r="AN22" s="1204"/>
      <c r="AO22" s="1204"/>
      <c r="AP22" s="1204"/>
      <c r="AQ22" s="1204"/>
      <c r="AR22" s="1204"/>
      <c r="AS22" s="1204"/>
      <c r="AT22" s="1204"/>
      <c r="AU22" s="1204"/>
      <c r="AV22" s="1204"/>
      <c r="AW22" s="1204"/>
      <c r="AX22" s="1204"/>
      <c r="AY22" s="1204"/>
      <c r="AZ22" s="1204"/>
      <c r="BA22" s="1204"/>
      <c r="BB22" s="1204"/>
      <c r="BC22" s="1204"/>
      <c r="BD22" s="1204"/>
      <c r="BE22" s="1204"/>
      <c r="BF22" s="1204"/>
      <c r="BG22" s="1204"/>
      <c r="BH22" s="1204"/>
      <c r="BI22" s="1204"/>
      <c r="BJ22" s="1204"/>
      <c r="BK22" s="1204"/>
      <c r="BL22" s="1204"/>
      <c r="BM22" s="1204"/>
      <c r="BN22" s="1204"/>
      <c r="BO22" s="1204"/>
      <c r="BP22" s="1204"/>
      <c r="BQ22" s="1204"/>
      <c r="BR22" s="1204"/>
      <c r="BS22" s="1204"/>
      <c r="BT22" s="1204"/>
      <c r="BU22" s="1204"/>
      <c r="BV22" s="1204"/>
      <c r="BW22" s="1204"/>
      <c r="BX22" s="1204"/>
      <c r="BY22" s="1204"/>
      <c r="BZ22" s="1204"/>
      <c r="CA22" s="1204"/>
      <c r="CB22" s="1204"/>
      <c r="CC22" s="1204"/>
      <c r="CD22" s="1204"/>
      <c r="CE22" s="1204"/>
      <c r="CF22" s="1204"/>
      <c r="CG22" s="1204"/>
      <c r="CH22" s="1204"/>
      <c r="CI22" s="1204"/>
      <c r="CJ22" s="1204"/>
      <c r="CK22" s="1204"/>
      <c r="CL22" s="1204"/>
      <c r="CM22" s="1204"/>
      <c r="CN22" s="1204"/>
      <c r="CO22" s="1204"/>
      <c r="CP22" s="1204"/>
      <c r="CQ22" s="1204"/>
      <c r="CR22" s="1204"/>
      <c r="CS22" s="1204"/>
      <c r="CT22" s="1204"/>
      <c r="CU22" s="1204"/>
      <c r="CV22" s="1204"/>
      <c r="CW22" s="1204"/>
      <c r="CX22" s="1204"/>
      <c r="CY22" s="1204"/>
      <c r="CZ22" s="1204"/>
      <c r="DA22" s="1204"/>
      <c r="DB22" s="1204"/>
      <c r="DC22" s="1204"/>
      <c r="DD22" s="1204"/>
      <c r="DE22" s="1204"/>
      <c r="DF22" s="1204"/>
      <c r="DG22" s="1204"/>
      <c r="DH22" s="1204"/>
      <c r="DI22" s="1204"/>
      <c r="DJ22" s="1204"/>
      <c r="DK22" s="1204"/>
      <c r="DL22" s="1204"/>
      <c r="DM22" s="1204"/>
      <c r="DN22" s="1204"/>
    </row>
    <row r="23" spans="1:118" s="1219" customFormat="1" ht="12.9" customHeight="1">
      <c r="A23" s="2453" t="s">
        <v>5</v>
      </c>
      <c r="B23" s="2453"/>
      <c r="C23" s="1222"/>
      <c r="D23" s="1229">
        <v>29</v>
      </c>
      <c r="E23" s="1230">
        <v>261</v>
      </c>
      <c r="F23" s="1230">
        <v>4911</v>
      </c>
      <c r="G23" s="1230">
        <v>2845</v>
      </c>
      <c r="H23" s="1230">
        <v>397</v>
      </c>
      <c r="I23" s="1225">
        <v>18.816091954022987</v>
      </c>
      <c r="J23" s="1230">
        <v>463</v>
      </c>
      <c r="K23" s="1230">
        <v>215</v>
      </c>
      <c r="L23" s="1230">
        <v>9432</v>
      </c>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1218"/>
      <c r="AM23" s="1218"/>
      <c r="AN23" s="1218"/>
      <c r="AO23" s="1218"/>
      <c r="AP23" s="1218"/>
      <c r="AQ23" s="1218"/>
      <c r="AR23" s="1218"/>
      <c r="AS23" s="1218"/>
      <c r="AT23" s="1218"/>
      <c r="AU23" s="1218"/>
      <c r="AV23" s="1218"/>
      <c r="AW23" s="1218"/>
      <c r="AX23" s="1218"/>
      <c r="AY23" s="1218"/>
      <c r="AZ23" s="1218"/>
      <c r="BA23" s="1218"/>
      <c r="BB23" s="1218"/>
      <c r="BC23" s="1218"/>
      <c r="BD23" s="1218"/>
      <c r="BE23" s="1218"/>
      <c r="BF23" s="1218"/>
      <c r="BG23" s="1218"/>
      <c r="BH23" s="1218"/>
      <c r="BI23" s="1218"/>
      <c r="BJ23" s="1218"/>
      <c r="BK23" s="1218"/>
      <c r="BL23" s="1218"/>
      <c r="BM23" s="1218"/>
      <c r="BN23" s="1218"/>
      <c r="BO23" s="1218"/>
      <c r="BP23" s="1218"/>
      <c r="BQ23" s="1218"/>
      <c r="BR23" s="1218"/>
      <c r="BS23" s="1218"/>
      <c r="BT23" s="1218"/>
      <c r="BU23" s="1218"/>
      <c r="BV23" s="1218"/>
      <c r="BW23" s="1218"/>
      <c r="BX23" s="1218"/>
      <c r="BY23" s="1218"/>
      <c r="BZ23" s="1218"/>
      <c r="CA23" s="1218"/>
      <c r="CB23" s="1218"/>
      <c r="CC23" s="1218"/>
      <c r="CD23" s="1218"/>
      <c r="CE23" s="1218"/>
      <c r="CF23" s="1218"/>
      <c r="CG23" s="1218"/>
      <c r="CH23" s="1218"/>
      <c r="CI23" s="1218"/>
      <c r="CJ23" s="1218"/>
      <c r="CK23" s="1218"/>
      <c r="CL23" s="1218"/>
      <c r="CM23" s="1218"/>
      <c r="CN23" s="1218"/>
      <c r="CO23" s="1218"/>
      <c r="CP23" s="1218"/>
      <c r="CQ23" s="1218"/>
      <c r="CR23" s="1218"/>
      <c r="CS23" s="1218"/>
      <c r="CT23" s="1218"/>
      <c r="CU23" s="1218"/>
      <c r="CV23" s="1218"/>
      <c r="CW23" s="1218"/>
      <c r="CX23" s="1218"/>
      <c r="CY23" s="1218"/>
      <c r="CZ23" s="1218"/>
      <c r="DA23" s="1218"/>
      <c r="DB23" s="1218"/>
      <c r="DC23" s="1218"/>
      <c r="DD23" s="1218"/>
      <c r="DE23" s="1218"/>
      <c r="DF23" s="1218"/>
      <c r="DG23" s="1218"/>
      <c r="DH23" s="1218"/>
      <c r="DI23" s="1218"/>
      <c r="DJ23" s="1218"/>
      <c r="DK23" s="1218"/>
      <c r="DL23" s="1218"/>
      <c r="DM23" s="1218"/>
      <c r="DN23" s="1218"/>
    </row>
    <row r="24" spans="1:118" s="1205" customFormat="1" ht="9.9" customHeight="1">
      <c r="A24" s="1220" t="s">
        <v>899</v>
      </c>
      <c r="B24" s="1221" t="s">
        <v>892</v>
      </c>
      <c r="C24" s="1222"/>
      <c r="D24" s="1223">
        <v>0</v>
      </c>
      <c r="E24" s="1224">
        <v>0</v>
      </c>
      <c r="F24" s="1224">
        <v>0</v>
      </c>
      <c r="G24" s="1224">
        <v>0</v>
      </c>
      <c r="H24" s="1224">
        <v>0</v>
      </c>
      <c r="I24" s="1224">
        <v>0</v>
      </c>
      <c r="J24" s="1224">
        <v>0</v>
      </c>
      <c r="K24" s="1224">
        <v>0</v>
      </c>
      <c r="L24" s="1224">
        <v>0</v>
      </c>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4"/>
      <c r="AL24" s="1204"/>
      <c r="AM24" s="1204"/>
      <c r="AN24" s="1204"/>
      <c r="AO24" s="1204"/>
      <c r="AP24" s="1204"/>
      <c r="AQ24" s="1204"/>
      <c r="AR24" s="1204"/>
      <c r="AS24" s="1204"/>
      <c r="AT24" s="1204"/>
      <c r="AU24" s="1204"/>
      <c r="AV24" s="1204"/>
      <c r="AW24" s="1204"/>
      <c r="AX24" s="1204"/>
      <c r="AY24" s="1204"/>
      <c r="AZ24" s="1204"/>
      <c r="BA24" s="1204"/>
      <c r="BB24" s="1204"/>
      <c r="BC24" s="1204"/>
      <c r="BD24" s="1204"/>
      <c r="BE24" s="1204"/>
      <c r="BF24" s="1204"/>
      <c r="BG24" s="1204"/>
      <c r="BH24" s="1204"/>
      <c r="BI24" s="1204"/>
      <c r="BJ24" s="1204"/>
      <c r="BK24" s="1204"/>
      <c r="BL24" s="1204"/>
      <c r="BM24" s="1204"/>
      <c r="BN24" s="1204"/>
      <c r="BO24" s="1204"/>
      <c r="BP24" s="1204"/>
      <c r="BQ24" s="1204"/>
      <c r="BR24" s="1204"/>
      <c r="BS24" s="1204"/>
      <c r="BT24" s="1204"/>
      <c r="BU24" s="1204"/>
      <c r="BV24" s="1204"/>
      <c r="BW24" s="1204"/>
      <c r="BX24" s="1204"/>
      <c r="BY24" s="1204"/>
      <c r="BZ24" s="1204"/>
      <c r="CA24" s="1204"/>
      <c r="CB24" s="1204"/>
      <c r="CC24" s="1204"/>
      <c r="CD24" s="1204"/>
      <c r="CE24" s="1204"/>
      <c r="CF24" s="1204"/>
      <c r="CG24" s="1204"/>
      <c r="CH24" s="1204"/>
      <c r="CI24" s="1204"/>
      <c r="CJ24" s="1204"/>
      <c r="CK24" s="1204"/>
      <c r="CL24" s="1204"/>
      <c r="CM24" s="1204"/>
      <c r="CN24" s="1204"/>
      <c r="CO24" s="1204"/>
      <c r="CP24" s="1204"/>
      <c r="CQ24" s="1204"/>
      <c r="CR24" s="1204"/>
      <c r="CS24" s="1204"/>
      <c r="CT24" s="1204"/>
      <c r="CU24" s="1204"/>
      <c r="CV24" s="1204"/>
      <c r="CW24" s="1204"/>
      <c r="CX24" s="1204"/>
      <c r="CY24" s="1204"/>
      <c r="CZ24" s="1204"/>
      <c r="DA24" s="1204"/>
      <c r="DB24" s="1204"/>
      <c r="DC24" s="1204"/>
      <c r="DD24" s="1204"/>
      <c r="DE24" s="1204"/>
      <c r="DF24" s="1204"/>
      <c r="DG24" s="1204"/>
      <c r="DH24" s="1204"/>
      <c r="DI24" s="1204"/>
      <c r="DJ24" s="1204"/>
      <c r="DK24" s="1204"/>
      <c r="DL24" s="1204"/>
      <c r="DM24" s="1204"/>
      <c r="DN24" s="1204"/>
    </row>
    <row r="25" spans="2:118" s="1205" customFormat="1" ht="9.9" customHeight="1">
      <c r="B25" s="1226" t="s">
        <v>893</v>
      </c>
      <c r="C25" s="1222"/>
      <c r="D25" s="1223">
        <v>0</v>
      </c>
      <c r="E25" s="1224">
        <v>0</v>
      </c>
      <c r="F25" s="1224">
        <v>0</v>
      </c>
      <c r="G25" s="1224">
        <v>0</v>
      </c>
      <c r="H25" s="1224">
        <v>0</v>
      </c>
      <c r="I25" s="1225">
        <v>0</v>
      </c>
      <c r="J25" s="1224">
        <v>0</v>
      </c>
      <c r="K25" s="1224">
        <v>0</v>
      </c>
      <c r="L25" s="1224">
        <v>0</v>
      </c>
      <c r="M25" s="1204"/>
      <c r="N25" s="1204"/>
      <c r="O25" s="1204"/>
      <c r="P25" s="1204"/>
      <c r="Q25" s="1204"/>
      <c r="R25" s="1204"/>
      <c r="S25" s="1204"/>
      <c r="T25" s="1204"/>
      <c r="U25" s="1204"/>
      <c r="V25" s="1204"/>
      <c r="W25" s="1204"/>
      <c r="X25" s="1204"/>
      <c r="Y25" s="1204"/>
      <c r="Z25" s="1204"/>
      <c r="AA25" s="1204"/>
      <c r="AB25" s="1204"/>
      <c r="AC25" s="1204"/>
      <c r="AD25" s="1204"/>
      <c r="AE25" s="1204"/>
      <c r="AF25" s="1204"/>
      <c r="AG25" s="1204"/>
      <c r="AH25" s="1204"/>
      <c r="AI25" s="1204"/>
      <c r="AJ25" s="1204"/>
      <c r="AK25" s="1204"/>
      <c r="AL25" s="1204"/>
      <c r="AM25" s="1204"/>
      <c r="AN25" s="1204"/>
      <c r="AO25" s="1204"/>
      <c r="AP25" s="1204"/>
      <c r="AQ25" s="1204"/>
      <c r="AR25" s="1204"/>
      <c r="AS25" s="1204"/>
      <c r="AT25" s="1204"/>
      <c r="AU25" s="1204"/>
      <c r="AV25" s="1204"/>
      <c r="AW25" s="1204"/>
      <c r="AX25" s="1204"/>
      <c r="AY25" s="1204"/>
      <c r="AZ25" s="1204"/>
      <c r="BA25" s="1204"/>
      <c r="BB25" s="1204"/>
      <c r="BC25" s="1204"/>
      <c r="BD25" s="1204"/>
      <c r="BE25" s="1204"/>
      <c r="BF25" s="1204"/>
      <c r="BG25" s="1204"/>
      <c r="BH25" s="1204"/>
      <c r="BI25" s="1204"/>
      <c r="BJ25" s="1204"/>
      <c r="BK25" s="1204"/>
      <c r="BL25" s="1204"/>
      <c r="BM25" s="1204"/>
      <c r="BN25" s="1204"/>
      <c r="BO25" s="1204"/>
      <c r="BP25" s="1204"/>
      <c r="BQ25" s="1204"/>
      <c r="BR25" s="1204"/>
      <c r="BS25" s="1204"/>
      <c r="BT25" s="1204"/>
      <c r="BU25" s="1204"/>
      <c r="BV25" s="1204"/>
      <c r="BW25" s="1204"/>
      <c r="BX25" s="1204"/>
      <c r="BY25" s="1204"/>
      <c r="BZ25" s="1204"/>
      <c r="CA25" s="1204"/>
      <c r="CB25" s="1204"/>
      <c r="CC25" s="1204"/>
      <c r="CD25" s="1204"/>
      <c r="CE25" s="1204"/>
      <c r="CF25" s="1204"/>
      <c r="CG25" s="1204"/>
      <c r="CH25" s="1204"/>
      <c r="CI25" s="1204"/>
      <c r="CJ25" s="1204"/>
      <c r="CK25" s="1204"/>
      <c r="CL25" s="1204"/>
      <c r="CM25" s="1204"/>
      <c r="CN25" s="1204"/>
      <c r="CO25" s="1204"/>
      <c r="CP25" s="1204"/>
      <c r="CQ25" s="1204"/>
      <c r="CR25" s="1204"/>
      <c r="CS25" s="1204"/>
      <c r="CT25" s="1204"/>
      <c r="CU25" s="1204"/>
      <c r="CV25" s="1204"/>
      <c r="CW25" s="1204"/>
      <c r="CX25" s="1204"/>
      <c r="CY25" s="1204"/>
      <c r="CZ25" s="1204"/>
      <c r="DA25" s="1204"/>
      <c r="DB25" s="1204"/>
      <c r="DC25" s="1204"/>
      <c r="DD25" s="1204"/>
      <c r="DE25" s="1204"/>
      <c r="DF25" s="1204"/>
      <c r="DG25" s="1204"/>
      <c r="DH25" s="1204"/>
      <c r="DI25" s="1204"/>
      <c r="DJ25" s="1204"/>
      <c r="DK25" s="1204"/>
      <c r="DL25" s="1204"/>
      <c r="DM25" s="1204"/>
      <c r="DN25" s="1204"/>
    </row>
    <row r="26" spans="1:118" s="1205" customFormat="1" ht="9.9" customHeight="1">
      <c r="A26" s="1232"/>
      <c r="B26" s="1221" t="s">
        <v>894</v>
      </c>
      <c r="C26" s="1222"/>
      <c r="D26" s="1223">
        <v>2</v>
      </c>
      <c r="E26" s="1224">
        <v>10</v>
      </c>
      <c r="F26" s="1224">
        <v>208</v>
      </c>
      <c r="G26" s="1224">
        <v>136</v>
      </c>
      <c r="H26" s="1224">
        <v>9</v>
      </c>
      <c r="I26" s="1225">
        <v>20.8</v>
      </c>
      <c r="J26" s="1224">
        <v>11</v>
      </c>
      <c r="K26" s="1224">
        <v>5</v>
      </c>
      <c r="L26" s="1224">
        <v>304</v>
      </c>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c r="AT26" s="1204"/>
      <c r="AU26" s="1204"/>
      <c r="AV26" s="1204"/>
      <c r="AW26" s="1204"/>
      <c r="AX26" s="1204"/>
      <c r="AY26" s="1204"/>
      <c r="AZ26" s="1204"/>
      <c r="BA26" s="1204"/>
      <c r="BB26" s="1204"/>
      <c r="BC26" s="1204"/>
      <c r="BD26" s="1204"/>
      <c r="BE26" s="1204"/>
      <c r="BF26" s="1204"/>
      <c r="BG26" s="1204"/>
      <c r="BH26" s="1204"/>
      <c r="BI26" s="1204"/>
      <c r="BJ26" s="1204"/>
      <c r="BK26" s="1204"/>
      <c r="BL26" s="1204"/>
      <c r="BM26" s="1204"/>
      <c r="BN26" s="1204"/>
      <c r="BO26" s="1204"/>
      <c r="BP26" s="1204"/>
      <c r="BQ26" s="1204"/>
      <c r="BR26" s="1204"/>
      <c r="BS26" s="1204"/>
      <c r="BT26" s="1204"/>
      <c r="BU26" s="1204"/>
      <c r="BV26" s="1204"/>
      <c r="BW26" s="1204"/>
      <c r="BX26" s="1204"/>
      <c r="BY26" s="1204"/>
      <c r="BZ26" s="1204"/>
      <c r="CA26" s="1204"/>
      <c r="CB26" s="1204"/>
      <c r="CC26" s="1204"/>
      <c r="CD26" s="1204"/>
      <c r="CE26" s="1204"/>
      <c r="CF26" s="1204"/>
      <c r="CG26" s="1204"/>
      <c r="CH26" s="1204"/>
      <c r="CI26" s="1204"/>
      <c r="CJ26" s="1204"/>
      <c r="CK26" s="1204"/>
      <c r="CL26" s="1204"/>
      <c r="CM26" s="1204"/>
      <c r="CN26" s="1204"/>
      <c r="CO26" s="1204"/>
      <c r="CP26" s="1204"/>
      <c r="CQ26" s="1204"/>
      <c r="CR26" s="1204"/>
      <c r="CS26" s="1204"/>
      <c r="CT26" s="1204"/>
      <c r="CU26" s="1204"/>
      <c r="CV26" s="1204"/>
      <c r="CW26" s="1204"/>
      <c r="CX26" s="1204"/>
      <c r="CY26" s="1204"/>
      <c r="CZ26" s="1204"/>
      <c r="DA26" s="1204"/>
      <c r="DB26" s="1204"/>
      <c r="DC26" s="1204"/>
      <c r="DD26" s="1204"/>
      <c r="DE26" s="1204"/>
      <c r="DF26" s="1204"/>
      <c r="DG26" s="1204"/>
      <c r="DH26" s="1204"/>
      <c r="DI26" s="1204"/>
      <c r="DJ26" s="1204"/>
      <c r="DK26" s="1204"/>
      <c r="DL26" s="1204"/>
      <c r="DM26" s="1204"/>
      <c r="DN26" s="1204"/>
    </row>
    <row r="27" spans="1:118" s="1205" customFormat="1" ht="9.9" customHeight="1">
      <c r="A27" s="1232"/>
      <c r="B27" s="1221" t="s">
        <v>895</v>
      </c>
      <c r="C27" s="1222"/>
      <c r="D27" s="1223">
        <v>2</v>
      </c>
      <c r="E27" s="1224">
        <v>14</v>
      </c>
      <c r="F27" s="1224">
        <v>236</v>
      </c>
      <c r="G27" s="1224">
        <v>167</v>
      </c>
      <c r="H27" s="1224">
        <v>31</v>
      </c>
      <c r="I27" s="1225">
        <v>16.857142857142858</v>
      </c>
      <c r="J27" s="1224">
        <v>27</v>
      </c>
      <c r="K27" s="1224">
        <v>15</v>
      </c>
      <c r="L27" s="1224">
        <v>514</v>
      </c>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1204"/>
      <c r="AK27" s="1204"/>
      <c r="AL27" s="1204"/>
      <c r="AM27" s="1204"/>
      <c r="AN27" s="1204"/>
      <c r="AO27" s="1204"/>
      <c r="AP27" s="1204"/>
      <c r="AQ27" s="1204"/>
      <c r="AR27" s="1204"/>
      <c r="AS27" s="1204"/>
      <c r="AT27" s="1204"/>
      <c r="AU27" s="1204"/>
      <c r="AV27" s="1204"/>
      <c r="AW27" s="1204"/>
      <c r="AX27" s="1204"/>
      <c r="AY27" s="1204"/>
      <c r="AZ27" s="1204"/>
      <c r="BA27" s="1204"/>
      <c r="BB27" s="1204"/>
      <c r="BC27" s="1204"/>
      <c r="BD27" s="1204"/>
      <c r="BE27" s="1204"/>
      <c r="BF27" s="1204"/>
      <c r="BG27" s="1204"/>
      <c r="BH27" s="1204"/>
      <c r="BI27" s="1204"/>
      <c r="BJ27" s="1204"/>
      <c r="BK27" s="1204"/>
      <c r="BL27" s="1204"/>
      <c r="BM27" s="1204"/>
      <c r="BN27" s="1204"/>
      <c r="BO27" s="1204"/>
      <c r="BP27" s="1204"/>
      <c r="BQ27" s="1204"/>
      <c r="BR27" s="1204"/>
      <c r="BS27" s="1204"/>
      <c r="BT27" s="1204"/>
      <c r="BU27" s="1204"/>
      <c r="BV27" s="1204"/>
      <c r="BW27" s="1204"/>
      <c r="BX27" s="1204"/>
      <c r="BY27" s="1204"/>
      <c r="BZ27" s="1204"/>
      <c r="CA27" s="1204"/>
      <c r="CB27" s="1204"/>
      <c r="CC27" s="1204"/>
      <c r="CD27" s="1204"/>
      <c r="CE27" s="1204"/>
      <c r="CF27" s="1204"/>
      <c r="CG27" s="1204"/>
      <c r="CH27" s="1204"/>
      <c r="CI27" s="1204"/>
      <c r="CJ27" s="1204"/>
      <c r="CK27" s="1204"/>
      <c r="CL27" s="1204"/>
      <c r="CM27" s="1204"/>
      <c r="CN27" s="1204"/>
      <c r="CO27" s="1204"/>
      <c r="CP27" s="1204"/>
      <c r="CQ27" s="1204"/>
      <c r="CR27" s="1204"/>
      <c r="CS27" s="1204"/>
      <c r="CT27" s="1204"/>
      <c r="CU27" s="1204"/>
      <c r="CV27" s="1204"/>
      <c r="CW27" s="1204"/>
      <c r="CX27" s="1204"/>
      <c r="CY27" s="1204"/>
      <c r="CZ27" s="1204"/>
      <c r="DA27" s="1204"/>
      <c r="DB27" s="1204"/>
      <c r="DC27" s="1204"/>
      <c r="DD27" s="1204"/>
      <c r="DE27" s="1204"/>
      <c r="DF27" s="1204"/>
      <c r="DG27" s="1204"/>
      <c r="DH27" s="1204"/>
      <c r="DI27" s="1204"/>
      <c r="DJ27" s="1204"/>
      <c r="DK27" s="1204"/>
      <c r="DL27" s="1204"/>
      <c r="DM27" s="1204"/>
      <c r="DN27" s="1204"/>
    </row>
    <row r="28" spans="1:118" s="1205" customFormat="1" ht="9.9" customHeight="1">
      <c r="A28" s="1232"/>
      <c r="B28" s="1221" t="s">
        <v>896</v>
      </c>
      <c r="C28" s="1222"/>
      <c r="D28" s="1223">
        <v>16</v>
      </c>
      <c r="E28" s="1224">
        <v>135</v>
      </c>
      <c r="F28" s="1224">
        <v>2518</v>
      </c>
      <c r="G28" s="1224">
        <v>1390</v>
      </c>
      <c r="H28" s="1224">
        <v>212</v>
      </c>
      <c r="I28" s="1225">
        <v>18.651851851851852</v>
      </c>
      <c r="J28" s="1224">
        <v>239</v>
      </c>
      <c r="K28" s="1224">
        <v>112</v>
      </c>
      <c r="L28" s="1224">
        <v>4820</v>
      </c>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c r="AT28" s="1204"/>
      <c r="AU28" s="1204"/>
      <c r="AV28" s="1204"/>
      <c r="AW28" s="1204"/>
      <c r="AX28" s="1204"/>
      <c r="AY28" s="1204"/>
      <c r="AZ28" s="1204"/>
      <c r="BA28" s="1204"/>
      <c r="BB28" s="1204"/>
      <c r="BC28" s="1204"/>
      <c r="BD28" s="1204"/>
      <c r="BE28" s="1204"/>
      <c r="BF28" s="1204"/>
      <c r="BG28" s="1204"/>
      <c r="BH28" s="1204"/>
      <c r="BI28" s="1204"/>
      <c r="BJ28" s="1204"/>
      <c r="BK28" s="1204"/>
      <c r="BL28" s="1204"/>
      <c r="BM28" s="1204"/>
      <c r="BN28" s="1204"/>
      <c r="BO28" s="1204"/>
      <c r="BP28" s="1204"/>
      <c r="BQ28" s="1204"/>
      <c r="BR28" s="1204"/>
      <c r="BS28" s="1204"/>
      <c r="BT28" s="1204"/>
      <c r="BU28" s="1204"/>
      <c r="BV28" s="1204"/>
      <c r="BW28" s="1204"/>
      <c r="BX28" s="1204"/>
      <c r="BY28" s="1204"/>
      <c r="BZ28" s="1204"/>
      <c r="CA28" s="1204"/>
      <c r="CB28" s="1204"/>
      <c r="CC28" s="1204"/>
      <c r="CD28" s="1204"/>
      <c r="CE28" s="1204"/>
      <c r="CF28" s="1204"/>
      <c r="CG28" s="1204"/>
      <c r="CH28" s="1204"/>
      <c r="CI28" s="1204"/>
      <c r="CJ28" s="1204"/>
      <c r="CK28" s="1204"/>
      <c r="CL28" s="1204"/>
      <c r="CM28" s="1204"/>
      <c r="CN28" s="1204"/>
      <c r="CO28" s="1204"/>
      <c r="CP28" s="1204"/>
      <c r="CQ28" s="1204"/>
      <c r="CR28" s="1204"/>
      <c r="CS28" s="1204"/>
      <c r="CT28" s="1204"/>
      <c r="CU28" s="1204"/>
      <c r="CV28" s="1204"/>
      <c r="CW28" s="1204"/>
      <c r="CX28" s="1204"/>
      <c r="CY28" s="1204"/>
      <c r="CZ28" s="1204"/>
      <c r="DA28" s="1204"/>
      <c r="DB28" s="1204"/>
      <c r="DC28" s="1204"/>
      <c r="DD28" s="1204"/>
      <c r="DE28" s="1204"/>
      <c r="DF28" s="1204"/>
      <c r="DG28" s="1204"/>
      <c r="DH28" s="1204"/>
      <c r="DI28" s="1204"/>
      <c r="DJ28" s="1204"/>
      <c r="DK28" s="1204"/>
      <c r="DL28" s="1204"/>
      <c r="DM28" s="1204"/>
      <c r="DN28" s="1204"/>
    </row>
    <row r="29" spans="1:118" s="1205" customFormat="1" ht="9.9" customHeight="1">
      <c r="A29" s="1232"/>
      <c r="B29" s="1221" t="s">
        <v>897</v>
      </c>
      <c r="C29" s="1222"/>
      <c r="D29" s="1223">
        <v>0</v>
      </c>
      <c r="E29" s="1224">
        <v>0</v>
      </c>
      <c r="F29" s="1224">
        <v>0</v>
      </c>
      <c r="G29" s="1224">
        <v>0</v>
      </c>
      <c r="H29" s="1224">
        <v>0</v>
      </c>
      <c r="I29" s="1224">
        <v>0</v>
      </c>
      <c r="J29" s="1224">
        <v>0</v>
      </c>
      <c r="K29" s="1224">
        <v>0</v>
      </c>
      <c r="L29" s="1224">
        <v>0</v>
      </c>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c r="AT29" s="1204"/>
      <c r="AU29" s="1204"/>
      <c r="AV29" s="1204"/>
      <c r="AW29" s="1204"/>
      <c r="AX29" s="1204"/>
      <c r="AY29" s="1204"/>
      <c r="AZ29" s="1204"/>
      <c r="BA29" s="1204"/>
      <c r="BB29" s="1204"/>
      <c r="BC29" s="1204"/>
      <c r="BD29" s="1204"/>
      <c r="BE29" s="1204"/>
      <c r="BF29" s="1204"/>
      <c r="BG29" s="1204"/>
      <c r="BH29" s="1204"/>
      <c r="BI29" s="1204"/>
      <c r="BJ29" s="1204"/>
      <c r="BK29" s="1204"/>
      <c r="BL29" s="1204"/>
      <c r="BM29" s="1204"/>
      <c r="BN29" s="1204"/>
      <c r="BO29" s="1204"/>
      <c r="BP29" s="1204"/>
      <c r="BQ29" s="1204"/>
      <c r="BR29" s="1204"/>
      <c r="BS29" s="1204"/>
      <c r="BT29" s="1204"/>
      <c r="BU29" s="1204"/>
      <c r="BV29" s="1204"/>
      <c r="BW29" s="1204"/>
      <c r="BX29" s="1204"/>
      <c r="BY29" s="1204"/>
      <c r="BZ29" s="1204"/>
      <c r="CA29" s="1204"/>
      <c r="CB29" s="1204"/>
      <c r="CC29" s="1204"/>
      <c r="CD29" s="1204"/>
      <c r="CE29" s="1204"/>
      <c r="CF29" s="1204"/>
      <c r="CG29" s="1204"/>
      <c r="CH29" s="1204"/>
      <c r="CI29" s="1204"/>
      <c r="CJ29" s="1204"/>
      <c r="CK29" s="1204"/>
      <c r="CL29" s="1204"/>
      <c r="CM29" s="1204"/>
      <c r="CN29" s="1204"/>
      <c r="CO29" s="1204"/>
      <c r="CP29" s="1204"/>
      <c r="CQ29" s="1204"/>
      <c r="CR29" s="1204"/>
      <c r="CS29" s="1204"/>
      <c r="CT29" s="1204"/>
      <c r="CU29" s="1204"/>
      <c r="CV29" s="1204"/>
      <c r="CW29" s="1204"/>
      <c r="CX29" s="1204"/>
      <c r="CY29" s="1204"/>
      <c r="CZ29" s="1204"/>
      <c r="DA29" s="1204"/>
      <c r="DB29" s="1204"/>
      <c r="DC29" s="1204"/>
      <c r="DD29" s="1204"/>
      <c r="DE29" s="1204"/>
      <c r="DF29" s="1204"/>
      <c r="DG29" s="1204"/>
      <c r="DH29" s="1204"/>
      <c r="DI29" s="1204"/>
      <c r="DJ29" s="1204"/>
      <c r="DK29" s="1204"/>
      <c r="DL29" s="1204"/>
      <c r="DM29" s="1204"/>
      <c r="DN29" s="1204"/>
    </row>
    <row r="30" spans="1:118" s="1205" customFormat="1" ht="9.9" customHeight="1">
      <c r="A30" s="1232"/>
      <c r="B30" s="1221" t="s">
        <v>898</v>
      </c>
      <c r="C30" s="1222"/>
      <c r="D30" s="1223">
        <v>9</v>
      </c>
      <c r="E30" s="1224">
        <v>102</v>
      </c>
      <c r="F30" s="1224">
        <v>1949</v>
      </c>
      <c r="G30" s="1224">
        <v>1152</v>
      </c>
      <c r="H30" s="1224">
        <v>145</v>
      </c>
      <c r="I30" s="1225">
        <v>19.107843137254903</v>
      </c>
      <c r="J30" s="1224">
        <v>186</v>
      </c>
      <c r="K30" s="1224">
        <v>83</v>
      </c>
      <c r="L30" s="1224">
        <v>3794</v>
      </c>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c r="AT30" s="1204"/>
      <c r="AU30" s="1204"/>
      <c r="AV30" s="1204"/>
      <c r="AW30" s="1204"/>
      <c r="AX30" s="1204"/>
      <c r="AY30" s="1204"/>
      <c r="AZ30" s="1204"/>
      <c r="BA30" s="1204"/>
      <c r="BB30" s="1204"/>
      <c r="BC30" s="1204"/>
      <c r="BD30" s="1204"/>
      <c r="BE30" s="1204"/>
      <c r="BF30" s="1204"/>
      <c r="BG30" s="1204"/>
      <c r="BH30" s="1204"/>
      <c r="BI30" s="1204"/>
      <c r="BJ30" s="1204"/>
      <c r="BK30" s="1204"/>
      <c r="BL30" s="1204"/>
      <c r="BM30" s="1204"/>
      <c r="BN30" s="1204"/>
      <c r="BO30" s="1204"/>
      <c r="BP30" s="1204"/>
      <c r="BQ30" s="1204"/>
      <c r="BR30" s="1204"/>
      <c r="BS30" s="1204"/>
      <c r="BT30" s="1204"/>
      <c r="BU30" s="1204"/>
      <c r="BV30" s="1204"/>
      <c r="BW30" s="1204"/>
      <c r="BX30" s="1204"/>
      <c r="BY30" s="1204"/>
      <c r="BZ30" s="1204"/>
      <c r="CA30" s="1204"/>
      <c r="CB30" s="1204"/>
      <c r="CC30" s="1204"/>
      <c r="CD30" s="1204"/>
      <c r="CE30" s="1204"/>
      <c r="CF30" s="1204"/>
      <c r="CG30" s="1204"/>
      <c r="CH30" s="1204"/>
      <c r="CI30" s="1204"/>
      <c r="CJ30" s="1204"/>
      <c r="CK30" s="1204"/>
      <c r="CL30" s="1204"/>
      <c r="CM30" s="1204"/>
      <c r="CN30" s="1204"/>
      <c r="CO30" s="1204"/>
      <c r="CP30" s="1204"/>
      <c r="CQ30" s="1204"/>
      <c r="CR30" s="1204"/>
      <c r="CS30" s="1204"/>
      <c r="CT30" s="1204"/>
      <c r="CU30" s="1204"/>
      <c r="CV30" s="1204"/>
      <c r="CW30" s="1204"/>
      <c r="CX30" s="1204"/>
      <c r="CY30" s="1204"/>
      <c r="CZ30" s="1204"/>
      <c r="DA30" s="1204"/>
      <c r="DB30" s="1204"/>
      <c r="DC30" s="1204"/>
      <c r="DD30" s="1204"/>
      <c r="DE30" s="1204"/>
      <c r="DF30" s="1204"/>
      <c r="DG30" s="1204"/>
      <c r="DH30" s="1204"/>
      <c r="DI30" s="1204"/>
      <c r="DJ30" s="1204"/>
      <c r="DK30" s="1204"/>
      <c r="DL30" s="1204"/>
      <c r="DM30" s="1204"/>
      <c r="DN30" s="1204"/>
    </row>
    <row r="31" spans="1:118" s="1237" customFormat="1" ht="12.9" customHeight="1">
      <c r="A31" s="2453" t="s">
        <v>10</v>
      </c>
      <c r="B31" s="2453"/>
      <c r="C31" s="1222"/>
      <c r="D31" s="1233">
        <v>75</v>
      </c>
      <c r="E31" s="1234">
        <v>788</v>
      </c>
      <c r="F31" s="1234">
        <v>15757</v>
      </c>
      <c r="G31" s="1234">
        <v>8457</v>
      </c>
      <c r="H31" s="1234">
        <v>1872</v>
      </c>
      <c r="I31" s="1235">
        <v>19.996192893401016</v>
      </c>
      <c r="J31" s="1234">
        <v>1407</v>
      </c>
      <c r="K31" s="1234">
        <v>648</v>
      </c>
      <c r="L31" s="1234">
        <v>29580</v>
      </c>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6"/>
      <c r="AL31" s="1236"/>
      <c r="AM31" s="1236"/>
      <c r="AN31" s="1236"/>
      <c r="AO31" s="1236"/>
      <c r="AP31" s="1236"/>
      <c r="AQ31" s="1236"/>
      <c r="AR31" s="1236"/>
      <c r="AS31" s="1236"/>
      <c r="AT31" s="1236"/>
      <c r="AU31" s="1236"/>
      <c r="AV31" s="1236"/>
      <c r="AW31" s="1236"/>
      <c r="AX31" s="1236"/>
      <c r="AY31" s="1236"/>
      <c r="AZ31" s="1236"/>
      <c r="BA31" s="1236"/>
      <c r="BB31" s="1236"/>
      <c r="BC31" s="1236"/>
      <c r="BD31" s="1236"/>
      <c r="BE31" s="1236"/>
      <c r="BF31" s="1236"/>
      <c r="BG31" s="1236"/>
      <c r="BH31" s="1236"/>
      <c r="BI31" s="1236"/>
      <c r="BJ31" s="1236"/>
      <c r="BK31" s="1236"/>
      <c r="BL31" s="1236"/>
      <c r="BM31" s="1236"/>
      <c r="BN31" s="1236"/>
      <c r="BO31" s="1236"/>
      <c r="BP31" s="1236"/>
      <c r="BQ31" s="1236"/>
      <c r="BR31" s="1236"/>
      <c r="BS31" s="1236"/>
      <c r="BT31" s="1236"/>
      <c r="BU31" s="1236"/>
      <c r="BV31" s="1236"/>
      <c r="BW31" s="1236"/>
      <c r="BX31" s="1236"/>
      <c r="BY31" s="1236"/>
      <c r="BZ31" s="1236"/>
      <c r="CA31" s="1236"/>
      <c r="CB31" s="1236"/>
      <c r="CC31" s="1236"/>
      <c r="CD31" s="1236"/>
      <c r="CE31" s="1236"/>
      <c r="CF31" s="1236"/>
      <c r="CG31" s="1236"/>
      <c r="CH31" s="1236"/>
      <c r="CI31" s="1236"/>
      <c r="CJ31" s="1236"/>
      <c r="CK31" s="1236"/>
      <c r="CL31" s="1236"/>
      <c r="CM31" s="1236"/>
      <c r="CN31" s="1236"/>
      <c r="CO31" s="1236"/>
      <c r="CP31" s="1236"/>
      <c r="CQ31" s="1236"/>
      <c r="CR31" s="1236"/>
      <c r="CS31" s="1236"/>
      <c r="CT31" s="1236"/>
      <c r="CU31" s="1236"/>
      <c r="CV31" s="1236"/>
      <c r="CW31" s="1236"/>
      <c r="CX31" s="1236"/>
      <c r="CY31" s="1236"/>
      <c r="CZ31" s="1236"/>
      <c r="DA31" s="1236"/>
      <c r="DB31" s="1236"/>
      <c r="DC31" s="1236"/>
      <c r="DD31" s="1236"/>
      <c r="DE31" s="1236"/>
      <c r="DF31" s="1236"/>
      <c r="DG31" s="1236"/>
      <c r="DH31" s="1236"/>
      <c r="DI31" s="1236"/>
      <c r="DJ31" s="1236"/>
      <c r="DK31" s="1236"/>
      <c r="DL31" s="1236"/>
      <c r="DM31" s="1236"/>
      <c r="DN31" s="1236"/>
    </row>
    <row r="32" spans="1:118" s="1205" customFormat="1" ht="9.9" customHeight="1">
      <c r="A32" s="1220" t="s">
        <v>899</v>
      </c>
      <c r="B32" s="1221" t="s">
        <v>892</v>
      </c>
      <c r="C32" s="1222"/>
      <c r="D32" s="1238">
        <v>3</v>
      </c>
      <c r="E32" s="1239">
        <v>12</v>
      </c>
      <c r="F32" s="1239">
        <v>246</v>
      </c>
      <c r="G32" s="1239">
        <v>129</v>
      </c>
      <c r="H32" s="1239">
        <v>95</v>
      </c>
      <c r="I32" s="1225">
        <v>20.5</v>
      </c>
      <c r="J32" s="1239">
        <v>16</v>
      </c>
      <c r="K32" s="1239">
        <v>6</v>
      </c>
      <c r="L32" s="1239">
        <v>542</v>
      </c>
      <c r="M32" s="1204"/>
      <c r="N32" s="1204"/>
      <c r="O32" s="1204"/>
      <c r="P32" s="1204"/>
      <c r="Q32" s="1204"/>
      <c r="R32" s="1204"/>
      <c r="S32" s="1204"/>
      <c r="T32" s="1204"/>
      <c r="U32" s="1204"/>
      <c r="V32" s="1204"/>
      <c r="W32" s="1204"/>
      <c r="X32" s="1204"/>
      <c r="Y32" s="1204"/>
      <c r="Z32" s="1204"/>
      <c r="AA32" s="1204"/>
      <c r="AB32" s="1204"/>
      <c r="AC32" s="1204"/>
      <c r="AD32" s="1204"/>
      <c r="AE32" s="1204"/>
      <c r="AF32" s="1204"/>
      <c r="AG32" s="1204"/>
      <c r="AH32" s="1204"/>
      <c r="AI32" s="1204"/>
      <c r="AJ32" s="1204"/>
      <c r="AK32" s="1204"/>
      <c r="AL32" s="1204"/>
      <c r="AM32" s="1204"/>
      <c r="AN32" s="1204"/>
      <c r="AO32" s="1204"/>
      <c r="AP32" s="1204"/>
      <c r="AQ32" s="1204"/>
      <c r="AR32" s="1204"/>
      <c r="AS32" s="1204"/>
      <c r="AT32" s="1204"/>
      <c r="AU32" s="1204"/>
      <c r="AV32" s="1204"/>
      <c r="AW32" s="1204"/>
      <c r="AX32" s="1204"/>
      <c r="AY32" s="1204"/>
      <c r="AZ32" s="1204"/>
      <c r="BA32" s="1204"/>
      <c r="BB32" s="1204"/>
      <c r="BC32" s="1204"/>
      <c r="BD32" s="1204"/>
      <c r="BE32" s="1204"/>
      <c r="BF32" s="1204"/>
      <c r="BG32" s="1204"/>
      <c r="BH32" s="1204"/>
      <c r="BI32" s="1204"/>
      <c r="BJ32" s="1204"/>
      <c r="BK32" s="1204"/>
      <c r="BL32" s="1204"/>
      <c r="BM32" s="1204"/>
      <c r="BN32" s="1204"/>
      <c r="BO32" s="1204"/>
      <c r="BP32" s="1204"/>
      <c r="BQ32" s="1204"/>
      <c r="BR32" s="1204"/>
      <c r="BS32" s="1204"/>
      <c r="BT32" s="1204"/>
      <c r="BU32" s="1204"/>
      <c r="BV32" s="1204"/>
      <c r="BW32" s="1204"/>
      <c r="BX32" s="1204"/>
      <c r="BY32" s="1204"/>
      <c r="BZ32" s="1204"/>
      <c r="CA32" s="1204"/>
      <c r="CB32" s="1204"/>
      <c r="CC32" s="1204"/>
      <c r="CD32" s="1204"/>
      <c r="CE32" s="1204"/>
      <c r="CF32" s="1204"/>
      <c r="CG32" s="1204"/>
      <c r="CH32" s="1204"/>
      <c r="CI32" s="1204"/>
      <c r="CJ32" s="1204"/>
      <c r="CK32" s="1204"/>
      <c r="CL32" s="1204"/>
      <c r="CM32" s="1204"/>
      <c r="CN32" s="1204"/>
      <c r="CO32" s="1204"/>
      <c r="CP32" s="1204"/>
      <c r="CQ32" s="1204"/>
      <c r="CR32" s="1204"/>
      <c r="CS32" s="1204"/>
      <c r="CT32" s="1204"/>
      <c r="CU32" s="1204"/>
      <c r="CV32" s="1204"/>
      <c r="CW32" s="1204"/>
      <c r="CX32" s="1204"/>
      <c r="CY32" s="1204"/>
      <c r="CZ32" s="1204"/>
      <c r="DA32" s="1204"/>
      <c r="DB32" s="1204"/>
      <c r="DC32" s="1204"/>
      <c r="DD32" s="1204"/>
      <c r="DE32" s="1204"/>
      <c r="DF32" s="1204"/>
      <c r="DG32" s="1204"/>
      <c r="DH32" s="1204"/>
      <c r="DI32" s="1204"/>
      <c r="DJ32" s="1204"/>
      <c r="DK32" s="1204"/>
      <c r="DL32" s="1204"/>
      <c r="DM32" s="1204"/>
      <c r="DN32" s="1204"/>
    </row>
    <row r="33" spans="2:118" s="1205" customFormat="1" ht="9.9" customHeight="1">
      <c r="B33" s="1226" t="s">
        <v>893</v>
      </c>
      <c r="C33" s="1222"/>
      <c r="D33" s="1238">
        <v>2</v>
      </c>
      <c r="E33" s="1239">
        <v>7</v>
      </c>
      <c r="F33" s="1239">
        <v>110</v>
      </c>
      <c r="G33" s="1239">
        <v>69</v>
      </c>
      <c r="H33" s="1239">
        <v>4</v>
      </c>
      <c r="I33" s="1225">
        <v>15.714285714285714</v>
      </c>
      <c r="J33" s="1239">
        <v>11</v>
      </c>
      <c r="K33" s="1239">
        <v>6</v>
      </c>
      <c r="L33" s="1239">
        <v>287</v>
      </c>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4"/>
      <c r="AJ33" s="1204"/>
      <c r="AK33" s="1204"/>
      <c r="AL33" s="1204"/>
      <c r="AM33" s="1204"/>
      <c r="AN33" s="1204"/>
      <c r="AO33" s="1204"/>
      <c r="AP33" s="1204"/>
      <c r="AQ33" s="1204"/>
      <c r="AR33" s="1204"/>
      <c r="AS33" s="1204"/>
      <c r="AT33" s="1204"/>
      <c r="AU33" s="1204"/>
      <c r="AV33" s="1204"/>
      <c r="AW33" s="1204"/>
      <c r="AX33" s="1204"/>
      <c r="AY33" s="1204"/>
      <c r="AZ33" s="1204"/>
      <c r="BA33" s="1204"/>
      <c r="BB33" s="1204"/>
      <c r="BC33" s="1204"/>
      <c r="BD33" s="1204"/>
      <c r="BE33" s="1204"/>
      <c r="BF33" s="1204"/>
      <c r="BG33" s="1204"/>
      <c r="BH33" s="1204"/>
      <c r="BI33" s="1204"/>
      <c r="BJ33" s="1204"/>
      <c r="BK33" s="1204"/>
      <c r="BL33" s="1204"/>
      <c r="BM33" s="1204"/>
      <c r="BN33" s="1204"/>
      <c r="BO33" s="1204"/>
      <c r="BP33" s="1204"/>
      <c r="BQ33" s="1204"/>
      <c r="BR33" s="1204"/>
      <c r="BS33" s="1204"/>
      <c r="BT33" s="1204"/>
      <c r="BU33" s="1204"/>
      <c r="BV33" s="1204"/>
      <c r="BW33" s="1204"/>
      <c r="BX33" s="1204"/>
      <c r="BY33" s="1204"/>
      <c r="BZ33" s="1204"/>
      <c r="CA33" s="1204"/>
      <c r="CB33" s="1204"/>
      <c r="CC33" s="1204"/>
      <c r="CD33" s="1204"/>
      <c r="CE33" s="1204"/>
      <c r="CF33" s="1204"/>
      <c r="CG33" s="1204"/>
      <c r="CH33" s="1204"/>
      <c r="CI33" s="1204"/>
      <c r="CJ33" s="1204"/>
      <c r="CK33" s="1204"/>
      <c r="CL33" s="1204"/>
      <c r="CM33" s="1204"/>
      <c r="CN33" s="1204"/>
      <c r="CO33" s="1204"/>
      <c r="CP33" s="1204"/>
      <c r="CQ33" s="1204"/>
      <c r="CR33" s="1204"/>
      <c r="CS33" s="1204"/>
      <c r="CT33" s="1204"/>
      <c r="CU33" s="1204"/>
      <c r="CV33" s="1204"/>
      <c r="CW33" s="1204"/>
      <c r="CX33" s="1204"/>
      <c r="CY33" s="1204"/>
      <c r="CZ33" s="1204"/>
      <c r="DA33" s="1204"/>
      <c r="DB33" s="1204"/>
      <c r="DC33" s="1204"/>
      <c r="DD33" s="1204"/>
      <c r="DE33" s="1204"/>
      <c r="DF33" s="1204"/>
      <c r="DG33" s="1204"/>
      <c r="DH33" s="1204"/>
      <c r="DI33" s="1204"/>
      <c r="DJ33" s="1204"/>
      <c r="DK33" s="1204"/>
      <c r="DL33" s="1204"/>
      <c r="DM33" s="1204"/>
      <c r="DN33" s="1204"/>
    </row>
    <row r="34" spans="1:118" s="1205" customFormat="1" ht="9.9" customHeight="1">
      <c r="A34" s="1240"/>
      <c r="B34" s="1221" t="s">
        <v>894</v>
      </c>
      <c r="C34" s="1222"/>
      <c r="D34" s="1238">
        <v>4</v>
      </c>
      <c r="E34" s="1239">
        <v>16</v>
      </c>
      <c r="F34" s="1239">
        <v>299</v>
      </c>
      <c r="G34" s="1239">
        <v>184</v>
      </c>
      <c r="H34" s="1239">
        <v>15</v>
      </c>
      <c r="I34" s="1225">
        <v>18.6875</v>
      </c>
      <c r="J34" s="1239">
        <v>16</v>
      </c>
      <c r="K34" s="1239">
        <v>7</v>
      </c>
      <c r="L34" s="1239">
        <v>518</v>
      </c>
      <c r="M34" s="1204"/>
      <c r="N34" s="1204"/>
      <c r="O34" s="1204"/>
      <c r="P34" s="1204"/>
      <c r="Q34" s="1204"/>
      <c r="R34" s="1204"/>
      <c r="S34" s="1204"/>
      <c r="T34" s="1204"/>
      <c r="U34" s="1204"/>
      <c r="V34" s="1204"/>
      <c r="W34" s="1204"/>
      <c r="X34" s="1204"/>
      <c r="Y34" s="1204"/>
      <c r="Z34" s="1204"/>
      <c r="AA34" s="1204"/>
      <c r="AB34" s="1204"/>
      <c r="AC34" s="1204"/>
      <c r="AD34" s="1204"/>
      <c r="AE34" s="1204"/>
      <c r="AF34" s="1204"/>
      <c r="AG34" s="1204"/>
      <c r="AH34" s="1204"/>
      <c r="AI34" s="1204"/>
      <c r="AJ34" s="1204"/>
      <c r="AK34" s="1204"/>
      <c r="AL34" s="1204"/>
      <c r="AM34" s="1204"/>
      <c r="AN34" s="1204"/>
      <c r="AO34" s="1204"/>
      <c r="AP34" s="1204"/>
      <c r="AQ34" s="1204"/>
      <c r="AR34" s="1204"/>
      <c r="AS34" s="1204"/>
      <c r="AT34" s="1204"/>
      <c r="AU34" s="1204"/>
      <c r="AV34" s="1204"/>
      <c r="AW34" s="1204"/>
      <c r="AX34" s="1204"/>
      <c r="AY34" s="1204"/>
      <c r="AZ34" s="1204"/>
      <c r="BA34" s="1204"/>
      <c r="BB34" s="1204"/>
      <c r="BC34" s="1204"/>
      <c r="BD34" s="1204"/>
      <c r="BE34" s="1204"/>
      <c r="BF34" s="1204"/>
      <c r="BG34" s="1204"/>
      <c r="BH34" s="1204"/>
      <c r="BI34" s="1204"/>
      <c r="BJ34" s="1204"/>
      <c r="BK34" s="1204"/>
      <c r="BL34" s="1204"/>
      <c r="BM34" s="1204"/>
      <c r="BN34" s="1204"/>
      <c r="BO34" s="1204"/>
      <c r="BP34" s="1204"/>
      <c r="BQ34" s="1204"/>
      <c r="BR34" s="1204"/>
      <c r="BS34" s="1204"/>
      <c r="BT34" s="1204"/>
      <c r="BU34" s="1204"/>
      <c r="BV34" s="1204"/>
      <c r="BW34" s="1204"/>
      <c r="BX34" s="1204"/>
      <c r="BY34" s="1204"/>
      <c r="BZ34" s="1204"/>
      <c r="CA34" s="1204"/>
      <c r="CB34" s="1204"/>
      <c r="CC34" s="1204"/>
      <c r="CD34" s="1204"/>
      <c r="CE34" s="1204"/>
      <c r="CF34" s="1204"/>
      <c r="CG34" s="1204"/>
      <c r="CH34" s="1204"/>
      <c r="CI34" s="1204"/>
      <c r="CJ34" s="1204"/>
      <c r="CK34" s="1204"/>
      <c r="CL34" s="1204"/>
      <c r="CM34" s="1204"/>
      <c r="CN34" s="1204"/>
      <c r="CO34" s="1204"/>
      <c r="CP34" s="1204"/>
      <c r="CQ34" s="1204"/>
      <c r="CR34" s="1204"/>
      <c r="CS34" s="1204"/>
      <c r="CT34" s="1204"/>
      <c r="CU34" s="1204"/>
      <c r="CV34" s="1204"/>
      <c r="CW34" s="1204"/>
      <c r="CX34" s="1204"/>
      <c r="CY34" s="1204"/>
      <c r="CZ34" s="1204"/>
      <c r="DA34" s="1204"/>
      <c r="DB34" s="1204"/>
      <c r="DC34" s="1204"/>
      <c r="DD34" s="1204"/>
      <c r="DE34" s="1204"/>
      <c r="DF34" s="1204"/>
      <c r="DG34" s="1204"/>
      <c r="DH34" s="1204"/>
      <c r="DI34" s="1204"/>
      <c r="DJ34" s="1204"/>
      <c r="DK34" s="1204"/>
      <c r="DL34" s="1204"/>
      <c r="DM34" s="1204"/>
      <c r="DN34" s="1204"/>
    </row>
    <row r="35" spans="1:118" s="1205" customFormat="1" ht="9.9" customHeight="1">
      <c r="A35" s="1240"/>
      <c r="B35" s="1221" t="s">
        <v>895</v>
      </c>
      <c r="C35" s="1222"/>
      <c r="D35" s="1238">
        <v>4</v>
      </c>
      <c r="E35" s="1239">
        <v>29</v>
      </c>
      <c r="F35" s="1239">
        <v>567</v>
      </c>
      <c r="G35" s="1239">
        <v>381</v>
      </c>
      <c r="H35" s="1239">
        <v>112</v>
      </c>
      <c r="I35" s="1225">
        <v>19.551724137931036</v>
      </c>
      <c r="J35" s="1239">
        <v>51</v>
      </c>
      <c r="K35" s="1239">
        <v>24</v>
      </c>
      <c r="L35" s="1239">
        <v>1089</v>
      </c>
      <c r="M35" s="1204"/>
      <c r="N35" s="1204"/>
      <c r="O35" s="1204"/>
      <c r="P35" s="1204"/>
      <c r="Q35" s="1204"/>
      <c r="R35" s="1204"/>
      <c r="S35" s="1204"/>
      <c r="T35" s="1204"/>
      <c r="U35" s="1204"/>
      <c r="V35" s="1204"/>
      <c r="W35" s="1204"/>
      <c r="X35" s="1204"/>
      <c r="Y35" s="1204"/>
      <c r="Z35" s="1204"/>
      <c r="AA35" s="1204"/>
      <c r="AB35" s="1204"/>
      <c r="AC35" s="1204"/>
      <c r="AD35" s="1204"/>
      <c r="AE35" s="1204"/>
      <c r="AF35" s="1204"/>
      <c r="AG35" s="1204"/>
      <c r="AH35" s="1204"/>
      <c r="AI35" s="1204"/>
      <c r="AJ35" s="1204"/>
      <c r="AK35" s="1204"/>
      <c r="AL35" s="1204"/>
      <c r="AM35" s="1204"/>
      <c r="AN35" s="1204"/>
      <c r="AO35" s="1204"/>
      <c r="AP35" s="1204"/>
      <c r="AQ35" s="1204"/>
      <c r="AR35" s="1204"/>
      <c r="AS35" s="1204"/>
      <c r="AT35" s="1204"/>
      <c r="AU35" s="1204"/>
      <c r="AV35" s="1204"/>
      <c r="AW35" s="1204"/>
      <c r="AX35" s="1204"/>
      <c r="AY35" s="1204"/>
      <c r="AZ35" s="1204"/>
      <c r="BA35" s="1204"/>
      <c r="BB35" s="1204"/>
      <c r="BC35" s="1204"/>
      <c r="BD35" s="1204"/>
      <c r="BE35" s="1204"/>
      <c r="BF35" s="1204"/>
      <c r="BG35" s="1204"/>
      <c r="BH35" s="1204"/>
      <c r="BI35" s="1204"/>
      <c r="BJ35" s="1204"/>
      <c r="BK35" s="1204"/>
      <c r="BL35" s="1204"/>
      <c r="BM35" s="1204"/>
      <c r="BN35" s="1204"/>
      <c r="BO35" s="1204"/>
      <c r="BP35" s="1204"/>
      <c r="BQ35" s="1204"/>
      <c r="BR35" s="1204"/>
      <c r="BS35" s="1204"/>
      <c r="BT35" s="1204"/>
      <c r="BU35" s="1204"/>
      <c r="BV35" s="1204"/>
      <c r="BW35" s="1204"/>
      <c r="BX35" s="1204"/>
      <c r="BY35" s="1204"/>
      <c r="BZ35" s="1204"/>
      <c r="CA35" s="1204"/>
      <c r="CB35" s="1204"/>
      <c r="CC35" s="1204"/>
      <c r="CD35" s="1204"/>
      <c r="CE35" s="1204"/>
      <c r="CF35" s="1204"/>
      <c r="CG35" s="1204"/>
      <c r="CH35" s="1204"/>
      <c r="CI35" s="1204"/>
      <c r="CJ35" s="1204"/>
      <c r="CK35" s="1204"/>
      <c r="CL35" s="1204"/>
      <c r="CM35" s="1204"/>
      <c r="CN35" s="1204"/>
      <c r="CO35" s="1204"/>
      <c r="CP35" s="1204"/>
      <c r="CQ35" s="1204"/>
      <c r="CR35" s="1204"/>
      <c r="CS35" s="1204"/>
      <c r="CT35" s="1204"/>
      <c r="CU35" s="1204"/>
      <c r="CV35" s="1204"/>
      <c r="CW35" s="1204"/>
      <c r="CX35" s="1204"/>
      <c r="CY35" s="1204"/>
      <c r="CZ35" s="1204"/>
      <c r="DA35" s="1204"/>
      <c r="DB35" s="1204"/>
      <c r="DC35" s="1204"/>
      <c r="DD35" s="1204"/>
      <c r="DE35" s="1204"/>
      <c r="DF35" s="1204"/>
      <c r="DG35" s="1204"/>
      <c r="DH35" s="1204"/>
      <c r="DI35" s="1204"/>
      <c r="DJ35" s="1204"/>
      <c r="DK35" s="1204"/>
      <c r="DL35" s="1204"/>
      <c r="DM35" s="1204"/>
      <c r="DN35" s="1204"/>
    </row>
    <row r="36" spans="1:118" s="1205" customFormat="1" ht="9.9" customHeight="1">
      <c r="A36" s="1240"/>
      <c r="B36" s="1221" t="s">
        <v>896</v>
      </c>
      <c r="C36" s="1222"/>
      <c r="D36" s="1238">
        <v>45</v>
      </c>
      <c r="E36" s="1239">
        <v>498</v>
      </c>
      <c r="F36" s="1239">
        <v>9978</v>
      </c>
      <c r="G36" s="1239">
        <v>5116</v>
      </c>
      <c r="H36" s="1239">
        <v>1161</v>
      </c>
      <c r="I36" s="1225">
        <v>20.03614457831325</v>
      </c>
      <c r="J36" s="1239">
        <v>895</v>
      </c>
      <c r="K36" s="1239">
        <v>399</v>
      </c>
      <c r="L36" s="1239">
        <v>18470</v>
      </c>
      <c r="M36" s="1204"/>
      <c r="N36" s="1204"/>
      <c r="O36" s="1204"/>
      <c r="P36" s="1204"/>
      <c r="Q36" s="1204"/>
      <c r="R36" s="1204"/>
      <c r="S36" s="1204"/>
      <c r="T36" s="1204"/>
      <c r="U36" s="1204"/>
      <c r="V36" s="1204"/>
      <c r="W36" s="1204"/>
      <c r="X36" s="1204"/>
      <c r="Y36" s="1204"/>
      <c r="Z36" s="1204"/>
      <c r="AA36" s="1204"/>
      <c r="AB36" s="1204"/>
      <c r="AC36" s="1204"/>
      <c r="AD36" s="1204"/>
      <c r="AE36" s="1204"/>
      <c r="AF36" s="1204"/>
      <c r="AG36" s="1204"/>
      <c r="AH36" s="1204"/>
      <c r="AI36" s="1204"/>
      <c r="AJ36" s="1204"/>
      <c r="AK36" s="1204"/>
      <c r="AL36" s="1204"/>
      <c r="AM36" s="1204"/>
      <c r="AN36" s="1204"/>
      <c r="AO36" s="1204"/>
      <c r="AP36" s="1204"/>
      <c r="AQ36" s="1204"/>
      <c r="AR36" s="1204"/>
      <c r="AS36" s="1204"/>
      <c r="AT36" s="1204"/>
      <c r="AU36" s="1204"/>
      <c r="AV36" s="1204"/>
      <c r="AW36" s="1204"/>
      <c r="AX36" s="1204"/>
      <c r="AY36" s="1204"/>
      <c r="AZ36" s="1204"/>
      <c r="BA36" s="1204"/>
      <c r="BB36" s="1204"/>
      <c r="BC36" s="1204"/>
      <c r="BD36" s="1204"/>
      <c r="BE36" s="1204"/>
      <c r="BF36" s="1204"/>
      <c r="BG36" s="1204"/>
      <c r="BH36" s="1204"/>
      <c r="BI36" s="1204"/>
      <c r="BJ36" s="1204"/>
      <c r="BK36" s="1204"/>
      <c r="BL36" s="1204"/>
      <c r="BM36" s="1204"/>
      <c r="BN36" s="1204"/>
      <c r="BO36" s="1204"/>
      <c r="BP36" s="1204"/>
      <c r="BQ36" s="1204"/>
      <c r="BR36" s="1204"/>
      <c r="BS36" s="1204"/>
      <c r="BT36" s="1204"/>
      <c r="BU36" s="1204"/>
      <c r="BV36" s="1204"/>
      <c r="BW36" s="1204"/>
      <c r="BX36" s="1204"/>
      <c r="BY36" s="1204"/>
      <c r="BZ36" s="1204"/>
      <c r="CA36" s="1204"/>
      <c r="CB36" s="1204"/>
      <c r="CC36" s="1204"/>
      <c r="CD36" s="1204"/>
      <c r="CE36" s="1204"/>
      <c r="CF36" s="1204"/>
      <c r="CG36" s="1204"/>
      <c r="CH36" s="1204"/>
      <c r="CI36" s="1204"/>
      <c r="CJ36" s="1204"/>
      <c r="CK36" s="1204"/>
      <c r="CL36" s="1204"/>
      <c r="CM36" s="1204"/>
      <c r="CN36" s="1204"/>
      <c r="CO36" s="1204"/>
      <c r="CP36" s="1204"/>
      <c r="CQ36" s="1204"/>
      <c r="CR36" s="1204"/>
      <c r="CS36" s="1204"/>
      <c r="CT36" s="1204"/>
      <c r="CU36" s="1204"/>
      <c r="CV36" s="1204"/>
      <c r="CW36" s="1204"/>
      <c r="CX36" s="1204"/>
      <c r="CY36" s="1204"/>
      <c r="CZ36" s="1204"/>
      <c r="DA36" s="1204"/>
      <c r="DB36" s="1204"/>
      <c r="DC36" s="1204"/>
      <c r="DD36" s="1204"/>
      <c r="DE36" s="1204"/>
      <c r="DF36" s="1204"/>
      <c r="DG36" s="1204"/>
      <c r="DH36" s="1204"/>
      <c r="DI36" s="1204"/>
      <c r="DJ36" s="1204"/>
      <c r="DK36" s="1204"/>
      <c r="DL36" s="1204"/>
      <c r="DM36" s="1204"/>
      <c r="DN36" s="1204"/>
    </row>
    <row r="37" spans="1:118" s="1205" customFormat="1" ht="9.9" customHeight="1">
      <c r="A37" s="1240"/>
      <c r="B37" s="1221" t="s">
        <v>897</v>
      </c>
      <c r="C37" s="1222"/>
      <c r="D37" s="1238">
        <v>1</v>
      </c>
      <c r="E37" s="1239">
        <v>4</v>
      </c>
      <c r="F37" s="1239">
        <v>70</v>
      </c>
      <c r="G37" s="1239">
        <v>31</v>
      </c>
      <c r="H37" s="1239">
        <v>2</v>
      </c>
      <c r="I37" s="1225">
        <v>17.5</v>
      </c>
      <c r="J37" s="1239">
        <v>2</v>
      </c>
      <c r="K37" s="1239">
        <v>2</v>
      </c>
      <c r="L37" s="1239">
        <v>136</v>
      </c>
      <c r="M37" s="1204"/>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c r="AI37" s="1204"/>
      <c r="AJ37" s="1204"/>
      <c r="AK37" s="1204"/>
      <c r="AL37" s="1204"/>
      <c r="AM37" s="1204"/>
      <c r="AN37" s="1204"/>
      <c r="AO37" s="1204"/>
      <c r="AP37" s="1204"/>
      <c r="AQ37" s="1204"/>
      <c r="AR37" s="1204"/>
      <c r="AS37" s="1204"/>
      <c r="AT37" s="1204"/>
      <c r="AU37" s="1204"/>
      <c r="AV37" s="1204"/>
      <c r="AW37" s="1204"/>
      <c r="AX37" s="1204"/>
      <c r="AY37" s="1204"/>
      <c r="AZ37" s="1204"/>
      <c r="BA37" s="1204"/>
      <c r="BB37" s="1204"/>
      <c r="BC37" s="1204"/>
      <c r="BD37" s="1204"/>
      <c r="BE37" s="1204"/>
      <c r="BF37" s="1204"/>
      <c r="BG37" s="1204"/>
      <c r="BH37" s="1204"/>
      <c r="BI37" s="1204"/>
      <c r="BJ37" s="1204"/>
      <c r="BK37" s="1204"/>
      <c r="BL37" s="1204"/>
      <c r="BM37" s="1204"/>
      <c r="BN37" s="1204"/>
      <c r="BO37" s="1204"/>
      <c r="BP37" s="1204"/>
      <c r="BQ37" s="1204"/>
      <c r="BR37" s="1204"/>
      <c r="BS37" s="1204"/>
      <c r="BT37" s="1204"/>
      <c r="BU37" s="1204"/>
      <c r="BV37" s="1204"/>
      <c r="BW37" s="1204"/>
      <c r="BX37" s="1204"/>
      <c r="BY37" s="1204"/>
      <c r="BZ37" s="1204"/>
      <c r="CA37" s="1204"/>
      <c r="CB37" s="1204"/>
      <c r="CC37" s="1204"/>
      <c r="CD37" s="1204"/>
      <c r="CE37" s="1204"/>
      <c r="CF37" s="1204"/>
      <c r="CG37" s="1204"/>
      <c r="CH37" s="1204"/>
      <c r="CI37" s="1204"/>
      <c r="CJ37" s="1204"/>
      <c r="CK37" s="1204"/>
      <c r="CL37" s="1204"/>
      <c r="CM37" s="1204"/>
      <c r="CN37" s="1204"/>
      <c r="CO37" s="1204"/>
      <c r="CP37" s="1204"/>
      <c r="CQ37" s="1204"/>
      <c r="CR37" s="1204"/>
      <c r="CS37" s="1204"/>
      <c r="CT37" s="1204"/>
      <c r="CU37" s="1204"/>
      <c r="CV37" s="1204"/>
      <c r="CW37" s="1204"/>
      <c r="CX37" s="1204"/>
      <c r="CY37" s="1204"/>
      <c r="CZ37" s="1204"/>
      <c r="DA37" s="1204"/>
      <c r="DB37" s="1204"/>
      <c r="DC37" s="1204"/>
      <c r="DD37" s="1204"/>
      <c r="DE37" s="1204"/>
      <c r="DF37" s="1204"/>
      <c r="DG37" s="1204"/>
      <c r="DH37" s="1204"/>
      <c r="DI37" s="1204"/>
      <c r="DJ37" s="1204"/>
      <c r="DK37" s="1204"/>
      <c r="DL37" s="1204"/>
      <c r="DM37" s="1204"/>
      <c r="DN37" s="1204"/>
    </row>
    <row r="38" spans="1:118" s="1205" customFormat="1" ht="9.9" customHeight="1">
      <c r="A38" s="1240"/>
      <c r="B38" s="1221" t="s">
        <v>898</v>
      </c>
      <c r="C38" s="1222"/>
      <c r="D38" s="1238">
        <v>16</v>
      </c>
      <c r="E38" s="1239">
        <v>222</v>
      </c>
      <c r="F38" s="1239">
        <v>4487</v>
      </c>
      <c r="G38" s="1239">
        <v>2547</v>
      </c>
      <c r="H38" s="1239">
        <v>483</v>
      </c>
      <c r="I38" s="1225">
        <v>20.21171171171171</v>
      </c>
      <c r="J38" s="1239">
        <v>416</v>
      </c>
      <c r="K38" s="1239">
        <v>204</v>
      </c>
      <c r="L38" s="1239">
        <v>8538</v>
      </c>
      <c r="M38" s="1204"/>
      <c r="N38" s="1204"/>
      <c r="O38" s="1204"/>
      <c r="P38" s="1204"/>
      <c r="Q38" s="1204"/>
      <c r="R38" s="1204"/>
      <c r="S38" s="1204"/>
      <c r="T38" s="1204"/>
      <c r="U38" s="1204"/>
      <c r="V38" s="1204"/>
      <c r="W38" s="1204"/>
      <c r="X38" s="1204"/>
      <c r="Y38" s="1204"/>
      <c r="Z38" s="1204"/>
      <c r="AA38" s="1204"/>
      <c r="AB38" s="1204"/>
      <c r="AC38" s="1204"/>
      <c r="AD38" s="1204"/>
      <c r="AE38" s="1204"/>
      <c r="AF38" s="1204"/>
      <c r="AG38" s="1204"/>
      <c r="AH38" s="1204"/>
      <c r="AI38" s="1204"/>
      <c r="AJ38" s="1204"/>
      <c r="AK38" s="1204"/>
      <c r="AL38" s="1204"/>
      <c r="AM38" s="1204"/>
      <c r="AN38" s="1204"/>
      <c r="AO38" s="1204"/>
      <c r="AP38" s="1204"/>
      <c r="AQ38" s="1204"/>
      <c r="AR38" s="1204"/>
      <c r="AS38" s="1204"/>
      <c r="AT38" s="1204"/>
      <c r="AU38" s="1204"/>
      <c r="AV38" s="1204"/>
      <c r="AW38" s="1204"/>
      <c r="AX38" s="1204"/>
      <c r="AY38" s="1204"/>
      <c r="AZ38" s="1204"/>
      <c r="BA38" s="1204"/>
      <c r="BB38" s="1204"/>
      <c r="BC38" s="1204"/>
      <c r="BD38" s="1204"/>
      <c r="BE38" s="1204"/>
      <c r="BF38" s="1204"/>
      <c r="BG38" s="1204"/>
      <c r="BH38" s="1204"/>
      <c r="BI38" s="1204"/>
      <c r="BJ38" s="1204"/>
      <c r="BK38" s="1204"/>
      <c r="BL38" s="1204"/>
      <c r="BM38" s="1204"/>
      <c r="BN38" s="1204"/>
      <c r="BO38" s="1204"/>
      <c r="BP38" s="1204"/>
      <c r="BQ38" s="1204"/>
      <c r="BR38" s="1204"/>
      <c r="BS38" s="1204"/>
      <c r="BT38" s="1204"/>
      <c r="BU38" s="1204"/>
      <c r="BV38" s="1204"/>
      <c r="BW38" s="1204"/>
      <c r="BX38" s="1204"/>
      <c r="BY38" s="1204"/>
      <c r="BZ38" s="1204"/>
      <c r="CA38" s="1204"/>
      <c r="CB38" s="1204"/>
      <c r="CC38" s="1204"/>
      <c r="CD38" s="1204"/>
      <c r="CE38" s="1204"/>
      <c r="CF38" s="1204"/>
      <c r="CG38" s="1204"/>
      <c r="CH38" s="1204"/>
      <c r="CI38" s="1204"/>
      <c r="CJ38" s="1204"/>
      <c r="CK38" s="1204"/>
      <c r="CL38" s="1204"/>
      <c r="CM38" s="1204"/>
      <c r="CN38" s="1204"/>
      <c r="CO38" s="1204"/>
      <c r="CP38" s="1204"/>
      <c r="CQ38" s="1204"/>
      <c r="CR38" s="1204"/>
      <c r="CS38" s="1204"/>
      <c r="CT38" s="1204"/>
      <c r="CU38" s="1204"/>
      <c r="CV38" s="1204"/>
      <c r="CW38" s="1204"/>
      <c r="CX38" s="1204"/>
      <c r="CY38" s="1204"/>
      <c r="CZ38" s="1204"/>
      <c r="DA38" s="1204"/>
      <c r="DB38" s="1204"/>
      <c r="DC38" s="1204"/>
      <c r="DD38" s="1204"/>
      <c r="DE38" s="1204"/>
      <c r="DF38" s="1204"/>
      <c r="DG38" s="1204"/>
      <c r="DH38" s="1204"/>
      <c r="DI38" s="1204"/>
      <c r="DJ38" s="1204"/>
      <c r="DK38" s="1204"/>
      <c r="DL38" s="1204"/>
      <c r="DM38" s="1204"/>
      <c r="DN38" s="1204"/>
    </row>
    <row r="39" spans="1:118" s="1205" customFormat="1" ht="4.5" customHeight="1">
      <c r="A39" s="1236" t="s">
        <v>11</v>
      </c>
      <c r="B39" s="1204"/>
      <c r="C39" s="1222"/>
      <c r="D39" s="1204"/>
      <c r="E39" s="1204"/>
      <c r="F39" s="1204"/>
      <c r="G39" s="1204"/>
      <c r="H39" s="1204"/>
      <c r="I39" s="1241"/>
      <c r="J39" s="1241"/>
      <c r="K39" s="1204"/>
      <c r="M39" s="1204"/>
      <c r="N39" s="1204"/>
      <c r="O39" s="1204"/>
      <c r="P39" s="1204"/>
      <c r="Q39" s="1204"/>
      <c r="R39" s="1204"/>
      <c r="S39" s="1204"/>
      <c r="T39" s="1204"/>
      <c r="U39" s="1204"/>
      <c r="V39" s="1204"/>
      <c r="W39" s="1204"/>
      <c r="X39" s="1204"/>
      <c r="Y39" s="1204"/>
      <c r="Z39" s="1204"/>
      <c r="AA39" s="1204"/>
      <c r="AB39" s="1204"/>
      <c r="AC39" s="1204"/>
      <c r="AD39" s="1204"/>
      <c r="AE39" s="1204"/>
      <c r="AF39" s="1204"/>
      <c r="AG39" s="1204"/>
      <c r="AH39" s="1204"/>
      <c r="AI39" s="1204"/>
      <c r="AJ39" s="1204"/>
      <c r="AK39" s="1204"/>
      <c r="AL39" s="1204"/>
      <c r="AM39" s="1204"/>
      <c r="AN39" s="1204"/>
      <c r="AO39" s="1204"/>
      <c r="AP39" s="1204"/>
      <c r="AQ39" s="1204"/>
      <c r="AR39" s="1204"/>
      <c r="AS39" s="1204"/>
      <c r="AT39" s="1204"/>
      <c r="AU39" s="1204"/>
      <c r="AV39" s="1204"/>
      <c r="AW39" s="1204"/>
      <c r="AX39" s="1204"/>
      <c r="AY39" s="1204"/>
      <c r="AZ39" s="1204"/>
      <c r="BA39" s="1204"/>
      <c r="BB39" s="1204"/>
      <c r="BC39" s="1204"/>
      <c r="BD39" s="1204"/>
      <c r="BE39" s="1204"/>
      <c r="BF39" s="1204"/>
      <c r="BG39" s="1204"/>
      <c r="BH39" s="1204"/>
      <c r="BI39" s="1204"/>
      <c r="BJ39" s="1204"/>
      <c r="BK39" s="1204"/>
      <c r="BL39" s="1204"/>
      <c r="BM39" s="1204"/>
      <c r="BN39" s="1204"/>
      <c r="BO39" s="1204"/>
      <c r="BP39" s="1204"/>
      <c r="BQ39" s="1204"/>
      <c r="BR39" s="1204"/>
      <c r="BS39" s="1204"/>
      <c r="BT39" s="1204"/>
      <c r="BU39" s="1204"/>
      <c r="BV39" s="1204"/>
      <c r="BW39" s="1204"/>
      <c r="BX39" s="1204"/>
      <c r="BY39" s="1204"/>
      <c r="BZ39" s="1204"/>
      <c r="CA39" s="1204"/>
      <c r="CB39" s="1204"/>
      <c r="CC39" s="1204"/>
      <c r="CD39" s="1204"/>
      <c r="CE39" s="1204"/>
      <c r="CF39" s="1204"/>
      <c r="CG39" s="1204"/>
      <c r="CH39" s="1204"/>
      <c r="CI39" s="1204"/>
      <c r="CJ39" s="1204"/>
      <c r="CK39" s="1204"/>
      <c r="CL39" s="1204"/>
      <c r="CM39" s="1204"/>
      <c r="CN39" s="1204"/>
      <c r="CO39" s="1204"/>
      <c r="CP39" s="1204"/>
      <c r="CQ39" s="1204"/>
      <c r="CR39" s="1204"/>
      <c r="CS39" s="1204"/>
      <c r="CT39" s="1204"/>
      <c r="CU39" s="1204"/>
      <c r="CV39" s="1204"/>
      <c r="CW39" s="1204"/>
      <c r="CX39" s="1204"/>
      <c r="CY39" s="1204"/>
      <c r="CZ39" s="1204"/>
      <c r="DA39" s="1204"/>
      <c r="DB39" s="1204"/>
      <c r="DC39" s="1204"/>
      <c r="DD39" s="1204"/>
      <c r="DE39" s="1204"/>
      <c r="DF39" s="1204"/>
      <c r="DG39" s="1204"/>
      <c r="DH39" s="1204"/>
      <c r="DI39" s="1204"/>
      <c r="DJ39" s="1204"/>
      <c r="DK39" s="1204"/>
      <c r="DL39" s="1204"/>
      <c r="DM39" s="1204"/>
      <c r="DN39" s="1204"/>
    </row>
    <row r="40" spans="1:118" s="1205" customFormat="1" ht="47.25" customHeight="1">
      <c r="A40" s="2454" t="s">
        <v>900</v>
      </c>
      <c r="B40" s="2455"/>
      <c r="C40" s="2455"/>
      <c r="D40" s="2455"/>
      <c r="E40" s="2455"/>
      <c r="F40" s="2455"/>
      <c r="G40" s="2455"/>
      <c r="H40" s="2455"/>
      <c r="I40" s="2455"/>
      <c r="J40" s="2455"/>
      <c r="K40" s="2455"/>
      <c r="L40" s="2455"/>
      <c r="M40" s="1204"/>
      <c r="N40" s="1204"/>
      <c r="O40" s="1204"/>
      <c r="P40" s="1204"/>
      <c r="Q40" s="1204"/>
      <c r="R40" s="1204"/>
      <c r="S40" s="1204"/>
      <c r="T40" s="1204"/>
      <c r="U40" s="1204"/>
      <c r="V40" s="1204"/>
      <c r="W40" s="1204"/>
      <c r="X40" s="1204"/>
      <c r="Y40" s="1204"/>
      <c r="Z40" s="1204"/>
      <c r="AA40" s="1204"/>
      <c r="AB40" s="1204"/>
      <c r="AC40" s="1204"/>
      <c r="AD40" s="1204"/>
      <c r="AE40" s="1204"/>
      <c r="AF40" s="1204"/>
      <c r="AG40" s="1204"/>
      <c r="AH40" s="1204"/>
      <c r="AI40" s="1204"/>
      <c r="AJ40" s="1204"/>
      <c r="AK40" s="1204"/>
      <c r="AL40" s="1204"/>
      <c r="AM40" s="1204"/>
      <c r="AN40" s="1204"/>
      <c r="AO40" s="1204"/>
      <c r="AP40" s="1204"/>
      <c r="AQ40" s="1204"/>
      <c r="AR40" s="1204"/>
      <c r="AS40" s="1204"/>
      <c r="AT40" s="1204"/>
      <c r="AU40" s="1204"/>
      <c r="AV40" s="1204"/>
      <c r="AW40" s="1204"/>
      <c r="AX40" s="1204"/>
      <c r="AY40" s="1204"/>
      <c r="AZ40" s="1204"/>
      <c r="BA40" s="1204"/>
      <c r="BB40" s="1204"/>
      <c r="BC40" s="1204"/>
      <c r="BD40" s="1204"/>
      <c r="BE40" s="1204"/>
      <c r="BF40" s="1204"/>
      <c r="BG40" s="1204"/>
      <c r="BH40" s="1204"/>
      <c r="BI40" s="1204"/>
      <c r="BJ40" s="1204"/>
      <c r="BK40" s="1204"/>
      <c r="BL40" s="1204"/>
      <c r="BM40" s="1204"/>
      <c r="BN40" s="1204"/>
      <c r="BO40" s="1204"/>
      <c r="BP40" s="1204"/>
      <c r="BQ40" s="1204"/>
      <c r="BR40" s="1204"/>
      <c r="BS40" s="1204"/>
      <c r="BT40" s="1204"/>
      <c r="BU40" s="1204"/>
      <c r="BV40" s="1204"/>
      <c r="BW40" s="1204"/>
      <c r="BX40" s="1204"/>
      <c r="BY40" s="1204"/>
      <c r="BZ40" s="1204"/>
      <c r="CA40" s="1204"/>
      <c r="CB40" s="1204"/>
      <c r="CC40" s="1204"/>
      <c r="CD40" s="1204"/>
      <c r="CE40" s="1204"/>
      <c r="CF40" s="1204"/>
      <c r="CG40" s="1204"/>
      <c r="CH40" s="1204"/>
      <c r="CI40" s="1204"/>
      <c r="CJ40" s="1204"/>
      <c r="CK40" s="1204"/>
      <c r="CL40" s="1204"/>
      <c r="CM40" s="1204"/>
      <c r="CN40" s="1204"/>
      <c r="CO40" s="1204"/>
      <c r="CP40" s="1204"/>
      <c r="CQ40" s="1204"/>
      <c r="CR40" s="1204"/>
      <c r="CS40" s="1204"/>
      <c r="CT40" s="1204"/>
      <c r="CU40" s="1204"/>
      <c r="CV40" s="1204"/>
      <c r="CW40" s="1204"/>
      <c r="CX40" s="1204"/>
      <c r="CY40" s="1204"/>
      <c r="CZ40" s="1204"/>
      <c r="DA40" s="1204"/>
      <c r="DB40" s="1204"/>
      <c r="DC40" s="1204"/>
      <c r="DD40" s="1204"/>
      <c r="DE40" s="1204"/>
      <c r="DF40" s="1204"/>
      <c r="DG40" s="1204"/>
      <c r="DH40" s="1204"/>
      <c r="DI40" s="1204"/>
      <c r="DJ40" s="1204"/>
      <c r="DK40" s="1204"/>
      <c r="DL40" s="1204"/>
      <c r="DM40" s="1204"/>
      <c r="DN40" s="1204"/>
    </row>
    <row r="41" spans="1:118" s="1205" customFormat="1" ht="3.75" customHeight="1">
      <c r="A41" s="1242"/>
      <c r="B41" s="1242"/>
      <c r="C41" s="1242"/>
      <c r="D41" s="1242"/>
      <c r="E41" s="1242"/>
      <c r="F41" s="1242"/>
      <c r="G41" s="1242"/>
      <c r="H41" s="1242"/>
      <c r="I41" s="1242"/>
      <c r="J41" s="1242"/>
      <c r="K41" s="1242"/>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4"/>
      <c r="AH41" s="1204"/>
      <c r="AI41" s="1204"/>
      <c r="AJ41" s="1204"/>
      <c r="AK41" s="1204"/>
      <c r="AL41" s="1204"/>
      <c r="AM41" s="1204"/>
      <c r="AN41" s="1204"/>
      <c r="AO41" s="1204"/>
      <c r="AP41" s="1204"/>
      <c r="AQ41" s="1204"/>
      <c r="AR41" s="1204"/>
      <c r="AS41" s="1204"/>
      <c r="AT41" s="1204"/>
      <c r="AU41" s="1204"/>
      <c r="AV41" s="1204"/>
      <c r="AW41" s="1204"/>
      <c r="AX41" s="1204"/>
      <c r="AY41" s="1204"/>
      <c r="AZ41" s="1204"/>
      <c r="BA41" s="1204"/>
      <c r="BB41" s="1204"/>
      <c r="BC41" s="1204"/>
      <c r="BD41" s="1204"/>
      <c r="BE41" s="1204"/>
      <c r="BF41" s="1204"/>
      <c r="BG41" s="1204"/>
      <c r="BH41" s="1204"/>
      <c r="BI41" s="1204"/>
      <c r="BJ41" s="1204"/>
      <c r="BK41" s="1204"/>
      <c r="BL41" s="1204"/>
      <c r="BM41" s="1204"/>
      <c r="BN41" s="1204"/>
      <c r="BO41" s="1204"/>
      <c r="BP41" s="1204"/>
      <c r="BQ41" s="1204"/>
      <c r="BR41" s="1204"/>
      <c r="BS41" s="1204"/>
      <c r="BT41" s="1204"/>
      <c r="BU41" s="1204"/>
      <c r="BV41" s="1204"/>
      <c r="BW41" s="1204"/>
      <c r="BX41" s="1204"/>
      <c r="BY41" s="1204"/>
      <c r="BZ41" s="1204"/>
      <c r="CA41" s="1204"/>
      <c r="CB41" s="1204"/>
      <c r="CC41" s="1204"/>
      <c r="CD41" s="1204"/>
      <c r="CE41" s="1204"/>
      <c r="CF41" s="1204"/>
      <c r="CG41" s="1204"/>
      <c r="CH41" s="1204"/>
      <c r="CI41" s="1204"/>
      <c r="CJ41" s="1204"/>
      <c r="CK41" s="1204"/>
      <c r="CL41" s="1204"/>
      <c r="CM41" s="1204"/>
      <c r="CN41" s="1204"/>
      <c r="CO41" s="1204"/>
      <c r="CP41" s="1204"/>
      <c r="CQ41" s="1204"/>
      <c r="CR41" s="1204"/>
      <c r="CS41" s="1204"/>
      <c r="CT41" s="1204"/>
      <c r="CU41" s="1204"/>
      <c r="CV41" s="1204"/>
      <c r="CW41" s="1204"/>
      <c r="CX41" s="1204"/>
      <c r="CY41" s="1204"/>
      <c r="CZ41" s="1204"/>
      <c r="DA41" s="1204"/>
      <c r="DB41" s="1204"/>
      <c r="DC41" s="1204"/>
      <c r="DD41" s="1204"/>
      <c r="DE41" s="1204"/>
      <c r="DF41" s="1204"/>
      <c r="DG41" s="1204"/>
      <c r="DH41" s="1204"/>
      <c r="DI41" s="1204"/>
      <c r="DJ41" s="1204"/>
      <c r="DK41" s="1204"/>
      <c r="DL41" s="1204"/>
      <c r="DM41" s="1204"/>
      <c r="DN41" s="1204"/>
    </row>
    <row r="42" ht="11.25" hidden="1"/>
  </sheetData>
  <mergeCells count="13">
    <mergeCell ref="A23:B23"/>
    <mergeCell ref="A31:B31"/>
    <mergeCell ref="A40:L40"/>
    <mergeCell ref="A4:B4"/>
    <mergeCell ref="E4:E6"/>
    <mergeCell ref="F4:H5"/>
    <mergeCell ref="I4:I6"/>
    <mergeCell ref="J4:K5"/>
    <mergeCell ref="L4:L6"/>
    <mergeCell ref="A5:B5"/>
    <mergeCell ref="A6:B6"/>
    <mergeCell ref="A7:B7"/>
    <mergeCell ref="A15:B15"/>
  </mergeCells>
  <printOptions/>
  <pageMargins left="0.4724409448818898" right="0.4724409448818898" top="0.5905511811023623" bottom="0.7874015748031497" header="0.3937007874015748" footer="0.2755905511811024"/>
  <pageSetup horizontalDpi="600" verticalDpi="600" orientation="portrait" pageOrder="overThenDown" paperSize="9" r:id="rId1"/>
  <headerFooter alignWithMargins="0">
    <oddFooter>&amp;C76</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19"/>
  <sheetViews>
    <sheetView workbookViewId="0" topLeftCell="A1">
      <pane ySplit="6" topLeftCell="A7" activePane="bottomLeft" state="frozen"/>
      <selection pane="bottomLeft" activeCell="O1" sqref="O1"/>
    </sheetView>
  </sheetViews>
  <sheetFormatPr defaultColWidth="12" defaultRowHeight="11.25"/>
  <cols>
    <col min="1" max="1" width="12.83203125" style="1246" customWidth="1"/>
    <col min="2" max="2" width="0.4921875" style="1246" customWidth="1"/>
    <col min="3" max="4" width="8.66015625" style="1246" customWidth="1"/>
    <col min="5" max="7" width="8.16015625" style="1246" customWidth="1"/>
    <col min="8" max="8" width="8" style="1246" customWidth="1"/>
    <col min="9" max="10" width="8.16015625" style="1246" customWidth="1"/>
    <col min="11" max="12" width="8" style="1246" customWidth="1"/>
    <col min="13" max="13" width="7.66015625" style="1246" customWidth="1"/>
    <col min="14" max="14" width="8.5" style="1246" customWidth="1"/>
    <col min="15" max="16" width="2.16015625" style="1246" customWidth="1"/>
    <col min="17" max="17" width="12.33203125" style="1246" customWidth="1"/>
    <col min="18" max="18" width="1.0078125" style="1246" customWidth="1"/>
    <col min="19" max="20" width="7.16015625" style="1246" customWidth="1"/>
    <col min="21" max="21" width="7" style="1246" customWidth="1"/>
    <col min="22" max="22" width="6.33203125" style="1246" customWidth="1"/>
    <col min="23" max="23" width="7.16015625" style="1246" customWidth="1"/>
    <col min="24" max="24" width="6.33203125" style="1246" customWidth="1"/>
    <col min="25" max="25" width="7" style="1246" customWidth="1"/>
    <col min="26" max="26" width="6.83203125" style="1246" customWidth="1"/>
    <col min="27" max="27" width="7.16015625" style="1246" customWidth="1"/>
    <col min="28" max="28" width="6.33203125" style="1246" customWidth="1"/>
    <col min="29" max="29" width="7" style="1246" customWidth="1"/>
    <col min="30" max="30" width="6.83203125" style="1246" customWidth="1"/>
    <col min="31" max="31" width="7.16015625" style="1246" customWidth="1"/>
    <col min="32" max="32" width="6.83203125" style="1246" customWidth="1"/>
    <col min="33" max="16384" width="12" style="1246" customWidth="1"/>
  </cols>
  <sheetData>
    <row r="1" spans="1:14" ht="10.5" customHeight="1">
      <c r="A1" s="1243"/>
      <c r="B1" s="1244"/>
      <c r="C1" s="1245"/>
      <c r="D1" s="1245"/>
      <c r="E1" s="1245"/>
      <c r="F1" s="1245"/>
      <c r="G1" s="1245"/>
      <c r="H1" s="1245"/>
      <c r="I1" s="1245"/>
      <c r="J1" s="1245"/>
      <c r="K1" s="1245"/>
      <c r="L1" s="1245"/>
      <c r="M1" s="1245"/>
      <c r="N1" s="1245"/>
    </row>
    <row r="2" spans="1:14" ht="24.9" customHeight="1">
      <c r="A2" s="1247" t="s">
        <v>901</v>
      </c>
      <c r="B2" s="1248"/>
      <c r="C2" s="1249"/>
      <c r="D2" s="1249"/>
      <c r="E2" s="1249"/>
      <c r="F2" s="1249"/>
      <c r="G2" s="1249"/>
      <c r="H2" s="1249"/>
      <c r="I2" s="1249"/>
      <c r="J2" s="1249"/>
      <c r="K2" s="1249"/>
      <c r="L2" s="1249"/>
      <c r="M2" s="1249"/>
      <c r="N2" s="1249"/>
    </row>
    <row r="3" spans="1:16" ht="15" customHeight="1">
      <c r="A3" s="2471" t="s">
        <v>902</v>
      </c>
      <c r="B3" s="2472"/>
      <c r="C3" s="2477" t="s">
        <v>903</v>
      </c>
      <c r="D3" s="2469"/>
      <c r="E3" s="2478"/>
      <c r="F3" s="1251" t="s">
        <v>904</v>
      </c>
      <c r="G3" s="1252"/>
      <c r="H3" s="1252"/>
      <c r="I3" s="1252"/>
      <c r="J3" s="1252"/>
      <c r="K3" s="1252"/>
      <c r="L3" s="1252"/>
      <c r="M3" s="1252"/>
      <c r="N3" s="1252"/>
      <c r="O3" s="1253"/>
      <c r="P3" s="1253"/>
    </row>
    <row r="4" spans="1:16" ht="15" customHeight="1">
      <c r="A4" s="2473"/>
      <c r="B4" s="2474"/>
      <c r="C4" s="2448"/>
      <c r="D4" s="2479"/>
      <c r="E4" s="2480"/>
      <c r="F4" s="1251" t="s">
        <v>905</v>
      </c>
      <c r="G4" s="1252"/>
      <c r="H4" s="1252"/>
      <c r="I4" s="1251" t="s">
        <v>906</v>
      </c>
      <c r="J4" s="1252"/>
      <c r="K4" s="1252"/>
      <c r="L4" s="1251" t="s">
        <v>907</v>
      </c>
      <c r="M4" s="1252"/>
      <c r="N4" s="1252"/>
      <c r="O4" s="1256"/>
      <c r="P4" s="1257"/>
    </row>
    <row r="5" spans="1:16" ht="15" customHeight="1">
      <c r="A5" s="2473"/>
      <c r="B5" s="2474"/>
      <c r="C5" s="2449"/>
      <c r="D5" s="2470"/>
      <c r="E5" s="2480"/>
      <c r="F5" s="1258" t="s">
        <v>14</v>
      </c>
      <c r="G5" s="1259"/>
      <c r="H5" s="1259"/>
      <c r="I5" s="1260"/>
      <c r="J5" s="1259"/>
      <c r="K5" s="1259"/>
      <c r="L5" s="1259"/>
      <c r="M5" s="1259"/>
      <c r="N5" s="1259"/>
      <c r="O5" s="1256"/>
      <c r="P5" s="1257"/>
    </row>
    <row r="6" spans="1:16" ht="27.6" customHeight="1">
      <c r="A6" s="2475"/>
      <c r="B6" s="2476"/>
      <c r="C6" s="1261" t="s">
        <v>32</v>
      </c>
      <c r="D6" s="1261" t="s">
        <v>33</v>
      </c>
      <c r="E6" s="1262" t="s">
        <v>38</v>
      </c>
      <c r="F6" s="1263" t="s">
        <v>346</v>
      </c>
      <c r="G6" s="1261" t="s">
        <v>33</v>
      </c>
      <c r="H6" s="1262" t="s">
        <v>38</v>
      </c>
      <c r="I6" s="1263" t="s">
        <v>346</v>
      </c>
      <c r="J6" s="1261" t="s">
        <v>33</v>
      </c>
      <c r="K6" s="1262" t="s">
        <v>38</v>
      </c>
      <c r="L6" s="1263" t="s">
        <v>346</v>
      </c>
      <c r="M6" s="1261" t="s">
        <v>33</v>
      </c>
      <c r="N6" s="1261" t="s">
        <v>38</v>
      </c>
      <c r="O6" s="1264"/>
      <c r="P6" s="1264"/>
    </row>
    <row r="7" ht="11.25">
      <c r="B7" s="1265"/>
    </row>
    <row r="8" spans="1:14" ht="11.25">
      <c r="A8" s="1266" t="s">
        <v>908</v>
      </c>
      <c r="C8" s="1267">
        <v>6651</v>
      </c>
      <c r="D8" s="1268">
        <v>3217</v>
      </c>
      <c r="E8" s="1268">
        <v>696</v>
      </c>
      <c r="F8" s="1269">
        <v>2819</v>
      </c>
      <c r="G8" s="1269">
        <v>1408</v>
      </c>
      <c r="H8" s="1269">
        <v>427</v>
      </c>
      <c r="I8" s="1269">
        <v>779</v>
      </c>
      <c r="J8" s="1269">
        <v>388</v>
      </c>
      <c r="K8" s="1269">
        <v>83</v>
      </c>
      <c r="L8" s="1269">
        <v>3053</v>
      </c>
      <c r="M8" s="1269">
        <v>1421</v>
      </c>
      <c r="N8" s="1269">
        <v>186</v>
      </c>
    </row>
    <row r="9" spans="1:14" ht="11.25">
      <c r="A9" s="1266" t="s">
        <v>909</v>
      </c>
      <c r="C9" s="1267">
        <v>6284</v>
      </c>
      <c r="D9" s="1268">
        <v>2990</v>
      </c>
      <c r="E9" s="1268">
        <v>650</v>
      </c>
      <c r="F9" s="1269">
        <v>2441</v>
      </c>
      <c r="G9" s="1269">
        <v>1206</v>
      </c>
      <c r="H9" s="1269">
        <v>381</v>
      </c>
      <c r="I9" s="1269">
        <v>888</v>
      </c>
      <c r="J9" s="1269">
        <v>406</v>
      </c>
      <c r="K9" s="1269">
        <v>105</v>
      </c>
      <c r="L9" s="1269">
        <v>2955</v>
      </c>
      <c r="M9" s="1269">
        <v>1378</v>
      </c>
      <c r="N9" s="1269">
        <v>164</v>
      </c>
    </row>
    <row r="10" spans="1:14" ht="11.25">
      <c r="A10" s="1266" t="s">
        <v>910</v>
      </c>
      <c r="C10" s="1267">
        <v>6062</v>
      </c>
      <c r="D10" s="1268">
        <v>2840</v>
      </c>
      <c r="E10" s="1268">
        <v>669</v>
      </c>
      <c r="F10" s="1269">
        <v>2266</v>
      </c>
      <c r="G10" s="1269">
        <v>1024</v>
      </c>
      <c r="H10" s="1269">
        <v>362</v>
      </c>
      <c r="I10" s="1269">
        <v>959</v>
      </c>
      <c r="J10" s="1269">
        <v>458</v>
      </c>
      <c r="K10" s="1269">
        <v>113</v>
      </c>
      <c r="L10" s="1269">
        <v>2837</v>
      </c>
      <c r="M10" s="1269">
        <v>1358</v>
      </c>
      <c r="N10" s="1269">
        <v>194</v>
      </c>
    </row>
    <row r="11" spans="1:14" ht="11.25">
      <c r="A11" s="1266" t="s">
        <v>911</v>
      </c>
      <c r="C11" s="1267">
        <v>5826</v>
      </c>
      <c r="D11" s="1268">
        <v>2838</v>
      </c>
      <c r="E11" s="1268">
        <v>678</v>
      </c>
      <c r="F11" s="1269">
        <v>2039</v>
      </c>
      <c r="G11" s="1269">
        <v>1070</v>
      </c>
      <c r="H11" s="1269">
        <v>343</v>
      </c>
      <c r="I11" s="1269">
        <v>915</v>
      </c>
      <c r="J11" s="1269">
        <v>439</v>
      </c>
      <c r="K11" s="1269">
        <v>113</v>
      </c>
      <c r="L11" s="1269">
        <v>2872</v>
      </c>
      <c r="M11" s="1269">
        <v>1329</v>
      </c>
      <c r="N11" s="1269">
        <v>222</v>
      </c>
    </row>
    <row r="12" spans="1:14" ht="11.25">
      <c r="A12" s="1266" t="s">
        <v>912</v>
      </c>
      <c r="C12" s="1267">
        <v>5376</v>
      </c>
      <c r="D12" s="1268">
        <v>2660</v>
      </c>
      <c r="E12" s="1268">
        <v>617</v>
      </c>
      <c r="F12" s="1269">
        <v>1897</v>
      </c>
      <c r="G12" s="1269">
        <v>979</v>
      </c>
      <c r="H12" s="1269">
        <v>346</v>
      </c>
      <c r="I12" s="1269">
        <v>851</v>
      </c>
      <c r="J12" s="1269">
        <v>410</v>
      </c>
      <c r="K12" s="1269">
        <v>91</v>
      </c>
      <c r="L12" s="1269">
        <v>2628</v>
      </c>
      <c r="M12" s="1269">
        <v>1271</v>
      </c>
      <c r="N12" s="1269">
        <v>180</v>
      </c>
    </row>
    <row r="13" spans="1:14" ht="11.25">
      <c r="A13" s="1266" t="s">
        <v>913</v>
      </c>
      <c r="C13" s="1267">
        <v>5408</v>
      </c>
      <c r="D13" s="1268">
        <v>2777</v>
      </c>
      <c r="E13" s="1268">
        <v>552</v>
      </c>
      <c r="F13" s="1269">
        <v>2011</v>
      </c>
      <c r="G13" s="1269">
        <v>1067</v>
      </c>
      <c r="H13" s="1269">
        <v>336</v>
      </c>
      <c r="I13" s="1269">
        <v>740</v>
      </c>
      <c r="J13" s="1269">
        <v>388</v>
      </c>
      <c r="K13" s="1269">
        <v>64</v>
      </c>
      <c r="L13" s="1269">
        <v>2657</v>
      </c>
      <c r="M13" s="1269">
        <v>1322</v>
      </c>
      <c r="N13" s="1269">
        <v>152</v>
      </c>
    </row>
    <row r="14" spans="1:14" ht="11.25">
      <c r="A14" s="1266" t="s">
        <v>914</v>
      </c>
      <c r="C14" s="1267">
        <v>4734</v>
      </c>
      <c r="D14" s="1268">
        <v>2476</v>
      </c>
      <c r="E14" s="1268">
        <v>434</v>
      </c>
      <c r="F14" s="1269">
        <v>1912</v>
      </c>
      <c r="G14" s="1269">
        <v>1021</v>
      </c>
      <c r="H14" s="1269">
        <v>291</v>
      </c>
      <c r="I14" s="1269">
        <v>635</v>
      </c>
      <c r="J14" s="1269">
        <v>352</v>
      </c>
      <c r="K14" s="1269">
        <v>52</v>
      </c>
      <c r="L14" s="1269">
        <v>2187</v>
      </c>
      <c r="M14" s="1269">
        <v>1103</v>
      </c>
      <c r="N14" s="1269">
        <v>91</v>
      </c>
    </row>
    <row r="15" spans="1:14" ht="11.25">
      <c r="A15" s="1266" t="s">
        <v>915</v>
      </c>
      <c r="C15" s="1267">
        <v>4803</v>
      </c>
      <c r="D15" s="1268">
        <v>2532</v>
      </c>
      <c r="E15" s="1268">
        <v>443</v>
      </c>
      <c r="F15" s="1269">
        <v>2011</v>
      </c>
      <c r="G15" s="1269">
        <v>1074</v>
      </c>
      <c r="H15" s="1269">
        <v>309</v>
      </c>
      <c r="I15" s="1269">
        <v>612</v>
      </c>
      <c r="J15" s="1269">
        <v>316</v>
      </c>
      <c r="K15" s="1269">
        <v>47</v>
      </c>
      <c r="L15" s="1269">
        <v>2180</v>
      </c>
      <c r="M15" s="1269">
        <v>1142</v>
      </c>
      <c r="N15" s="1269">
        <v>87</v>
      </c>
    </row>
    <row r="16" spans="1:14" ht="11.25">
      <c r="A16" s="1266" t="s">
        <v>916</v>
      </c>
      <c r="C16" s="1267">
        <v>4576</v>
      </c>
      <c r="D16" s="1268">
        <v>2383</v>
      </c>
      <c r="E16" s="1268">
        <v>436</v>
      </c>
      <c r="F16" s="1269">
        <v>1943</v>
      </c>
      <c r="G16" s="1269">
        <v>1038</v>
      </c>
      <c r="H16" s="1269">
        <v>314</v>
      </c>
      <c r="I16" s="1269">
        <v>527</v>
      </c>
      <c r="J16" s="1269">
        <v>257</v>
      </c>
      <c r="K16" s="1269">
        <v>31</v>
      </c>
      <c r="L16" s="1269">
        <v>2106</v>
      </c>
      <c r="M16" s="1269">
        <v>1088</v>
      </c>
      <c r="N16" s="1269">
        <v>91</v>
      </c>
    </row>
    <row r="17" spans="1:14" ht="11.25">
      <c r="A17" s="1270" t="s">
        <v>917</v>
      </c>
      <c r="C17" s="1271">
        <v>4535</v>
      </c>
      <c r="D17" s="1272">
        <v>2419</v>
      </c>
      <c r="E17" s="1272">
        <v>484</v>
      </c>
      <c r="F17" s="1273">
        <v>1923</v>
      </c>
      <c r="G17" s="1273">
        <v>995</v>
      </c>
      <c r="H17" s="1273">
        <v>338</v>
      </c>
      <c r="I17" s="1273">
        <v>534</v>
      </c>
      <c r="J17" s="1273">
        <v>303</v>
      </c>
      <c r="K17" s="1273">
        <v>31</v>
      </c>
      <c r="L17" s="1273">
        <v>2078</v>
      </c>
      <c r="M17" s="1273">
        <v>1121</v>
      </c>
      <c r="N17" s="1273">
        <v>115</v>
      </c>
    </row>
    <row r="18" ht="6" customHeight="1">
      <c r="A18" s="1274" t="s">
        <v>11</v>
      </c>
    </row>
    <row r="19" ht="11.25">
      <c r="A19" s="1246" t="s">
        <v>918</v>
      </c>
    </row>
  </sheetData>
  <mergeCells count="2">
    <mergeCell ref="A3:B6"/>
    <mergeCell ref="C3:E5"/>
  </mergeCells>
  <printOptions/>
  <pageMargins left="0.4724409448818898" right="0.4724409448818898" top="0.5905511811023623" bottom="0.7874015748031497" header="0.3937007874015748" footer="0.2755905511811024"/>
  <pageSetup horizontalDpi="600" verticalDpi="600" orientation="portrait" pageOrder="overThenDown" paperSize="9"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IV15"/>
  <sheetViews>
    <sheetView workbookViewId="0" topLeftCell="A1">
      <pane ySplit="7" topLeftCell="A8" activePane="bottomLeft" state="frozen"/>
      <selection pane="bottomLeft" activeCell="Q1" sqref="Q1"/>
    </sheetView>
  </sheetViews>
  <sheetFormatPr defaultColWidth="12" defaultRowHeight="11.25"/>
  <cols>
    <col min="1" max="1" width="11.16015625" style="1196" customWidth="1"/>
    <col min="2" max="2" width="3.5" style="1196" customWidth="1"/>
    <col min="3" max="4" width="6.33203125" style="1196" customWidth="1"/>
    <col min="5" max="5" width="7.66015625" style="1196" customWidth="1"/>
    <col min="6" max="8" width="6.33203125" style="1196" customWidth="1"/>
    <col min="9" max="9" width="8" style="1196" customWidth="1"/>
    <col min="10" max="10" width="7" style="1196" customWidth="1"/>
    <col min="11" max="14" width="6.5" style="1196" customWidth="1"/>
    <col min="15" max="15" width="8" style="1196" customWidth="1"/>
    <col min="16" max="16" width="7.66015625" style="1196" customWidth="1"/>
    <col min="17" max="16384" width="12" style="1196" customWidth="1"/>
  </cols>
  <sheetData>
    <row r="2" spans="1:256" ht="11.25">
      <c r="A2" s="1199" t="str">
        <f>'4.1'!A2</f>
        <v>4. Wirtschaftsschulen in Bayern 2021/22</v>
      </c>
      <c r="B2" s="1198"/>
      <c r="C2" s="1198"/>
      <c r="D2" s="1198"/>
      <c r="E2" s="1198"/>
      <c r="F2" s="1198"/>
      <c r="G2" s="1198"/>
      <c r="H2" s="1198"/>
      <c r="I2" s="1198"/>
      <c r="J2" s="1198"/>
      <c r="K2" s="1198"/>
      <c r="L2" s="1198"/>
      <c r="M2" s="1198"/>
      <c r="N2" s="1198"/>
      <c r="O2" s="1198"/>
      <c r="P2" s="1198"/>
      <c r="Q2" s="1199">
        <f>'4.1'!Q2</f>
        <v>0</v>
      </c>
      <c r="R2" s="1198"/>
      <c r="S2" s="1198"/>
      <c r="T2" s="1198"/>
      <c r="U2" s="1198"/>
      <c r="V2" s="1198"/>
      <c r="W2" s="1198"/>
      <c r="X2" s="1198"/>
      <c r="Y2" s="1198"/>
      <c r="Z2" s="1198"/>
      <c r="AA2" s="1198"/>
      <c r="AB2" s="1198"/>
      <c r="AC2" s="1198"/>
      <c r="AD2" s="1198"/>
      <c r="AE2" s="1198"/>
      <c r="AF2" s="1198"/>
      <c r="AG2" s="1199">
        <f>'4.1'!AG2</f>
        <v>0</v>
      </c>
      <c r="AH2" s="1198"/>
      <c r="AI2" s="1198"/>
      <c r="AJ2" s="1198"/>
      <c r="AK2" s="1198"/>
      <c r="AL2" s="1198"/>
      <c r="AM2" s="1198"/>
      <c r="AN2" s="1198"/>
      <c r="AO2" s="1198"/>
      <c r="AP2" s="1198"/>
      <c r="AQ2" s="1198"/>
      <c r="AR2" s="1198"/>
      <c r="AS2" s="1198"/>
      <c r="AT2" s="1198"/>
      <c r="AU2" s="1198"/>
      <c r="AV2" s="1198"/>
      <c r="AW2" s="1199">
        <f>'4.1'!AW2</f>
        <v>0</v>
      </c>
      <c r="AX2" s="1198"/>
      <c r="AY2" s="1198"/>
      <c r="AZ2" s="1198"/>
      <c r="BA2" s="1198"/>
      <c r="BB2" s="1198"/>
      <c r="BC2" s="1198"/>
      <c r="BD2" s="1198"/>
      <c r="BE2" s="1198"/>
      <c r="BF2" s="1198"/>
      <c r="BG2" s="1198"/>
      <c r="BH2" s="1198"/>
      <c r="BI2" s="1198"/>
      <c r="BJ2" s="1198"/>
      <c r="BK2" s="1198"/>
      <c r="BL2" s="1198"/>
      <c r="BM2" s="1199">
        <f>'4.1'!BM2</f>
        <v>0</v>
      </c>
      <c r="BN2" s="1198"/>
      <c r="BO2" s="1198"/>
      <c r="BP2" s="1198"/>
      <c r="BQ2" s="1198"/>
      <c r="BR2" s="1198"/>
      <c r="BS2" s="1198"/>
      <c r="BT2" s="1198"/>
      <c r="BU2" s="1198"/>
      <c r="BV2" s="1198"/>
      <c r="BW2" s="1198"/>
      <c r="BX2" s="1198"/>
      <c r="BY2" s="1198"/>
      <c r="BZ2" s="1198"/>
      <c r="CA2" s="1198"/>
      <c r="CB2" s="1198"/>
      <c r="CC2" s="1199">
        <f>'4.1'!CC2</f>
        <v>0</v>
      </c>
      <c r="CD2" s="1198"/>
      <c r="CE2" s="1198"/>
      <c r="CF2" s="1198"/>
      <c r="CG2" s="1198"/>
      <c r="CH2" s="1198"/>
      <c r="CI2" s="1198"/>
      <c r="CJ2" s="1198"/>
      <c r="CK2" s="1198"/>
      <c r="CL2" s="1198"/>
      <c r="CM2" s="1198"/>
      <c r="CN2" s="1198"/>
      <c r="CO2" s="1198"/>
      <c r="CP2" s="1198"/>
      <c r="CQ2" s="1198"/>
      <c r="CR2" s="1198"/>
      <c r="CS2" s="1199">
        <f>'4.1'!CS2</f>
        <v>0</v>
      </c>
      <c r="CT2" s="1198"/>
      <c r="CU2" s="1198"/>
      <c r="CV2" s="1198"/>
      <c r="CW2" s="1198"/>
      <c r="CX2" s="1198"/>
      <c r="CY2" s="1198"/>
      <c r="CZ2" s="1198"/>
      <c r="DA2" s="1198"/>
      <c r="DB2" s="1198"/>
      <c r="DC2" s="1198"/>
      <c r="DD2" s="1198"/>
      <c r="DE2" s="1198"/>
      <c r="DF2" s="1198"/>
      <c r="DG2" s="1198"/>
      <c r="DH2" s="1198"/>
      <c r="DI2" s="1199">
        <f>'4.1'!DI2</f>
        <v>0</v>
      </c>
      <c r="DJ2" s="1198"/>
      <c r="DK2" s="1198"/>
      <c r="DL2" s="1198"/>
      <c r="DM2" s="1198"/>
      <c r="DN2" s="1198"/>
      <c r="DO2" s="1198"/>
      <c r="DP2" s="1198"/>
      <c r="DQ2" s="1198"/>
      <c r="DR2" s="1198"/>
      <c r="DS2" s="1198"/>
      <c r="DT2" s="1198"/>
      <c r="DU2" s="1198"/>
      <c r="DV2" s="1198"/>
      <c r="DW2" s="1198"/>
      <c r="DX2" s="1198"/>
      <c r="DY2" s="1199">
        <f>'4.1'!DY2</f>
        <v>0</v>
      </c>
      <c r="DZ2" s="1198"/>
      <c r="EA2" s="1198"/>
      <c r="EB2" s="1198"/>
      <c r="EC2" s="1198"/>
      <c r="ED2" s="1198"/>
      <c r="EE2" s="1198"/>
      <c r="EF2" s="1198"/>
      <c r="EG2" s="1198"/>
      <c r="EH2" s="1198"/>
      <c r="EI2" s="1198"/>
      <c r="EJ2" s="1198"/>
      <c r="EK2" s="1198"/>
      <c r="EL2" s="1198"/>
      <c r="EM2" s="1198"/>
      <c r="EN2" s="1198"/>
      <c r="EO2" s="1199">
        <f>'4.1'!EO2</f>
        <v>0</v>
      </c>
      <c r="EP2" s="1198"/>
      <c r="EQ2" s="1198"/>
      <c r="ER2" s="1198"/>
      <c r="ES2" s="1198"/>
      <c r="ET2" s="1198"/>
      <c r="EU2" s="1198"/>
      <c r="EV2" s="1198"/>
      <c r="EW2" s="1198"/>
      <c r="EX2" s="1198"/>
      <c r="EY2" s="1198"/>
      <c r="EZ2" s="1198"/>
      <c r="FA2" s="1198"/>
      <c r="FB2" s="1198"/>
      <c r="FC2" s="1198"/>
      <c r="FD2" s="1198"/>
      <c r="FE2" s="1199">
        <f>'4.1'!FE2</f>
        <v>0</v>
      </c>
      <c r="FF2" s="1198"/>
      <c r="FG2" s="1198"/>
      <c r="FH2" s="1198"/>
      <c r="FI2" s="1198"/>
      <c r="FJ2" s="1198"/>
      <c r="FK2" s="1198"/>
      <c r="FL2" s="1198"/>
      <c r="FM2" s="1198"/>
      <c r="FN2" s="1198"/>
      <c r="FO2" s="1198"/>
      <c r="FP2" s="1198"/>
      <c r="FQ2" s="1198"/>
      <c r="FR2" s="1198"/>
      <c r="FS2" s="1198"/>
      <c r="FT2" s="1198"/>
      <c r="FU2" s="1199">
        <f>'4.1'!FU2</f>
        <v>0</v>
      </c>
      <c r="FV2" s="1198"/>
      <c r="FW2" s="1198"/>
      <c r="FX2" s="1198"/>
      <c r="FY2" s="1198"/>
      <c r="FZ2" s="1198"/>
      <c r="GA2" s="1198"/>
      <c r="GB2" s="1198"/>
      <c r="GC2" s="1198"/>
      <c r="GD2" s="1198"/>
      <c r="GE2" s="1198"/>
      <c r="GF2" s="1198"/>
      <c r="GG2" s="1198"/>
      <c r="GH2" s="1198"/>
      <c r="GI2" s="1198"/>
      <c r="GJ2" s="1198"/>
      <c r="GK2" s="1199">
        <f>'4.1'!GK2</f>
        <v>0</v>
      </c>
      <c r="GL2" s="1198"/>
      <c r="GM2" s="1198"/>
      <c r="GN2" s="1198"/>
      <c r="GO2" s="1198"/>
      <c r="GP2" s="1198"/>
      <c r="GQ2" s="1198"/>
      <c r="GR2" s="1198"/>
      <c r="GS2" s="1198"/>
      <c r="GT2" s="1198"/>
      <c r="GU2" s="1198"/>
      <c r="GV2" s="1198"/>
      <c r="GW2" s="1198"/>
      <c r="GX2" s="1198"/>
      <c r="GY2" s="1198"/>
      <c r="GZ2" s="1198"/>
      <c r="HA2" s="1199">
        <f>'4.1'!HA2</f>
        <v>0</v>
      </c>
      <c r="HB2" s="1198"/>
      <c r="HC2" s="1198"/>
      <c r="HD2" s="1198"/>
      <c r="HE2" s="1198"/>
      <c r="HF2" s="1198"/>
      <c r="HG2" s="1198"/>
      <c r="HH2" s="1198"/>
      <c r="HI2" s="1198"/>
      <c r="HJ2" s="1198"/>
      <c r="HK2" s="1198"/>
      <c r="HL2" s="1198"/>
      <c r="HM2" s="1198"/>
      <c r="HN2" s="1198"/>
      <c r="HO2" s="1198"/>
      <c r="HP2" s="1198"/>
      <c r="HQ2" s="1199">
        <f>'4.1'!HQ2</f>
        <v>0</v>
      </c>
      <c r="HR2" s="1198"/>
      <c r="HS2" s="1198"/>
      <c r="HT2" s="1198"/>
      <c r="HU2" s="1198"/>
      <c r="HV2" s="1198"/>
      <c r="HW2" s="1198"/>
      <c r="HX2" s="1198"/>
      <c r="HY2" s="1198"/>
      <c r="HZ2" s="1198"/>
      <c r="IA2" s="1198"/>
      <c r="IB2" s="1198"/>
      <c r="IC2" s="1198"/>
      <c r="ID2" s="1198"/>
      <c r="IE2" s="1198"/>
      <c r="IF2" s="1198"/>
      <c r="IG2" s="1199">
        <f>'4.1'!IG2</f>
        <v>0</v>
      </c>
      <c r="IH2" s="1198"/>
      <c r="II2" s="1198"/>
      <c r="IJ2" s="1198"/>
      <c r="IK2" s="1198"/>
      <c r="IL2" s="1198"/>
      <c r="IM2" s="1198"/>
      <c r="IN2" s="1198"/>
      <c r="IO2" s="1198"/>
      <c r="IP2" s="1198"/>
      <c r="IQ2" s="1198"/>
      <c r="IR2" s="1198"/>
      <c r="IS2" s="1198"/>
      <c r="IT2" s="1198"/>
      <c r="IU2" s="1198"/>
      <c r="IV2" s="1198"/>
    </row>
    <row r="3" spans="1:16" ht="31.5" customHeight="1">
      <c r="A3" s="1275" t="s">
        <v>919</v>
      </c>
      <c r="B3" s="1276"/>
      <c r="C3" s="1277"/>
      <c r="D3" s="1277"/>
      <c r="E3" s="1277"/>
      <c r="F3" s="1277"/>
      <c r="G3" s="1277"/>
      <c r="H3" s="1277"/>
      <c r="I3" s="1277"/>
      <c r="J3" s="1277"/>
      <c r="K3" s="1277"/>
      <c r="L3" s="1277"/>
      <c r="M3" s="1277"/>
      <c r="N3" s="1277"/>
      <c r="O3" s="1277"/>
      <c r="P3" s="1277"/>
    </row>
    <row r="4" spans="1:16" ht="15" customHeight="1">
      <c r="A4" s="2481" t="s">
        <v>396</v>
      </c>
      <c r="B4" s="2462"/>
      <c r="C4" s="1278" t="s">
        <v>920</v>
      </c>
      <c r="D4" s="1279"/>
      <c r="E4" s="1279"/>
      <c r="F4" s="1279"/>
      <c r="G4" s="1279"/>
      <c r="H4" s="1279"/>
      <c r="I4" s="1279"/>
      <c r="J4" s="1279"/>
      <c r="K4" s="1279"/>
      <c r="L4" s="1279"/>
      <c r="M4" s="1279"/>
      <c r="N4" s="1279"/>
      <c r="O4" s="1279"/>
      <c r="P4" s="2484" t="s">
        <v>109</v>
      </c>
    </row>
    <row r="5" spans="1:16" ht="15" customHeight="1">
      <c r="A5" s="2482"/>
      <c r="B5" s="2483"/>
      <c r="C5" s="1281" t="s">
        <v>905</v>
      </c>
      <c r="D5" s="1281"/>
      <c r="E5" s="1282"/>
      <c r="F5" s="2485" t="s">
        <v>906</v>
      </c>
      <c r="G5" s="2486"/>
      <c r="H5" s="2486"/>
      <c r="I5" s="2487"/>
      <c r="J5" s="2485" t="s">
        <v>921</v>
      </c>
      <c r="K5" s="2486"/>
      <c r="L5" s="2486"/>
      <c r="M5" s="2486"/>
      <c r="N5" s="2486"/>
      <c r="O5" s="2487"/>
      <c r="P5" s="2448"/>
    </row>
    <row r="6" spans="1:16" ht="15" customHeight="1">
      <c r="A6" s="2482"/>
      <c r="B6" s="2483"/>
      <c r="C6" s="1284" t="s">
        <v>922</v>
      </c>
      <c r="D6" s="1285"/>
      <c r="E6" s="1286"/>
      <c r="F6" s="1284"/>
      <c r="G6" s="1287"/>
      <c r="H6" s="1285"/>
      <c r="I6" s="1286"/>
      <c r="J6" s="1284"/>
      <c r="K6" s="1284"/>
      <c r="L6" s="1287"/>
      <c r="M6" s="1287"/>
      <c r="N6" s="1285"/>
      <c r="O6" s="1286"/>
      <c r="P6" s="2448"/>
    </row>
    <row r="7" spans="1:16" ht="30.6">
      <c r="A7" s="2464"/>
      <c r="B7" s="2465"/>
      <c r="C7" s="1288">
        <v>10</v>
      </c>
      <c r="D7" s="1283">
        <v>11</v>
      </c>
      <c r="E7" s="1289" t="s">
        <v>346</v>
      </c>
      <c r="F7" s="1283">
        <v>8</v>
      </c>
      <c r="G7" s="1283">
        <v>9</v>
      </c>
      <c r="H7" s="1283">
        <v>10</v>
      </c>
      <c r="I7" s="1289" t="s">
        <v>346</v>
      </c>
      <c r="J7" s="1289" t="s">
        <v>923</v>
      </c>
      <c r="K7" s="1283">
        <v>7</v>
      </c>
      <c r="L7" s="1283">
        <v>8</v>
      </c>
      <c r="M7" s="1283">
        <v>9</v>
      </c>
      <c r="N7" s="1288">
        <v>10</v>
      </c>
      <c r="O7" s="1289" t="s">
        <v>346</v>
      </c>
      <c r="P7" s="2449"/>
    </row>
    <row r="8" spans="1:16" s="1296" customFormat="1" ht="15" customHeight="1">
      <c r="A8" s="1290" t="s">
        <v>3</v>
      </c>
      <c r="B8" s="1291" t="s">
        <v>120</v>
      </c>
      <c r="C8" s="1292">
        <v>173</v>
      </c>
      <c r="D8" s="1293">
        <v>37</v>
      </c>
      <c r="E8" s="1294">
        <v>210</v>
      </c>
      <c r="F8" s="1294">
        <v>1</v>
      </c>
      <c r="G8" s="1294">
        <v>3</v>
      </c>
      <c r="H8" s="1294">
        <v>2</v>
      </c>
      <c r="I8" s="1294">
        <v>6</v>
      </c>
      <c r="J8" s="1294">
        <v>16</v>
      </c>
      <c r="K8" s="1294">
        <v>46</v>
      </c>
      <c r="L8" s="1294">
        <v>86</v>
      </c>
      <c r="M8" s="1294">
        <v>81</v>
      </c>
      <c r="N8" s="1294">
        <v>12</v>
      </c>
      <c r="O8" s="1294">
        <v>241</v>
      </c>
      <c r="P8" s="1295">
        <v>457</v>
      </c>
    </row>
    <row r="9" spans="1:16" s="1296" customFormat="1" ht="11.25">
      <c r="A9" s="1290"/>
      <c r="B9" s="1291" t="s">
        <v>121</v>
      </c>
      <c r="C9" s="1297">
        <v>99</v>
      </c>
      <c r="D9" s="1293">
        <v>17</v>
      </c>
      <c r="E9" s="1294">
        <v>116</v>
      </c>
      <c r="F9" s="1294">
        <v>0</v>
      </c>
      <c r="G9" s="1294">
        <v>3</v>
      </c>
      <c r="H9" s="1294">
        <v>2</v>
      </c>
      <c r="I9" s="1294">
        <v>5</v>
      </c>
      <c r="J9" s="1294">
        <v>9</v>
      </c>
      <c r="K9" s="1294">
        <v>26</v>
      </c>
      <c r="L9" s="1294">
        <v>56</v>
      </c>
      <c r="M9" s="1294">
        <v>50</v>
      </c>
      <c r="N9" s="1294">
        <v>10</v>
      </c>
      <c r="O9" s="1294">
        <v>151</v>
      </c>
      <c r="P9" s="1298">
        <v>272</v>
      </c>
    </row>
    <row r="10" spans="1:16" s="1296" customFormat="1" ht="15" customHeight="1">
      <c r="A10" s="1290" t="s">
        <v>4</v>
      </c>
      <c r="B10" s="1291" t="s">
        <v>120</v>
      </c>
      <c r="C10" s="1297">
        <v>162</v>
      </c>
      <c r="D10" s="1293">
        <v>63</v>
      </c>
      <c r="E10" s="1294">
        <v>225</v>
      </c>
      <c r="F10" s="1294">
        <v>31</v>
      </c>
      <c r="G10" s="1294">
        <v>32</v>
      </c>
      <c r="H10" s="1294">
        <v>6</v>
      </c>
      <c r="I10" s="1294">
        <v>69</v>
      </c>
      <c r="J10" s="1294">
        <v>7</v>
      </c>
      <c r="K10" s="1294">
        <v>48</v>
      </c>
      <c r="L10" s="1294">
        <v>78</v>
      </c>
      <c r="M10" s="1294">
        <v>46</v>
      </c>
      <c r="N10" s="1294">
        <v>20</v>
      </c>
      <c r="O10" s="1294">
        <v>199</v>
      </c>
      <c r="P10" s="1295">
        <v>493</v>
      </c>
    </row>
    <row r="11" spans="1:16" s="1296" customFormat="1" ht="11.25">
      <c r="A11" s="1290"/>
      <c r="B11" s="1291" t="s">
        <v>121</v>
      </c>
      <c r="C11" s="1297">
        <v>92</v>
      </c>
      <c r="D11" s="1293">
        <v>32</v>
      </c>
      <c r="E11" s="1294">
        <v>124</v>
      </c>
      <c r="F11" s="1294">
        <v>13</v>
      </c>
      <c r="G11" s="1294">
        <v>20</v>
      </c>
      <c r="H11" s="1294">
        <v>4</v>
      </c>
      <c r="I11" s="1294">
        <v>37</v>
      </c>
      <c r="J11" s="1294">
        <v>5</v>
      </c>
      <c r="K11" s="1294">
        <v>25</v>
      </c>
      <c r="L11" s="1294">
        <v>31</v>
      </c>
      <c r="M11" s="1294">
        <v>26</v>
      </c>
      <c r="N11" s="1294">
        <v>15</v>
      </c>
      <c r="O11" s="1294">
        <v>102</v>
      </c>
      <c r="P11" s="1298">
        <v>263</v>
      </c>
    </row>
    <row r="12" spans="1:16" s="1296" customFormat="1" ht="15" customHeight="1">
      <c r="A12" s="1290" t="s">
        <v>5</v>
      </c>
      <c r="B12" s="1299" t="s">
        <v>120</v>
      </c>
      <c r="C12" s="1297">
        <v>108</v>
      </c>
      <c r="D12" s="1293">
        <v>83</v>
      </c>
      <c r="E12" s="1294">
        <v>191</v>
      </c>
      <c r="F12" s="1294">
        <v>24</v>
      </c>
      <c r="G12" s="1294">
        <v>23</v>
      </c>
      <c r="H12" s="1294">
        <v>1</v>
      </c>
      <c r="I12" s="1294">
        <v>48</v>
      </c>
      <c r="J12" s="1294">
        <v>6</v>
      </c>
      <c r="K12" s="1294">
        <v>39</v>
      </c>
      <c r="L12" s="1294">
        <v>43</v>
      </c>
      <c r="M12" s="1294">
        <v>36</v>
      </c>
      <c r="N12" s="1294">
        <v>7</v>
      </c>
      <c r="O12" s="1294">
        <v>131</v>
      </c>
      <c r="P12" s="1295">
        <v>370</v>
      </c>
    </row>
    <row r="13" spans="1:16" s="1296" customFormat="1" ht="11.25">
      <c r="A13" s="1300"/>
      <c r="B13" s="1299" t="s">
        <v>121</v>
      </c>
      <c r="C13" s="1297">
        <v>70</v>
      </c>
      <c r="D13" s="1293">
        <v>58</v>
      </c>
      <c r="E13" s="1294">
        <v>128</v>
      </c>
      <c r="F13" s="1294">
        <v>13</v>
      </c>
      <c r="G13" s="1294">
        <v>16</v>
      </c>
      <c r="H13" s="1294">
        <v>0</v>
      </c>
      <c r="I13" s="1294">
        <v>29</v>
      </c>
      <c r="J13" s="1294">
        <v>6</v>
      </c>
      <c r="K13" s="1294">
        <v>24</v>
      </c>
      <c r="L13" s="1294">
        <v>27</v>
      </c>
      <c r="M13" s="1294">
        <v>30</v>
      </c>
      <c r="N13" s="1294">
        <v>4</v>
      </c>
      <c r="O13" s="1294">
        <v>91</v>
      </c>
      <c r="P13" s="1295">
        <v>248</v>
      </c>
    </row>
    <row r="14" spans="1:16" s="1296" customFormat="1" ht="18" customHeight="1">
      <c r="A14" s="1301" t="s">
        <v>10</v>
      </c>
      <c r="B14" s="1302" t="s">
        <v>123</v>
      </c>
      <c r="C14" s="1303">
        <v>443</v>
      </c>
      <c r="D14" s="1304">
        <v>183</v>
      </c>
      <c r="E14" s="1304">
        <v>626</v>
      </c>
      <c r="F14" s="1304">
        <v>56</v>
      </c>
      <c r="G14" s="1304">
        <v>58</v>
      </c>
      <c r="H14" s="1304">
        <v>9</v>
      </c>
      <c r="I14" s="1304">
        <v>123</v>
      </c>
      <c r="J14" s="1304">
        <v>29</v>
      </c>
      <c r="K14" s="1304">
        <v>133</v>
      </c>
      <c r="L14" s="1304">
        <v>207</v>
      </c>
      <c r="M14" s="1304">
        <v>163</v>
      </c>
      <c r="N14" s="1304">
        <v>39</v>
      </c>
      <c r="O14" s="1304">
        <v>571</v>
      </c>
      <c r="P14" s="1305">
        <v>1320</v>
      </c>
    </row>
    <row r="15" spans="1:16" s="1296" customFormat="1" ht="11.25">
      <c r="A15" s="1306"/>
      <c r="B15" s="1302" t="s">
        <v>121</v>
      </c>
      <c r="C15" s="1307">
        <v>261</v>
      </c>
      <c r="D15" s="1304">
        <v>107</v>
      </c>
      <c r="E15" s="1304">
        <v>368</v>
      </c>
      <c r="F15" s="1304">
        <v>26</v>
      </c>
      <c r="G15" s="1304">
        <v>39</v>
      </c>
      <c r="H15" s="1304">
        <v>6</v>
      </c>
      <c r="I15" s="1304">
        <v>71</v>
      </c>
      <c r="J15" s="1304">
        <v>20</v>
      </c>
      <c r="K15" s="1304">
        <v>75</v>
      </c>
      <c r="L15" s="1304">
        <v>114</v>
      </c>
      <c r="M15" s="1304">
        <v>106</v>
      </c>
      <c r="N15" s="1304">
        <v>29</v>
      </c>
      <c r="O15" s="1304">
        <v>344</v>
      </c>
      <c r="P15" s="1305">
        <v>783</v>
      </c>
    </row>
    <row r="34" ht="10.5" customHeight="1"/>
  </sheetData>
  <mergeCells count="4">
    <mergeCell ref="A4:B7"/>
    <mergeCell ref="P4:P7"/>
    <mergeCell ref="F5:I5"/>
    <mergeCell ref="J5:O5"/>
  </mergeCells>
  <printOptions/>
  <pageMargins left="0.4724409448818898" right="0.4724409448818898" top="0.5905511811023623" bottom="0.7874015748031497" header="0.3937007874015748" footer="0.2755905511811024"/>
  <pageSetup horizontalDpi="600" verticalDpi="600" orientation="portrait" pageOrder="overThenDown" paperSize="9" r:id="rId1"/>
  <headerFooter alignWithMargins="0">
    <oddFooter>&amp;C77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J48"/>
  <sheetViews>
    <sheetView workbookViewId="0" topLeftCell="A1">
      <pane ySplit="10" topLeftCell="A11" activePane="bottomLeft" state="frozen"/>
      <selection pane="bottomLeft" activeCell="J1" sqref="J1"/>
    </sheetView>
  </sheetViews>
  <sheetFormatPr defaultColWidth="12.16015625" defaultRowHeight="11.25"/>
  <cols>
    <col min="1" max="1" width="21.16015625" style="1309" customWidth="1"/>
    <col min="2" max="2" width="1.0078125" style="1309" customWidth="1"/>
    <col min="3" max="3" width="12.16015625" style="1309" customWidth="1"/>
    <col min="4" max="9" width="12.83203125" style="1309" customWidth="1"/>
    <col min="10" max="16384" width="12.16015625" style="1309" customWidth="1"/>
  </cols>
  <sheetData>
    <row r="2" spans="1:9" ht="12.75" customHeight="1">
      <c r="A2" s="1308" t="s">
        <v>924</v>
      </c>
      <c r="B2" s="1308"/>
      <c r="C2" s="1308"/>
      <c r="D2" s="1308"/>
      <c r="E2" s="1308"/>
      <c r="F2" s="1308"/>
      <c r="G2" s="1308"/>
      <c r="H2" s="1308"/>
      <c r="I2" s="1308"/>
    </row>
    <row r="3" spans="1:9" ht="12.75" customHeight="1">
      <c r="A3" s="1308" t="s">
        <v>925</v>
      </c>
      <c r="B3" s="1308"/>
      <c r="C3" s="1308"/>
      <c r="D3" s="1308"/>
      <c r="E3" s="1308"/>
      <c r="F3" s="1308"/>
      <c r="G3" s="1308"/>
      <c r="H3" s="1308"/>
      <c r="I3" s="1308"/>
    </row>
    <row r="4" spans="1:9" ht="12.75" customHeight="1">
      <c r="A4" s="1308" t="s">
        <v>926</v>
      </c>
      <c r="B4" s="1308"/>
      <c r="C4" s="1308"/>
      <c r="D4" s="1308"/>
      <c r="E4" s="1308"/>
      <c r="F4" s="1308"/>
      <c r="G4" s="1308"/>
      <c r="H4" s="1308"/>
      <c r="I4" s="1308"/>
    </row>
    <row r="5" spans="1:9" s="1310" customFormat="1" ht="24.9" customHeight="1">
      <c r="A5" s="2488" t="s">
        <v>927</v>
      </c>
      <c r="B5" s="2488"/>
      <c r="C5" s="2488"/>
      <c r="D5" s="2488"/>
      <c r="E5" s="2488"/>
      <c r="F5" s="2488"/>
      <c r="G5" s="2488"/>
      <c r="H5" s="2488"/>
      <c r="I5" s="2488"/>
    </row>
    <row r="6" ht="3" customHeight="1"/>
    <row r="7" spans="1:9" ht="24" customHeight="1">
      <c r="A7" s="2489" t="s">
        <v>396</v>
      </c>
      <c r="B7" s="1311"/>
      <c r="C7" s="2492" t="s">
        <v>928</v>
      </c>
      <c r="D7" s="2495" t="s">
        <v>929</v>
      </c>
      <c r="E7" s="2496"/>
      <c r="F7" s="2501" t="s">
        <v>930</v>
      </c>
      <c r="G7" s="2502"/>
      <c r="H7" s="2502"/>
      <c r="I7" s="2502"/>
    </row>
    <row r="8" spans="1:9" ht="16.5" customHeight="1">
      <c r="A8" s="2490"/>
      <c r="B8" s="1312"/>
      <c r="C8" s="2493"/>
      <c r="D8" s="2497"/>
      <c r="E8" s="2498"/>
      <c r="F8" s="2492" t="s">
        <v>1</v>
      </c>
      <c r="G8" s="2503" t="s">
        <v>63</v>
      </c>
      <c r="H8" s="2495" t="s">
        <v>931</v>
      </c>
      <c r="I8" s="2489"/>
    </row>
    <row r="9" spans="1:9" ht="16.5" customHeight="1">
      <c r="A9" s="2490"/>
      <c r="B9" s="1312"/>
      <c r="C9" s="2493"/>
      <c r="D9" s="2499"/>
      <c r="E9" s="2500"/>
      <c r="F9" s="2493"/>
      <c r="G9" s="2504"/>
      <c r="H9" s="2499"/>
      <c r="I9" s="2491"/>
    </row>
    <row r="10" spans="1:9" ht="13.5" customHeight="1">
      <c r="A10" s="2491"/>
      <c r="B10" s="1314"/>
      <c r="C10" s="2494"/>
      <c r="D10" s="1315" t="s">
        <v>1</v>
      </c>
      <c r="E10" s="1316" t="s">
        <v>63</v>
      </c>
      <c r="F10" s="2494"/>
      <c r="G10" s="2505"/>
      <c r="H10" s="1317" t="s">
        <v>13</v>
      </c>
      <c r="I10" s="1316" t="s">
        <v>63</v>
      </c>
    </row>
    <row r="11" spans="1:9" s="1322" customFormat="1" ht="15" customHeight="1">
      <c r="A11" s="1318" t="s">
        <v>3</v>
      </c>
      <c r="B11" s="1319"/>
      <c r="C11" s="1320">
        <v>7</v>
      </c>
      <c r="D11" s="1321">
        <v>32</v>
      </c>
      <c r="E11" s="1321">
        <v>18</v>
      </c>
      <c r="F11" s="1321">
        <v>28</v>
      </c>
      <c r="G11" s="1321">
        <v>15</v>
      </c>
      <c r="H11" s="1321">
        <v>27</v>
      </c>
      <c r="I11" s="1321">
        <v>14</v>
      </c>
    </row>
    <row r="12" spans="2:9" ht="9.9" customHeight="1">
      <c r="B12" s="1312" t="s">
        <v>37</v>
      </c>
      <c r="C12" s="1323">
        <v>8</v>
      </c>
      <c r="D12" s="1321">
        <v>45</v>
      </c>
      <c r="E12" s="1321">
        <v>27</v>
      </c>
      <c r="F12" s="1321">
        <v>42</v>
      </c>
      <c r="G12" s="1321">
        <v>26</v>
      </c>
      <c r="H12" s="1321">
        <v>41</v>
      </c>
      <c r="I12" s="1321">
        <v>25</v>
      </c>
    </row>
    <row r="13" spans="2:9" ht="9.9" customHeight="1">
      <c r="B13" s="1312"/>
      <c r="C13" s="1324" t="s">
        <v>13</v>
      </c>
      <c r="D13" s="1325">
        <v>77</v>
      </c>
      <c r="E13" s="1325">
        <v>45</v>
      </c>
      <c r="F13" s="1325">
        <v>70</v>
      </c>
      <c r="G13" s="1325">
        <v>41</v>
      </c>
      <c r="H13" s="1325">
        <v>68</v>
      </c>
      <c r="I13" s="1325">
        <v>39</v>
      </c>
    </row>
    <row r="14" spans="1:9" s="1322" customFormat="1" ht="12.75" customHeight="1">
      <c r="A14" s="1318" t="s">
        <v>4</v>
      </c>
      <c r="B14" s="1319"/>
      <c r="C14" s="1320">
        <v>7</v>
      </c>
      <c r="D14" s="1321">
        <v>19</v>
      </c>
      <c r="E14" s="1321">
        <v>9</v>
      </c>
      <c r="F14" s="1321">
        <v>15</v>
      </c>
      <c r="G14" s="1321">
        <v>7</v>
      </c>
      <c r="H14" s="1321">
        <v>14</v>
      </c>
      <c r="I14" s="1321">
        <v>6</v>
      </c>
    </row>
    <row r="15" spans="1:9" ht="9.9" customHeight="1">
      <c r="A15" s="1326"/>
      <c r="B15" s="1312"/>
      <c r="C15" s="1323">
        <v>8</v>
      </c>
      <c r="D15" s="1321">
        <v>44</v>
      </c>
      <c r="E15" s="1321">
        <v>17</v>
      </c>
      <c r="F15" s="1321">
        <v>39</v>
      </c>
      <c r="G15" s="1321">
        <v>16</v>
      </c>
      <c r="H15" s="1321">
        <v>36</v>
      </c>
      <c r="I15" s="1321">
        <v>15</v>
      </c>
    </row>
    <row r="16" spans="2:9" ht="9.9" customHeight="1">
      <c r="B16" s="1312"/>
      <c r="C16" s="1324" t="s">
        <v>13</v>
      </c>
      <c r="D16" s="1325">
        <v>63</v>
      </c>
      <c r="E16" s="1325">
        <v>26</v>
      </c>
      <c r="F16" s="1325">
        <v>54</v>
      </c>
      <c r="G16" s="1325">
        <v>23</v>
      </c>
      <c r="H16" s="1325">
        <v>50</v>
      </c>
      <c r="I16" s="1325">
        <v>21</v>
      </c>
    </row>
    <row r="17" spans="1:9" s="1322" customFormat="1" ht="12.75" customHeight="1">
      <c r="A17" s="1318" t="s">
        <v>5</v>
      </c>
      <c r="B17" s="1319"/>
      <c r="C17" s="1320">
        <v>7</v>
      </c>
      <c r="D17" s="1321">
        <v>9</v>
      </c>
      <c r="E17" s="1321">
        <v>5</v>
      </c>
      <c r="F17" s="1321">
        <v>4</v>
      </c>
      <c r="G17" s="1321">
        <v>3</v>
      </c>
      <c r="H17" s="1321">
        <v>3</v>
      </c>
      <c r="I17" s="1321">
        <v>2</v>
      </c>
    </row>
    <row r="18" spans="1:9" ht="9.9" customHeight="1">
      <c r="A18" s="1326"/>
      <c r="B18" s="1312"/>
      <c r="C18" s="1323">
        <v>8</v>
      </c>
      <c r="D18" s="1321">
        <v>30</v>
      </c>
      <c r="E18" s="1321">
        <v>16</v>
      </c>
      <c r="F18" s="1321">
        <v>29</v>
      </c>
      <c r="G18" s="1321">
        <v>16</v>
      </c>
      <c r="H18" s="1321">
        <v>27</v>
      </c>
      <c r="I18" s="1321">
        <v>15</v>
      </c>
    </row>
    <row r="19" spans="2:9" ht="9.9" customHeight="1">
      <c r="B19" s="1312"/>
      <c r="C19" s="1324" t="s">
        <v>13</v>
      </c>
      <c r="D19" s="1325">
        <v>39</v>
      </c>
      <c r="E19" s="1325">
        <v>21</v>
      </c>
      <c r="F19" s="1325">
        <v>33</v>
      </c>
      <c r="G19" s="1325">
        <v>19</v>
      </c>
      <c r="H19" s="1325">
        <v>30</v>
      </c>
      <c r="I19" s="1325">
        <v>17</v>
      </c>
    </row>
    <row r="20" spans="1:9" s="1322" customFormat="1" ht="15" customHeight="1">
      <c r="A20" s="1327" t="s">
        <v>10</v>
      </c>
      <c r="B20" s="1319"/>
      <c r="C20" s="1328">
        <v>7</v>
      </c>
      <c r="D20" s="1329">
        <v>60</v>
      </c>
      <c r="E20" s="1329">
        <v>32</v>
      </c>
      <c r="F20" s="1329">
        <v>47</v>
      </c>
      <c r="G20" s="1329">
        <v>25</v>
      </c>
      <c r="H20" s="1329">
        <v>44</v>
      </c>
      <c r="I20" s="1329">
        <v>22</v>
      </c>
    </row>
    <row r="21" spans="1:9" ht="9.9" customHeight="1">
      <c r="A21" s="1330"/>
      <c r="B21" s="1312"/>
      <c r="C21" s="1331">
        <v>8</v>
      </c>
      <c r="D21" s="1332">
        <v>119</v>
      </c>
      <c r="E21" s="1332">
        <v>60</v>
      </c>
      <c r="F21" s="1332">
        <v>110</v>
      </c>
      <c r="G21" s="1332">
        <v>58</v>
      </c>
      <c r="H21" s="1332">
        <v>104</v>
      </c>
      <c r="I21" s="1332">
        <v>55</v>
      </c>
    </row>
    <row r="22" spans="1:9" ht="11.25">
      <c r="A22" s="1333"/>
      <c r="B22" s="1312"/>
      <c r="C22" s="1334" t="s">
        <v>1</v>
      </c>
      <c r="D22" s="1332">
        <v>179</v>
      </c>
      <c r="E22" s="1332">
        <v>92</v>
      </c>
      <c r="F22" s="1332">
        <v>157</v>
      </c>
      <c r="G22" s="1332">
        <v>83</v>
      </c>
      <c r="H22" s="1332">
        <v>148</v>
      </c>
      <c r="I22" s="1332">
        <v>77</v>
      </c>
    </row>
    <row r="23" ht="12.75" customHeight="1">
      <c r="A23" s="1310"/>
    </row>
    <row r="24" ht="12.75" customHeight="1"/>
    <row r="25" ht="3" customHeight="1"/>
    <row r="26" spans="3:4" ht="15" customHeight="1">
      <c r="C26" s="1335"/>
      <c r="D26" s="1335"/>
    </row>
    <row r="27" ht="15.75" customHeight="1"/>
    <row r="28" ht="15" customHeight="1"/>
    <row r="29" ht="8.1" customHeight="1"/>
    <row r="30" ht="9.15" customHeight="1"/>
    <row r="31" ht="6" customHeight="1"/>
    <row r="32" ht="9.15" customHeight="1">
      <c r="J32" s="1336"/>
    </row>
    <row r="33" ht="9.15" customHeight="1">
      <c r="J33" s="1336"/>
    </row>
    <row r="34" ht="1.5" customHeight="1">
      <c r="J34" s="1336"/>
    </row>
    <row r="35" ht="9.15" customHeight="1">
      <c r="J35" s="1336"/>
    </row>
    <row r="36" ht="9.15" customHeight="1">
      <c r="J36" s="1336"/>
    </row>
    <row r="37" ht="2.25" customHeight="1"/>
    <row r="38" ht="9.75" customHeight="1">
      <c r="J38" s="1336"/>
    </row>
    <row r="39" ht="9" customHeight="1">
      <c r="J39" s="1336"/>
    </row>
    <row r="40" ht="2.25" customHeight="1"/>
    <row r="41" ht="6" customHeight="1"/>
    <row r="42" ht="9.15" customHeight="1">
      <c r="J42" s="1336"/>
    </row>
    <row r="43" ht="9.15" customHeight="1">
      <c r="J43" s="1336"/>
    </row>
    <row r="44" ht="9.15" customHeight="1">
      <c r="J44" s="1336"/>
    </row>
    <row r="45" ht="3.75" customHeight="1"/>
    <row r="46" ht="9.15" customHeight="1">
      <c r="J46" s="1336"/>
    </row>
    <row r="47" ht="9.15" customHeight="1">
      <c r="J47" s="1336"/>
    </row>
    <row r="48" ht="9.15" customHeight="1">
      <c r="J48" s="1336"/>
    </row>
    <row r="49" ht="3.75" customHeight="1"/>
  </sheetData>
  <mergeCells count="8">
    <mergeCell ref="A5:I5"/>
    <mergeCell ref="A7:A10"/>
    <mergeCell ref="C7:C10"/>
    <mergeCell ref="D7:E9"/>
    <mergeCell ref="F7:I7"/>
    <mergeCell ref="F8:F10"/>
    <mergeCell ref="G8:G10"/>
    <mergeCell ref="H8:I9"/>
  </mergeCells>
  <printOptions/>
  <pageMargins left="0.4724409448818898" right="0.4724409448818898" top="0.5905511811023623" bottom="0.7874015748031497" header="0.3937007874015748" footer="0.2755905511811024"/>
  <pageSetup horizontalDpi="600" verticalDpi="600" orientation="portrait" pageOrder="overThenDown" paperSize="9" scale="9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W27"/>
  <sheetViews>
    <sheetView workbookViewId="0" topLeftCell="A1">
      <pane ySplit="6" topLeftCell="A7" activePane="bottomLeft" state="frozen"/>
      <selection pane="bottomLeft" activeCell="J1" sqref="J1"/>
    </sheetView>
  </sheetViews>
  <sheetFormatPr defaultColWidth="12" defaultRowHeight="11.25"/>
  <cols>
    <col min="1" max="1" width="19.16015625" style="1296" customWidth="1"/>
    <col min="2" max="2" width="0.4921875" style="1296" customWidth="1"/>
    <col min="3" max="3" width="15.66015625" style="1296" customWidth="1"/>
    <col min="4" max="9" width="12.66015625" style="1296" customWidth="1"/>
    <col min="10" max="16384" width="12" style="1296" customWidth="1"/>
  </cols>
  <sheetData>
    <row r="1" ht="10.5" customHeight="1"/>
    <row r="2" spans="1:9" ht="10.5" customHeight="1">
      <c r="A2" s="2506" t="str">
        <f>'4.1'!A2</f>
        <v>4. Wirtschaftsschulen in Bayern 2021/22</v>
      </c>
      <c r="B2" s="2506"/>
      <c r="C2" s="2506"/>
      <c r="D2" s="2506"/>
      <c r="E2" s="2506"/>
      <c r="F2" s="2506"/>
      <c r="G2" s="2506"/>
      <c r="H2" s="2506"/>
      <c r="I2" s="2506"/>
    </row>
    <row r="3" spans="1:9" s="1338" customFormat="1" ht="30" customHeight="1">
      <c r="A3" s="1275" t="s">
        <v>932</v>
      </c>
      <c r="B3" s="1337"/>
      <c r="C3" s="1337"/>
      <c r="D3" s="1337"/>
      <c r="E3" s="1337"/>
      <c r="F3" s="1337"/>
      <c r="G3" s="1337"/>
      <c r="H3" s="1337"/>
      <c r="I3" s="1337"/>
    </row>
    <row r="4" spans="1:9" s="1341" customFormat="1" ht="15" customHeight="1">
      <c r="A4" s="2507" t="s">
        <v>396</v>
      </c>
      <c r="B4" s="2508"/>
      <c r="C4" s="2513" t="s">
        <v>933</v>
      </c>
      <c r="D4" s="2516" t="s">
        <v>934</v>
      </c>
      <c r="E4" s="2508"/>
      <c r="F4" s="1339" t="s">
        <v>935</v>
      </c>
      <c r="G4" s="1340"/>
      <c r="H4" s="1340"/>
      <c r="I4" s="1340"/>
    </row>
    <row r="5" spans="1:9" s="1341" customFormat="1" ht="15" customHeight="1">
      <c r="A5" s="2509"/>
      <c r="B5" s="2510"/>
      <c r="C5" s="2514"/>
      <c r="D5" s="2517"/>
      <c r="E5" s="2512"/>
      <c r="F5" s="1339" t="s">
        <v>936</v>
      </c>
      <c r="G5" s="1342"/>
      <c r="H5" s="1339" t="s">
        <v>937</v>
      </c>
      <c r="I5" s="1340"/>
    </row>
    <row r="6" spans="1:9" s="1341" customFormat="1" ht="15" customHeight="1">
      <c r="A6" s="2511"/>
      <c r="B6" s="2512"/>
      <c r="C6" s="2515"/>
      <c r="D6" s="1343" t="s">
        <v>1</v>
      </c>
      <c r="E6" s="1344" t="s">
        <v>63</v>
      </c>
      <c r="F6" s="1344" t="s">
        <v>13</v>
      </c>
      <c r="G6" s="1344" t="s">
        <v>63</v>
      </c>
      <c r="H6" s="1344" t="s">
        <v>13</v>
      </c>
      <c r="I6" s="1345" t="s">
        <v>63</v>
      </c>
    </row>
    <row r="7" spans="1:9" s="1350" customFormat="1" ht="15" customHeight="1">
      <c r="A7" s="1346" t="s">
        <v>3</v>
      </c>
      <c r="B7" s="1347"/>
      <c r="C7" s="1348">
        <v>8</v>
      </c>
      <c r="D7" s="1349">
        <v>7</v>
      </c>
      <c r="E7" s="1349">
        <v>6</v>
      </c>
      <c r="F7" s="1349">
        <v>1</v>
      </c>
      <c r="G7" s="1349">
        <v>1</v>
      </c>
      <c r="H7" s="1349">
        <v>6</v>
      </c>
      <c r="I7" s="1349">
        <v>5</v>
      </c>
    </row>
    <row r="8" spans="1:9" s="1341" customFormat="1" ht="9.9" customHeight="1">
      <c r="A8" s="1351"/>
      <c r="B8" s="1352"/>
      <c r="C8" s="1353">
        <v>9</v>
      </c>
      <c r="D8" s="1349">
        <v>8</v>
      </c>
      <c r="E8" s="1349">
        <v>4</v>
      </c>
      <c r="F8" s="1349">
        <v>1</v>
      </c>
      <c r="G8" s="1349">
        <v>1</v>
      </c>
      <c r="H8" s="1349">
        <v>7</v>
      </c>
      <c r="I8" s="1349">
        <v>3</v>
      </c>
    </row>
    <row r="9" spans="1:9" s="1341" customFormat="1" ht="9.9" customHeight="1">
      <c r="A9" s="1351"/>
      <c r="B9" s="1352"/>
      <c r="C9" s="1353" t="s">
        <v>938</v>
      </c>
      <c r="D9" s="1349">
        <v>5</v>
      </c>
      <c r="E9" s="1349">
        <v>4</v>
      </c>
      <c r="F9" s="1349">
        <v>0</v>
      </c>
      <c r="G9" s="1349">
        <v>0</v>
      </c>
      <c r="H9" s="1349">
        <v>5</v>
      </c>
      <c r="I9" s="1349">
        <v>4</v>
      </c>
    </row>
    <row r="10" spans="1:9" s="1341" customFormat="1" ht="9.9" customHeight="1">
      <c r="A10" s="1351"/>
      <c r="B10" s="1352"/>
      <c r="C10" s="1353" t="s">
        <v>13</v>
      </c>
      <c r="D10" s="1349">
        <v>20</v>
      </c>
      <c r="E10" s="1349">
        <v>14</v>
      </c>
      <c r="F10" s="1349">
        <v>2</v>
      </c>
      <c r="G10" s="1349">
        <v>2</v>
      </c>
      <c r="H10" s="1349">
        <v>18</v>
      </c>
      <c r="I10" s="1349">
        <v>12</v>
      </c>
    </row>
    <row r="11" spans="1:9" s="1350" customFormat="1" ht="12" customHeight="1">
      <c r="A11" s="1346" t="s">
        <v>4</v>
      </c>
      <c r="B11" s="1347"/>
      <c r="C11" s="1354">
        <v>8</v>
      </c>
      <c r="D11" s="1349">
        <v>6</v>
      </c>
      <c r="E11" s="1349">
        <v>2</v>
      </c>
      <c r="F11" s="1349">
        <v>2</v>
      </c>
      <c r="G11" s="1349">
        <v>0</v>
      </c>
      <c r="H11" s="1349">
        <v>4</v>
      </c>
      <c r="I11" s="1349">
        <v>2</v>
      </c>
    </row>
    <row r="12" spans="1:9" s="1341" customFormat="1" ht="9.9" customHeight="1">
      <c r="A12" s="1351"/>
      <c r="B12" s="1352"/>
      <c r="C12" s="1353">
        <v>9</v>
      </c>
      <c r="D12" s="1349">
        <v>6</v>
      </c>
      <c r="E12" s="1349">
        <v>2</v>
      </c>
      <c r="F12" s="1349">
        <v>0</v>
      </c>
      <c r="G12" s="1349">
        <v>0</v>
      </c>
      <c r="H12" s="1349">
        <v>6</v>
      </c>
      <c r="I12" s="1349">
        <v>2</v>
      </c>
    </row>
    <row r="13" spans="1:9" s="1341" customFormat="1" ht="9.9" customHeight="1">
      <c r="A13" s="1351"/>
      <c r="B13" s="1352"/>
      <c r="C13" s="1353" t="s">
        <v>938</v>
      </c>
      <c r="D13" s="1349">
        <v>9</v>
      </c>
      <c r="E13" s="1349">
        <v>6</v>
      </c>
      <c r="F13" s="1349">
        <v>0</v>
      </c>
      <c r="G13" s="1349">
        <v>0</v>
      </c>
      <c r="H13" s="1349">
        <v>9</v>
      </c>
      <c r="I13" s="1349">
        <v>6</v>
      </c>
    </row>
    <row r="14" spans="1:9" s="1341" customFormat="1" ht="9.9" customHeight="1">
      <c r="A14" s="1351"/>
      <c r="B14" s="1352"/>
      <c r="C14" s="1353" t="s">
        <v>13</v>
      </c>
      <c r="D14" s="1349">
        <v>21</v>
      </c>
      <c r="E14" s="1349">
        <v>10</v>
      </c>
      <c r="F14" s="1349">
        <v>2</v>
      </c>
      <c r="G14" s="1349">
        <v>0</v>
      </c>
      <c r="H14" s="1349">
        <v>19</v>
      </c>
      <c r="I14" s="1349">
        <v>10</v>
      </c>
    </row>
    <row r="15" spans="1:9" s="1350" customFormat="1" ht="12" customHeight="1">
      <c r="A15" s="1346" t="s">
        <v>5</v>
      </c>
      <c r="B15" s="1347"/>
      <c r="C15" s="1354">
        <v>8</v>
      </c>
      <c r="D15" s="1349">
        <v>3</v>
      </c>
      <c r="E15" s="1349">
        <v>3</v>
      </c>
      <c r="F15" s="1349">
        <v>1</v>
      </c>
      <c r="G15" s="1349">
        <v>1</v>
      </c>
      <c r="H15" s="1349">
        <v>2</v>
      </c>
      <c r="I15" s="1349">
        <v>2</v>
      </c>
    </row>
    <row r="16" spans="1:9" s="1341" customFormat="1" ht="9.9" customHeight="1">
      <c r="A16" s="1351"/>
      <c r="B16" s="1352"/>
      <c r="C16" s="1353">
        <v>9</v>
      </c>
      <c r="D16" s="1349">
        <v>3</v>
      </c>
      <c r="E16" s="1349">
        <v>3</v>
      </c>
      <c r="F16" s="1349">
        <v>0</v>
      </c>
      <c r="G16" s="1349">
        <v>0</v>
      </c>
      <c r="H16" s="1349">
        <v>3</v>
      </c>
      <c r="I16" s="1349">
        <v>3</v>
      </c>
    </row>
    <row r="17" spans="1:9" s="1341" customFormat="1" ht="9.9" customHeight="1">
      <c r="A17" s="1351"/>
      <c r="B17" s="1352"/>
      <c r="C17" s="1353" t="s">
        <v>938</v>
      </c>
      <c r="D17" s="1349">
        <v>3</v>
      </c>
      <c r="E17" s="1349">
        <v>3</v>
      </c>
      <c r="F17" s="1349">
        <v>0</v>
      </c>
      <c r="G17" s="1349">
        <v>0</v>
      </c>
      <c r="H17" s="1349">
        <v>3</v>
      </c>
      <c r="I17" s="1349">
        <v>3</v>
      </c>
    </row>
    <row r="18" spans="1:9" s="1341" customFormat="1" ht="9.9" customHeight="1">
      <c r="A18" s="1351"/>
      <c r="B18" s="1352"/>
      <c r="C18" s="1353" t="s">
        <v>13</v>
      </c>
      <c r="D18" s="1349">
        <v>9</v>
      </c>
      <c r="E18" s="1349">
        <v>9</v>
      </c>
      <c r="F18" s="1349">
        <v>1</v>
      </c>
      <c r="G18" s="1349">
        <v>1</v>
      </c>
      <c r="H18" s="1349">
        <v>8</v>
      </c>
      <c r="I18" s="1349">
        <v>8</v>
      </c>
    </row>
    <row r="19" spans="1:9" s="1350" customFormat="1" ht="15" customHeight="1">
      <c r="A19" s="1355" t="s">
        <v>10</v>
      </c>
      <c r="B19" s="1347"/>
      <c r="C19" s="1356">
        <v>8</v>
      </c>
      <c r="D19" s="1357">
        <v>16</v>
      </c>
      <c r="E19" s="1357">
        <v>11</v>
      </c>
      <c r="F19" s="1357">
        <v>4</v>
      </c>
      <c r="G19" s="1357">
        <v>2</v>
      </c>
      <c r="H19" s="1357">
        <v>12</v>
      </c>
      <c r="I19" s="1357">
        <v>9</v>
      </c>
    </row>
    <row r="20" spans="1:9" s="1341" customFormat="1" ht="9.9" customHeight="1">
      <c r="A20" s="1351"/>
      <c r="B20" s="1352"/>
      <c r="C20" s="1358">
        <v>9</v>
      </c>
      <c r="D20" s="1359">
        <v>17</v>
      </c>
      <c r="E20" s="1359">
        <v>9</v>
      </c>
      <c r="F20" s="1359">
        <v>1</v>
      </c>
      <c r="G20" s="1359">
        <v>1</v>
      </c>
      <c r="H20" s="1359">
        <v>16</v>
      </c>
      <c r="I20" s="1359">
        <v>8</v>
      </c>
    </row>
    <row r="21" spans="1:9" s="1341" customFormat="1" ht="9.9" customHeight="1">
      <c r="A21" s="1351"/>
      <c r="B21" s="1352"/>
      <c r="C21" s="1360" t="s">
        <v>939</v>
      </c>
      <c r="D21" s="1361">
        <v>17</v>
      </c>
      <c r="E21" s="1359">
        <v>13</v>
      </c>
      <c r="F21" s="1362">
        <v>0</v>
      </c>
      <c r="G21" s="1362">
        <v>0</v>
      </c>
      <c r="H21" s="1359">
        <v>17</v>
      </c>
      <c r="I21" s="1359">
        <v>13</v>
      </c>
    </row>
    <row r="22" spans="1:9" s="1341" customFormat="1" ht="9.9" customHeight="1">
      <c r="A22" s="1351"/>
      <c r="B22" s="1352"/>
      <c r="C22" s="1358" t="s">
        <v>1</v>
      </c>
      <c r="D22" s="1361">
        <v>50</v>
      </c>
      <c r="E22" s="1359">
        <v>33</v>
      </c>
      <c r="F22" s="1359">
        <v>5</v>
      </c>
      <c r="G22" s="1359">
        <v>3</v>
      </c>
      <c r="H22" s="1359">
        <v>45</v>
      </c>
      <c r="I22" s="1359">
        <v>30</v>
      </c>
    </row>
    <row r="23" spans="1:9" s="1341" customFormat="1" ht="6" customHeight="1">
      <c r="A23" s="1363" t="s">
        <v>11</v>
      </c>
      <c r="B23" s="1351"/>
      <c r="C23" s="1364"/>
      <c r="D23" s="1365"/>
      <c r="E23" s="1365"/>
      <c r="F23" s="1365"/>
      <c r="G23" s="1365"/>
      <c r="H23" s="1365"/>
      <c r="I23" s="1365"/>
    </row>
    <row r="24" spans="1:23" s="1341" customFormat="1" ht="9.9" customHeight="1">
      <c r="A24" s="1341" t="s">
        <v>940</v>
      </c>
      <c r="J24" s="1366"/>
      <c r="K24" s="1366"/>
      <c r="L24" s="1366"/>
      <c r="M24" s="1366"/>
      <c r="N24" s="1366"/>
      <c r="O24" s="1366"/>
      <c r="P24" s="1366"/>
      <c r="Q24" s="1366"/>
      <c r="R24" s="1366"/>
      <c r="S24" s="1366"/>
      <c r="T24" s="1366"/>
      <c r="U24" s="1366"/>
      <c r="V24" s="1366"/>
      <c r="W24" s="1366"/>
    </row>
    <row r="27" ht="11.25">
      <c r="K27" s="1367"/>
    </row>
  </sheetData>
  <mergeCells count="4">
    <mergeCell ref="A2:I2"/>
    <mergeCell ref="A4:B6"/>
    <mergeCell ref="C4:C6"/>
    <mergeCell ref="D4:E5"/>
  </mergeCells>
  <printOptions/>
  <pageMargins left="0.4724409448818898" right="0.4724409448818898" top="0.5905511811023623" bottom="0.7874015748031497" header="0.3937007874015748" footer="0.2755905511811024"/>
  <pageSetup horizontalDpi="600" verticalDpi="600" orientation="portrait" pageOrder="overThenDown" paperSize="9" scale="99" r:id="rId1"/>
  <headerFooter alignWithMargins="0">
    <oddFooter>&amp;C78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7"/>
  <sheetViews>
    <sheetView workbookViewId="0" topLeftCell="A1">
      <pane ySplit="5" topLeftCell="A6" activePane="bottomLeft" state="frozen"/>
      <selection pane="bottomLeft" activeCell="M1" sqref="M1"/>
    </sheetView>
  </sheetViews>
  <sheetFormatPr defaultColWidth="12" defaultRowHeight="11.25"/>
  <cols>
    <col min="1" max="1" width="2.16015625" style="24" customWidth="1"/>
    <col min="2" max="2" width="20.83203125" style="24" customWidth="1"/>
    <col min="3" max="3" width="1.0078125" style="24" customWidth="1"/>
    <col min="4" max="11" width="9.83203125" style="24" customWidth="1"/>
    <col min="12" max="12" width="10.83203125" style="24" customWidth="1"/>
    <col min="13" max="16384" width="12" style="24" customWidth="1"/>
  </cols>
  <sheetData>
    <row r="1" spans="1:12" s="5" customFormat="1" ht="10.5" customHeight="1">
      <c r="A1" s="2113"/>
      <c r="B1" s="2113"/>
      <c r="C1" s="2"/>
      <c r="D1" s="2"/>
      <c r="E1" s="2"/>
      <c r="F1" s="2"/>
      <c r="G1" s="2"/>
      <c r="H1" s="2"/>
      <c r="I1" s="2"/>
      <c r="J1" s="2"/>
      <c r="K1" s="2"/>
      <c r="L1" s="2"/>
    </row>
    <row r="2" spans="1:12" s="5" customFormat="1" ht="12.75" customHeight="1">
      <c r="A2" s="6" t="str">
        <f>'1.1'!A2</f>
        <v>1. Gesamtübersichten: Berufliche Schulen in Bayern 2021/22 - Eckdaten</v>
      </c>
      <c r="B2" s="7"/>
      <c r="C2" s="7"/>
      <c r="D2" s="7"/>
      <c r="E2" s="7"/>
      <c r="F2" s="7"/>
      <c r="G2" s="7"/>
      <c r="H2" s="7"/>
      <c r="I2" s="7"/>
      <c r="J2" s="7"/>
      <c r="K2" s="7"/>
      <c r="L2" s="7"/>
    </row>
    <row r="3" spans="1:12" s="15" customFormat="1" ht="24.9" customHeight="1">
      <c r="A3" s="10" t="s">
        <v>596</v>
      </c>
      <c r="B3" s="10"/>
      <c r="C3" s="10"/>
      <c r="D3" s="10"/>
      <c r="E3" s="10"/>
      <c r="F3" s="10"/>
      <c r="G3" s="10"/>
      <c r="H3" s="10"/>
      <c r="I3" s="10"/>
      <c r="J3" s="10"/>
      <c r="K3" s="10"/>
      <c r="L3" s="10"/>
    </row>
    <row r="4" spans="1:12" s="19" customFormat="1" ht="39.9" customHeight="1">
      <c r="A4" s="2084" t="s">
        <v>22</v>
      </c>
      <c r="B4" s="2084"/>
      <c r="C4" s="2097"/>
      <c r="D4" s="2099" t="s">
        <v>34</v>
      </c>
      <c r="E4" s="2099" t="s">
        <v>44</v>
      </c>
      <c r="F4" s="16" t="s">
        <v>12</v>
      </c>
      <c r="G4" s="17"/>
      <c r="H4" s="18"/>
      <c r="I4" s="2110" t="s">
        <v>45</v>
      </c>
      <c r="J4" s="16" t="s">
        <v>46</v>
      </c>
      <c r="K4" s="18"/>
      <c r="L4" s="2093" t="s">
        <v>36</v>
      </c>
    </row>
    <row r="5" spans="1:12" s="19" customFormat="1" ht="27.6" customHeight="1">
      <c r="A5" s="2086"/>
      <c r="B5" s="2086"/>
      <c r="C5" s="2087"/>
      <c r="D5" s="2089"/>
      <c r="E5" s="2089"/>
      <c r="F5" s="20" t="s">
        <v>32</v>
      </c>
      <c r="G5" s="20" t="s">
        <v>33</v>
      </c>
      <c r="H5" s="21" t="s">
        <v>38</v>
      </c>
      <c r="I5" s="2092"/>
      <c r="J5" s="20" t="s">
        <v>32</v>
      </c>
      <c r="K5" s="21" t="s">
        <v>33</v>
      </c>
      <c r="L5" s="2094"/>
    </row>
    <row r="6" spans="1:12" s="23" customFormat="1" ht="20.1" customHeight="1">
      <c r="A6" s="36" t="s">
        <v>2</v>
      </c>
      <c r="B6" s="36"/>
      <c r="C6" s="36"/>
      <c r="D6" s="37"/>
      <c r="E6" s="37"/>
      <c r="F6" s="37"/>
      <c r="G6" s="37"/>
      <c r="H6" s="37"/>
      <c r="I6" s="37"/>
      <c r="J6" s="37"/>
      <c r="K6" s="37"/>
      <c r="L6" s="37"/>
    </row>
    <row r="7" spans="1:12" ht="12.6" customHeight="1">
      <c r="A7" s="38" t="s">
        <v>23</v>
      </c>
      <c r="B7" s="39"/>
      <c r="C7" s="29"/>
      <c r="D7" s="40">
        <v>66</v>
      </c>
      <c r="E7" s="41">
        <v>3429</v>
      </c>
      <c r="F7" s="41">
        <v>78219</v>
      </c>
      <c r="G7" s="41">
        <v>49101</v>
      </c>
      <c r="H7" s="41">
        <v>15685</v>
      </c>
      <c r="I7" s="26">
        <v>22.811023622047244</v>
      </c>
      <c r="J7" s="41">
        <v>2457</v>
      </c>
      <c r="K7" s="41">
        <v>1427</v>
      </c>
      <c r="L7" s="41">
        <v>48534</v>
      </c>
    </row>
    <row r="8" spans="1:12" ht="12.6" customHeight="1">
      <c r="A8" s="38" t="s">
        <v>24</v>
      </c>
      <c r="B8" s="39"/>
      <c r="C8" s="29"/>
      <c r="D8" s="40">
        <v>18</v>
      </c>
      <c r="E8" s="41">
        <v>1134</v>
      </c>
      <c r="F8" s="41">
        <v>23352</v>
      </c>
      <c r="G8" s="41">
        <v>15176</v>
      </c>
      <c r="H8" s="41">
        <v>3236</v>
      </c>
      <c r="I8" s="26">
        <v>20.59259259259259</v>
      </c>
      <c r="J8" s="41">
        <v>767</v>
      </c>
      <c r="K8" s="41">
        <v>518</v>
      </c>
      <c r="L8" s="41">
        <v>15738</v>
      </c>
    </row>
    <row r="9" spans="1:12" ht="12.6" customHeight="1">
      <c r="A9" s="38" t="s">
        <v>25</v>
      </c>
      <c r="B9" s="39"/>
      <c r="C9" s="29"/>
      <c r="D9" s="40">
        <v>12</v>
      </c>
      <c r="E9" s="41">
        <v>1040</v>
      </c>
      <c r="F9" s="41">
        <v>21918</v>
      </c>
      <c r="G9" s="41">
        <v>14455</v>
      </c>
      <c r="H9" s="41">
        <v>3046</v>
      </c>
      <c r="I9" s="26">
        <v>21.075</v>
      </c>
      <c r="J9" s="41">
        <v>711</v>
      </c>
      <c r="K9" s="41">
        <v>484</v>
      </c>
      <c r="L9" s="41">
        <v>14459</v>
      </c>
    </row>
    <row r="10" spans="1:12" ht="12.6" customHeight="1">
      <c r="A10" s="38" t="s">
        <v>26</v>
      </c>
      <c r="B10" s="39"/>
      <c r="C10" s="29"/>
      <c r="D10" s="40">
        <v>17</v>
      </c>
      <c r="E10" s="41">
        <v>938</v>
      </c>
      <c r="F10" s="41">
        <v>19401</v>
      </c>
      <c r="G10" s="41">
        <v>12866</v>
      </c>
      <c r="H10" s="41">
        <v>2075</v>
      </c>
      <c r="I10" s="26">
        <v>20.683368869936036</v>
      </c>
      <c r="J10" s="41">
        <v>662</v>
      </c>
      <c r="K10" s="41">
        <v>426</v>
      </c>
      <c r="L10" s="41">
        <v>12524</v>
      </c>
    </row>
    <row r="11" spans="1:12" ht="12.6" customHeight="1">
      <c r="A11" s="38" t="s">
        <v>27</v>
      </c>
      <c r="B11" s="39"/>
      <c r="C11" s="29"/>
      <c r="D11" s="40">
        <v>27</v>
      </c>
      <c r="E11" s="41">
        <v>1542</v>
      </c>
      <c r="F11" s="41">
        <v>33430</v>
      </c>
      <c r="G11" s="41">
        <v>21011</v>
      </c>
      <c r="H11" s="41">
        <v>5817</v>
      </c>
      <c r="I11" s="26">
        <v>21.67963683527886</v>
      </c>
      <c r="J11" s="41">
        <v>1083</v>
      </c>
      <c r="K11" s="41">
        <v>651</v>
      </c>
      <c r="L11" s="41">
        <v>21869</v>
      </c>
    </row>
    <row r="12" spans="1:12" ht="12.6" customHeight="1">
      <c r="A12" s="38" t="s">
        <v>28</v>
      </c>
      <c r="B12" s="39"/>
      <c r="C12" s="29"/>
      <c r="D12" s="40">
        <v>17</v>
      </c>
      <c r="E12" s="41">
        <v>1078</v>
      </c>
      <c r="F12" s="41">
        <v>23290</v>
      </c>
      <c r="G12" s="41">
        <v>15280</v>
      </c>
      <c r="H12" s="41">
        <v>2836</v>
      </c>
      <c r="I12" s="26">
        <v>21.60482374768089</v>
      </c>
      <c r="J12" s="41">
        <v>769</v>
      </c>
      <c r="K12" s="41">
        <v>480</v>
      </c>
      <c r="L12" s="41">
        <v>14899</v>
      </c>
    </row>
    <row r="13" spans="1:12" ht="12.6" customHeight="1">
      <c r="A13" s="38" t="s">
        <v>29</v>
      </c>
      <c r="B13" s="39"/>
      <c r="C13" s="29"/>
      <c r="D13" s="40">
        <v>26</v>
      </c>
      <c r="E13" s="41">
        <v>1681</v>
      </c>
      <c r="F13" s="41">
        <v>37403</v>
      </c>
      <c r="G13" s="41">
        <v>24605</v>
      </c>
      <c r="H13" s="41">
        <v>5860</v>
      </c>
      <c r="I13" s="26">
        <v>22.250446162998216</v>
      </c>
      <c r="J13" s="41">
        <v>1080</v>
      </c>
      <c r="K13" s="41">
        <v>711</v>
      </c>
      <c r="L13" s="41">
        <v>22341</v>
      </c>
    </row>
    <row r="14" spans="1:12" ht="12.6" customHeight="1">
      <c r="A14" s="42" t="s">
        <v>30</v>
      </c>
      <c r="B14" s="43"/>
      <c r="C14" s="29"/>
      <c r="D14" s="33">
        <v>183</v>
      </c>
      <c r="E14" s="28">
        <v>10842</v>
      </c>
      <c r="F14" s="28">
        <v>237013</v>
      </c>
      <c r="G14" s="28">
        <v>152494</v>
      </c>
      <c r="H14" s="28">
        <v>38555</v>
      </c>
      <c r="I14" s="31">
        <v>21.860634569267663</v>
      </c>
      <c r="J14" s="28">
        <v>7529</v>
      </c>
      <c r="K14" s="28">
        <v>4697</v>
      </c>
      <c r="L14" s="28">
        <v>150364</v>
      </c>
    </row>
    <row r="15" spans="1:12" s="23" customFormat="1" ht="20.1" customHeight="1">
      <c r="A15" s="36" t="s">
        <v>47</v>
      </c>
      <c r="B15" s="36"/>
      <c r="C15" s="864"/>
      <c r="D15" s="36"/>
      <c r="E15" s="36"/>
      <c r="F15" s="36"/>
      <c r="G15" s="36"/>
      <c r="H15" s="36"/>
      <c r="I15" s="44"/>
      <c r="J15" s="36"/>
      <c r="K15" s="36"/>
      <c r="L15" s="36"/>
    </row>
    <row r="16" spans="1:12" ht="12.6" customHeight="1">
      <c r="A16" s="38" t="s">
        <v>23</v>
      </c>
      <c r="B16" s="39"/>
      <c r="C16" s="29"/>
      <c r="D16" s="40">
        <v>12</v>
      </c>
      <c r="E16" s="41">
        <v>444</v>
      </c>
      <c r="F16" s="41">
        <v>3952</v>
      </c>
      <c r="G16" s="41">
        <v>2798</v>
      </c>
      <c r="H16" s="41">
        <v>978</v>
      </c>
      <c r="I16" s="26">
        <v>8.9009009009009</v>
      </c>
      <c r="J16" s="41">
        <v>364</v>
      </c>
      <c r="K16" s="41">
        <v>196</v>
      </c>
      <c r="L16" s="41">
        <v>7633</v>
      </c>
    </row>
    <row r="17" spans="1:12" ht="12.6" customHeight="1">
      <c r="A17" s="38" t="s">
        <v>24</v>
      </c>
      <c r="B17" s="39"/>
      <c r="C17" s="29"/>
      <c r="D17" s="40">
        <v>4</v>
      </c>
      <c r="E17" s="41">
        <v>131</v>
      </c>
      <c r="F17" s="41">
        <v>1069</v>
      </c>
      <c r="G17" s="41">
        <v>793</v>
      </c>
      <c r="H17" s="41">
        <v>124</v>
      </c>
      <c r="I17" s="26">
        <v>8.16030534351145</v>
      </c>
      <c r="J17" s="41">
        <v>89</v>
      </c>
      <c r="K17" s="41">
        <v>49</v>
      </c>
      <c r="L17" s="41">
        <v>1951</v>
      </c>
    </row>
    <row r="18" spans="1:12" ht="12.6" customHeight="1">
      <c r="A18" s="38" t="s">
        <v>25</v>
      </c>
      <c r="B18" s="39"/>
      <c r="C18" s="29"/>
      <c r="D18" s="40">
        <v>3</v>
      </c>
      <c r="E18" s="41">
        <v>89</v>
      </c>
      <c r="F18" s="41">
        <v>1092</v>
      </c>
      <c r="G18" s="41">
        <v>773</v>
      </c>
      <c r="H18" s="41">
        <v>196</v>
      </c>
      <c r="I18" s="26">
        <v>12.269662921348315</v>
      </c>
      <c r="J18" s="41">
        <v>98</v>
      </c>
      <c r="K18" s="41">
        <v>59</v>
      </c>
      <c r="L18" s="41">
        <v>2090</v>
      </c>
    </row>
    <row r="19" spans="1:12" ht="12.6" customHeight="1">
      <c r="A19" s="38" t="s">
        <v>26</v>
      </c>
      <c r="B19" s="39"/>
      <c r="C19" s="29"/>
      <c r="D19" s="40">
        <v>5</v>
      </c>
      <c r="E19" s="41">
        <v>87</v>
      </c>
      <c r="F19" s="41">
        <v>811</v>
      </c>
      <c r="G19" s="41">
        <v>552</v>
      </c>
      <c r="H19" s="41">
        <v>68</v>
      </c>
      <c r="I19" s="26">
        <v>9.32183908045977</v>
      </c>
      <c r="J19" s="41">
        <v>92</v>
      </c>
      <c r="K19" s="41">
        <v>53</v>
      </c>
      <c r="L19" s="41">
        <v>1816</v>
      </c>
    </row>
    <row r="20" spans="1:12" ht="12.6" customHeight="1">
      <c r="A20" s="38" t="s">
        <v>27</v>
      </c>
      <c r="B20" s="39"/>
      <c r="C20" s="29"/>
      <c r="D20" s="40">
        <v>9</v>
      </c>
      <c r="E20" s="41">
        <v>162</v>
      </c>
      <c r="F20" s="41">
        <v>1716</v>
      </c>
      <c r="G20" s="41">
        <v>1086</v>
      </c>
      <c r="H20" s="41">
        <v>257</v>
      </c>
      <c r="I20" s="26">
        <v>10.592592592592593</v>
      </c>
      <c r="J20" s="41">
        <v>189</v>
      </c>
      <c r="K20" s="41">
        <v>88</v>
      </c>
      <c r="L20" s="41">
        <v>3532</v>
      </c>
    </row>
    <row r="21" spans="1:12" ht="12.6" customHeight="1">
      <c r="A21" s="38" t="s">
        <v>28</v>
      </c>
      <c r="B21" s="39"/>
      <c r="C21" s="29"/>
      <c r="D21" s="40">
        <v>6</v>
      </c>
      <c r="E21" s="41">
        <v>134</v>
      </c>
      <c r="F21" s="41">
        <v>1320</v>
      </c>
      <c r="G21" s="41">
        <v>835</v>
      </c>
      <c r="H21" s="41">
        <v>189</v>
      </c>
      <c r="I21" s="26">
        <v>9.850746268656716</v>
      </c>
      <c r="J21" s="41">
        <v>139</v>
      </c>
      <c r="K21" s="41">
        <v>72</v>
      </c>
      <c r="L21" s="41">
        <v>2664</v>
      </c>
    </row>
    <row r="22" spans="1:12" ht="12.6" customHeight="1">
      <c r="A22" s="38" t="s">
        <v>29</v>
      </c>
      <c r="B22" s="39"/>
      <c r="C22" s="29"/>
      <c r="D22" s="40">
        <v>7</v>
      </c>
      <c r="E22" s="41">
        <v>206</v>
      </c>
      <c r="F22" s="41">
        <v>2216</v>
      </c>
      <c r="G22" s="41">
        <v>1415</v>
      </c>
      <c r="H22" s="41">
        <v>566</v>
      </c>
      <c r="I22" s="26">
        <v>10.757281553398059</v>
      </c>
      <c r="J22" s="41">
        <v>174</v>
      </c>
      <c r="K22" s="41">
        <v>95</v>
      </c>
      <c r="L22" s="41">
        <v>3564</v>
      </c>
    </row>
    <row r="23" spans="1:12" ht="12.6" customHeight="1">
      <c r="A23" s="42" t="s">
        <v>30</v>
      </c>
      <c r="B23" s="43"/>
      <c r="C23" s="29"/>
      <c r="D23" s="33">
        <v>46</v>
      </c>
      <c r="E23" s="28">
        <v>1253</v>
      </c>
      <c r="F23" s="28">
        <v>12176</v>
      </c>
      <c r="G23" s="28">
        <v>8252</v>
      </c>
      <c r="H23" s="28">
        <v>2378</v>
      </c>
      <c r="I23" s="31">
        <v>9.717478052673583</v>
      </c>
      <c r="J23" s="28">
        <v>1145</v>
      </c>
      <c r="K23" s="28">
        <v>612</v>
      </c>
      <c r="L23" s="28">
        <v>23250</v>
      </c>
    </row>
    <row r="24" spans="1:12" s="23" customFormat="1" ht="20.1" customHeight="1">
      <c r="A24" s="36" t="s">
        <v>48</v>
      </c>
      <c r="B24" s="36"/>
      <c r="C24" s="36"/>
      <c r="D24" s="36"/>
      <c r="E24" s="36"/>
      <c r="F24" s="36"/>
      <c r="G24" s="36"/>
      <c r="H24" s="36"/>
      <c r="I24" s="44"/>
      <c r="J24" s="36"/>
      <c r="K24" s="36"/>
      <c r="L24" s="36"/>
    </row>
    <row r="25" spans="1:14" ht="12.6" customHeight="1">
      <c r="A25" s="38" t="s">
        <v>23</v>
      </c>
      <c r="B25" s="39"/>
      <c r="C25" s="29"/>
      <c r="D25" s="40">
        <v>88</v>
      </c>
      <c r="E25" s="41">
        <v>305</v>
      </c>
      <c r="F25" s="41">
        <v>5397</v>
      </c>
      <c r="G25" s="41">
        <v>1427</v>
      </c>
      <c r="H25" s="41">
        <v>1012</v>
      </c>
      <c r="I25" s="26">
        <v>17.695081967213113</v>
      </c>
      <c r="J25" s="41">
        <v>544</v>
      </c>
      <c r="K25" s="41">
        <v>175</v>
      </c>
      <c r="L25" s="41">
        <v>13076</v>
      </c>
      <c r="M25" s="41"/>
      <c r="N25" s="41"/>
    </row>
    <row r="26" spans="1:14" ht="12.6" customHeight="1">
      <c r="A26" s="38" t="s">
        <v>24</v>
      </c>
      <c r="B26" s="39"/>
      <c r="C26" s="29"/>
      <c r="D26" s="40">
        <v>29</v>
      </c>
      <c r="E26" s="41">
        <v>91</v>
      </c>
      <c r="F26" s="41">
        <v>1669</v>
      </c>
      <c r="G26" s="41">
        <v>529</v>
      </c>
      <c r="H26" s="41">
        <v>277</v>
      </c>
      <c r="I26" s="26">
        <v>18.34065934065934</v>
      </c>
      <c r="J26" s="41">
        <v>212</v>
      </c>
      <c r="K26" s="41">
        <v>81</v>
      </c>
      <c r="L26" s="41">
        <v>4656</v>
      </c>
      <c r="M26" s="41"/>
      <c r="N26" s="41"/>
    </row>
    <row r="27" spans="1:14" ht="12.6" customHeight="1">
      <c r="A27" s="38" t="s">
        <v>25</v>
      </c>
      <c r="B27" s="39"/>
      <c r="C27" s="29"/>
      <c r="D27" s="40">
        <v>23</v>
      </c>
      <c r="E27" s="41">
        <v>81</v>
      </c>
      <c r="F27" s="41">
        <v>1512</v>
      </c>
      <c r="G27" s="41">
        <v>404</v>
      </c>
      <c r="H27" s="41">
        <v>274</v>
      </c>
      <c r="I27" s="26">
        <v>18.666666666666668</v>
      </c>
      <c r="J27" s="41">
        <v>170</v>
      </c>
      <c r="K27" s="41">
        <v>41</v>
      </c>
      <c r="L27" s="41">
        <v>3813</v>
      </c>
      <c r="M27" s="41"/>
      <c r="N27" s="41"/>
    </row>
    <row r="28" spans="1:14" ht="12.6" customHeight="1">
      <c r="A28" s="38" t="s">
        <v>26</v>
      </c>
      <c r="B28" s="39"/>
      <c r="C28" s="29"/>
      <c r="D28" s="40">
        <v>32</v>
      </c>
      <c r="E28" s="41">
        <v>82</v>
      </c>
      <c r="F28" s="41">
        <v>1379</v>
      </c>
      <c r="G28" s="41">
        <v>369</v>
      </c>
      <c r="H28" s="41">
        <v>180</v>
      </c>
      <c r="I28" s="26">
        <v>16.817073170731707</v>
      </c>
      <c r="J28" s="41">
        <v>145</v>
      </c>
      <c r="K28" s="41">
        <v>37</v>
      </c>
      <c r="L28" s="41">
        <v>3588</v>
      </c>
      <c r="M28" s="41"/>
      <c r="N28" s="41"/>
    </row>
    <row r="29" spans="1:14" ht="12.6" customHeight="1">
      <c r="A29" s="38" t="s">
        <v>27</v>
      </c>
      <c r="B29" s="39"/>
      <c r="C29" s="29"/>
      <c r="D29" s="40">
        <v>49</v>
      </c>
      <c r="E29" s="41">
        <v>158</v>
      </c>
      <c r="F29" s="41">
        <v>3128</v>
      </c>
      <c r="G29" s="41">
        <v>1063</v>
      </c>
      <c r="H29" s="41">
        <v>779</v>
      </c>
      <c r="I29" s="26">
        <v>19.79746835443038</v>
      </c>
      <c r="J29" s="41">
        <v>361</v>
      </c>
      <c r="K29" s="41">
        <v>106</v>
      </c>
      <c r="L29" s="41">
        <v>7886</v>
      </c>
      <c r="M29" s="41"/>
      <c r="N29" s="41"/>
    </row>
    <row r="30" spans="1:14" ht="12.6" customHeight="1">
      <c r="A30" s="38" t="s">
        <v>28</v>
      </c>
      <c r="B30" s="39"/>
      <c r="C30" s="29"/>
      <c r="D30" s="40">
        <v>35</v>
      </c>
      <c r="E30" s="41">
        <v>113</v>
      </c>
      <c r="F30" s="41">
        <v>2032</v>
      </c>
      <c r="G30" s="41">
        <v>618</v>
      </c>
      <c r="H30" s="41">
        <v>417</v>
      </c>
      <c r="I30" s="26">
        <v>17.98230088495575</v>
      </c>
      <c r="J30" s="41">
        <v>227</v>
      </c>
      <c r="K30" s="41">
        <v>63</v>
      </c>
      <c r="L30" s="41">
        <v>5303</v>
      </c>
      <c r="M30" s="41"/>
      <c r="N30" s="41"/>
    </row>
    <row r="31" spans="1:14" ht="12.6" customHeight="1">
      <c r="A31" s="38" t="s">
        <v>29</v>
      </c>
      <c r="B31" s="39"/>
      <c r="C31" s="29"/>
      <c r="D31" s="40">
        <v>37</v>
      </c>
      <c r="E31" s="41">
        <v>105</v>
      </c>
      <c r="F31" s="41">
        <v>2047</v>
      </c>
      <c r="G31" s="41">
        <v>335</v>
      </c>
      <c r="H31" s="41">
        <v>353</v>
      </c>
      <c r="I31" s="26">
        <v>19.495238095238093</v>
      </c>
      <c r="J31" s="41">
        <v>209</v>
      </c>
      <c r="K31" s="41">
        <v>38</v>
      </c>
      <c r="L31" s="41">
        <v>4947</v>
      </c>
      <c r="M31" s="41"/>
      <c r="N31" s="41"/>
    </row>
    <row r="32" spans="1:14" ht="12.6" customHeight="1">
      <c r="A32" s="42" t="s">
        <v>30</v>
      </c>
      <c r="B32" s="43"/>
      <c r="C32" s="29"/>
      <c r="D32" s="33">
        <v>293</v>
      </c>
      <c r="E32" s="28">
        <v>935</v>
      </c>
      <c r="F32" s="28">
        <v>17164</v>
      </c>
      <c r="G32" s="28">
        <v>4745</v>
      </c>
      <c r="H32" s="28">
        <v>3292</v>
      </c>
      <c r="I32" s="31">
        <v>18.357219251336897</v>
      </c>
      <c r="J32" s="28">
        <v>1868</v>
      </c>
      <c r="K32" s="28">
        <v>541</v>
      </c>
      <c r="L32" s="28">
        <v>43269</v>
      </c>
      <c r="M32" s="30"/>
      <c r="N32" s="30"/>
    </row>
    <row r="33" spans="1:12" s="23" customFormat="1" ht="20.1" customHeight="1">
      <c r="A33" s="36" t="s">
        <v>14</v>
      </c>
      <c r="B33" s="36"/>
      <c r="C33" s="36"/>
      <c r="D33" s="36"/>
      <c r="E33" s="36"/>
      <c r="F33" s="36"/>
      <c r="G33" s="36"/>
      <c r="H33" s="36"/>
      <c r="I33" s="44"/>
      <c r="J33" s="36"/>
      <c r="K33" s="36"/>
      <c r="L33" s="36"/>
    </row>
    <row r="34" spans="1:12" ht="12.6" customHeight="1">
      <c r="A34" s="38" t="s">
        <v>23</v>
      </c>
      <c r="B34" s="39"/>
      <c r="C34" s="29"/>
      <c r="D34" s="41">
        <v>21</v>
      </c>
      <c r="E34" s="41">
        <v>226</v>
      </c>
      <c r="F34" s="41">
        <v>4693</v>
      </c>
      <c r="G34" s="41">
        <v>2538</v>
      </c>
      <c r="H34" s="41">
        <v>597</v>
      </c>
      <c r="I34" s="26">
        <v>20.765486725663717</v>
      </c>
      <c r="J34" s="41">
        <v>414</v>
      </c>
      <c r="K34" s="41">
        <v>191</v>
      </c>
      <c r="L34" s="41">
        <v>8487</v>
      </c>
    </row>
    <row r="35" spans="1:12" ht="12.6" customHeight="1">
      <c r="A35" s="38" t="s">
        <v>24</v>
      </c>
      <c r="B35" s="39"/>
      <c r="C35" s="29"/>
      <c r="D35" s="41">
        <v>7</v>
      </c>
      <c r="E35" s="41">
        <v>77</v>
      </c>
      <c r="F35" s="41">
        <v>1555</v>
      </c>
      <c r="G35" s="41">
        <v>849</v>
      </c>
      <c r="H35" s="41">
        <v>217</v>
      </c>
      <c r="I35" s="26">
        <v>20.194805194805195</v>
      </c>
      <c r="J35" s="41">
        <v>133</v>
      </c>
      <c r="K35" s="41">
        <v>62</v>
      </c>
      <c r="L35" s="41">
        <v>2831</v>
      </c>
    </row>
    <row r="36" spans="1:12" ht="12.6" customHeight="1">
      <c r="A36" s="38" t="s">
        <v>25</v>
      </c>
      <c r="B36" s="39"/>
      <c r="C36" s="29"/>
      <c r="D36" s="41">
        <v>8</v>
      </c>
      <c r="E36" s="41">
        <v>78</v>
      </c>
      <c r="F36" s="41">
        <v>1365</v>
      </c>
      <c r="G36" s="41">
        <v>783</v>
      </c>
      <c r="H36" s="41">
        <v>80</v>
      </c>
      <c r="I36" s="26">
        <v>17.5</v>
      </c>
      <c r="J36" s="41">
        <v>125</v>
      </c>
      <c r="K36" s="41">
        <v>59</v>
      </c>
      <c r="L36" s="41">
        <v>2820</v>
      </c>
    </row>
    <row r="37" spans="1:12" ht="12.6" customHeight="1">
      <c r="A37" s="38" t="s">
        <v>26</v>
      </c>
      <c r="B37" s="39"/>
      <c r="C37" s="29"/>
      <c r="D37" s="41">
        <v>9</v>
      </c>
      <c r="E37" s="41">
        <v>77</v>
      </c>
      <c r="F37" s="41">
        <v>1495</v>
      </c>
      <c r="G37" s="41">
        <v>799</v>
      </c>
      <c r="H37" s="41">
        <v>169</v>
      </c>
      <c r="I37" s="26">
        <v>19.415584415584416</v>
      </c>
      <c r="J37" s="41">
        <v>135</v>
      </c>
      <c r="K37" s="41">
        <v>54</v>
      </c>
      <c r="L37" s="41">
        <v>2856</v>
      </c>
    </row>
    <row r="38" spans="1:12" ht="12.6" customHeight="1">
      <c r="A38" s="38" t="s">
        <v>27</v>
      </c>
      <c r="B38" s="39"/>
      <c r="C38" s="29"/>
      <c r="D38" s="41">
        <v>12</v>
      </c>
      <c r="E38" s="41">
        <v>145</v>
      </c>
      <c r="F38" s="41">
        <v>2954</v>
      </c>
      <c r="G38" s="41">
        <v>1581</v>
      </c>
      <c r="H38" s="41">
        <v>450</v>
      </c>
      <c r="I38" s="26">
        <v>20.372413793103448</v>
      </c>
      <c r="J38" s="41">
        <v>259</v>
      </c>
      <c r="K38" s="41">
        <v>137</v>
      </c>
      <c r="L38" s="41">
        <v>5520</v>
      </c>
    </row>
    <row r="39" spans="1:12" ht="12.6" customHeight="1">
      <c r="A39" s="38" t="s">
        <v>28</v>
      </c>
      <c r="B39" s="39"/>
      <c r="C39" s="29"/>
      <c r="D39" s="41">
        <v>7</v>
      </c>
      <c r="E39" s="41">
        <v>71</v>
      </c>
      <c r="F39" s="41">
        <v>1351</v>
      </c>
      <c r="G39" s="41">
        <v>709</v>
      </c>
      <c r="H39" s="41">
        <v>117</v>
      </c>
      <c r="I39" s="26">
        <v>19.028169014084508</v>
      </c>
      <c r="J39" s="41">
        <v>129</v>
      </c>
      <c r="K39" s="41">
        <v>54</v>
      </c>
      <c r="L39" s="41">
        <v>2620</v>
      </c>
    </row>
    <row r="40" spans="1:12" ht="12.6" customHeight="1">
      <c r="A40" s="38" t="s">
        <v>29</v>
      </c>
      <c r="B40" s="39"/>
      <c r="C40" s="29"/>
      <c r="D40" s="41">
        <v>11</v>
      </c>
      <c r="E40" s="41">
        <v>117</v>
      </c>
      <c r="F40" s="41">
        <v>2398</v>
      </c>
      <c r="G40" s="41">
        <v>1221</v>
      </c>
      <c r="H40" s="41">
        <v>292</v>
      </c>
      <c r="I40" s="26">
        <v>20.495726495726494</v>
      </c>
      <c r="J40" s="41">
        <v>212</v>
      </c>
      <c r="K40" s="41">
        <v>91</v>
      </c>
      <c r="L40" s="41">
        <v>4446</v>
      </c>
    </row>
    <row r="41" spans="1:12" ht="12.6" customHeight="1">
      <c r="A41" s="42" t="s">
        <v>30</v>
      </c>
      <c r="B41" s="43"/>
      <c r="C41" s="29"/>
      <c r="D41" s="33">
        <v>75</v>
      </c>
      <c r="E41" s="28">
        <v>791</v>
      </c>
      <c r="F41" s="28">
        <v>15811</v>
      </c>
      <c r="G41" s="28">
        <v>8480</v>
      </c>
      <c r="H41" s="28">
        <v>1922</v>
      </c>
      <c r="I41" s="31">
        <v>19.988621997471554</v>
      </c>
      <c r="J41" s="28">
        <v>1407</v>
      </c>
      <c r="K41" s="28">
        <v>648</v>
      </c>
      <c r="L41" s="28">
        <v>29580</v>
      </c>
    </row>
    <row r="42" spans="1:12" s="23" customFormat="1" ht="20.1" customHeight="1">
      <c r="A42" s="1031" t="s">
        <v>627</v>
      </c>
      <c r="B42" s="36"/>
      <c r="C42" s="36"/>
      <c r="D42" s="36"/>
      <c r="E42" s="36"/>
      <c r="F42" s="36"/>
      <c r="G42" s="36"/>
      <c r="H42" s="36"/>
      <c r="I42" s="44"/>
      <c r="J42" s="36"/>
      <c r="K42" s="36"/>
      <c r="L42" s="36"/>
    </row>
    <row r="43" spans="1:12" ht="12.6" customHeight="1">
      <c r="A43" s="38" t="s">
        <v>23</v>
      </c>
      <c r="B43" s="39"/>
      <c r="C43" s="29"/>
      <c r="D43" s="40">
        <v>178</v>
      </c>
      <c r="E43" s="41">
        <v>432</v>
      </c>
      <c r="F43" s="41">
        <v>9673</v>
      </c>
      <c r="G43" s="41">
        <v>2582</v>
      </c>
      <c r="H43" s="41">
        <v>3022</v>
      </c>
      <c r="I43" s="26">
        <v>22.391203703703702</v>
      </c>
      <c r="J43" s="41">
        <v>701</v>
      </c>
      <c r="K43" s="41">
        <v>176</v>
      </c>
      <c r="L43" s="41">
        <v>19654</v>
      </c>
    </row>
    <row r="44" spans="1:12" ht="12.6" customHeight="1">
      <c r="A44" s="38" t="s">
        <v>24</v>
      </c>
      <c r="B44" s="39"/>
      <c r="C44" s="29"/>
      <c r="D44" s="40">
        <v>69</v>
      </c>
      <c r="E44" s="41">
        <v>148</v>
      </c>
      <c r="F44" s="41">
        <v>3356</v>
      </c>
      <c r="G44" s="41">
        <v>777</v>
      </c>
      <c r="H44" s="41">
        <v>855</v>
      </c>
      <c r="I44" s="26">
        <v>22.675675675675677</v>
      </c>
      <c r="J44" s="41">
        <v>267</v>
      </c>
      <c r="K44" s="41">
        <v>74</v>
      </c>
      <c r="L44" s="41">
        <v>7065</v>
      </c>
    </row>
    <row r="45" spans="1:12" ht="12.6" customHeight="1">
      <c r="A45" s="38" t="s">
        <v>25</v>
      </c>
      <c r="B45" s="39"/>
      <c r="C45" s="29"/>
      <c r="D45" s="40">
        <v>69</v>
      </c>
      <c r="E45" s="41">
        <v>154</v>
      </c>
      <c r="F45" s="41">
        <v>3560</v>
      </c>
      <c r="G45" s="41">
        <v>887</v>
      </c>
      <c r="H45" s="41">
        <v>704</v>
      </c>
      <c r="I45" s="26">
        <v>23.116883116883116</v>
      </c>
      <c r="J45" s="41">
        <v>282</v>
      </c>
      <c r="K45" s="41">
        <v>50</v>
      </c>
      <c r="L45" s="41">
        <v>7550</v>
      </c>
    </row>
    <row r="46" spans="1:12" ht="12.6" customHeight="1">
      <c r="A46" s="38" t="s">
        <v>26</v>
      </c>
      <c r="B46" s="39"/>
      <c r="C46" s="29"/>
      <c r="D46" s="40">
        <v>71</v>
      </c>
      <c r="E46" s="41">
        <v>145</v>
      </c>
      <c r="F46" s="41">
        <v>3399</v>
      </c>
      <c r="G46" s="41">
        <v>848</v>
      </c>
      <c r="H46" s="41">
        <v>677</v>
      </c>
      <c r="I46" s="26">
        <v>23.44137931034483</v>
      </c>
      <c r="J46" s="41">
        <v>298</v>
      </c>
      <c r="K46" s="41">
        <v>55</v>
      </c>
      <c r="L46" s="41">
        <v>6525</v>
      </c>
    </row>
    <row r="47" spans="1:12" ht="12.6" customHeight="1">
      <c r="A47" s="38" t="s">
        <v>27</v>
      </c>
      <c r="B47" s="39"/>
      <c r="C47" s="29"/>
      <c r="D47" s="40">
        <v>110</v>
      </c>
      <c r="E47" s="41">
        <v>269</v>
      </c>
      <c r="F47" s="41">
        <v>5653</v>
      </c>
      <c r="G47" s="41">
        <v>1486</v>
      </c>
      <c r="H47" s="41">
        <v>1523</v>
      </c>
      <c r="I47" s="26">
        <v>21.014869888475836</v>
      </c>
      <c r="J47" s="41">
        <v>512</v>
      </c>
      <c r="K47" s="41">
        <v>121</v>
      </c>
      <c r="L47" s="41">
        <v>12179</v>
      </c>
    </row>
    <row r="48" spans="1:12" ht="12.6" customHeight="1">
      <c r="A48" s="38" t="s">
        <v>28</v>
      </c>
      <c r="B48" s="39"/>
      <c r="C48" s="29"/>
      <c r="D48" s="40">
        <v>79</v>
      </c>
      <c r="E48" s="41">
        <v>168</v>
      </c>
      <c r="F48" s="41">
        <v>3824</v>
      </c>
      <c r="G48" s="41">
        <v>843</v>
      </c>
      <c r="H48" s="41">
        <v>563</v>
      </c>
      <c r="I48" s="26">
        <v>22.761904761904763</v>
      </c>
      <c r="J48" s="41">
        <v>302</v>
      </c>
      <c r="K48" s="41">
        <v>59</v>
      </c>
      <c r="L48" s="41">
        <v>7542</v>
      </c>
    </row>
    <row r="49" spans="1:12" ht="12.6" customHeight="1">
      <c r="A49" s="38" t="s">
        <v>29</v>
      </c>
      <c r="B49" s="39"/>
      <c r="C49" s="29"/>
      <c r="D49" s="40">
        <v>83</v>
      </c>
      <c r="E49" s="41">
        <v>180</v>
      </c>
      <c r="F49" s="41">
        <v>4013</v>
      </c>
      <c r="G49" s="41">
        <v>777</v>
      </c>
      <c r="H49" s="41">
        <v>751</v>
      </c>
      <c r="I49" s="26">
        <v>22.294444444444444</v>
      </c>
      <c r="J49" s="41">
        <v>331</v>
      </c>
      <c r="K49" s="41">
        <v>74</v>
      </c>
      <c r="L49" s="41">
        <v>8609</v>
      </c>
    </row>
    <row r="50" spans="1:12" ht="12.6" customHeight="1">
      <c r="A50" s="42" t="s">
        <v>30</v>
      </c>
      <c r="B50" s="43"/>
      <c r="C50" s="29"/>
      <c r="D50" s="33">
        <v>659</v>
      </c>
      <c r="E50" s="28">
        <v>1496</v>
      </c>
      <c r="F50" s="28">
        <v>33478</v>
      </c>
      <c r="G50" s="28">
        <v>8200</v>
      </c>
      <c r="H50" s="28">
        <v>8095</v>
      </c>
      <c r="I50" s="31">
        <v>22.378342245989305</v>
      </c>
      <c r="J50" s="28">
        <v>2693</v>
      </c>
      <c r="K50" s="28">
        <v>609</v>
      </c>
      <c r="L50" s="28">
        <v>69124</v>
      </c>
    </row>
    <row r="51" spans="1:12" s="47" customFormat="1" ht="20.1" customHeight="1">
      <c r="A51" s="944" t="s">
        <v>6</v>
      </c>
      <c r="B51" s="46"/>
      <c r="C51" s="46"/>
      <c r="D51" s="46"/>
      <c r="E51" s="46"/>
      <c r="F51" s="46"/>
      <c r="G51" s="46"/>
      <c r="H51" s="46"/>
      <c r="I51" s="44"/>
      <c r="J51" s="46"/>
      <c r="K51" s="46"/>
      <c r="L51" s="46"/>
    </row>
    <row r="52" spans="1:12" ht="12.6" customHeight="1">
      <c r="A52" s="38" t="s">
        <v>23</v>
      </c>
      <c r="B52" s="39"/>
      <c r="C52" s="29"/>
      <c r="D52" s="40">
        <v>73</v>
      </c>
      <c r="E52" s="41">
        <v>218</v>
      </c>
      <c r="F52" s="41">
        <v>4543</v>
      </c>
      <c r="G52" s="41">
        <v>2953</v>
      </c>
      <c r="H52" s="41">
        <v>328</v>
      </c>
      <c r="I52" s="26">
        <v>20.839449541284402</v>
      </c>
      <c r="J52" s="41">
        <v>389</v>
      </c>
      <c r="K52" s="41">
        <v>228</v>
      </c>
      <c r="L52" s="41">
        <v>10032</v>
      </c>
    </row>
    <row r="53" spans="1:12" ht="12.6" customHeight="1">
      <c r="A53" s="38" t="s">
        <v>24</v>
      </c>
      <c r="B53" s="39"/>
      <c r="C53" s="29"/>
      <c r="D53" s="40">
        <v>28</v>
      </c>
      <c r="E53" s="41">
        <v>64</v>
      </c>
      <c r="F53" s="41">
        <v>1228</v>
      </c>
      <c r="G53" s="41">
        <v>814</v>
      </c>
      <c r="H53" s="41">
        <v>51</v>
      </c>
      <c r="I53" s="26">
        <v>19.1875</v>
      </c>
      <c r="J53" s="41">
        <v>80</v>
      </c>
      <c r="K53" s="41">
        <v>50</v>
      </c>
      <c r="L53" s="41">
        <v>2599</v>
      </c>
    </row>
    <row r="54" spans="1:12" ht="12.6" customHeight="1">
      <c r="A54" s="38" t="s">
        <v>25</v>
      </c>
      <c r="B54" s="39"/>
      <c r="C54" s="29"/>
      <c r="D54" s="40">
        <v>21</v>
      </c>
      <c r="E54" s="41">
        <v>75</v>
      </c>
      <c r="F54" s="41">
        <v>1250</v>
      </c>
      <c r="G54" s="41">
        <v>896</v>
      </c>
      <c r="H54" s="41">
        <v>30</v>
      </c>
      <c r="I54" s="26">
        <v>16.666666666666668</v>
      </c>
      <c r="J54" s="41">
        <v>103</v>
      </c>
      <c r="K54" s="41">
        <v>65</v>
      </c>
      <c r="L54" s="41">
        <v>2824</v>
      </c>
    </row>
    <row r="55" spans="1:12" ht="12.6" customHeight="1">
      <c r="A55" s="38" t="s">
        <v>26</v>
      </c>
      <c r="B55" s="39"/>
      <c r="C55" s="29"/>
      <c r="D55" s="40">
        <v>25</v>
      </c>
      <c r="E55" s="41">
        <v>60</v>
      </c>
      <c r="F55" s="41">
        <v>906</v>
      </c>
      <c r="G55" s="41">
        <v>528</v>
      </c>
      <c r="H55" s="41">
        <v>37</v>
      </c>
      <c r="I55" s="26">
        <v>15.1</v>
      </c>
      <c r="J55" s="41">
        <v>81</v>
      </c>
      <c r="K55" s="41">
        <v>38</v>
      </c>
      <c r="L55" s="41">
        <v>2500</v>
      </c>
    </row>
    <row r="56" spans="1:12" ht="12.6" customHeight="1">
      <c r="A56" s="38" t="s">
        <v>27</v>
      </c>
      <c r="B56" s="39"/>
      <c r="C56" s="29"/>
      <c r="D56" s="40">
        <v>41</v>
      </c>
      <c r="E56" s="41">
        <v>132</v>
      </c>
      <c r="F56" s="41">
        <v>2311</v>
      </c>
      <c r="G56" s="41">
        <v>1560</v>
      </c>
      <c r="H56" s="41">
        <v>141</v>
      </c>
      <c r="I56" s="26">
        <v>17.507575757575758</v>
      </c>
      <c r="J56" s="41">
        <v>192</v>
      </c>
      <c r="K56" s="41">
        <v>109</v>
      </c>
      <c r="L56" s="41">
        <v>5084</v>
      </c>
    </row>
    <row r="57" spans="1:12" ht="12.6" customHeight="1">
      <c r="A57" s="38" t="s">
        <v>28</v>
      </c>
      <c r="B57" s="39"/>
      <c r="C57" s="29"/>
      <c r="D57" s="40">
        <v>28</v>
      </c>
      <c r="E57" s="41">
        <v>69</v>
      </c>
      <c r="F57" s="41">
        <v>1288</v>
      </c>
      <c r="G57" s="41">
        <v>830</v>
      </c>
      <c r="H57" s="41">
        <v>56</v>
      </c>
      <c r="I57" s="26">
        <v>18.666666666666668</v>
      </c>
      <c r="J57" s="41">
        <v>80</v>
      </c>
      <c r="K57" s="41">
        <v>40</v>
      </c>
      <c r="L57" s="41">
        <v>2851</v>
      </c>
    </row>
    <row r="58" spans="1:12" ht="12.6" customHeight="1">
      <c r="A58" s="38" t="s">
        <v>29</v>
      </c>
      <c r="B58" s="39"/>
      <c r="C58" s="29"/>
      <c r="D58" s="40">
        <v>33</v>
      </c>
      <c r="E58" s="41">
        <v>130</v>
      </c>
      <c r="F58" s="41">
        <v>2390</v>
      </c>
      <c r="G58" s="41">
        <v>1661</v>
      </c>
      <c r="H58" s="41">
        <v>80</v>
      </c>
      <c r="I58" s="26">
        <v>18.384615384615383</v>
      </c>
      <c r="J58" s="41">
        <v>175</v>
      </c>
      <c r="K58" s="41">
        <v>108</v>
      </c>
      <c r="L58" s="41">
        <v>4719</v>
      </c>
    </row>
    <row r="59" spans="1:12" ht="12.6" customHeight="1">
      <c r="A59" s="42" t="s">
        <v>30</v>
      </c>
      <c r="B59" s="43"/>
      <c r="C59" s="29"/>
      <c r="D59" s="33">
        <v>249</v>
      </c>
      <c r="E59" s="28">
        <v>748</v>
      </c>
      <c r="F59" s="28">
        <v>13916</v>
      </c>
      <c r="G59" s="28">
        <v>9242</v>
      </c>
      <c r="H59" s="28">
        <v>723</v>
      </c>
      <c r="I59" s="31">
        <v>18.60427807486631</v>
      </c>
      <c r="J59" s="28">
        <v>1100</v>
      </c>
      <c r="K59" s="28">
        <v>638</v>
      </c>
      <c r="L59" s="28">
        <v>30609</v>
      </c>
    </row>
    <row r="60" spans="1:12" s="23" customFormat="1" ht="20.1" customHeight="1">
      <c r="A60" s="36" t="s">
        <v>7</v>
      </c>
      <c r="B60" s="36"/>
      <c r="C60" s="36"/>
      <c r="D60" s="36"/>
      <c r="E60" s="36"/>
      <c r="F60" s="36"/>
      <c r="G60" s="36"/>
      <c r="H60" s="36"/>
      <c r="I60" s="44"/>
      <c r="J60" s="36"/>
      <c r="K60" s="36"/>
      <c r="L60" s="36"/>
    </row>
    <row r="61" spans="1:12" ht="12.6" customHeight="1">
      <c r="A61" s="38" t="s">
        <v>23</v>
      </c>
      <c r="B61" s="39"/>
      <c r="C61" s="29"/>
      <c r="D61" s="41">
        <v>49</v>
      </c>
      <c r="E61" s="41">
        <v>887</v>
      </c>
      <c r="F61" s="41">
        <v>20220</v>
      </c>
      <c r="G61" s="41">
        <v>9205</v>
      </c>
      <c r="H61" s="41">
        <v>2240</v>
      </c>
      <c r="I61" s="26">
        <v>22.795941375422775</v>
      </c>
      <c r="J61" s="41">
        <v>1554</v>
      </c>
      <c r="K61" s="41">
        <v>674</v>
      </c>
      <c r="L61" s="41">
        <v>29339</v>
      </c>
    </row>
    <row r="62" spans="1:12" ht="12.6" customHeight="1">
      <c r="A62" s="38" t="s">
        <v>24</v>
      </c>
      <c r="B62" s="39"/>
      <c r="C62" s="29"/>
      <c r="D62" s="41">
        <v>10</v>
      </c>
      <c r="E62" s="41">
        <v>182</v>
      </c>
      <c r="F62" s="41">
        <v>3987</v>
      </c>
      <c r="G62" s="41">
        <v>1696</v>
      </c>
      <c r="H62" s="41">
        <v>357</v>
      </c>
      <c r="I62" s="26">
        <v>21.906593406593405</v>
      </c>
      <c r="J62" s="41">
        <v>359</v>
      </c>
      <c r="K62" s="41">
        <v>175</v>
      </c>
      <c r="L62" s="41">
        <v>6230</v>
      </c>
    </row>
    <row r="63" spans="1:12" ht="12.6" customHeight="1">
      <c r="A63" s="38" t="s">
        <v>25</v>
      </c>
      <c r="B63" s="39"/>
      <c r="C63" s="29"/>
      <c r="D63" s="41">
        <v>10</v>
      </c>
      <c r="E63" s="41">
        <v>195</v>
      </c>
      <c r="F63" s="41">
        <v>4220</v>
      </c>
      <c r="G63" s="41">
        <v>1861</v>
      </c>
      <c r="H63" s="41">
        <v>351</v>
      </c>
      <c r="I63" s="26">
        <v>21.641025641025642</v>
      </c>
      <c r="J63" s="41">
        <v>340</v>
      </c>
      <c r="K63" s="41">
        <v>182</v>
      </c>
      <c r="L63" s="41">
        <v>6267</v>
      </c>
    </row>
    <row r="64" spans="1:12" ht="12.6" customHeight="1">
      <c r="A64" s="38" t="s">
        <v>26</v>
      </c>
      <c r="B64" s="39"/>
      <c r="C64" s="29"/>
      <c r="D64" s="41">
        <v>10</v>
      </c>
      <c r="E64" s="41">
        <v>143</v>
      </c>
      <c r="F64" s="41">
        <v>3056</v>
      </c>
      <c r="G64" s="41">
        <v>1459</v>
      </c>
      <c r="H64" s="41">
        <v>201</v>
      </c>
      <c r="I64" s="26">
        <v>21.37062937062937</v>
      </c>
      <c r="J64" s="41">
        <v>270</v>
      </c>
      <c r="K64" s="41">
        <v>129</v>
      </c>
      <c r="L64" s="41">
        <v>5007</v>
      </c>
    </row>
    <row r="65" spans="1:12" ht="12.6" customHeight="1">
      <c r="A65" s="38" t="s">
        <v>27</v>
      </c>
      <c r="B65" s="39"/>
      <c r="C65" s="29"/>
      <c r="D65" s="41">
        <v>18</v>
      </c>
      <c r="E65" s="41">
        <v>285</v>
      </c>
      <c r="F65" s="41">
        <v>6383</v>
      </c>
      <c r="G65" s="41">
        <v>2942</v>
      </c>
      <c r="H65" s="41">
        <v>650</v>
      </c>
      <c r="I65" s="26">
        <v>22.396491228070175</v>
      </c>
      <c r="J65" s="41">
        <v>488</v>
      </c>
      <c r="K65" s="41">
        <v>243</v>
      </c>
      <c r="L65" s="41">
        <v>9295</v>
      </c>
    </row>
    <row r="66" spans="1:12" ht="12.6" customHeight="1">
      <c r="A66" s="38" t="s">
        <v>28</v>
      </c>
      <c r="B66" s="39"/>
      <c r="C66" s="29"/>
      <c r="D66" s="41">
        <v>9</v>
      </c>
      <c r="E66" s="41">
        <v>162</v>
      </c>
      <c r="F66" s="41">
        <v>3550</v>
      </c>
      <c r="G66" s="41">
        <v>1646</v>
      </c>
      <c r="H66" s="41">
        <v>313</v>
      </c>
      <c r="I66" s="26">
        <v>21.91358024691358</v>
      </c>
      <c r="J66" s="41">
        <v>307</v>
      </c>
      <c r="K66" s="41">
        <v>149</v>
      </c>
      <c r="L66" s="41">
        <v>5325</v>
      </c>
    </row>
    <row r="67" spans="1:12" ht="12.6" customHeight="1">
      <c r="A67" s="38" t="s">
        <v>29</v>
      </c>
      <c r="B67" s="39"/>
      <c r="C67" s="29"/>
      <c r="D67" s="41">
        <v>15</v>
      </c>
      <c r="E67" s="41">
        <v>315</v>
      </c>
      <c r="F67" s="41">
        <v>7035</v>
      </c>
      <c r="G67" s="41">
        <v>3094</v>
      </c>
      <c r="H67" s="41">
        <v>624</v>
      </c>
      <c r="I67" s="26">
        <v>22.333333333333332</v>
      </c>
      <c r="J67" s="41">
        <v>583</v>
      </c>
      <c r="K67" s="41">
        <v>276</v>
      </c>
      <c r="L67" s="41">
        <v>10096</v>
      </c>
    </row>
    <row r="68" spans="1:12" ht="12.6" customHeight="1">
      <c r="A68" s="42" t="s">
        <v>30</v>
      </c>
      <c r="B68" s="43"/>
      <c r="C68" s="29"/>
      <c r="D68" s="33">
        <v>121</v>
      </c>
      <c r="E68" s="28">
        <v>2169</v>
      </c>
      <c r="F68" s="28">
        <v>48451</v>
      </c>
      <c r="G68" s="28">
        <v>21903</v>
      </c>
      <c r="H68" s="28">
        <v>4736</v>
      </c>
      <c r="I68" s="31">
        <v>22.33794375288151</v>
      </c>
      <c r="J68" s="28">
        <v>3901</v>
      </c>
      <c r="K68" s="28">
        <v>1828</v>
      </c>
      <c r="L68" s="28">
        <v>71559</v>
      </c>
    </row>
    <row r="69" spans="1:12" s="23" customFormat="1" ht="20.1" customHeight="1">
      <c r="A69" s="36" t="s">
        <v>8</v>
      </c>
      <c r="B69" s="36"/>
      <c r="C69" s="36"/>
      <c r="D69" s="36"/>
      <c r="E69" s="36"/>
      <c r="F69" s="36"/>
      <c r="G69" s="36"/>
      <c r="H69" s="36"/>
      <c r="I69" s="44"/>
      <c r="J69" s="36"/>
      <c r="K69" s="36"/>
      <c r="L69" s="36"/>
    </row>
    <row r="70" spans="1:12" ht="12.6" customHeight="1">
      <c r="A70" s="38" t="s">
        <v>23</v>
      </c>
      <c r="B70" s="39"/>
      <c r="C70" s="29"/>
      <c r="D70" s="41">
        <v>19</v>
      </c>
      <c r="E70" s="41">
        <v>140</v>
      </c>
      <c r="F70" s="41">
        <v>2697</v>
      </c>
      <c r="G70" s="41">
        <v>1498</v>
      </c>
      <c r="H70" s="41">
        <v>295</v>
      </c>
      <c r="I70" s="26">
        <v>19.264285714285716</v>
      </c>
      <c r="J70" s="41">
        <v>163</v>
      </c>
      <c r="K70" s="41">
        <v>65</v>
      </c>
      <c r="L70" s="41">
        <v>5205</v>
      </c>
    </row>
    <row r="71" spans="1:12" ht="12.6" customHeight="1">
      <c r="A71" s="38" t="s">
        <v>24</v>
      </c>
      <c r="B71" s="39"/>
      <c r="C71" s="29"/>
      <c r="D71" s="41">
        <v>8</v>
      </c>
      <c r="E71" s="41">
        <v>44</v>
      </c>
      <c r="F71" s="41">
        <v>776</v>
      </c>
      <c r="G71" s="41">
        <v>426</v>
      </c>
      <c r="H71" s="41">
        <v>27</v>
      </c>
      <c r="I71" s="26">
        <v>17.636363636363637</v>
      </c>
      <c r="J71" s="41">
        <v>49</v>
      </c>
      <c r="K71" s="41">
        <v>28</v>
      </c>
      <c r="L71" s="41">
        <v>1627</v>
      </c>
    </row>
    <row r="72" spans="1:12" ht="12.6" customHeight="1">
      <c r="A72" s="38" t="s">
        <v>25</v>
      </c>
      <c r="B72" s="39"/>
      <c r="C72" s="29"/>
      <c r="D72" s="41">
        <v>7</v>
      </c>
      <c r="E72" s="41">
        <v>38</v>
      </c>
      <c r="F72" s="41">
        <v>660</v>
      </c>
      <c r="G72" s="41">
        <v>369</v>
      </c>
      <c r="H72" s="41">
        <v>37</v>
      </c>
      <c r="I72" s="26">
        <v>17.36842105263158</v>
      </c>
      <c r="J72" s="41">
        <v>34</v>
      </c>
      <c r="K72" s="41">
        <v>19</v>
      </c>
      <c r="L72" s="41">
        <v>1349</v>
      </c>
    </row>
    <row r="73" spans="1:12" ht="12.6" customHeight="1">
      <c r="A73" s="38" t="s">
        <v>26</v>
      </c>
      <c r="B73" s="39"/>
      <c r="C73" s="29"/>
      <c r="D73" s="41">
        <v>5</v>
      </c>
      <c r="E73" s="41">
        <v>21</v>
      </c>
      <c r="F73" s="41">
        <v>400</v>
      </c>
      <c r="G73" s="41">
        <v>254</v>
      </c>
      <c r="H73" s="41">
        <v>16</v>
      </c>
      <c r="I73" s="26">
        <v>19.047619047619047</v>
      </c>
      <c r="J73" s="41">
        <v>19</v>
      </c>
      <c r="K73" s="41">
        <v>11</v>
      </c>
      <c r="L73" s="41">
        <v>862</v>
      </c>
    </row>
    <row r="74" spans="1:12" ht="12.6" customHeight="1">
      <c r="A74" s="38" t="s">
        <v>27</v>
      </c>
      <c r="B74" s="39"/>
      <c r="C74" s="29"/>
      <c r="D74" s="41">
        <v>7</v>
      </c>
      <c r="E74" s="41">
        <v>42</v>
      </c>
      <c r="F74" s="41">
        <v>852</v>
      </c>
      <c r="G74" s="41">
        <v>474</v>
      </c>
      <c r="H74" s="41">
        <v>76</v>
      </c>
      <c r="I74" s="26">
        <v>20.285714285714285</v>
      </c>
      <c r="J74" s="41">
        <v>68</v>
      </c>
      <c r="K74" s="41">
        <v>32</v>
      </c>
      <c r="L74" s="41">
        <v>1590</v>
      </c>
    </row>
    <row r="75" spans="1:12" ht="12.6" customHeight="1">
      <c r="A75" s="38" t="s">
        <v>28</v>
      </c>
      <c r="B75" s="39"/>
      <c r="C75" s="29"/>
      <c r="D75" s="41">
        <v>7</v>
      </c>
      <c r="E75" s="41">
        <v>31</v>
      </c>
      <c r="F75" s="41">
        <v>534</v>
      </c>
      <c r="G75" s="41">
        <v>339</v>
      </c>
      <c r="H75" s="41">
        <v>19</v>
      </c>
      <c r="I75" s="26">
        <v>17.225806451612904</v>
      </c>
      <c r="J75" s="41">
        <v>18</v>
      </c>
      <c r="K75" s="41">
        <v>9</v>
      </c>
      <c r="L75" s="41">
        <v>1149</v>
      </c>
    </row>
    <row r="76" spans="1:12" ht="12.6" customHeight="1">
      <c r="A76" s="38" t="s">
        <v>29</v>
      </c>
      <c r="B76" s="39"/>
      <c r="C76" s="29"/>
      <c r="D76" s="41">
        <v>11</v>
      </c>
      <c r="E76" s="41">
        <v>67</v>
      </c>
      <c r="F76" s="41">
        <v>1166</v>
      </c>
      <c r="G76" s="41">
        <v>682</v>
      </c>
      <c r="H76" s="41">
        <v>68</v>
      </c>
      <c r="I76" s="26">
        <v>17.402985074626866</v>
      </c>
      <c r="J76" s="41">
        <v>53</v>
      </c>
      <c r="K76" s="41">
        <v>24</v>
      </c>
      <c r="L76" s="41">
        <v>2358</v>
      </c>
    </row>
    <row r="77" spans="1:12" ht="12.6" customHeight="1">
      <c r="A77" s="42" t="s">
        <v>30</v>
      </c>
      <c r="B77" s="43"/>
      <c r="C77" s="29"/>
      <c r="D77" s="33">
        <v>64</v>
      </c>
      <c r="E77" s="28">
        <v>383</v>
      </c>
      <c r="F77" s="28">
        <v>7085</v>
      </c>
      <c r="G77" s="28">
        <v>4042</v>
      </c>
      <c r="H77" s="28">
        <v>538</v>
      </c>
      <c r="I77" s="31">
        <v>18.49869451697128</v>
      </c>
      <c r="J77" s="28">
        <v>404</v>
      </c>
      <c r="K77" s="28">
        <v>188</v>
      </c>
      <c r="L77" s="28">
        <v>14140</v>
      </c>
    </row>
    <row r="78" spans="1:12" s="23" customFormat="1" ht="20.1" customHeight="1">
      <c r="A78" s="36" t="s">
        <v>9</v>
      </c>
      <c r="B78" s="36"/>
      <c r="C78" s="36"/>
      <c r="D78" s="36"/>
      <c r="E78" s="36"/>
      <c r="F78" s="36"/>
      <c r="G78" s="36"/>
      <c r="H78" s="36"/>
      <c r="I78" s="44"/>
      <c r="J78" s="36"/>
      <c r="K78" s="36"/>
      <c r="L78" s="36"/>
    </row>
    <row r="79" spans="1:12" ht="12.6" customHeight="1">
      <c r="A79" s="38" t="s">
        <v>23</v>
      </c>
      <c r="B79" s="39"/>
      <c r="C79" s="29"/>
      <c r="D79" s="40">
        <v>34</v>
      </c>
      <c r="E79" s="41">
        <v>182</v>
      </c>
      <c r="F79" s="41">
        <v>3795</v>
      </c>
      <c r="G79" s="41">
        <v>744</v>
      </c>
      <c r="H79" s="41">
        <v>479</v>
      </c>
      <c r="I79" s="26">
        <v>20.85164835164835</v>
      </c>
      <c r="J79" s="41">
        <v>470</v>
      </c>
      <c r="K79" s="41">
        <v>104</v>
      </c>
      <c r="L79" s="41">
        <v>11024</v>
      </c>
    </row>
    <row r="80" spans="1:12" ht="12.6" customHeight="1">
      <c r="A80" s="38" t="s">
        <v>24</v>
      </c>
      <c r="B80" s="39"/>
      <c r="C80" s="29"/>
      <c r="D80" s="40">
        <v>9</v>
      </c>
      <c r="E80" s="41">
        <v>34</v>
      </c>
      <c r="F80" s="41">
        <v>688</v>
      </c>
      <c r="G80" s="41">
        <v>66</v>
      </c>
      <c r="H80" s="41">
        <v>22</v>
      </c>
      <c r="I80" s="26">
        <v>20.235294117647058</v>
      </c>
      <c r="J80" s="41">
        <v>105</v>
      </c>
      <c r="K80" s="41">
        <v>30</v>
      </c>
      <c r="L80" s="41">
        <v>2577</v>
      </c>
    </row>
    <row r="81" spans="1:12" ht="12.6" customHeight="1">
      <c r="A81" s="38" t="s">
        <v>25</v>
      </c>
      <c r="B81" s="39"/>
      <c r="C81" s="29"/>
      <c r="D81" s="40">
        <v>11</v>
      </c>
      <c r="E81" s="41">
        <v>39</v>
      </c>
      <c r="F81" s="41">
        <v>818</v>
      </c>
      <c r="G81" s="41">
        <v>109</v>
      </c>
      <c r="H81" s="41">
        <v>23</v>
      </c>
      <c r="I81" s="26">
        <v>20.974358974358974</v>
      </c>
      <c r="J81" s="41">
        <v>99</v>
      </c>
      <c r="K81" s="41">
        <v>33</v>
      </c>
      <c r="L81" s="41">
        <v>2441</v>
      </c>
    </row>
    <row r="82" spans="1:12" ht="12.6" customHeight="1">
      <c r="A82" s="38" t="s">
        <v>26</v>
      </c>
      <c r="B82" s="39"/>
      <c r="C82" s="29"/>
      <c r="D82" s="40">
        <v>10</v>
      </c>
      <c r="E82" s="41">
        <v>36</v>
      </c>
      <c r="F82" s="41">
        <v>780</v>
      </c>
      <c r="G82" s="41">
        <v>156</v>
      </c>
      <c r="H82" s="41">
        <v>20</v>
      </c>
      <c r="I82" s="26">
        <v>21.666666666666668</v>
      </c>
      <c r="J82" s="41">
        <v>117</v>
      </c>
      <c r="K82" s="41">
        <v>22</v>
      </c>
      <c r="L82" s="41">
        <v>2426</v>
      </c>
    </row>
    <row r="83" spans="1:12" ht="12.6" customHeight="1">
      <c r="A83" s="38" t="s">
        <v>27</v>
      </c>
      <c r="B83" s="39"/>
      <c r="C83" s="29"/>
      <c r="D83" s="40">
        <v>18</v>
      </c>
      <c r="E83" s="41">
        <v>98</v>
      </c>
      <c r="F83" s="41">
        <v>2042</v>
      </c>
      <c r="G83" s="41">
        <v>409</v>
      </c>
      <c r="H83" s="41">
        <v>123</v>
      </c>
      <c r="I83" s="26">
        <v>20.836734693877553</v>
      </c>
      <c r="J83" s="41">
        <v>282</v>
      </c>
      <c r="K83" s="41">
        <v>79</v>
      </c>
      <c r="L83" s="41">
        <v>5776</v>
      </c>
    </row>
    <row r="84" spans="1:12" ht="12.6" customHeight="1">
      <c r="A84" s="38" t="s">
        <v>28</v>
      </c>
      <c r="B84" s="39"/>
      <c r="C84" s="29"/>
      <c r="D84" s="40">
        <v>9</v>
      </c>
      <c r="E84" s="41">
        <v>40</v>
      </c>
      <c r="F84" s="41">
        <v>958</v>
      </c>
      <c r="G84" s="41">
        <v>137</v>
      </c>
      <c r="H84" s="41">
        <v>30</v>
      </c>
      <c r="I84" s="26">
        <v>23.95</v>
      </c>
      <c r="J84" s="41">
        <v>133</v>
      </c>
      <c r="K84" s="41">
        <v>36</v>
      </c>
      <c r="L84" s="41">
        <v>2870</v>
      </c>
    </row>
    <row r="85" spans="1:12" ht="12.6" customHeight="1">
      <c r="A85" s="38" t="s">
        <v>29</v>
      </c>
      <c r="B85" s="39"/>
      <c r="C85" s="29"/>
      <c r="D85" s="40">
        <v>15</v>
      </c>
      <c r="E85" s="41">
        <v>66</v>
      </c>
      <c r="F85" s="41">
        <v>1460</v>
      </c>
      <c r="G85" s="41">
        <v>179</v>
      </c>
      <c r="H85" s="41">
        <v>130</v>
      </c>
      <c r="I85" s="26">
        <v>22.12121212121212</v>
      </c>
      <c r="J85" s="41">
        <v>181</v>
      </c>
      <c r="K85" s="41">
        <v>38</v>
      </c>
      <c r="L85" s="41">
        <v>4250</v>
      </c>
    </row>
    <row r="86" spans="1:12" ht="12.6" customHeight="1">
      <c r="A86" s="42" t="s">
        <v>30</v>
      </c>
      <c r="B86" s="43"/>
      <c r="C86" s="29"/>
      <c r="D86" s="33">
        <v>106</v>
      </c>
      <c r="E86" s="28">
        <v>495</v>
      </c>
      <c r="F86" s="28">
        <v>10541</v>
      </c>
      <c r="G86" s="28">
        <v>1800</v>
      </c>
      <c r="H86" s="28">
        <v>827</v>
      </c>
      <c r="I86" s="119">
        <v>21.294949494949496</v>
      </c>
      <c r="J86" s="28">
        <v>1387</v>
      </c>
      <c r="K86" s="28">
        <v>342</v>
      </c>
      <c r="L86" s="28">
        <v>31364</v>
      </c>
    </row>
    <row r="87" spans="1:12" s="23" customFormat="1" ht="20.1" customHeight="1">
      <c r="A87" s="36" t="s">
        <v>10</v>
      </c>
      <c r="B87" s="36"/>
      <c r="C87" s="36"/>
      <c r="D87" s="36"/>
      <c r="E87" s="36"/>
      <c r="F87" s="36"/>
      <c r="G87" s="36"/>
      <c r="H87" s="36"/>
      <c r="I87" s="44"/>
      <c r="J87" s="36"/>
      <c r="K87" s="36"/>
      <c r="L87" s="36"/>
    </row>
    <row r="88" spans="1:12" ht="12.6" customHeight="1">
      <c r="A88" s="1025" t="s">
        <v>23</v>
      </c>
      <c r="B88" s="1026"/>
      <c r="C88" s="120"/>
      <c r="D88" s="1027">
        <v>540</v>
      </c>
      <c r="E88" s="1028">
        <v>6263</v>
      </c>
      <c r="F88" s="1028">
        <v>133189</v>
      </c>
      <c r="G88" s="1028">
        <v>72846</v>
      </c>
      <c r="H88" s="1028">
        <v>24636</v>
      </c>
      <c r="I88" s="119">
        <v>21.266006706051414</v>
      </c>
      <c r="J88" s="1028">
        <v>7056</v>
      </c>
      <c r="K88" s="1028">
        <v>3236</v>
      </c>
      <c r="L88" s="1028">
        <v>152984</v>
      </c>
    </row>
    <row r="89" spans="1:12" ht="12.6" customHeight="1">
      <c r="A89" s="1025" t="s">
        <v>24</v>
      </c>
      <c r="B89" s="1026"/>
      <c r="C89" s="120"/>
      <c r="D89" s="1027">
        <v>182</v>
      </c>
      <c r="E89" s="1028">
        <v>1905</v>
      </c>
      <c r="F89" s="1028">
        <v>37680</v>
      </c>
      <c r="G89" s="1028">
        <v>21126</v>
      </c>
      <c r="H89" s="1028">
        <v>5166</v>
      </c>
      <c r="I89" s="119">
        <v>19.77952755905512</v>
      </c>
      <c r="J89" s="1028">
        <v>2061</v>
      </c>
      <c r="K89" s="1028">
        <v>1067</v>
      </c>
      <c r="L89" s="1028">
        <v>45274</v>
      </c>
    </row>
    <row r="90" spans="1:12" ht="12.6" customHeight="1">
      <c r="A90" s="1025" t="s">
        <v>25</v>
      </c>
      <c r="B90" s="1026"/>
      <c r="C90" s="120"/>
      <c r="D90" s="1027">
        <v>164</v>
      </c>
      <c r="E90" s="1028">
        <v>1789</v>
      </c>
      <c r="F90" s="1028">
        <v>36395</v>
      </c>
      <c r="G90" s="1028">
        <v>20537</v>
      </c>
      <c r="H90" s="1028">
        <v>4741</v>
      </c>
      <c r="I90" s="119">
        <v>20.343767467859138</v>
      </c>
      <c r="J90" s="1028">
        <v>1962</v>
      </c>
      <c r="K90" s="1028">
        <v>992</v>
      </c>
      <c r="L90" s="1028">
        <v>43613</v>
      </c>
    </row>
    <row r="91" spans="1:12" ht="12.6" customHeight="1">
      <c r="A91" s="1025" t="s">
        <v>26</v>
      </c>
      <c r="B91" s="1026"/>
      <c r="C91" s="120"/>
      <c r="D91" s="1027">
        <v>184</v>
      </c>
      <c r="E91" s="1028">
        <v>1589</v>
      </c>
      <c r="F91" s="1028">
        <v>31627</v>
      </c>
      <c r="G91" s="1028">
        <v>17831</v>
      </c>
      <c r="H91" s="1028">
        <v>3443</v>
      </c>
      <c r="I91" s="119">
        <v>19.903713027061045</v>
      </c>
      <c r="J91" s="1028">
        <v>1819</v>
      </c>
      <c r="K91" s="1028">
        <v>825</v>
      </c>
      <c r="L91" s="1028">
        <v>38104</v>
      </c>
    </row>
    <row r="92" spans="1:12" ht="12.6" customHeight="1">
      <c r="A92" s="1025" t="s">
        <v>27</v>
      </c>
      <c r="B92" s="1026"/>
      <c r="C92" s="120"/>
      <c r="D92" s="1027">
        <v>291</v>
      </c>
      <c r="E92" s="1028">
        <v>2833</v>
      </c>
      <c r="F92" s="1028">
        <v>58469</v>
      </c>
      <c r="G92" s="1028">
        <v>31612</v>
      </c>
      <c r="H92" s="1028">
        <v>9816</v>
      </c>
      <c r="I92" s="119">
        <v>20.63854571126015</v>
      </c>
      <c r="J92" s="1028">
        <v>3434</v>
      </c>
      <c r="K92" s="1028">
        <v>1566</v>
      </c>
      <c r="L92" s="1028">
        <v>72731</v>
      </c>
    </row>
    <row r="93" spans="1:12" ht="12.6" customHeight="1">
      <c r="A93" s="1025" t="s">
        <v>28</v>
      </c>
      <c r="B93" s="1026"/>
      <c r="C93" s="120"/>
      <c r="D93" s="1027">
        <v>197</v>
      </c>
      <c r="E93" s="1028">
        <v>1866</v>
      </c>
      <c r="F93" s="1028">
        <v>38147</v>
      </c>
      <c r="G93" s="1028">
        <v>21237</v>
      </c>
      <c r="H93" s="1028">
        <v>4540</v>
      </c>
      <c r="I93" s="119">
        <v>20.443193997856376</v>
      </c>
      <c r="J93" s="1028">
        <v>2104</v>
      </c>
      <c r="K93" s="1028">
        <v>962</v>
      </c>
      <c r="L93" s="1028">
        <v>45223</v>
      </c>
    </row>
    <row r="94" spans="1:12" ht="12.6" customHeight="1">
      <c r="A94" s="1025" t="s">
        <v>29</v>
      </c>
      <c r="B94" s="1026"/>
      <c r="C94" s="120"/>
      <c r="D94" s="1027">
        <v>238</v>
      </c>
      <c r="E94" s="1028">
        <v>2867</v>
      </c>
      <c r="F94" s="1028">
        <v>60128</v>
      </c>
      <c r="G94" s="1028">
        <v>33969</v>
      </c>
      <c r="H94" s="1028">
        <v>8724</v>
      </c>
      <c r="I94" s="119">
        <v>20.97244506452738</v>
      </c>
      <c r="J94" s="1028">
        <v>2998</v>
      </c>
      <c r="K94" s="1028">
        <v>1455</v>
      </c>
      <c r="L94" s="1028">
        <v>65330</v>
      </c>
    </row>
    <row r="95" spans="1:12" ht="12.6" customHeight="1">
      <c r="A95" s="42" t="s">
        <v>30</v>
      </c>
      <c r="B95" s="43"/>
      <c r="C95" s="29"/>
      <c r="D95" s="33">
        <v>1796</v>
      </c>
      <c r="E95" s="28">
        <v>19112</v>
      </c>
      <c r="F95" s="28">
        <v>395635</v>
      </c>
      <c r="G95" s="28">
        <v>219158</v>
      </c>
      <c r="H95" s="28">
        <v>61066</v>
      </c>
      <c r="I95" s="31">
        <v>20.700868564252826</v>
      </c>
      <c r="J95" s="28">
        <v>21434</v>
      </c>
      <c r="K95" s="28">
        <v>10103</v>
      </c>
      <c r="L95" s="28">
        <v>463259</v>
      </c>
    </row>
    <row r="96" spans="1:10" s="34" customFormat="1" ht="5.1" customHeight="1">
      <c r="A96" s="34" t="s">
        <v>11</v>
      </c>
      <c r="C96" s="48"/>
      <c r="D96" s="48"/>
      <c r="E96" s="48"/>
      <c r="F96" s="48"/>
      <c r="G96" s="48"/>
      <c r="H96" s="48"/>
      <c r="I96" s="48"/>
      <c r="J96" s="48"/>
    </row>
    <row r="97" spans="1:12" s="23" customFormat="1" ht="69" customHeight="1">
      <c r="A97" s="2111" t="s">
        <v>625</v>
      </c>
      <c r="B97" s="2112"/>
      <c r="C97" s="2112"/>
      <c r="D97" s="2112"/>
      <c r="E97" s="2112"/>
      <c r="F97" s="2112"/>
      <c r="G97" s="2112"/>
      <c r="H97" s="2112"/>
      <c r="I97" s="2112"/>
      <c r="J97" s="2112"/>
      <c r="K97" s="2112"/>
      <c r="L97" s="2112"/>
    </row>
  </sheetData>
  <mergeCells count="7">
    <mergeCell ref="A97:L97"/>
    <mergeCell ref="A1:B1"/>
    <mergeCell ref="L4:L5"/>
    <mergeCell ref="A4:C5"/>
    <mergeCell ref="D4:D5"/>
    <mergeCell ref="E4:E5"/>
    <mergeCell ref="I4:I5"/>
  </mergeCells>
  <printOptions/>
  <pageMargins left="0.4724409448818898" right="0.4724409448818898" top="0.5905511811023623" bottom="0.7874015748031497" header="0.3937007874015748" footer="0.2755905511811024"/>
  <pageSetup firstPageNumber="18" useFirstPageNumber="1" horizontalDpi="600" verticalDpi="600" orientation="portrait" paperSize="9"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20"/>
  <sheetViews>
    <sheetView zoomScaleSheetLayoutView="70" workbookViewId="0" topLeftCell="A1">
      <pane ySplit="6" topLeftCell="A7" activePane="bottomLeft" state="frozen"/>
      <selection pane="bottomLeft" activeCell="Q1" sqref="Q1"/>
    </sheetView>
  </sheetViews>
  <sheetFormatPr defaultColWidth="12" defaultRowHeight="11.25"/>
  <cols>
    <col min="1" max="1" width="11.66015625" style="1196" customWidth="1"/>
    <col min="2" max="3" width="0.4921875" style="1196" customWidth="1"/>
    <col min="4" max="4" width="12.16015625" style="1196" customWidth="1"/>
    <col min="5" max="9" width="7" style="1196" customWidth="1"/>
    <col min="10" max="10" width="8.66015625" style="1196" customWidth="1"/>
    <col min="11" max="15" width="7" style="1196" customWidth="1"/>
    <col min="16" max="16" width="8.83203125" style="1196" customWidth="1"/>
    <col min="17" max="16384" width="12" style="1196" customWidth="1"/>
  </cols>
  <sheetData>
    <row r="1" ht="10.5" customHeight="1">
      <c r="A1" s="1195"/>
    </row>
    <row r="2" spans="1:16" ht="24.9" customHeight="1">
      <c r="A2" s="1368" t="s">
        <v>941</v>
      </c>
      <c r="B2" s="1368"/>
      <c r="C2" s="1368"/>
      <c r="D2" s="1368"/>
      <c r="E2" s="1368"/>
      <c r="F2" s="1368"/>
      <c r="G2" s="1368"/>
      <c r="H2" s="1368"/>
      <c r="I2" s="1368"/>
      <c r="J2" s="1368"/>
      <c r="K2" s="1368"/>
      <c r="L2" s="1368"/>
      <c r="M2" s="1368"/>
      <c r="N2" s="1368"/>
      <c r="O2" s="1368"/>
      <c r="P2" s="1368"/>
    </row>
    <row r="3" spans="1:16" ht="15" customHeight="1">
      <c r="A3" s="2519" t="s">
        <v>396</v>
      </c>
      <c r="B3" s="2520"/>
      <c r="C3" s="2516" t="s">
        <v>942</v>
      </c>
      <c r="D3" s="2519"/>
      <c r="E3" s="2527" t="s">
        <v>943</v>
      </c>
      <c r="F3" s="2528"/>
      <c r="G3" s="2528"/>
      <c r="H3" s="2528"/>
      <c r="I3" s="2528"/>
      <c r="J3" s="2528"/>
      <c r="K3" s="2528"/>
      <c r="L3" s="2528"/>
      <c r="M3" s="2528"/>
      <c r="N3" s="2528"/>
      <c r="O3" s="2528"/>
      <c r="P3" s="2516" t="s">
        <v>944</v>
      </c>
    </row>
    <row r="4" spans="1:16" ht="18.75" customHeight="1">
      <c r="A4" s="2521"/>
      <c r="B4" s="2522"/>
      <c r="C4" s="2525"/>
      <c r="D4" s="2521"/>
      <c r="E4" s="1369" t="s">
        <v>905</v>
      </c>
      <c r="F4" s="1370"/>
      <c r="G4" s="2526" t="s">
        <v>906</v>
      </c>
      <c r="H4" s="2523"/>
      <c r="I4" s="2524"/>
      <c r="J4" s="2526" t="s">
        <v>907</v>
      </c>
      <c r="K4" s="2523"/>
      <c r="L4" s="2523"/>
      <c r="M4" s="2523"/>
      <c r="N4" s="2524"/>
      <c r="O4" s="2477" t="s">
        <v>945</v>
      </c>
      <c r="P4" s="2525"/>
    </row>
    <row r="5" spans="1:16" ht="18.75" customHeight="1">
      <c r="A5" s="2521"/>
      <c r="B5" s="2522"/>
      <c r="C5" s="2525"/>
      <c r="D5" s="2521"/>
      <c r="E5" s="1371" t="s">
        <v>946</v>
      </c>
      <c r="F5" s="1372"/>
      <c r="G5" s="1372"/>
      <c r="H5" s="1372"/>
      <c r="I5" s="1372"/>
      <c r="J5" s="1372"/>
      <c r="K5" s="1372"/>
      <c r="L5" s="1372"/>
      <c r="M5" s="1372"/>
      <c r="N5" s="1373"/>
      <c r="O5" s="2529"/>
      <c r="P5" s="2525"/>
    </row>
    <row r="6" spans="1:16" ht="36" customHeight="1">
      <c r="A6" s="2523"/>
      <c r="B6" s="2524"/>
      <c r="C6" s="2526"/>
      <c r="D6" s="2523"/>
      <c r="E6" s="1374">
        <v>10</v>
      </c>
      <c r="F6" s="1375" t="s">
        <v>699</v>
      </c>
      <c r="G6" s="1374">
        <v>8</v>
      </c>
      <c r="H6" s="1374">
        <v>9</v>
      </c>
      <c r="I6" s="1374">
        <v>10</v>
      </c>
      <c r="J6" s="1376" t="s">
        <v>947</v>
      </c>
      <c r="K6" s="1374">
        <v>7</v>
      </c>
      <c r="L6" s="1374">
        <v>8</v>
      </c>
      <c r="M6" s="1374">
        <v>9</v>
      </c>
      <c r="N6" s="1377">
        <v>10</v>
      </c>
      <c r="O6" s="1378" t="s">
        <v>948</v>
      </c>
      <c r="P6" s="2526"/>
    </row>
    <row r="7" spans="1:16" s="1296" customFormat="1" ht="15" customHeight="1">
      <c r="A7" s="1379" t="s">
        <v>3</v>
      </c>
      <c r="B7" s="1379"/>
      <c r="C7" s="1380"/>
      <c r="D7" s="1381" t="s">
        <v>13</v>
      </c>
      <c r="E7" s="1382">
        <v>1124</v>
      </c>
      <c r="F7" s="1294">
        <v>814</v>
      </c>
      <c r="G7" s="1294">
        <v>48</v>
      </c>
      <c r="H7" s="1294">
        <v>71</v>
      </c>
      <c r="I7" s="1294">
        <v>90</v>
      </c>
      <c r="J7" s="1294">
        <v>389</v>
      </c>
      <c r="K7" s="1294">
        <v>790</v>
      </c>
      <c r="L7" s="1294">
        <v>810</v>
      </c>
      <c r="M7" s="1294">
        <v>957</v>
      </c>
      <c r="N7" s="1294">
        <v>861</v>
      </c>
      <c r="O7" s="1294">
        <v>37</v>
      </c>
      <c r="P7" s="1294">
        <v>5991</v>
      </c>
    </row>
    <row r="8" spans="1:16" ht="11.25">
      <c r="A8" s="1383"/>
      <c r="B8" s="1383"/>
      <c r="C8" s="1384"/>
      <c r="D8" s="1385" t="s">
        <v>63</v>
      </c>
      <c r="E8" s="1382">
        <v>648</v>
      </c>
      <c r="F8" s="1294">
        <v>454</v>
      </c>
      <c r="G8" s="1294">
        <v>26</v>
      </c>
      <c r="H8" s="1294">
        <v>41</v>
      </c>
      <c r="I8" s="1294">
        <v>53</v>
      </c>
      <c r="J8" s="1294">
        <v>208</v>
      </c>
      <c r="K8" s="1294">
        <v>413</v>
      </c>
      <c r="L8" s="1294">
        <v>422</v>
      </c>
      <c r="M8" s="1294">
        <v>477</v>
      </c>
      <c r="N8" s="1294">
        <v>427</v>
      </c>
      <c r="O8" s="1294">
        <v>17</v>
      </c>
      <c r="P8" s="1294">
        <v>3186</v>
      </c>
    </row>
    <row r="9" spans="1:16" ht="11.25">
      <c r="A9" s="1383"/>
      <c r="B9" s="1383"/>
      <c r="C9" s="1384"/>
      <c r="D9" s="1351" t="s">
        <v>64</v>
      </c>
      <c r="E9" s="1382">
        <v>298</v>
      </c>
      <c r="F9" s="1294">
        <v>213</v>
      </c>
      <c r="G9" s="1294">
        <v>1</v>
      </c>
      <c r="H9" s="1294">
        <v>1</v>
      </c>
      <c r="I9" s="1294">
        <v>9</v>
      </c>
      <c r="J9" s="1294">
        <v>26</v>
      </c>
      <c r="K9" s="1294">
        <v>63</v>
      </c>
      <c r="L9" s="1294">
        <v>50</v>
      </c>
      <c r="M9" s="1294">
        <v>72</v>
      </c>
      <c r="N9" s="1294">
        <v>56</v>
      </c>
      <c r="O9" s="1294">
        <v>37</v>
      </c>
      <c r="P9" s="1294">
        <v>826</v>
      </c>
    </row>
    <row r="10" spans="1:16" s="1296" customFormat="1" ht="15" customHeight="1">
      <c r="A10" s="1379" t="s">
        <v>4</v>
      </c>
      <c r="B10" s="1379"/>
      <c r="C10" s="1380"/>
      <c r="D10" s="1381" t="s">
        <v>13</v>
      </c>
      <c r="E10" s="1382">
        <v>759</v>
      </c>
      <c r="F10" s="1294">
        <v>636</v>
      </c>
      <c r="G10" s="1294">
        <v>187</v>
      </c>
      <c r="H10" s="1294">
        <v>184</v>
      </c>
      <c r="I10" s="1294">
        <v>246</v>
      </c>
      <c r="J10" s="1294">
        <v>211</v>
      </c>
      <c r="K10" s="1294">
        <v>606</v>
      </c>
      <c r="L10" s="1294">
        <v>662</v>
      </c>
      <c r="M10" s="1294">
        <v>695</v>
      </c>
      <c r="N10" s="1294">
        <v>706</v>
      </c>
      <c r="O10" s="1294">
        <v>17</v>
      </c>
      <c r="P10" s="1294">
        <v>4909</v>
      </c>
    </row>
    <row r="11" spans="1:16" ht="11.25">
      <c r="A11" s="1383"/>
      <c r="B11" s="1383"/>
      <c r="C11" s="1384"/>
      <c r="D11" s="1385" t="s">
        <v>63</v>
      </c>
      <c r="E11" s="1382">
        <v>398</v>
      </c>
      <c r="F11" s="1294">
        <v>301</v>
      </c>
      <c r="G11" s="1294">
        <v>93</v>
      </c>
      <c r="H11" s="1294">
        <v>93</v>
      </c>
      <c r="I11" s="1294">
        <v>130</v>
      </c>
      <c r="J11" s="1294">
        <v>116</v>
      </c>
      <c r="K11" s="1294">
        <v>306</v>
      </c>
      <c r="L11" s="1294">
        <v>332</v>
      </c>
      <c r="M11" s="1294">
        <v>331</v>
      </c>
      <c r="N11" s="1294">
        <v>343</v>
      </c>
      <c r="O11" s="1294">
        <v>6</v>
      </c>
      <c r="P11" s="1294">
        <v>2449</v>
      </c>
    </row>
    <row r="12" spans="1:16" ht="11.25">
      <c r="A12" s="1383"/>
      <c r="B12" s="1383"/>
      <c r="C12" s="1384"/>
      <c r="D12" s="1351" t="s">
        <v>64</v>
      </c>
      <c r="E12" s="1382">
        <v>187</v>
      </c>
      <c r="F12" s="1294">
        <v>157</v>
      </c>
      <c r="G12" s="1294">
        <v>23</v>
      </c>
      <c r="H12" s="1294">
        <v>20</v>
      </c>
      <c r="I12" s="1294">
        <v>28</v>
      </c>
      <c r="J12" s="1294">
        <v>21</v>
      </c>
      <c r="K12" s="1294">
        <v>62</v>
      </c>
      <c r="L12" s="1294">
        <v>73</v>
      </c>
      <c r="M12" s="1294">
        <v>61</v>
      </c>
      <c r="N12" s="1294">
        <v>54</v>
      </c>
      <c r="O12" s="1294">
        <v>13</v>
      </c>
      <c r="P12" s="1294">
        <v>699</v>
      </c>
    </row>
    <row r="13" spans="1:16" s="1296" customFormat="1" ht="15" customHeight="1">
      <c r="A13" s="1379" t="s">
        <v>5</v>
      </c>
      <c r="B13" s="1379"/>
      <c r="C13" s="1380"/>
      <c r="D13" s="1381" t="s">
        <v>13</v>
      </c>
      <c r="E13" s="1382">
        <v>708</v>
      </c>
      <c r="F13" s="1294">
        <v>746</v>
      </c>
      <c r="G13" s="1294">
        <v>138</v>
      </c>
      <c r="H13" s="1294">
        <v>207</v>
      </c>
      <c r="I13" s="1294">
        <v>223</v>
      </c>
      <c r="J13" s="1294">
        <v>393</v>
      </c>
      <c r="K13" s="1294">
        <v>586</v>
      </c>
      <c r="L13" s="1294">
        <v>689</v>
      </c>
      <c r="M13" s="1294">
        <v>628</v>
      </c>
      <c r="N13" s="1294">
        <v>593</v>
      </c>
      <c r="O13" s="1294">
        <v>0</v>
      </c>
      <c r="P13" s="1294">
        <v>4911</v>
      </c>
    </row>
    <row r="14" spans="1:16" ht="11.25">
      <c r="A14" s="1383"/>
      <c r="B14" s="1383"/>
      <c r="C14" s="1384"/>
      <c r="D14" s="1385" t="s">
        <v>63</v>
      </c>
      <c r="E14" s="1382">
        <v>404</v>
      </c>
      <c r="F14" s="1294">
        <v>430</v>
      </c>
      <c r="G14" s="1294">
        <v>81</v>
      </c>
      <c r="H14" s="1294">
        <v>126</v>
      </c>
      <c r="I14" s="1294">
        <v>140</v>
      </c>
      <c r="J14" s="1294">
        <v>224</v>
      </c>
      <c r="K14" s="1294">
        <v>333</v>
      </c>
      <c r="L14" s="1294">
        <v>396</v>
      </c>
      <c r="M14" s="1294">
        <v>363</v>
      </c>
      <c r="N14" s="1294">
        <v>348</v>
      </c>
      <c r="O14" s="1294">
        <v>0</v>
      </c>
      <c r="P14" s="1294">
        <v>2845</v>
      </c>
    </row>
    <row r="15" spans="1:16" ht="11.25">
      <c r="A15" s="1383"/>
      <c r="B15" s="1383"/>
      <c r="C15" s="1384"/>
      <c r="D15" s="1351" t="s">
        <v>64</v>
      </c>
      <c r="E15" s="1382">
        <v>123</v>
      </c>
      <c r="F15" s="1294">
        <v>130</v>
      </c>
      <c r="G15" s="1294">
        <v>11</v>
      </c>
      <c r="H15" s="1294">
        <v>7</v>
      </c>
      <c r="I15" s="1294">
        <v>6</v>
      </c>
      <c r="J15" s="1294">
        <v>14</v>
      </c>
      <c r="K15" s="1294">
        <v>29</v>
      </c>
      <c r="L15" s="1294">
        <v>32</v>
      </c>
      <c r="M15" s="1294">
        <v>26</v>
      </c>
      <c r="N15" s="1294">
        <v>19</v>
      </c>
      <c r="O15" s="1294">
        <v>0</v>
      </c>
      <c r="P15" s="1294">
        <v>397</v>
      </c>
    </row>
    <row r="16" spans="1:16" s="1296" customFormat="1" ht="18" customHeight="1">
      <c r="A16" s="1386" t="s">
        <v>10</v>
      </c>
      <c r="B16" s="1386"/>
      <c r="C16" s="1387"/>
      <c r="D16" s="1388" t="s">
        <v>1</v>
      </c>
      <c r="E16" s="1389">
        <v>2591</v>
      </c>
      <c r="F16" s="1390">
        <v>2196</v>
      </c>
      <c r="G16" s="1390">
        <v>373</v>
      </c>
      <c r="H16" s="1390">
        <v>462</v>
      </c>
      <c r="I16" s="1390">
        <v>559</v>
      </c>
      <c r="J16" s="1390">
        <v>993</v>
      </c>
      <c r="K16" s="1390">
        <v>1982</v>
      </c>
      <c r="L16" s="1390">
        <v>2161</v>
      </c>
      <c r="M16" s="1390">
        <v>2280</v>
      </c>
      <c r="N16" s="1390">
        <v>2160</v>
      </c>
      <c r="O16" s="1390">
        <v>54</v>
      </c>
      <c r="P16" s="1390">
        <v>15811</v>
      </c>
    </row>
    <row r="17" spans="1:16" ht="11.25">
      <c r="A17" s="1391"/>
      <c r="B17" s="1391"/>
      <c r="C17" s="1392"/>
      <c r="D17" s="1393" t="s">
        <v>63</v>
      </c>
      <c r="E17" s="1389">
        <v>1450</v>
      </c>
      <c r="F17" s="1390">
        <v>1185</v>
      </c>
      <c r="G17" s="1390">
        <v>200</v>
      </c>
      <c r="H17" s="1390">
        <v>260</v>
      </c>
      <c r="I17" s="1390">
        <v>323</v>
      </c>
      <c r="J17" s="1390">
        <v>548</v>
      </c>
      <c r="K17" s="1390">
        <v>1052</v>
      </c>
      <c r="L17" s="1390">
        <v>1150</v>
      </c>
      <c r="M17" s="1390">
        <v>1171</v>
      </c>
      <c r="N17" s="1390">
        <v>1118</v>
      </c>
      <c r="O17" s="1390">
        <v>23</v>
      </c>
      <c r="P17" s="1390">
        <v>8480</v>
      </c>
    </row>
    <row r="18" spans="1:16" ht="11.25">
      <c r="A18" s="1391"/>
      <c r="B18" s="1391"/>
      <c r="C18" s="1392"/>
      <c r="D18" s="1394" t="s">
        <v>64</v>
      </c>
      <c r="E18" s="1389">
        <v>608</v>
      </c>
      <c r="F18" s="1390">
        <v>500</v>
      </c>
      <c r="G18" s="1390">
        <v>35</v>
      </c>
      <c r="H18" s="1390">
        <v>28</v>
      </c>
      <c r="I18" s="1390">
        <v>43</v>
      </c>
      <c r="J18" s="1390">
        <v>61</v>
      </c>
      <c r="K18" s="1390">
        <v>154</v>
      </c>
      <c r="L18" s="1390">
        <v>155</v>
      </c>
      <c r="M18" s="1390">
        <v>159</v>
      </c>
      <c r="N18" s="1390">
        <v>129</v>
      </c>
      <c r="O18" s="1390">
        <v>50</v>
      </c>
      <c r="P18" s="1390">
        <v>1922</v>
      </c>
    </row>
    <row r="19" ht="6" customHeight="1">
      <c r="A19" s="1395" t="s">
        <v>11</v>
      </c>
    </row>
    <row r="20" spans="1:16" ht="11.25">
      <c r="A20" s="2518" t="s">
        <v>949</v>
      </c>
      <c r="B20" s="2518"/>
      <c r="C20" s="2518"/>
      <c r="D20" s="2518"/>
      <c r="E20" s="2518"/>
      <c r="F20" s="2518"/>
      <c r="G20" s="2518"/>
      <c r="H20" s="2518"/>
      <c r="I20" s="2518"/>
      <c r="J20" s="2518"/>
      <c r="K20" s="2518"/>
      <c r="L20" s="2518"/>
      <c r="M20" s="2518"/>
      <c r="N20" s="2518"/>
      <c r="O20" s="2518"/>
      <c r="P20" s="2518"/>
    </row>
  </sheetData>
  <mergeCells count="8">
    <mergeCell ref="A20:P20"/>
    <mergeCell ref="A3:B6"/>
    <mergeCell ref="C3:D6"/>
    <mergeCell ref="E3:O3"/>
    <mergeCell ref="P3:P6"/>
    <mergeCell ref="G4:I4"/>
    <mergeCell ref="J4:N4"/>
    <mergeCell ref="O4:O5"/>
  </mergeCells>
  <printOptions/>
  <pageMargins left="0.4724409448818898" right="0.4724409448818898" top="0.5905511811023623" bottom="0.7874015748031497" header="0.3937007874015748" footer="0.2755905511811024"/>
  <pageSetup firstPageNumber="74" useFirstPageNumber="1" horizontalDpi="600" verticalDpi="600" orientation="portrait" pageOrder="overThenDown" paperSize="9" scale="9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Q35"/>
  <sheetViews>
    <sheetView workbookViewId="0" topLeftCell="A1">
      <pane ySplit="7" topLeftCell="A8" activePane="bottomLeft" state="frozen"/>
      <selection pane="bottomLeft" activeCell="P1" sqref="P1"/>
    </sheetView>
  </sheetViews>
  <sheetFormatPr defaultColWidth="12" defaultRowHeight="11.25"/>
  <cols>
    <col min="1" max="1" width="19.66015625" style="1246" customWidth="1"/>
    <col min="2" max="2" width="0.4921875" style="1246" customWidth="1"/>
    <col min="3" max="3" width="12.33203125" style="1246" customWidth="1"/>
    <col min="4" max="8" width="6.83203125" style="1246" customWidth="1"/>
    <col min="9" max="9" width="7.66015625" style="1246" customWidth="1"/>
    <col min="10" max="14" width="6.83203125" style="1246" customWidth="1"/>
    <col min="15" max="15" width="10.33203125" style="1246" customWidth="1"/>
    <col min="16" max="16384" width="12" style="1246" customWidth="1"/>
  </cols>
  <sheetData>
    <row r="2" spans="1:15" s="1196" customFormat="1" ht="10.5" customHeight="1">
      <c r="A2" s="1199" t="str">
        <f>'4.1'!A2</f>
        <v>4. Wirtschaftsschulen in Bayern 2021/22</v>
      </c>
      <c r="B2" s="1198"/>
      <c r="C2" s="1198"/>
      <c r="D2" s="1198"/>
      <c r="E2" s="1198"/>
      <c r="F2" s="1198"/>
      <c r="G2" s="1198"/>
      <c r="H2" s="1198"/>
      <c r="I2" s="1198"/>
      <c r="J2" s="1198"/>
      <c r="K2" s="1198"/>
      <c r="L2" s="1198"/>
      <c r="M2" s="1198"/>
      <c r="N2" s="1198"/>
      <c r="O2" s="1198"/>
    </row>
    <row r="3" spans="1:15" ht="24.9" customHeight="1">
      <c r="A3" s="1247" t="s">
        <v>950</v>
      </c>
      <c r="B3" s="1248"/>
      <c r="C3" s="1248"/>
      <c r="D3" s="1248"/>
      <c r="E3" s="1248"/>
      <c r="F3" s="1248"/>
      <c r="G3" s="1248"/>
      <c r="H3" s="1248"/>
      <c r="I3" s="1248"/>
      <c r="J3" s="1248"/>
      <c r="K3" s="1248"/>
      <c r="L3" s="1248"/>
      <c r="M3" s="1248"/>
      <c r="N3" s="1248"/>
      <c r="O3" s="1248"/>
    </row>
    <row r="4" spans="1:16" ht="15" customHeight="1">
      <c r="A4" s="2471" t="s">
        <v>951</v>
      </c>
      <c r="B4" s="2478"/>
      <c r="C4" s="2503" t="s">
        <v>942</v>
      </c>
      <c r="D4" s="2531" t="s">
        <v>952</v>
      </c>
      <c r="E4" s="2532"/>
      <c r="F4" s="2532"/>
      <c r="G4" s="2532"/>
      <c r="H4" s="2532"/>
      <c r="I4" s="2532"/>
      <c r="J4" s="2532"/>
      <c r="K4" s="2532"/>
      <c r="L4" s="2532"/>
      <c r="M4" s="2532"/>
      <c r="N4" s="2533"/>
      <c r="O4" s="2477" t="s">
        <v>953</v>
      </c>
      <c r="P4" s="1396"/>
    </row>
    <row r="5" spans="1:15" ht="43.2">
      <c r="A5" s="2479"/>
      <c r="B5" s="2480"/>
      <c r="C5" s="2504"/>
      <c r="D5" s="1397">
        <v>10</v>
      </c>
      <c r="E5" s="1397">
        <v>11</v>
      </c>
      <c r="F5" s="1397">
        <v>8</v>
      </c>
      <c r="G5" s="1397">
        <v>9</v>
      </c>
      <c r="H5" s="1397">
        <v>10</v>
      </c>
      <c r="I5" s="1262" t="s">
        <v>947</v>
      </c>
      <c r="J5" s="1397">
        <v>7</v>
      </c>
      <c r="K5" s="1397">
        <v>8</v>
      </c>
      <c r="L5" s="1397">
        <v>9</v>
      </c>
      <c r="M5" s="1397">
        <v>10</v>
      </c>
      <c r="N5" s="1377" t="s">
        <v>948</v>
      </c>
      <c r="O5" s="2448"/>
    </row>
    <row r="6" spans="1:15" ht="17.25" customHeight="1">
      <c r="A6" s="2479"/>
      <c r="B6" s="2480"/>
      <c r="C6" s="2504"/>
      <c r="D6" s="1258" t="s">
        <v>905</v>
      </c>
      <c r="E6" s="1398"/>
      <c r="F6" s="2534" t="s">
        <v>906</v>
      </c>
      <c r="G6" s="2535"/>
      <c r="H6" s="2536"/>
      <c r="I6" s="2534" t="s">
        <v>907</v>
      </c>
      <c r="J6" s="2535"/>
      <c r="K6" s="2535"/>
      <c r="L6" s="2535"/>
      <c r="M6" s="2536"/>
      <c r="N6" s="2477" t="s">
        <v>945</v>
      </c>
      <c r="O6" s="2448"/>
    </row>
    <row r="7" spans="1:15" ht="17.25" customHeight="1">
      <c r="A7" s="2470"/>
      <c r="B7" s="2530"/>
      <c r="C7" s="2505"/>
      <c r="D7" s="1258" t="s">
        <v>257</v>
      </c>
      <c r="E7" s="1259"/>
      <c r="F7" s="1259"/>
      <c r="G7" s="1259"/>
      <c r="H7" s="1259"/>
      <c r="I7" s="1259"/>
      <c r="J7" s="1259"/>
      <c r="K7" s="1259"/>
      <c r="L7" s="1259"/>
      <c r="M7" s="1398"/>
      <c r="N7" s="2529"/>
      <c r="O7" s="2449"/>
    </row>
    <row r="8" spans="1:17" ht="18.9" customHeight="1">
      <c r="A8" s="1399" t="s">
        <v>954</v>
      </c>
      <c r="B8" s="1399"/>
      <c r="C8" s="1400"/>
      <c r="D8" s="1401"/>
      <c r="E8" s="1402"/>
      <c r="F8" s="1403"/>
      <c r="G8" s="1403"/>
      <c r="H8" s="1403"/>
      <c r="I8" s="1403"/>
      <c r="J8" s="1403"/>
      <c r="K8" s="1403"/>
      <c r="L8" s="1403"/>
      <c r="M8" s="1403"/>
      <c r="N8" s="1403"/>
      <c r="O8" s="1403"/>
      <c r="Q8" s="1396"/>
    </row>
    <row r="9" spans="1:17" ht="11.25" customHeight="1">
      <c r="A9" s="1404" t="s">
        <v>955</v>
      </c>
      <c r="B9" s="1405"/>
      <c r="C9" s="1406"/>
      <c r="D9" s="1407"/>
      <c r="E9" s="1256"/>
      <c r="F9" s="1396"/>
      <c r="G9" s="1396"/>
      <c r="H9" s="1396"/>
      <c r="I9" s="1396"/>
      <c r="J9" s="1396"/>
      <c r="K9" s="1396"/>
      <c r="L9" s="1396"/>
      <c r="M9" s="1396"/>
      <c r="N9" s="1396"/>
      <c r="O9" s="1396"/>
      <c r="Q9" s="1396"/>
    </row>
    <row r="10" spans="1:15" ht="11.25" customHeight="1">
      <c r="A10" s="1404" t="s">
        <v>956</v>
      </c>
      <c r="B10" s="1404"/>
      <c r="C10" s="1406"/>
      <c r="D10" s="1407"/>
      <c r="E10" s="1256"/>
      <c r="F10" s="1396"/>
      <c r="G10" s="1396"/>
      <c r="H10" s="1396"/>
      <c r="I10" s="1396"/>
      <c r="J10" s="1396"/>
      <c r="K10" s="1396"/>
      <c r="L10" s="1396"/>
      <c r="M10" s="1396"/>
      <c r="N10" s="1396"/>
      <c r="O10" s="1396"/>
    </row>
    <row r="11" spans="1:15" ht="11.25" customHeight="1">
      <c r="A11" s="1404" t="s">
        <v>957</v>
      </c>
      <c r="B11" s="1404"/>
      <c r="C11" s="1406"/>
      <c r="D11" s="1407"/>
      <c r="E11" s="1256"/>
      <c r="F11" s="1396"/>
      <c r="G11" s="1396"/>
      <c r="H11" s="1396"/>
      <c r="I11" s="1396"/>
      <c r="J11" s="1396"/>
      <c r="K11" s="1396"/>
      <c r="L11" s="1396"/>
      <c r="M11" s="1396"/>
      <c r="N11" s="1396"/>
      <c r="O11" s="1396"/>
    </row>
    <row r="12" spans="1:15" ht="11.25">
      <c r="A12" s="1408" t="s">
        <v>958</v>
      </c>
      <c r="B12" s="1404"/>
      <c r="C12" s="1406" t="s">
        <v>959</v>
      </c>
      <c r="D12" s="1382">
        <v>188</v>
      </c>
      <c r="E12" s="1293">
        <v>108</v>
      </c>
      <c r="F12" s="1293">
        <v>12</v>
      </c>
      <c r="G12" s="1293">
        <v>6</v>
      </c>
      <c r="H12" s="1293">
        <v>4</v>
      </c>
      <c r="I12" s="1293">
        <v>10</v>
      </c>
      <c r="J12" s="1293">
        <v>45</v>
      </c>
      <c r="K12" s="1293">
        <v>63</v>
      </c>
      <c r="L12" s="1293">
        <v>71</v>
      </c>
      <c r="M12" s="1293">
        <v>26</v>
      </c>
      <c r="N12" s="1293">
        <v>0</v>
      </c>
      <c r="O12" s="1293">
        <v>533</v>
      </c>
    </row>
    <row r="13" spans="1:15" ht="11.25">
      <c r="A13" s="1409"/>
      <c r="B13" s="1409"/>
      <c r="C13" s="1406" t="s">
        <v>960</v>
      </c>
      <c r="D13" s="1382">
        <v>111</v>
      </c>
      <c r="E13" s="1293">
        <v>66</v>
      </c>
      <c r="F13" s="1293">
        <v>5</v>
      </c>
      <c r="G13" s="1293">
        <v>6</v>
      </c>
      <c r="H13" s="1293">
        <v>3</v>
      </c>
      <c r="I13" s="1293">
        <v>7</v>
      </c>
      <c r="J13" s="1293">
        <v>24</v>
      </c>
      <c r="K13" s="1293">
        <v>43</v>
      </c>
      <c r="L13" s="1293">
        <v>44</v>
      </c>
      <c r="M13" s="1293">
        <v>18</v>
      </c>
      <c r="N13" s="1293">
        <v>0</v>
      </c>
      <c r="O13" s="1293">
        <v>327</v>
      </c>
    </row>
    <row r="14" spans="1:15" ht="11.25">
      <c r="A14" s="1245"/>
      <c r="B14" s="1245"/>
      <c r="C14" s="1406" t="s">
        <v>961</v>
      </c>
      <c r="D14" s="1382">
        <v>36</v>
      </c>
      <c r="E14" s="1293">
        <v>33</v>
      </c>
      <c r="F14" s="1293">
        <v>0</v>
      </c>
      <c r="G14" s="1293">
        <v>0</v>
      </c>
      <c r="H14" s="1293">
        <v>0</v>
      </c>
      <c r="I14" s="1293">
        <v>0</v>
      </c>
      <c r="J14" s="1293">
        <v>6</v>
      </c>
      <c r="K14" s="1293">
        <v>4</v>
      </c>
      <c r="L14" s="1293">
        <v>2</v>
      </c>
      <c r="M14" s="1293">
        <v>2</v>
      </c>
      <c r="N14" s="1293">
        <v>0</v>
      </c>
      <c r="O14" s="1293">
        <v>83</v>
      </c>
    </row>
    <row r="15" spans="1:15" s="1137" customFormat="1" ht="15" customHeight="1">
      <c r="A15" s="1410" t="s">
        <v>962</v>
      </c>
      <c r="B15" s="1411" t="s">
        <v>37</v>
      </c>
      <c r="C15" s="1412"/>
      <c r="D15" s="1382"/>
      <c r="E15" s="1293"/>
      <c r="F15" s="1293"/>
      <c r="G15" s="1293"/>
      <c r="H15" s="1293"/>
      <c r="I15" s="1293"/>
      <c r="J15" s="1293"/>
      <c r="K15" s="1293"/>
      <c r="L15" s="1293"/>
      <c r="M15" s="1293"/>
      <c r="N15" s="1293"/>
      <c r="O15" s="1293"/>
    </row>
    <row r="16" spans="1:15" s="1137" customFormat="1" ht="11.25" customHeight="1">
      <c r="A16" s="1410" t="s">
        <v>963</v>
      </c>
      <c r="B16" s="1411"/>
      <c r="C16" s="1412"/>
      <c r="D16" s="1382"/>
      <c r="E16" s="1293"/>
      <c r="F16" s="1293"/>
      <c r="G16" s="1293"/>
      <c r="H16" s="1293"/>
      <c r="I16" s="1293"/>
      <c r="J16" s="1293"/>
      <c r="K16" s="1293"/>
      <c r="L16" s="1293"/>
      <c r="M16" s="1293"/>
      <c r="N16" s="1293"/>
      <c r="O16" s="1293"/>
    </row>
    <row r="17" spans="1:15" s="1137" customFormat="1" ht="11.25" customHeight="1">
      <c r="A17" s="1410" t="s">
        <v>964</v>
      </c>
      <c r="B17" s="1411"/>
      <c r="C17" s="1412"/>
      <c r="D17" s="1382"/>
      <c r="E17" s="1293"/>
      <c r="F17" s="1293"/>
      <c r="G17" s="1293"/>
      <c r="H17" s="1293"/>
      <c r="I17" s="1293"/>
      <c r="J17" s="1293"/>
      <c r="K17" s="1293"/>
      <c r="L17" s="1293"/>
      <c r="M17" s="1293"/>
      <c r="N17" s="1293"/>
      <c r="O17" s="1293"/>
    </row>
    <row r="18" spans="1:15" s="1137" customFormat="1" ht="11.25" customHeight="1">
      <c r="A18" s="1413" t="s">
        <v>965</v>
      </c>
      <c r="B18" s="1411"/>
      <c r="C18" s="1406" t="s">
        <v>959</v>
      </c>
      <c r="D18" s="1382">
        <v>93</v>
      </c>
      <c r="E18" s="1293">
        <v>119</v>
      </c>
      <c r="F18" s="1293">
        <v>30</v>
      </c>
      <c r="G18" s="1293">
        <v>21</v>
      </c>
      <c r="H18" s="1293">
        <v>24</v>
      </c>
      <c r="I18" s="1293">
        <v>7</v>
      </c>
      <c r="J18" s="1293">
        <v>12</v>
      </c>
      <c r="K18" s="1293">
        <v>18</v>
      </c>
      <c r="L18" s="1293">
        <v>41</v>
      </c>
      <c r="M18" s="1293">
        <v>41</v>
      </c>
      <c r="N18" s="1293">
        <v>0</v>
      </c>
      <c r="O18" s="1293">
        <v>406</v>
      </c>
    </row>
    <row r="19" spans="1:15" ht="11.25">
      <c r="A19" s="1414"/>
      <c r="B19" s="1414"/>
      <c r="C19" s="1406" t="s">
        <v>960</v>
      </c>
      <c r="D19" s="1382">
        <v>48</v>
      </c>
      <c r="E19" s="1293">
        <v>59</v>
      </c>
      <c r="F19" s="1293">
        <v>16</v>
      </c>
      <c r="G19" s="1293">
        <v>10</v>
      </c>
      <c r="H19" s="1293">
        <v>16</v>
      </c>
      <c r="I19" s="1293">
        <v>5</v>
      </c>
      <c r="J19" s="1293">
        <v>8</v>
      </c>
      <c r="K19" s="1293">
        <v>13</v>
      </c>
      <c r="L19" s="1293">
        <v>26</v>
      </c>
      <c r="M19" s="1293">
        <v>22</v>
      </c>
      <c r="N19" s="1293">
        <v>0</v>
      </c>
      <c r="O19" s="1293">
        <v>223</v>
      </c>
    </row>
    <row r="20" spans="1:15" ht="11.25">
      <c r="A20" s="1414"/>
      <c r="B20" s="1414"/>
      <c r="C20" s="1406" t="s">
        <v>961</v>
      </c>
      <c r="D20" s="1382">
        <v>27</v>
      </c>
      <c r="E20" s="1293">
        <v>19</v>
      </c>
      <c r="F20" s="1293">
        <v>3</v>
      </c>
      <c r="G20" s="1293">
        <v>0</v>
      </c>
      <c r="H20" s="1293">
        <v>4</v>
      </c>
      <c r="I20" s="1293">
        <v>0</v>
      </c>
      <c r="J20" s="1293">
        <v>1</v>
      </c>
      <c r="K20" s="1293">
        <v>2</v>
      </c>
      <c r="L20" s="1293">
        <v>4</v>
      </c>
      <c r="M20" s="1293">
        <v>3</v>
      </c>
      <c r="N20" s="1293">
        <v>0</v>
      </c>
      <c r="O20" s="1293">
        <v>63</v>
      </c>
    </row>
    <row r="21" spans="1:15" s="1137" customFormat="1" ht="15" customHeight="1">
      <c r="A21" s="1410" t="s">
        <v>966</v>
      </c>
      <c r="B21" s="1411"/>
      <c r="C21" s="1415"/>
      <c r="D21" s="1382"/>
      <c r="E21" s="1293"/>
      <c r="F21" s="1293"/>
      <c r="G21" s="1293"/>
      <c r="H21" s="1293"/>
      <c r="I21" s="1293"/>
      <c r="J21" s="1293"/>
      <c r="K21" s="1293"/>
      <c r="L21" s="1293"/>
      <c r="M21" s="1293"/>
      <c r="N21" s="1293"/>
      <c r="O21" s="1293"/>
    </row>
    <row r="22" spans="1:15" s="1137" customFormat="1" ht="11.25" customHeight="1">
      <c r="A22" s="1410" t="s">
        <v>967</v>
      </c>
      <c r="B22" s="1411"/>
      <c r="C22" s="1415"/>
      <c r="D22" s="1382"/>
      <c r="E22" s="1293"/>
      <c r="F22" s="1293"/>
      <c r="G22" s="1293"/>
      <c r="H22" s="1293"/>
      <c r="I22" s="1293"/>
      <c r="J22" s="1293"/>
      <c r="K22" s="1293"/>
      <c r="L22" s="1293"/>
      <c r="M22" s="1293"/>
      <c r="N22" s="1293"/>
      <c r="O22" s="1293"/>
    </row>
    <row r="23" spans="1:15" s="1137" customFormat="1" ht="11.25" customHeight="1">
      <c r="A23" s="1410" t="s">
        <v>968</v>
      </c>
      <c r="B23" s="1411"/>
      <c r="C23" s="1415"/>
      <c r="D23" s="1382"/>
      <c r="E23" s="1293"/>
      <c r="F23" s="1293"/>
      <c r="G23" s="1293"/>
      <c r="H23" s="1293"/>
      <c r="I23" s="1293"/>
      <c r="J23" s="1293"/>
      <c r="K23" s="1293"/>
      <c r="L23" s="1293"/>
      <c r="M23" s="1293"/>
      <c r="N23" s="1293"/>
      <c r="O23" s="1293"/>
    </row>
    <row r="24" spans="1:15" ht="11.25">
      <c r="A24" s="1221" t="s">
        <v>969</v>
      </c>
      <c r="B24" s="1414"/>
      <c r="C24" s="1406" t="s">
        <v>959</v>
      </c>
      <c r="D24" s="1382">
        <v>4</v>
      </c>
      <c r="E24" s="1293">
        <v>1</v>
      </c>
      <c r="F24" s="1293">
        <v>0</v>
      </c>
      <c r="G24" s="1293">
        <v>0</v>
      </c>
      <c r="H24" s="1293">
        <v>0</v>
      </c>
      <c r="I24" s="1293">
        <v>0</v>
      </c>
      <c r="J24" s="1293">
        <v>0</v>
      </c>
      <c r="K24" s="1293">
        <v>0</v>
      </c>
      <c r="L24" s="1293">
        <v>0</v>
      </c>
      <c r="M24" s="1293">
        <v>0</v>
      </c>
      <c r="N24" s="1293">
        <v>0</v>
      </c>
      <c r="O24" s="1293">
        <v>5</v>
      </c>
    </row>
    <row r="25" spans="1:15" ht="11.25">
      <c r="A25" s="1414"/>
      <c r="B25" s="1414"/>
      <c r="C25" s="1406" t="s">
        <v>960</v>
      </c>
      <c r="D25" s="1382">
        <v>1</v>
      </c>
      <c r="E25" s="1293">
        <v>1</v>
      </c>
      <c r="F25" s="1293">
        <v>0</v>
      </c>
      <c r="G25" s="1293">
        <v>0</v>
      </c>
      <c r="H25" s="1293">
        <v>0</v>
      </c>
      <c r="I25" s="1293">
        <v>0</v>
      </c>
      <c r="J25" s="1293">
        <v>0</v>
      </c>
      <c r="K25" s="1293">
        <v>0</v>
      </c>
      <c r="L25" s="1293">
        <v>0</v>
      </c>
      <c r="M25" s="1293">
        <v>0</v>
      </c>
      <c r="N25" s="1293">
        <v>0</v>
      </c>
      <c r="O25" s="1293">
        <v>2</v>
      </c>
    </row>
    <row r="26" spans="1:15" ht="11.25">
      <c r="A26" s="1414"/>
      <c r="B26" s="1414"/>
      <c r="C26" s="1406" t="s">
        <v>961</v>
      </c>
      <c r="D26" s="1382">
        <v>2</v>
      </c>
      <c r="E26" s="1293">
        <v>0</v>
      </c>
      <c r="F26" s="1293">
        <v>0</v>
      </c>
      <c r="G26" s="1293">
        <v>0</v>
      </c>
      <c r="H26" s="1293">
        <v>0</v>
      </c>
      <c r="I26" s="1293">
        <v>0</v>
      </c>
      <c r="J26" s="1293">
        <v>0</v>
      </c>
      <c r="K26" s="1293">
        <v>0</v>
      </c>
      <c r="L26" s="1293">
        <v>0</v>
      </c>
      <c r="M26" s="1293">
        <v>0</v>
      </c>
      <c r="N26" s="1293">
        <v>0</v>
      </c>
      <c r="O26" s="1293">
        <v>2</v>
      </c>
    </row>
    <row r="27" spans="1:15" s="1137" customFormat="1" ht="15" customHeight="1">
      <c r="A27" s="1410" t="s">
        <v>970</v>
      </c>
      <c r="B27" s="1411"/>
      <c r="C27" s="1415"/>
      <c r="D27" s="1382"/>
      <c r="E27" s="1293"/>
      <c r="F27" s="1293"/>
      <c r="G27" s="1293"/>
      <c r="H27" s="1293"/>
      <c r="I27" s="1293"/>
      <c r="J27" s="1293"/>
      <c r="K27" s="1293"/>
      <c r="L27" s="1293"/>
      <c r="M27" s="1293"/>
      <c r="N27" s="1293"/>
      <c r="O27" s="1293"/>
    </row>
    <row r="28" spans="1:15" s="1253" customFormat="1" ht="11.25" customHeight="1">
      <c r="A28" s="1416" t="s">
        <v>971</v>
      </c>
      <c r="B28" s="1416"/>
      <c r="C28" s="1406" t="s">
        <v>959</v>
      </c>
      <c r="D28" s="1382">
        <v>263</v>
      </c>
      <c r="E28" s="1293">
        <v>0</v>
      </c>
      <c r="F28" s="1293">
        <v>111</v>
      </c>
      <c r="G28" s="1293">
        <v>2</v>
      </c>
      <c r="H28" s="1293">
        <v>1</v>
      </c>
      <c r="I28" s="1293">
        <v>149</v>
      </c>
      <c r="J28" s="1293">
        <v>211</v>
      </c>
      <c r="K28" s="1293">
        <v>71</v>
      </c>
      <c r="L28" s="1293">
        <v>13</v>
      </c>
      <c r="M28" s="1293">
        <v>2</v>
      </c>
      <c r="N28" s="1293">
        <v>0</v>
      </c>
      <c r="O28" s="1293">
        <v>823</v>
      </c>
    </row>
    <row r="29" spans="1:15" ht="11.25">
      <c r="A29" s="1414"/>
      <c r="B29" s="1414"/>
      <c r="C29" s="1406" t="s">
        <v>960</v>
      </c>
      <c r="D29" s="1382">
        <v>142</v>
      </c>
      <c r="E29" s="1293">
        <v>0</v>
      </c>
      <c r="F29" s="1293">
        <v>65</v>
      </c>
      <c r="G29" s="1293">
        <v>2</v>
      </c>
      <c r="H29" s="1293">
        <v>0</v>
      </c>
      <c r="I29" s="1293">
        <v>84</v>
      </c>
      <c r="J29" s="1293">
        <v>110</v>
      </c>
      <c r="K29" s="1293">
        <v>30</v>
      </c>
      <c r="L29" s="1293">
        <v>10</v>
      </c>
      <c r="M29" s="1293">
        <v>2</v>
      </c>
      <c r="N29" s="1293">
        <v>0</v>
      </c>
      <c r="O29" s="1293">
        <v>445</v>
      </c>
    </row>
    <row r="30" spans="1:15" ht="11.25">
      <c r="A30" s="1414"/>
      <c r="B30" s="1414"/>
      <c r="C30" s="1406" t="s">
        <v>961</v>
      </c>
      <c r="D30" s="1382">
        <v>73</v>
      </c>
      <c r="E30" s="1293">
        <v>0</v>
      </c>
      <c r="F30" s="1293">
        <v>6</v>
      </c>
      <c r="G30" s="1293">
        <v>0</v>
      </c>
      <c r="H30" s="1293">
        <v>0</v>
      </c>
      <c r="I30" s="1293">
        <v>12</v>
      </c>
      <c r="J30" s="1293">
        <v>17</v>
      </c>
      <c r="K30" s="1293">
        <v>8</v>
      </c>
      <c r="L30" s="1293">
        <v>2</v>
      </c>
      <c r="M30" s="1293">
        <v>0</v>
      </c>
      <c r="N30" s="1293">
        <v>0</v>
      </c>
      <c r="O30" s="1293">
        <v>118</v>
      </c>
    </row>
    <row r="31" spans="1:15" s="1137" customFormat="1" ht="18" customHeight="1">
      <c r="A31" s="1417" t="s">
        <v>10</v>
      </c>
      <c r="B31" s="1411"/>
      <c r="C31" s="1418" t="s">
        <v>972</v>
      </c>
      <c r="D31" s="1389">
        <v>548</v>
      </c>
      <c r="E31" s="1419">
        <v>228</v>
      </c>
      <c r="F31" s="1419">
        <v>153</v>
      </c>
      <c r="G31" s="1419">
        <v>29</v>
      </c>
      <c r="H31" s="1419">
        <v>29</v>
      </c>
      <c r="I31" s="1419">
        <v>166</v>
      </c>
      <c r="J31" s="1419">
        <v>268</v>
      </c>
      <c r="K31" s="1419">
        <v>152</v>
      </c>
      <c r="L31" s="1419">
        <v>125</v>
      </c>
      <c r="M31" s="1419">
        <v>69</v>
      </c>
      <c r="N31" s="1419">
        <v>0</v>
      </c>
      <c r="O31" s="1419">
        <v>1767</v>
      </c>
    </row>
    <row r="32" spans="1:15" ht="11.25">
      <c r="A32" s="1414"/>
      <c r="B32" s="1414"/>
      <c r="C32" s="1420" t="s">
        <v>960</v>
      </c>
      <c r="D32" s="1389">
        <v>302</v>
      </c>
      <c r="E32" s="1419">
        <v>126</v>
      </c>
      <c r="F32" s="1419">
        <v>86</v>
      </c>
      <c r="G32" s="1419">
        <v>18</v>
      </c>
      <c r="H32" s="1419">
        <v>19</v>
      </c>
      <c r="I32" s="1419">
        <v>96</v>
      </c>
      <c r="J32" s="1419">
        <v>142</v>
      </c>
      <c r="K32" s="1419">
        <v>86</v>
      </c>
      <c r="L32" s="1419">
        <v>80</v>
      </c>
      <c r="M32" s="1419">
        <v>42</v>
      </c>
      <c r="N32" s="1419">
        <v>0</v>
      </c>
      <c r="O32" s="1419">
        <v>997</v>
      </c>
    </row>
    <row r="33" spans="1:15" ht="11.25">
      <c r="A33" s="1414"/>
      <c r="B33" s="1414"/>
      <c r="C33" s="1420" t="s">
        <v>961</v>
      </c>
      <c r="D33" s="1389">
        <v>138</v>
      </c>
      <c r="E33" s="1419">
        <v>52</v>
      </c>
      <c r="F33" s="1419">
        <v>9</v>
      </c>
      <c r="G33" s="1419">
        <v>0</v>
      </c>
      <c r="H33" s="1419">
        <v>4</v>
      </c>
      <c r="I33" s="1419">
        <v>12</v>
      </c>
      <c r="J33" s="1419">
        <v>24</v>
      </c>
      <c r="K33" s="1419">
        <v>14</v>
      </c>
      <c r="L33" s="1419">
        <v>8</v>
      </c>
      <c r="M33" s="1419">
        <v>5</v>
      </c>
      <c r="N33" s="1419">
        <v>0</v>
      </c>
      <c r="O33" s="1419">
        <v>266</v>
      </c>
    </row>
    <row r="34" ht="11.25">
      <c r="A34" s="1246" t="s">
        <v>11</v>
      </c>
    </row>
    <row r="35" ht="11.25">
      <c r="A35" s="1246" t="s">
        <v>949</v>
      </c>
    </row>
  </sheetData>
  <mergeCells count="7">
    <mergeCell ref="A4:B7"/>
    <mergeCell ref="C4:C7"/>
    <mergeCell ref="D4:N4"/>
    <mergeCell ref="O4:O7"/>
    <mergeCell ref="F6:H6"/>
    <mergeCell ref="I6:M6"/>
    <mergeCell ref="N6:N7"/>
  </mergeCells>
  <printOptions/>
  <pageMargins left="0.4724409448818898" right="0.4724409448818898" top="0.5905511811023623" bottom="0.7874015748031497" header="0.3937007874015748" footer="0.2755905511811024"/>
  <pageSetup horizontalDpi="600" verticalDpi="600" orientation="portrait" pageOrder="overThenDown" paperSize="9" scale="93" r:id="rId1"/>
  <headerFooter alignWithMargins="0">
    <oddFooter>&amp;C79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H187"/>
  <sheetViews>
    <sheetView workbookViewId="0" topLeftCell="A1">
      <pane ySplit="6" topLeftCell="A7" activePane="bottomLeft" state="frozen"/>
      <selection pane="bottomLeft" activeCell="P1" sqref="P1"/>
    </sheetView>
  </sheetViews>
  <sheetFormatPr defaultColWidth="12" defaultRowHeight="11.25"/>
  <cols>
    <col min="1" max="1" width="1.0078125" style="1196" customWidth="1"/>
    <col min="2" max="2" width="26.83203125" style="1196" customWidth="1"/>
    <col min="3" max="4" width="0.4921875" style="1196" customWidth="1"/>
    <col min="5" max="5" width="9" style="1196" customWidth="1"/>
    <col min="6" max="6" width="7.66015625" style="1196" customWidth="1"/>
    <col min="7" max="11" width="7.5" style="1196" customWidth="1"/>
    <col min="12" max="15" width="7.66015625" style="1196" customWidth="1"/>
    <col min="16" max="16384" width="12" style="1196" customWidth="1"/>
  </cols>
  <sheetData>
    <row r="1" ht="10.5" customHeight="1">
      <c r="O1" s="1421"/>
    </row>
    <row r="2" spans="1:15" ht="12.75" customHeight="1">
      <c r="A2" s="1199" t="str">
        <f>'4.1'!A2</f>
        <v>4. Wirtschaftsschulen in Bayern 2021/22</v>
      </c>
      <c r="B2" s="1198"/>
      <c r="C2" s="1198"/>
      <c r="D2" s="1198"/>
      <c r="E2" s="1198"/>
      <c r="F2" s="1198"/>
      <c r="G2" s="1198"/>
      <c r="H2" s="1198"/>
      <c r="I2" s="1198"/>
      <c r="J2" s="1198"/>
      <c r="K2" s="1198"/>
      <c r="L2" s="1198"/>
      <c r="M2" s="1198"/>
      <c r="N2" s="1198"/>
      <c r="O2" s="1198"/>
    </row>
    <row r="3" spans="1:16" s="1424" customFormat="1" ht="24.9" customHeight="1">
      <c r="A3" s="1247" t="s">
        <v>973</v>
      </c>
      <c r="B3" s="1422"/>
      <c r="C3" s="1422"/>
      <c r="D3" s="1422"/>
      <c r="E3" s="1422"/>
      <c r="F3" s="1422"/>
      <c r="G3" s="1422"/>
      <c r="H3" s="1422"/>
      <c r="I3" s="1422"/>
      <c r="J3" s="1422"/>
      <c r="K3" s="1422"/>
      <c r="L3" s="1422"/>
      <c r="M3" s="1422"/>
      <c r="N3" s="1422"/>
      <c r="O3" s="1422"/>
      <c r="P3" s="1423"/>
    </row>
    <row r="4" spans="1:16" s="1424" customFormat="1" ht="22.5" customHeight="1">
      <c r="A4" s="2471" t="s">
        <v>974</v>
      </c>
      <c r="B4" s="2544"/>
      <c r="C4" s="2545"/>
      <c r="D4" s="2477" t="s">
        <v>975</v>
      </c>
      <c r="E4" s="2544"/>
      <c r="F4" s="2539" t="s">
        <v>976</v>
      </c>
      <c r="G4" s="2540"/>
      <c r="H4" s="2540"/>
      <c r="I4" s="2540"/>
      <c r="J4" s="2540"/>
      <c r="K4" s="2541"/>
      <c r="L4" s="2542" t="s">
        <v>109</v>
      </c>
      <c r="M4" s="1251" t="s">
        <v>977</v>
      </c>
      <c r="N4" s="1425"/>
      <c r="O4" s="1425"/>
      <c r="P4" s="1423"/>
    </row>
    <row r="5" spans="1:16" s="1424" customFormat="1" ht="28.5" customHeight="1">
      <c r="A5" s="2546"/>
      <c r="B5" s="2546"/>
      <c r="C5" s="2547"/>
      <c r="D5" s="2550"/>
      <c r="E5" s="2546"/>
      <c r="F5" s="2503" t="s">
        <v>978</v>
      </c>
      <c r="G5" s="2537">
        <v>7</v>
      </c>
      <c r="H5" s="2537">
        <v>8</v>
      </c>
      <c r="I5" s="2537">
        <v>9</v>
      </c>
      <c r="J5" s="2537">
        <v>10</v>
      </c>
      <c r="K5" s="2537">
        <v>11</v>
      </c>
      <c r="L5" s="2467"/>
      <c r="M5" s="1427" t="s">
        <v>979</v>
      </c>
      <c r="N5" s="1427" t="s">
        <v>980</v>
      </c>
      <c r="O5" s="1428" t="s">
        <v>981</v>
      </c>
      <c r="P5" s="1423"/>
    </row>
    <row r="6" spans="1:16" s="1424" customFormat="1" ht="22.5" customHeight="1">
      <c r="A6" s="2548"/>
      <c r="B6" s="2548"/>
      <c r="C6" s="2549"/>
      <c r="D6" s="2551"/>
      <c r="E6" s="2548"/>
      <c r="F6" s="2505"/>
      <c r="G6" s="2538"/>
      <c r="H6" s="2538"/>
      <c r="I6" s="2538"/>
      <c r="J6" s="2538"/>
      <c r="K6" s="2538"/>
      <c r="L6" s="2468"/>
      <c r="M6" s="1251" t="s">
        <v>676</v>
      </c>
      <c r="N6" s="1425"/>
      <c r="O6" s="1425"/>
      <c r="P6" s="1423"/>
    </row>
    <row r="7" spans="1:16" s="1424" customFormat="1" ht="18" customHeight="1">
      <c r="A7" s="1430" t="s">
        <v>982</v>
      </c>
      <c r="B7" s="1431"/>
      <c r="C7" s="1431"/>
      <c r="D7" s="1431"/>
      <c r="E7" s="1431"/>
      <c r="F7" s="1431"/>
      <c r="G7" s="1431"/>
      <c r="H7" s="1431"/>
      <c r="I7" s="1431"/>
      <c r="J7" s="1431"/>
      <c r="K7" s="1431"/>
      <c r="L7" s="1431"/>
      <c r="M7" s="1431"/>
      <c r="N7" s="1431"/>
      <c r="O7" s="1431"/>
      <c r="P7" s="1196"/>
    </row>
    <row r="8" spans="1:16" s="1438" customFormat="1" ht="11.4" customHeight="1">
      <c r="A8" s="1432" t="s">
        <v>983</v>
      </c>
      <c r="B8" s="1432"/>
      <c r="C8" s="1433"/>
      <c r="D8" s="1434"/>
      <c r="E8" s="1435"/>
      <c r="F8" s="1433"/>
      <c r="G8" s="1436"/>
      <c r="H8" s="1436"/>
      <c r="I8" s="1436"/>
      <c r="J8" s="1436"/>
      <c r="K8" s="1436"/>
      <c r="L8" s="1436"/>
      <c r="M8" s="1436"/>
      <c r="N8" s="1436"/>
      <c r="O8" s="1437"/>
      <c r="P8" s="1296"/>
    </row>
    <row r="9" spans="1:16" s="1438" customFormat="1" ht="11.4" customHeight="1">
      <c r="A9" s="1432"/>
      <c r="B9" s="1439" t="s">
        <v>984</v>
      </c>
      <c r="C9" s="1433"/>
      <c r="D9" s="1434"/>
      <c r="E9" s="1440" t="s">
        <v>868</v>
      </c>
      <c r="F9" s="1441">
        <v>0</v>
      </c>
      <c r="G9" s="1441">
        <v>0</v>
      </c>
      <c r="H9" s="1441">
        <v>0</v>
      </c>
      <c r="I9" s="1441">
        <v>0</v>
      </c>
      <c r="J9" s="1441">
        <v>0</v>
      </c>
      <c r="K9" s="1441">
        <v>0</v>
      </c>
      <c r="L9" s="1442">
        <v>0</v>
      </c>
      <c r="M9" s="1441">
        <v>0</v>
      </c>
      <c r="N9" s="1441">
        <v>0</v>
      </c>
      <c r="O9" s="1441">
        <v>0</v>
      </c>
      <c r="P9" s="1296"/>
    </row>
    <row r="10" spans="1:16" s="1438" customFormat="1" ht="11.1" customHeight="1">
      <c r="A10" s="1432"/>
      <c r="B10" s="1439"/>
      <c r="C10" s="1433"/>
      <c r="D10" s="1434"/>
      <c r="E10" s="1440" t="s">
        <v>867</v>
      </c>
      <c r="F10" s="1441">
        <v>0</v>
      </c>
      <c r="G10" s="1441">
        <v>0</v>
      </c>
      <c r="H10" s="1441">
        <v>0</v>
      </c>
      <c r="I10" s="1441">
        <v>0</v>
      </c>
      <c r="J10" s="1441">
        <v>0</v>
      </c>
      <c r="K10" s="1441">
        <v>0</v>
      </c>
      <c r="L10" s="1442">
        <v>0</v>
      </c>
      <c r="M10" s="1441">
        <v>0</v>
      </c>
      <c r="N10" s="1441">
        <v>0</v>
      </c>
      <c r="O10" s="1441">
        <v>0</v>
      </c>
      <c r="P10" s="1296"/>
    </row>
    <row r="11" spans="1:16" s="1438" customFormat="1" ht="11.1" customHeight="1">
      <c r="A11" s="1432"/>
      <c r="B11" s="1432"/>
      <c r="C11" s="1433"/>
      <c r="D11" s="1434"/>
      <c r="E11" s="1443" t="s">
        <v>985</v>
      </c>
      <c r="F11" s="1441">
        <v>0</v>
      </c>
      <c r="G11" s="1441">
        <v>0</v>
      </c>
      <c r="H11" s="1441">
        <v>0</v>
      </c>
      <c r="I11" s="1441">
        <v>0</v>
      </c>
      <c r="J11" s="1441">
        <v>0</v>
      </c>
      <c r="K11" s="1441">
        <v>0</v>
      </c>
      <c r="L11" s="1442">
        <v>0</v>
      </c>
      <c r="M11" s="1441">
        <v>0</v>
      </c>
      <c r="N11" s="1441">
        <v>0</v>
      </c>
      <c r="O11" s="1441">
        <v>0</v>
      </c>
      <c r="P11" s="1296"/>
    </row>
    <row r="12" spans="1:16" s="1424" customFormat="1" ht="11.4" customHeight="1">
      <c r="A12" s="1444"/>
      <c r="B12" s="1439" t="s">
        <v>986</v>
      </c>
      <c r="C12" s="1445"/>
      <c r="D12" s="1446"/>
      <c r="E12" s="1440" t="s">
        <v>868</v>
      </c>
      <c r="F12" s="1441">
        <v>0</v>
      </c>
      <c r="G12" s="1441">
        <v>0</v>
      </c>
      <c r="H12" s="1441">
        <v>0</v>
      </c>
      <c r="I12" s="1441">
        <v>0</v>
      </c>
      <c r="J12" s="1441">
        <v>0</v>
      </c>
      <c r="K12" s="1441">
        <v>0</v>
      </c>
      <c r="L12" s="1442">
        <v>0</v>
      </c>
      <c r="M12" s="1441">
        <v>0</v>
      </c>
      <c r="N12" s="1441">
        <v>0</v>
      </c>
      <c r="O12" s="1441">
        <v>0</v>
      </c>
      <c r="P12" s="1196"/>
    </row>
    <row r="13" spans="1:16" s="1424" customFormat="1" ht="11.1" customHeight="1">
      <c r="A13" s="1444"/>
      <c r="B13" s="1444"/>
      <c r="C13" s="1445"/>
      <c r="D13" s="1446"/>
      <c r="E13" s="1440" t="s">
        <v>867</v>
      </c>
      <c r="F13" s="1441">
        <v>0</v>
      </c>
      <c r="G13" s="1441">
        <v>0</v>
      </c>
      <c r="H13" s="1441">
        <v>0</v>
      </c>
      <c r="I13" s="1441">
        <v>0</v>
      </c>
      <c r="J13" s="1441">
        <v>0</v>
      </c>
      <c r="K13" s="1441">
        <v>0</v>
      </c>
      <c r="L13" s="1442">
        <v>0</v>
      </c>
      <c r="M13" s="1441">
        <v>0</v>
      </c>
      <c r="N13" s="1441">
        <v>0</v>
      </c>
      <c r="O13" s="1441">
        <v>0</v>
      </c>
      <c r="P13" s="1196"/>
    </row>
    <row r="14" spans="1:16" s="1424" customFormat="1" ht="11.1" customHeight="1">
      <c r="A14" s="1444"/>
      <c r="B14" s="1444"/>
      <c r="C14" s="1445"/>
      <c r="D14" s="1446"/>
      <c r="E14" s="1443" t="s">
        <v>985</v>
      </c>
      <c r="F14" s="1441">
        <v>0</v>
      </c>
      <c r="G14" s="1441">
        <v>0</v>
      </c>
      <c r="H14" s="1441">
        <v>0</v>
      </c>
      <c r="I14" s="1441">
        <v>0</v>
      </c>
      <c r="J14" s="1441">
        <v>0</v>
      </c>
      <c r="K14" s="1441">
        <v>0</v>
      </c>
      <c r="L14" s="1442">
        <v>0</v>
      </c>
      <c r="M14" s="1441">
        <v>0</v>
      </c>
      <c r="N14" s="1441">
        <v>0</v>
      </c>
      <c r="O14" s="1441">
        <v>0</v>
      </c>
      <c r="P14" s="1196"/>
    </row>
    <row r="15" spans="1:15" s="1424" customFormat="1" ht="11.4" customHeight="1">
      <c r="A15" s="1447"/>
      <c r="B15" s="1439" t="s">
        <v>987</v>
      </c>
      <c r="C15" s="1448"/>
      <c r="D15" s="1446"/>
      <c r="E15" s="1440" t="s">
        <v>868</v>
      </c>
      <c r="F15" s="1441">
        <v>0</v>
      </c>
      <c r="G15" s="1441">
        <v>0</v>
      </c>
      <c r="H15" s="1441">
        <v>0</v>
      </c>
      <c r="I15" s="1441">
        <v>0</v>
      </c>
      <c r="J15" s="1441">
        <v>0</v>
      </c>
      <c r="K15" s="1441">
        <v>0</v>
      </c>
      <c r="L15" s="1442">
        <v>0</v>
      </c>
      <c r="M15" s="1441">
        <v>0</v>
      </c>
      <c r="N15" s="1441">
        <v>0</v>
      </c>
      <c r="O15" s="1441">
        <v>0</v>
      </c>
    </row>
    <row r="16" spans="1:15" s="1424" customFormat="1" ht="11.1" customHeight="1">
      <c r="A16" s="1447"/>
      <c r="B16" s="1414"/>
      <c r="C16" s="1448"/>
      <c r="D16" s="1446"/>
      <c r="E16" s="1440" t="s">
        <v>867</v>
      </c>
      <c r="F16" s="1441">
        <v>0</v>
      </c>
      <c r="G16" s="1441">
        <v>0</v>
      </c>
      <c r="H16" s="1441">
        <v>0</v>
      </c>
      <c r="I16" s="1441">
        <v>0</v>
      </c>
      <c r="J16" s="1441">
        <v>0</v>
      </c>
      <c r="K16" s="1441">
        <v>0</v>
      </c>
      <c r="L16" s="1442">
        <v>0</v>
      </c>
      <c r="M16" s="1441">
        <v>0</v>
      </c>
      <c r="N16" s="1441">
        <v>0</v>
      </c>
      <c r="O16" s="1441">
        <v>0</v>
      </c>
    </row>
    <row r="17" spans="1:15" s="1424" customFormat="1" ht="11.1" customHeight="1">
      <c r="A17" s="1447"/>
      <c r="B17" s="1414"/>
      <c r="C17" s="1448"/>
      <c r="D17" s="1446"/>
      <c r="E17" s="1443" t="s">
        <v>985</v>
      </c>
      <c r="F17" s="1441">
        <v>0</v>
      </c>
      <c r="G17" s="1441">
        <v>0</v>
      </c>
      <c r="H17" s="1441">
        <v>0</v>
      </c>
      <c r="I17" s="1441">
        <v>0</v>
      </c>
      <c r="J17" s="1441">
        <v>0</v>
      </c>
      <c r="K17" s="1441">
        <v>0</v>
      </c>
      <c r="L17" s="1442">
        <v>0</v>
      </c>
      <c r="M17" s="1441">
        <v>0</v>
      </c>
      <c r="N17" s="1441">
        <v>0</v>
      </c>
      <c r="O17" s="1441">
        <v>0</v>
      </c>
    </row>
    <row r="18" spans="1:15" s="1424" customFormat="1" ht="11.4" customHeight="1">
      <c r="A18" s="1447"/>
      <c r="B18" s="1439" t="s">
        <v>988</v>
      </c>
      <c r="C18" s="1448"/>
      <c r="D18" s="1446"/>
      <c r="E18" s="1440" t="s">
        <v>868</v>
      </c>
      <c r="F18" s="1441">
        <v>0</v>
      </c>
      <c r="G18" s="1441">
        <v>0</v>
      </c>
      <c r="H18" s="1441">
        <v>0</v>
      </c>
      <c r="I18" s="1441">
        <v>0</v>
      </c>
      <c r="J18" s="1441">
        <v>0</v>
      </c>
      <c r="K18" s="1441">
        <v>0</v>
      </c>
      <c r="L18" s="1442">
        <v>0</v>
      </c>
      <c r="M18" s="1441">
        <v>0</v>
      </c>
      <c r="N18" s="1441">
        <v>0</v>
      </c>
      <c r="O18" s="1441">
        <v>0</v>
      </c>
    </row>
    <row r="19" spans="1:15" s="1424" customFormat="1" ht="11.1" customHeight="1">
      <c r="A19" s="1447"/>
      <c r="B19" s="1414"/>
      <c r="C19" s="1448"/>
      <c r="D19" s="1446"/>
      <c r="E19" s="1440" t="s">
        <v>867</v>
      </c>
      <c r="F19" s="1441">
        <v>0</v>
      </c>
      <c r="G19" s="1441">
        <v>0</v>
      </c>
      <c r="H19" s="1441">
        <v>0</v>
      </c>
      <c r="I19" s="1441">
        <v>0</v>
      </c>
      <c r="J19" s="1441">
        <v>0</v>
      </c>
      <c r="K19" s="1441">
        <v>0</v>
      </c>
      <c r="L19" s="1442">
        <v>0</v>
      </c>
      <c r="M19" s="1441">
        <v>0</v>
      </c>
      <c r="N19" s="1441">
        <v>0</v>
      </c>
      <c r="O19" s="1441">
        <v>0</v>
      </c>
    </row>
    <row r="20" spans="1:15" s="1424" customFormat="1" ht="11.1" customHeight="1">
      <c r="A20" s="1447"/>
      <c r="B20" s="1414"/>
      <c r="C20" s="1448"/>
      <c r="D20" s="1446"/>
      <c r="E20" s="1443" t="s">
        <v>985</v>
      </c>
      <c r="F20" s="1441">
        <v>0</v>
      </c>
      <c r="G20" s="1441">
        <v>0</v>
      </c>
      <c r="H20" s="1441">
        <v>0</v>
      </c>
      <c r="I20" s="1441">
        <v>0</v>
      </c>
      <c r="J20" s="1441">
        <v>0</v>
      </c>
      <c r="K20" s="1441">
        <v>0</v>
      </c>
      <c r="L20" s="1442">
        <v>0</v>
      </c>
      <c r="M20" s="1441">
        <v>0</v>
      </c>
      <c r="N20" s="1441">
        <v>0</v>
      </c>
      <c r="O20" s="1441">
        <v>0</v>
      </c>
    </row>
    <row r="21" spans="1:15" s="1424" customFormat="1" ht="11.4" customHeight="1">
      <c r="A21" s="1447"/>
      <c r="B21" s="1439" t="s">
        <v>989</v>
      </c>
      <c r="C21" s="1448"/>
      <c r="D21" s="1446"/>
      <c r="E21" s="1440" t="s">
        <v>868</v>
      </c>
      <c r="F21" s="1441">
        <v>0</v>
      </c>
      <c r="G21" s="1441">
        <v>0</v>
      </c>
      <c r="H21" s="1441">
        <v>0</v>
      </c>
      <c r="I21" s="1441">
        <v>0</v>
      </c>
      <c r="J21" s="1441">
        <v>1787</v>
      </c>
      <c r="K21" s="1441">
        <v>0</v>
      </c>
      <c r="L21" s="1442">
        <v>1787</v>
      </c>
      <c r="M21" s="1441">
        <v>777</v>
      </c>
      <c r="N21" s="1441">
        <v>529</v>
      </c>
      <c r="O21" s="1441">
        <v>481</v>
      </c>
    </row>
    <row r="22" spans="1:15" s="1424" customFormat="1" ht="11.1" customHeight="1">
      <c r="A22" s="1245"/>
      <c r="B22" s="1447"/>
      <c r="C22" s="1448"/>
      <c r="D22" s="1446"/>
      <c r="E22" s="1440" t="s">
        <v>867</v>
      </c>
      <c r="F22" s="1441">
        <v>0</v>
      </c>
      <c r="G22" s="1441">
        <v>0</v>
      </c>
      <c r="H22" s="1441">
        <v>0</v>
      </c>
      <c r="I22" s="1441">
        <v>0</v>
      </c>
      <c r="J22" s="1441">
        <v>996</v>
      </c>
      <c r="K22" s="1441">
        <v>0</v>
      </c>
      <c r="L22" s="1442">
        <v>996</v>
      </c>
      <c r="M22" s="1441">
        <v>457</v>
      </c>
      <c r="N22" s="1441">
        <v>270</v>
      </c>
      <c r="O22" s="1441">
        <v>269</v>
      </c>
    </row>
    <row r="23" spans="1:15" s="1424" customFormat="1" ht="11.1" customHeight="1">
      <c r="A23" s="1245"/>
      <c r="B23" s="1447"/>
      <c r="C23" s="1448"/>
      <c r="D23" s="1446"/>
      <c r="E23" s="1443" t="s">
        <v>985</v>
      </c>
      <c r="F23" s="1441">
        <v>0</v>
      </c>
      <c r="G23" s="1441">
        <v>0</v>
      </c>
      <c r="H23" s="1441">
        <v>0</v>
      </c>
      <c r="I23" s="1441">
        <v>0</v>
      </c>
      <c r="J23" s="1441">
        <v>414</v>
      </c>
      <c r="K23" s="1441">
        <v>0</v>
      </c>
      <c r="L23" s="1442">
        <v>414</v>
      </c>
      <c r="M23" s="1441">
        <v>187</v>
      </c>
      <c r="N23" s="1441">
        <v>143</v>
      </c>
      <c r="O23" s="1441">
        <v>84</v>
      </c>
    </row>
    <row r="24" spans="1:15" s="1424" customFormat="1" ht="11.4" customHeight="1">
      <c r="A24" s="1245"/>
      <c r="B24" s="1439" t="s">
        <v>990</v>
      </c>
      <c r="C24" s="1448"/>
      <c r="D24" s="1446"/>
      <c r="E24" s="1440" t="s">
        <v>868</v>
      </c>
      <c r="F24" s="1441">
        <v>0</v>
      </c>
      <c r="G24" s="1441">
        <v>0</v>
      </c>
      <c r="H24" s="1441">
        <v>0</v>
      </c>
      <c r="I24" s="1441">
        <v>0</v>
      </c>
      <c r="J24" s="1441">
        <v>51</v>
      </c>
      <c r="K24" s="1441">
        <v>7</v>
      </c>
      <c r="L24" s="1442">
        <v>58</v>
      </c>
      <c r="M24" s="1441">
        <v>25</v>
      </c>
      <c r="N24" s="1441">
        <v>14</v>
      </c>
      <c r="O24" s="1441">
        <v>19</v>
      </c>
    </row>
    <row r="25" spans="1:15" s="1424" customFormat="1" ht="11.1" customHeight="1">
      <c r="A25" s="1245"/>
      <c r="B25" s="1447"/>
      <c r="C25" s="1448"/>
      <c r="D25" s="1446"/>
      <c r="E25" s="1440" t="s">
        <v>867</v>
      </c>
      <c r="F25" s="1441">
        <v>0</v>
      </c>
      <c r="G25" s="1441">
        <v>0</v>
      </c>
      <c r="H25" s="1441">
        <v>0</v>
      </c>
      <c r="I25" s="1441">
        <v>0</v>
      </c>
      <c r="J25" s="1441">
        <v>27</v>
      </c>
      <c r="K25" s="1441">
        <v>1</v>
      </c>
      <c r="L25" s="1442">
        <v>28</v>
      </c>
      <c r="M25" s="1441">
        <v>12</v>
      </c>
      <c r="N25" s="1441">
        <v>5</v>
      </c>
      <c r="O25" s="1441">
        <v>11</v>
      </c>
    </row>
    <row r="26" spans="1:15" s="1424" customFormat="1" ht="11.1" customHeight="1">
      <c r="A26" s="1245"/>
      <c r="B26" s="1447"/>
      <c r="C26" s="1448"/>
      <c r="D26" s="1446"/>
      <c r="E26" s="1443" t="s">
        <v>985</v>
      </c>
      <c r="F26" s="1441">
        <v>0</v>
      </c>
      <c r="G26" s="1441">
        <v>0</v>
      </c>
      <c r="H26" s="1441">
        <v>0</v>
      </c>
      <c r="I26" s="1441">
        <v>0</v>
      </c>
      <c r="J26" s="1441">
        <v>13</v>
      </c>
      <c r="K26" s="1441">
        <v>3</v>
      </c>
      <c r="L26" s="1442">
        <v>16</v>
      </c>
      <c r="M26" s="1441">
        <v>6</v>
      </c>
      <c r="N26" s="1441">
        <v>4</v>
      </c>
      <c r="O26" s="1441">
        <v>6</v>
      </c>
    </row>
    <row r="27" spans="1:15" s="1424" customFormat="1" ht="11.4" customHeight="1">
      <c r="A27" s="1449" t="s">
        <v>991</v>
      </c>
      <c r="B27" s="1449"/>
      <c r="C27" s="1448"/>
      <c r="D27" s="1446"/>
      <c r="E27" s="1440" t="s">
        <v>868</v>
      </c>
      <c r="F27" s="1441">
        <v>0</v>
      </c>
      <c r="G27" s="1441">
        <v>0</v>
      </c>
      <c r="H27" s="1441">
        <v>0</v>
      </c>
      <c r="I27" s="1441">
        <v>0</v>
      </c>
      <c r="J27" s="1441">
        <v>5</v>
      </c>
      <c r="K27" s="1441">
        <v>0</v>
      </c>
      <c r="L27" s="1442">
        <v>5</v>
      </c>
      <c r="M27" s="1441">
        <v>4</v>
      </c>
      <c r="N27" s="1441">
        <v>0</v>
      </c>
      <c r="O27" s="1441">
        <v>1</v>
      </c>
    </row>
    <row r="28" spans="1:15" s="1424" customFormat="1" ht="11.1" customHeight="1">
      <c r="A28" s="1245"/>
      <c r="B28" s="1447"/>
      <c r="C28" s="1448"/>
      <c r="D28" s="1446"/>
      <c r="E28" s="1440" t="s">
        <v>867</v>
      </c>
      <c r="F28" s="1441">
        <v>0</v>
      </c>
      <c r="G28" s="1441">
        <v>0</v>
      </c>
      <c r="H28" s="1441">
        <v>0</v>
      </c>
      <c r="I28" s="1441">
        <v>0</v>
      </c>
      <c r="J28" s="1441">
        <v>2</v>
      </c>
      <c r="K28" s="1441">
        <v>0</v>
      </c>
      <c r="L28" s="1442">
        <v>2</v>
      </c>
      <c r="M28" s="1441">
        <v>1</v>
      </c>
      <c r="N28" s="1441">
        <v>0</v>
      </c>
      <c r="O28" s="1441">
        <v>1</v>
      </c>
    </row>
    <row r="29" spans="1:15" s="1424" customFormat="1" ht="11.1" customHeight="1">
      <c r="A29" s="1245"/>
      <c r="B29" s="1447"/>
      <c r="C29" s="1448"/>
      <c r="D29" s="1446"/>
      <c r="E29" s="1443" t="s">
        <v>985</v>
      </c>
      <c r="F29" s="1441">
        <v>0</v>
      </c>
      <c r="G29" s="1441">
        <v>0</v>
      </c>
      <c r="H29" s="1441">
        <v>0</v>
      </c>
      <c r="I29" s="1441">
        <v>0</v>
      </c>
      <c r="J29" s="1441">
        <v>0</v>
      </c>
      <c r="K29" s="1441">
        <v>0</v>
      </c>
      <c r="L29" s="1442">
        <v>0</v>
      </c>
      <c r="M29" s="1441">
        <v>0</v>
      </c>
      <c r="N29" s="1441">
        <v>0</v>
      </c>
      <c r="O29" s="1441">
        <v>0</v>
      </c>
    </row>
    <row r="30" spans="1:34" s="1424" customFormat="1" ht="11.4" customHeight="1">
      <c r="A30" s="1449" t="s">
        <v>992</v>
      </c>
      <c r="B30" s="1450"/>
      <c r="C30" s="1448"/>
      <c r="D30" s="1446"/>
      <c r="E30" s="1440" t="s">
        <v>868</v>
      </c>
      <c r="F30" s="1441">
        <v>0</v>
      </c>
      <c r="G30" s="1441">
        <v>0</v>
      </c>
      <c r="H30" s="1441">
        <v>0</v>
      </c>
      <c r="I30" s="1441">
        <v>0</v>
      </c>
      <c r="J30" s="1441">
        <v>305</v>
      </c>
      <c r="K30" s="1441">
        <v>2127</v>
      </c>
      <c r="L30" s="1442">
        <v>2432</v>
      </c>
      <c r="M30" s="1441">
        <v>931</v>
      </c>
      <c r="N30" s="1441">
        <v>724</v>
      </c>
      <c r="O30" s="1441">
        <v>777</v>
      </c>
      <c r="P30" s="1451"/>
      <c r="T30" s="2552"/>
      <c r="U30" s="2552"/>
      <c r="V30" s="2552"/>
      <c r="W30" s="2552"/>
      <c r="X30" s="2552"/>
      <c r="Y30" s="2552"/>
      <c r="Z30" s="2552"/>
      <c r="AA30" s="2552"/>
      <c r="AB30" s="2552"/>
      <c r="AC30" s="2552"/>
      <c r="AD30" s="2552"/>
      <c r="AE30" s="2552"/>
      <c r="AF30" s="2552"/>
      <c r="AG30" s="2552"/>
      <c r="AH30" s="2552"/>
    </row>
    <row r="31" spans="1:16" s="1424" customFormat="1" ht="11.1" customHeight="1">
      <c r="A31" s="1449"/>
      <c r="B31" s="1449"/>
      <c r="C31" s="1448"/>
      <c r="D31" s="1446"/>
      <c r="E31" s="1440" t="s">
        <v>867</v>
      </c>
      <c r="F31" s="1441">
        <v>0</v>
      </c>
      <c r="G31" s="1441">
        <v>0</v>
      </c>
      <c r="H31" s="1441">
        <v>0</v>
      </c>
      <c r="I31" s="1441">
        <v>0</v>
      </c>
      <c r="J31" s="1441">
        <v>167</v>
      </c>
      <c r="K31" s="1441">
        <v>1142</v>
      </c>
      <c r="L31" s="1442">
        <v>1309</v>
      </c>
      <c r="M31" s="1441">
        <v>508</v>
      </c>
      <c r="N31" s="1441">
        <v>353</v>
      </c>
      <c r="O31" s="1441">
        <v>448</v>
      </c>
      <c r="P31" s="1451"/>
    </row>
    <row r="32" spans="1:16" s="1424" customFormat="1" ht="11.1" customHeight="1">
      <c r="A32" s="1449"/>
      <c r="B32" s="1449"/>
      <c r="C32" s="1448"/>
      <c r="D32" s="1446"/>
      <c r="E32" s="1443" t="s">
        <v>985</v>
      </c>
      <c r="F32" s="1441">
        <v>0</v>
      </c>
      <c r="G32" s="1441">
        <v>0</v>
      </c>
      <c r="H32" s="1441">
        <v>0</v>
      </c>
      <c r="I32" s="1441">
        <v>0</v>
      </c>
      <c r="J32" s="1441">
        <v>65</v>
      </c>
      <c r="K32" s="1441">
        <v>491</v>
      </c>
      <c r="L32" s="1442">
        <v>556</v>
      </c>
      <c r="M32" s="1441">
        <v>250</v>
      </c>
      <c r="N32" s="1441">
        <v>171</v>
      </c>
      <c r="O32" s="1441">
        <v>135</v>
      </c>
      <c r="P32" s="1451"/>
    </row>
    <row r="33" spans="1:15" s="1424" customFormat="1" ht="11.4" customHeight="1">
      <c r="A33" s="1452" t="s">
        <v>993</v>
      </c>
      <c r="B33" s="1450"/>
      <c r="C33" s="1448"/>
      <c r="D33" s="1446"/>
      <c r="E33" s="1440" t="s">
        <v>868</v>
      </c>
      <c r="F33" s="1441">
        <v>0</v>
      </c>
      <c r="G33" s="1441">
        <v>0</v>
      </c>
      <c r="H33" s="1441">
        <v>0</v>
      </c>
      <c r="I33" s="1441">
        <v>0</v>
      </c>
      <c r="J33" s="1441">
        <v>83</v>
      </c>
      <c r="K33" s="1441">
        <v>16</v>
      </c>
      <c r="L33" s="1442">
        <v>99</v>
      </c>
      <c r="M33" s="1441">
        <v>29</v>
      </c>
      <c r="N33" s="1441">
        <v>29</v>
      </c>
      <c r="O33" s="1441">
        <v>41</v>
      </c>
    </row>
    <row r="34" spans="1:16" s="1424" customFormat="1" ht="11.1" customHeight="1">
      <c r="A34" s="1449"/>
      <c r="B34" s="1449"/>
      <c r="C34" s="1448"/>
      <c r="D34" s="1446"/>
      <c r="E34" s="1440" t="s">
        <v>867</v>
      </c>
      <c r="F34" s="1441">
        <v>0</v>
      </c>
      <c r="G34" s="1441">
        <v>0</v>
      </c>
      <c r="H34" s="1441">
        <v>0</v>
      </c>
      <c r="I34" s="1441">
        <v>0</v>
      </c>
      <c r="J34" s="1441">
        <v>45</v>
      </c>
      <c r="K34" s="1441">
        <v>11</v>
      </c>
      <c r="L34" s="1442">
        <v>56</v>
      </c>
      <c r="M34" s="1441">
        <v>17</v>
      </c>
      <c r="N34" s="1441">
        <v>16</v>
      </c>
      <c r="O34" s="1441">
        <v>23</v>
      </c>
      <c r="P34" s="1453"/>
    </row>
    <row r="35" spans="1:16" s="1424" customFormat="1" ht="11.1" customHeight="1">
      <c r="A35" s="1449"/>
      <c r="B35" s="1449"/>
      <c r="C35" s="1448"/>
      <c r="D35" s="1446"/>
      <c r="E35" s="1443" t="s">
        <v>985</v>
      </c>
      <c r="F35" s="1441">
        <v>0</v>
      </c>
      <c r="G35" s="1441">
        <v>0</v>
      </c>
      <c r="H35" s="1441">
        <v>0</v>
      </c>
      <c r="I35" s="1441">
        <v>0</v>
      </c>
      <c r="J35" s="1441">
        <v>2</v>
      </c>
      <c r="K35" s="1441">
        <v>0</v>
      </c>
      <c r="L35" s="1442">
        <v>2</v>
      </c>
      <c r="M35" s="1441">
        <v>2</v>
      </c>
      <c r="N35" s="1441">
        <v>0</v>
      </c>
      <c r="O35" s="1441">
        <v>0</v>
      </c>
      <c r="P35" s="1453"/>
    </row>
    <row r="36" spans="1:15" s="1424" customFormat="1" ht="11.4" customHeight="1">
      <c r="A36" s="1449" t="s">
        <v>994</v>
      </c>
      <c r="B36" s="1450"/>
      <c r="C36" s="1448"/>
      <c r="D36" s="1446"/>
      <c r="E36" s="1440" t="s">
        <v>868</v>
      </c>
      <c r="F36" s="1441">
        <v>0</v>
      </c>
      <c r="G36" s="1441">
        <v>0</v>
      </c>
      <c r="H36" s="1441">
        <v>0</v>
      </c>
      <c r="I36" s="1441">
        <v>0</v>
      </c>
      <c r="J36" s="1441">
        <v>103</v>
      </c>
      <c r="K36" s="1441">
        <v>21</v>
      </c>
      <c r="L36" s="1442">
        <v>124</v>
      </c>
      <c r="M36" s="1441">
        <v>37</v>
      </c>
      <c r="N36" s="1441">
        <v>38</v>
      </c>
      <c r="O36" s="1441">
        <v>49</v>
      </c>
    </row>
    <row r="37" spans="1:16" s="1424" customFormat="1" ht="11.1" customHeight="1">
      <c r="A37" s="1449"/>
      <c r="B37" s="1449"/>
      <c r="C37" s="1448"/>
      <c r="D37" s="1446"/>
      <c r="E37" s="1440" t="s">
        <v>867</v>
      </c>
      <c r="F37" s="1441">
        <v>0</v>
      </c>
      <c r="G37" s="1441">
        <v>0</v>
      </c>
      <c r="H37" s="1441">
        <v>0</v>
      </c>
      <c r="I37" s="1441">
        <v>0</v>
      </c>
      <c r="J37" s="1441">
        <v>62</v>
      </c>
      <c r="K37" s="1441">
        <v>15</v>
      </c>
      <c r="L37" s="1442">
        <v>77</v>
      </c>
      <c r="M37" s="1441">
        <v>21</v>
      </c>
      <c r="N37" s="1441">
        <v>27</v>
      </c>
      <c r="O37" s="1441">
        <v>29</v>
      </c>
      <c r="P37" s="1451"/>
    </row>
    <row r="38" spans="1:16" s="1424" customFormat="1" ht="11.1" customHeight="1">
      <c r="A38" s="1449"/>
      <c r="B38" s="1449"/>
      <c r="C38" s="1448"/>
      <c r="D38" s="1446"/>
      <c r="E38" s="1443" t="s">
        <v>985</v>
      </c>
      <c r="F38" s="1441">
        <v>0</v>
      </c>
      <c r="G38" s="1441">
        <v>0</v>
      </c>
      <c r="H38" s="1441">
        <v>0</v>
      </c>
      <c r="I38" s="1441">
        <v>0</v>
      </c>
      <c r="J38" s="1441">
        <v>7</v>
      </c>
      <c r="K38" s="1441">
        <v>0</v>
      </c>
      <c r="L38" s="1442">
        <v>7</v>
      </c>
      <c r="M38" s="1441">
        <v>2</v>
      </c>
      <c r="N38" s="1441">
        <v>2</v>
      </c>
      <c r="O38" s="1441">
        <v>3</v>
      </c>
      <c r="P38" s="1451"/>
    </row>
    <row r="39" spans="1:16" s="1424" customFormat="1" ht="11.4" customHeight="1">
      <c r="A39" s="1449" t="s">
        <v>995</v>
      </c>
      <c r="B39" s="1450"/>
      <c r="C39" s="1448"/>
      <c r="D39" s="1446"/>
      <c r="E39" s="1440" t="s">
        <v>868</v>
      </c>
      <c r="F39" s="1441">
        <v>0</v>
      </c>
      <c r="G39" s="1441">
        <v>0</v>
      </c>
      <c r="H39" s="1441">
        <v>0</v>
      </c>
      <c r="I39" s="1441">
        <v>0</v>
      </c>
      <c r="J39" s="1441">
        <v>4</v>
      </c>
      <c r="K39" s="1441">
        <v>0</v>
      </c>
      <c r="L39" s="1442">
        <v>4</v>
      </c>
      <c r="M39" s="1441">
        <v>0</v>
      </c>
      <c r="N39" s="1441">
        <v>2</v>
      </c>
      <c r="O39" s="1441">
        <v>2</v>
      </c>
      <c r="P39" s="1451"/>
    </row>
    <row r="40" spans="1:16" s="1424" customFormat="1" ht="11.1" customHeight="1">
      <c r="A40" s="1449"/>
      <c r="B40" s="1449"/>
      <c r="C40" s="1448"/>
      <c r="D40" s="1446"/>
      <c r="E40" s="1440" t="s">
        <v>867</v>
      </c>
      <c r="F40" s="1441">
        <v>0</v>
      </c>
      <c r="G40" s="1441">
        <v>0</v>
      </c>
      <c r="H40" s="1441">
        <v>0</v>
      </c>
      <c r="I40" s="1441">
        <v>0</v>
      </c>
      <c r="J40" s="1441">
        <v>4</v>
      </c>
      <c r="K40" s="1441">
        <v>0</v>
      </c>
      <c r="L40" s="1442">
        <v>4</v>
      </c>
      <c r="M40" s="1441">
        <v>0</v>
      </c>
      <c r="N40" s="1441">
        <v>2</v>
      </c>
      <c r="O40" s="1441">
        <v>2</v>
      </c>
      <c r="P40" s="1451"/>
    </row>
    <row r="41" spans="1:16" s="1424" customFormat="1" ht="11.1" customHeight="1">
      <c r="A41" s="1449"/>
      <c r="B41" s="1449"/>
      <c r="C41" s="1448"/>
      <c r="D41" s="1446"/>
      <c r="E41" s="1443" t="s">
        <v>985</v>
      </c>
      <c r="F41" s="1441">
        <v>0</v>
      </c>
      <c r="G41" s="1441">
        <v>0</v>
      </c>
      <c r="H41" s="1441">
        <v>0</v>
      </c>
      <c r="I41" s="1441">
        <v>0</v>
      </c>
      <c r="J41" s="1441">
        <v>1</v>
      </c>
      <c r="K41" s="1441">
        <v>0</v>
      </c>
      <c r="L41" s="1442">
        <v>1</v>
      </c>
      <c r="M41" s="1441">
        <v>0</v>
      </c>
      <c r="N41" s="1441">
        <v>1</v>
      </c>
      <c r="O41" s="1441">
        <v>0</v>
      </c>
      <c r="P41" s="1451"/>
    </row>
    <row r="42" spans="1:16" s="1424" customFormat="1" ht="11.4" customHeight="1">
      <c r="A42" s="1454" t="s">
        <v>996</v>
      </c>
      <c r="B42" s="1455"/>
      <c r="C42" s="1448"/>
      <c r="D42" s="1446"/>
      <c r="E42" s="1440" t="s">
        <v>868</v>
      </c>
      <c r="F42" s="1441">
        <v>0</v>
      </c>
      <c r="G42" s="1441">
        <v>0</v>
      </c>
      <c r="H42" s="1441">
        <v>0</v>
      </c>
      <c r="I42" s="1441">
        <v>0</v>
      </c>
      <c r="J42" s="1441">
        <v>13</v>
      </c>
      <c r="K42" s="1441">
        <v>0</v>
      </c>
      <c r="L42" s="1442">
        <v>13</v>
      </c>
      <c r="M42" s="1441">
        <v>2</v>
      </c>
      <c r="N42" s="1441">
        <v>10</v>
      </c>
      <c r="O42" s="1441">
        <v>1</v>
      </c>
      <c r="P42" s="1451"/>
    </row>
    <row r="43" spans="1:16" s="1424" customFormat="1" ht="11.1" customHeight="1">
      <c r="A43" s="1449"/>
      <c r="B43" s="1449"/>
      <c r="C43" s="1448"/>
      <c r="D43" s="1446"/>
      <c r="E43" s="1440" t="s">
        <v>867</v>
      </c>
      <c r="F43" s="1441">
        <v>0</v>
      </c>
      <c r="G43" s="1441">
        <v>0</v>
      </c>
      <c r="H43" s="1441">
        <v>0</v>
      </c>
      <c r="I43" s="1441">
        <v>0</v>
      </c>
      <c r="J43" s="1441">
        <v>7</v>
      </c>
      <c r="K43" s="1441">
        <v>0</v>
      </c>
      <c r="L43" s="1442">
        <v>7</v>
      </c>
      <c r="M43" s="1441">
        <v>1</v>
      </c>
      <c r="N43" s="1441">
        <v>5</v>
      </c>
      <c r="O43" s="1441">
        <v>1</v>
      </c>
      <c r="P43" s="1451"/>
    </row>
    <row r="44" spans="1:16" s="1424" customFormat="1" ht="11.1" customHeight="1">
      <c r="A44" s="1449"/>
      <c r="B44" s="1449"/>
      <c r="C44" s="1448"/>
      <c r="D44" s="1446"/>
      <c r="E44" s="1443" t="s">
        <v>985</v>
      </c>
      <c r="F44" s="1441">
        <v>0</v>
      </c>
      <c r="G44" s="1441">
        <v>0</v>
      </c>
      <c r="H44" s="1441">
        <v>0</v>
      </c>
      <c r="I44" s="1441">
        <v>0</v>
      </c>
      <c r="J44" s="1441">
        <v>1</v>
      </c>
      <c r="K44" s="1441">
        <v>0</v>
      </c>
      <c r="L44" s="1442">
        <v>1</v>
      </c>
      <c r="M44" s="1441">
        <v>0</v>
      </c>
      <c r="N44" s="1441">
        <v>1</v>
      </c>
      <c r="O44" s="1441">
        <v>0</v>
      </c>
      <c r="P44" s="1451"/>
    </row>
    <row r="45" spans="1:16" s="1424" customFormat="1" ht="11.4" customHeight="1">
      <c r="A45" s="1449" t="s">
        <v>997</v>
      </c>
      <c r="B45" s="1450"/>
      <c r="C45" s="1448"/>
      <c r="D45" s="1446"/>
      <c r="E45" s="1440" t="s">
        <v>868</v>
      </c>
      <c r="F45" s="1441">
        <v>0</v>
      </c>
      <c r="G45" s="1441">
        <v>0</v>
      </c>
      <c r="H45" s="1441">
        <v>0</v>
      </c>
      <c r="I45" s="1441">
        <v>0</v>
      </c>
      <c r="J45" s="1441">
        <v>181</v>
      </c>
      <c r="K45" s="1441">
        <v>24</v>
      </c>
      <c r="L45" s="1442">
        <v>205</v>
      </c>
      <c r="M45" s="1441">
        <v>93</v>
      </c>
      <c r="N45" s="1441">
        <v>43</v>
      </c>
      <c r="O45" s="1441">
        <v>69</v>
      </c>
      <c r="P45" s="1451"/>
    </row>
    <row r="46" spans="1:16" s="1424" customFormat="1" ht="11.1" customHeight="1">
      <c r="A46" s="1449"/>
      <c r="B46" s="1449"/>
      <c r="C46" s="1448"/>
      <c r="D46" s="1446"/>
      <c r="E46" s="1440" t="s">
        <v>867</v>
      </c>
      <c r="F46" s="1441">
        <v>0</v>
      </c>
      <c r="G46" s="1441">
        <v>0</v>
      </c>
      <c r="H46" s="1441">
        <v>0</v>
      </c>
      <c r="I46" s="1441">
        <v>0</v>
      </c>
      <c r="J46" s="1441">
        <v>99</v>
      </c>
      <c r="K46" s="1441">
        <v>15</v>
      </c>
      <c r="L46" s="1442">
        <v>114</v>
      </c>
      <c r="M46" s="1441">
        <v>57</v>
      </c>
      <c r="N46" s="1441">
        <v>17</v>
      </c>
      <c r="O46" s="1441">
        <v>40</v>
      </c>
      <c r="P46" s="1451"/>
    </row>
    <row r="47" spans="1:16" s="1424" customFormat="1" ht="11.1" customHeight="1">
      <c r="A47" s="1449"/>
      <c r="B47" s="1449"/>
      <c r="C47" s="1448"/>
      <c r="D47" s="1446"/>
      <c r="E47" s="1443" t="s">
        <v>985</v>
      </c>
      <c r="F47" s="1441">
        <v>0</v>
      </c>
      <c r="G47" s="1441">
        <v>0</v>
      </c>
      <c r="H47" s="1441">
        <v>0</v>
      </c>
      <c r="I47" s="1441">
        <v>0</v>
      </c>
      <c r="J47" s="1441">
        <v>57</v>
      </c>
      <c r="K47" s="1441">
        <v>5</v>
      </c>
      <c r="L47" s="1442">
        <v>62</v>
      </c>
      <c r="M47" s="1441">
        <v>27</v>
      </c>
      <c r="N47" s="1441">
        <v>16</v>
      </c>
      <c r="O47" s="1441">
        <v>19</v>
      </c>
      <c r="P47" s="1451"/>
    </row>
    <row r="48" spans="1:16" s="1424" customFormat="1" ht="11.4" customHeight="1">
      <c r="A48" s="1244" t="s">
        <v>998</v>
      </c>
      <c r="B48" s="1449"/>
      <c r="C48" s="1448"/>
      <c r="D48" s="1446"/>
      <c r="E48" s="1443"/>
      <c r="F48" s="1441"/>
      <c r="G48" s="1441"/>
      <c r="H48" s="1441"/>
      <c r="I48" s="1441"/>
      <c r="J48" s="1441"/>
      <c r="K48" s="1441"/>
      <c r="L48" s="1442"/>
      <c r="M48" s="1441"/>
      <c r="N48" s="1441"/>
      <c r="O48" s="1441"/>
      <c r="P48" s="1451"/>
    </row>
    <row r="49" spans="1:16" s="1424" customFormat="1" ht="11.4" customHeight="1">
      <c r="A49" s="1244"/>
      <c r="B49" s="1244" t="s">
        <v>999</v>
      </c>
      <c r="C49" s="1448"/>
      <c r="D49" s="1446"/>
      <c r="E49" s="1443"/>
      <c r="F49" s="1441"/>
      <c r="G49" s="1441"/>
      <c r="H49" s="1441"/>
      <c r="I49" s="1441"/>
      <c r="J49" s="1441"/>
      <c r="K49" s="1441"/>
      <c r="L49" s="1442"/>
      <c r="M49" s="1441"/>
      <c r="N49" s="1441"/>
      <c r="O49" s="1441"/>
      <c r="P49" s="1451"/>
    </row>
    <row r="50" spans="1:16" s="1424" customFormat="1" ht="11.4" customHeight="1">
      <c r="A50" s="1244"/>
      <c r="B50" s="1244" t="s">
        <v>1000</v>
      </c>
      <c r="C50" s="1448"/>
      <c r="D50" s="1446"/>
      <c r="E50" s="1443"/>
      <c r="F50" s="1441"/>
      <c r="G50" s="1441"/>
      <c r="H50" s="1441"/>
      <c r="I50" s="1441"/>
      <c r="J50" s="1441"/>
      <c r="K50" s="1441"/>
      <c r="L50" s="1442"/>
      <c r="M50" s="1441"/>
      <c r="N50" s="1441"/>
      <c r="O50" s="1441"/>
      <c r="P50" s="1451"/>
    </row>
    <row r="51" spans="1:16" s="1424" customFormat="1" ht="11.4" customHeight="1">
      <c r="A51" s="1449"/>
      <c r="B51" s="1449" t="s">
        <v>252</v>
      </c>
      <c r="C51" s="1448"/>
      <c r="D51" s="1446"/>
      <c r="E51" s="1440" t="s">
        <v>868</v>
      </c>
      <c r="F51" s="1441">
        <v>0</v>
      </c>
      <c r="G51" s="1441">
        <v>0</v>
      </c>
      <c r="H51" s="1441">
        <v>0</v>
      </c>
      <c r="I51" s="1441">
        <v>0</v>
      </c>
      <c r="J51" s="1441">
        <v>46</v>
      </c>
      <c r="K51" s="1441">
        <v>1</v>
      </c>
      <c r="L51" s="1441">
        <v>47</v>
      </c>
      <c r="M51" s="1441">
        <v>39</v>
      </c>
      <c r="N51" s="1441">
        <v>5</v>
      </c>
      <c r="O51" s="1441">
        <v>3</v>
      </c>
      <c r="P51" s="1451"/>
    </row>
    <row r="52" spans="1:16" s="1424" customFormat="1" ht="11.1" customHeight="1">
      <c r="A52" s="1449"/>
      <c r="B52" s="1449"/>
      <c r="C52" s="1448"/>
      <c r="D52" s="1446"/>
      <c r="E52" s="1440" t="s">
        <v>867</v>
      </c>
      <c r="F52" s="1441">
        <v>0</v>
      </c>
      <c r="G52" s="1441">
        <v>0</v>
      </c>
      <c r="H52" s="1441">
        <v>0</v>
      </c>
      <c r="I52" s="1441">
        <v>0</v>
      </c>
      <c r="J52" s="1441">
        <v>32</v>
      </c>
      <c r="K52" s="1441">
        <v>1</v>
      </c>
      <c r="L52" s="1441">
        <v>33</v>
      </c>
      <c r="M52" s="1441">
        <v>28</v>
      </c>
      <c r="N52" s="1441">
        <v>4</v>
      </c>
      <c r="O52" s="1441">
        <v>1</v>
      </c>
      <c r="P52" s="1451"/>
    </row>
    <row r="53" spans="1:16" s="1424" customFormat="1" ht="11.1" customHeight="1">
      <c r="A53" s="1449"/>
      <c r="B53" s="1449"/>
      <c r="C53" s="1448"/>
      <c r="D53" s="1446"/>
      <c r="E53" s="1443" t="s">
        <v>985</v>
      </c>
      <c r="F53" s="1441">
        <v>0</v>
      </c>
      <c r="G53" s="1441">
        <v>0</v>
      </c>
      <c r="H53" s="1441">
        <v>0</v>
      </c>
      <c r="I53" s="1441">
        <v>0</v>
      </c>
      <c r="J53" s="1441">
        <v>42</v>
      </c>
      <c r="K53" s="1441">
        <v>1</v>
      </c>
      <c r="L53" s="1441">
        <v>43</v>
      </c>
      <c r="M53" s="1441">
        <v>36</v>
      </c>
      <c r="N53" s="1441">
        <v>5</v>
      </c>
      <c r="O53" s="1441">
        <v>2</v>
      </c>
      <c r="P53" s="1451"/>
    </row>
    <row r="54" spans="1:16" s="1424" customFormat="1" ht="11.4" customHeight="1">
      <c r="A54" s="1244" t="s">
        <v>1001</v>
      </c>
      <c r="B54" s="1249"/>
      <c r="C54" s="1448"/>
      <c r="D54" s="1446"/>
      <c r="E54" s="1448"/>
      <c r="F54" s="1441"/>
      <c r="G54" s="1441"/>
      <c r="H54" s="1441"/>
      <c r="I54" s="1441"/>
      <c r="J54" s="1441"/>
      <c r="K54" s="1441"/>
      <c r="L54" s="1442"/>
      <c r="M54" s="1441"/>
      <c r="N54" s="1441"/>
      <c r="O54" s="1441"/>
      <c r="P54" s="1451"/>
    </row>
    <row r="55" spans="1:16" s="1424" customFormat="1" ht="11.4" customHeight="1">
      <c r="A55" s="1449"/>
      <c r="B55" s="1449" t="s">
        <v>1002</v>
      </c>
      <c r="C55" s="1448"/>
      <c r="D55" s="1446"/>
      <c r="E55" s="1440" t="s">
        <v>868</v>
      </c>
      <c r="F55" s="1441">
        <v>0</v>
      </c>
      <c r="G55" s="1441">
        <v>0</v>
      </c>
      <c r="H55" s="1441">
        <v>0</v>
      </c>
      <c r="I55" s="1441">
        <v>0</v>
      </c>
      <c r="J55" s="1441">
        <v>13</v>
      </c>
      <c r="K55" s="1441">
        <v>0</v>
      </c>
      <c r="L55" s="1441">
        <v>13</v>
      </c>
      <c r="M55" s="1441">
        <v>1</v>
      </c>
      <c r="N55" s="1441">
        <v>1</v>
      </c>
      <c r="O55" s="1441">
        <v>11</v>
      </c>
      <c r="P55" s="1451"/>
    </row>
    <row r="56" spans="1:16" s="1424" customFormat="1" ht="11.1" customHeight="1">
      <c r="A56" s="1449"/>
      <c r="B56" s="1416"/>
      <c r="C56" s="1448"/>
      <c r="D56" s="1446"/>
      <c r="E56" s="1440" t="s">
        <v>867</v>
      </c>
      <c r="F56" s="1441">
        <v>0</v>
      </c>
      <c r="G56" s="1441">
        <v>0</v>
      </c>
      <c r="H56" s="1441">
        <v>0</v>
      </c>
      <c r="I56" s="1441">
        <v>0</v>
      </c>
      <c r="J56" s="1441">
        <v>9</v>
      </c>
      <c r="K56" s="1441">
        <v>0</v>
      </c>
      <c r="L56" s="1441">
        <v>9</v>
      </c>
      <c r="M56" s="1441">
        <v>0</v>
      </c>
      <c r="N56" s="1441">
        <v>0</v>
      </c>
      <c r="O56" s="1441">
        <v>9</v>
      </c>
      <c r="P56" s="1451"/>
    </row>
    <row r="57" spans="1:16" s="1424" customFormat="1" ht="10.5" customHeight="1">
      <c r="A57" s="1449"/>
      <c r="B57" s="1416"/>
      <c r="C57" s="1448"/>
      <c r="D57" s="1446"/>
      <c r="E57" s="1443" t="s">
        <v>985</v>
      </c>
      <c r="F57" s="1441">
        <v>0</v>
      </c>
      <c r="G57" s="1441">
        <v>0</v>
      </c>
      <c r="H57" s="1441">
        <v>0</v>
      </c>
      <c r="I57" s="1441">
        <v>0</v>
      </c>
      <c r="J57" s="1441">
        <v>6</v>
      </c>
      <c r="K57" s="1441">
        <v>0</v>
      </c>
      <c r="L57" s="1441">
        <v>6</v>
      </c>
      <c r="M57" s="1441">
        <v>1</v>
      </c>
      <c r="N57" s="1441">
        <v>1</v>
      </c>
      <c r="O57" s="1441">
        <v>4</v>
      </c>
      <c r="P57" s="1451"/>
    </row>
    <row r="58" spans="1:16" s="1438" customFormat="1" ht="18" customHeight="1">
      <c r="A58" s="1456"/>
      <c r="B58" s="1457" t="s">
        <v>10</v>
      </c>
      <c r="C58" s="1458"/>
      <c r="D58" s="1434"/>
      <c r="E58" s="1459" t="s">
        <v>1003</v>
      </c>
      <c r="F58" s="1460">
        <v>0</v>
      </c>
      <c r="G58" s="1460">
        <v>0</v>
      </c>
      <c r="H58" s="1460">
        <v>0</v>
      </c>
      <c r="I58" s="1460">
        <v>0</v>
      </c>
      <c r="J58" s="1460">
        <v>2591</v>
      </c>
      <c r="K58" s="1460">
        <v>2196</v>
      </c>
      <c r="L58" s="1460">
        <v>4787</v>
      </c>
      <c r="M58" s="1460">
        <v>1938</v>
      </c>
      <c r="N58" s="1460">
        <v>1395</v>
      </c>
      <c r="O58" s="1460">
        <v>1454</v>
      </c>
      <c r="P58" s="1461"/>
    </row>
    <row r="59" spans="1:16" s="1424" customFormat="1" ht="12.75" customHeight="1">
      <c r="A59" s="1447"/>
      <c r="B59" s="1447"/>
      <c r="C59" s="1448"/>
      <c r="D59" s="1446"/>
      <c r="E59" s="1462" t="s">
        <v>867</v>
      </c>
      <c r="F59" s="1460">
        <v>0</v>
      </c>
      <c r="G59" s="1460">
        <v>0</v>
      </c>
      <c r="H59" s="1460">
        <v>0</v>
      </c>
      <c r="I59" s="1460">
        <v>0</v>
      </c>
      <c r="J59" s="1460">
        <v>1450</v>
      </c>
      <c r="K59" s="1460">
        <v>1185</v>
      </c>
      <c r="L59" s="1460">
        <v>2635</v>
      </c>
      <c r="M59" s="1460">
        <v>1102</v>
      </c>
      <c r="N59" s="1460">
        <v>699</v>
      </c>
      <c r="O59" s="1460">
        <v>834</v>
      </c>
      <c r="P59" s="1463"/>
    </row>
    <row r="60" spans="3:15" s="1424" customFormat="1" ht="12.75" customHeight="1">
      <c r="C60" s="1448"/>
      <c r="D60" s="1446"/>
      <c r="E60" s="1462" t="s">
        <v>985</v>
      </c>
      <c r="F60" s="1460">
        <v>0</v>
      </c>
      <c r="G60" s="1460">
        <v>0</v>
      </c>
      <c r="H60" s="1460">
        <v>0</v>
      </c>
      <c r="I60" s="1460">
        <v>0</v>
      </c>
      <c r="J60" s="1460">
        <v>608</v>
      </c>
      <c r="K60" s="1460">
        <v>500</v>
      </c>
      <c r="L60" s="1460">
        <v>1108</v>
      </c>
      <c r="M60" s="1460">
        <v>511</v>
      </c>
      <c r="N60" s="1460">
        <v>344</v>
      </c>
      <c r="O60" s="1460">
        <v>253</v>
      </c>
    </row>
    <row r="61" spans="1:15" s="1424" customFormat="1" ht="6" customHeight="1">
      <c r="A61" s="1274" t="s">
        <v>11</v>
      </c>
      <c r="B61" s="1464"/>
      <c r="C61" s="1465"/>
      <c r="D61" s="1465"/>
      <c r="E61" s="1466"/>
      <c r="F61" s="1466"/>
      <c r="G61" s="1467"/>
      <c r="H61" s="1467"/>
      <c r="I61" s="1467"/>
      <c r="J61" s="1467"/>
      <c r="K61" s="1467"/>
      <c r="L61" s="1467"/>
      <c r="M61" s="1467"/>
      <c r="N61" s="1467"/>
      <c r="O61" s="1467"/>
    </row>
    <row r="62" spans="1:16" s="1424" customFormat="1" ht="21.75" customHeight="1">
      <c r="A62" s="2552" t="s">
        <v>1004</v>
      </c>
      <c r="B62" s="2552"/>
      <c r="C62" s="2552"/>
      <c r="D62" s="2552"/>
      <c r="E62" s="2552"/>
      <c r="F62" s="2552"/>
      <c r="G62" s="2552"/>
      <c r="H62" s="2552"/>
      <c r="I62" s="2552"/>
      <c r="J62" s="2552"/>
      <c r="K62" s="2552"/>
      <c r="L62" s="2552"/>
      <c r="M62" s="2552"/>
      <c r="N62" s="2552"/>
      <c r="O62" s="2552"/>
      <c r="P62" s="1451"/>
    </row>
    <row r="63" spans="1:2" ht="10.5" customHeight="1">
      <c r="A63" s="2553"/>
      <c r="B63" s="2553"/>
    </row>
    <row r="64" spans="1:15" ht="12.75" customHeight="1">
      <c r="A64" s="1199" t="str">
        <f>'4.1'!A2</f>
        <v>4. Wirtschaftsschulen in Bayern 2021/22</v>
      </c>
      <c r="B64" s="1198"/>
      <c r="C64" s="1198"/>
      <c r="D64" s="1198"/>
      <c r="E64" s="1198"/>
      <c r="F64" s="1198"/>
      <c r="G64" s="1198"/>
      <c r="H64" s="1198"/>
      <c r="I64" s="1198"/>
      <c r="J64" s="1198"/>
      <c r="K64" s="1198"/>
      <c r="L64" s="1198"/>
      <c r="M64" s="1198"/>
      <c r="N64" s="1198"/>
      <c r="O64" s="1198"/>
    </row>
    <row r="65" spans="1:16" s="1424" customFormat="1" ht="24.9" customHeight="1">
      <c r="A65" s="1247" t="str">
        <f>"Noch: "&amp;A3</f>
        <v>Noch: 4.8 Schüler nach Schulstufen*, schulischer Herkunft, Schulträger und Geschlecht</v>
      </c>
      <c r="B65" s="1422"/>
      <c r="C65" s="1422"/>
      <c r="D65" s="1422"/>
      <c r="E65" s="1422"/>
      <c r="F65" s="1422"/>
      <c r="G65" s="1422"/>
      <c r="H65" s="1422"/>
      <c r="I65" s="1422"/>
      <c r="J65" s="1422"/>
      <c r="K65" s="1422"/>
      <c r="L65" s="1422"/>
      <c r="M65" s="1422"/>
      <c r="N65" s="1422"/>
      <c r="O65" s="1422"/>
      <c r="P65" s="1423"/>
    </row>
    <row r="66" spans="1:16" s="1424" customFormat="1" ht="22.5" customHeight="1">
      <c r="A66" s="2471" t="str">
        <f>A4</f>
        <v>Herkunft der
Schüler bzw.
Zugang aus</v>
      </c>
      <c r="B66" s="2544"/>
      <c r="C66" s="2545"/>
      <c r="D66" s="2477" t="str">
        <f>D4</f>
        <v>Ge-
schlecht
———
Aus-
länder</v>
      </c>
      <c r="E66" s="2544"/>
      <c r="F66" s="2539" t="str">
        <f>F4</f>
        <v>Schüler in Jahrgangsstufe</v>
      </c>
      <c r="G66" s="2540"/>
      <c r="H66" s="2540"/>
      <c r="I66" s="2540"/>
      <c r="J66" s="2540"/>
      <c r="K66" s="2541"/>
      <c r="L66" s="2542" t="str">
        <f>L4</f>
        <v>Schüler
ins-
gesamt</v>
      </c>
      <c r="M66" s="1251" t="str">
        <f>M4</f>
        <v xml:space="preserve">davon in  </v>
      </c>
      <c r="N66" s="1425"/>
      <c r="O66" s="1425"/>
      <c r="P66" s="1423"/>
    </row>
    <row r="67" spans="1:16" s="1424" customFormat="1" ht="28.5" customHeight="1">
      <c r="A67" s="2546"/>
      <c r="B67" s="2546"/>
      <c r="C67" s="2547"/>
      <c r="D67" s="2550"/>
      <c r="E67" s="2546"/>
      <c r="F67" s="2503" t="str">
        <f>F5</f>
        <v>6
(Vor-
klasse)</v>
      </c>
      <c r="G67" s="2537">
        <f>G5</f>
        <v>7</v>
      </c>
      <c r="H67" s="2543">
        <f>H5</f>
        <v>8</v>
      </c>
      <c r="I67" s="2543">
        <f>I5</f>
        <v>9</v>
      </c>
      <c r="J67" s="2543">
        <f>J5</f>
        <v>10</v>
      </c>
      <c r="K67" s="2543">
        <f>K5</f>
        <v>11</v>
      </c>
      <c r="L67" s="2467"/>
      <c r="M67" s="1427" t="str">
        <f>M5</f>
        <v>staat-
lichen</v>
      </c>
      <c r="N67" s="1427" t="str">
        <f>N5</f>
        <v>kommu-
nalen</v>
      </c>
      <c r="O67" s="1428" t="str">
        <f>O5</f>
        <v>pri-
vaten</v>
      </c>
      <c r="P67" s="1423"/>
    </row>
    <row r="68" spans="1:16" s="1424" customFormat="1" ht="22.5" customHeight="1">
      <c r="A68" s="2548"/>
      <c r="B68" s="2548"/>
      <c r="C68" s="2549"/>
      <c r="D68" s="2551"/>
      <c r="E68" s="2548"/>
      <c r="F68" s="2505"/>
      <c r="G68" s="2538"/>
      <c r="H68" s="2538"/>
      <c r="I68" s="2538"/>
      <c r="J68" s="2538"/>
      <c r="K68" s="2538"/>
      <c r="L68" s="2468"/>
      <c r="M68" s="1251" t="str">
        <f>M6</f>
        <v>Schulen</v>
      </c>
      <c r="N68" s="1425"/>
      <c r="O68" s="1425"/>
      <c r="P68" s="1423"/>
    </row>
    <row r="69" spans="1:16" s="1424" customFormat="1" ht="18" customHeight="1">
      <c r="A69" s="1430" t="s">
        <v>1005</v>
      </c>
      <c r="B69" s="1431"/>
      <c r="C69" s="1431"/>
      <c r="D69" s="1431"/>
      <c r="E69" s="1431"/>
      <c r="F69" s="1431"/>
      <c r="G69" s="1431"/>
      <c r="H69" s="1431"/>
      <c r="I69" s="1431"/>
      <c r="J69" s="1431"/>
      <c r="K69" s="1431"/>
      <c r="L69" s="1431"/>
      <c r="M69" s="1431"/>
      <c r="N69" s="1431"/>
      <c r="O69" s="1431"/>
      <c r="P69" s="1196"/>
    </row>
    <row r="70" spans="1:16" s="1438" customFormat="1" ht="11.4" customHeight="1">
      <c r="A70" s="1432" t="s">
        <v>983</v>
      </c>
      <c r="B70" s="1432"/>
      <c r="C70" s="1433"/>
      <c r="D70" s="1434"/>
      <c r="E70" s="1435"/>
      <c r="F70" s="1433"/>
      <c r="G70" s="1436"/>
      <c r="H70" s="1436"/>
      <c r="I70" s="1436"/>
      <c r="J70" s="1436"/>
      <c r="K70" s="1436"/>
      <c r="L70" s="1436"/>
      <c r="M70" s="1436"/>
      <c r="N70" s="1436"/>
      <c r="O70" s="1296"/>
      <c r="P70" s="1296"/>
    </row>
    <row r="71" spans="1:16" s="1438" customFormat="1" ht="11.4" customHeight="1">
      <c r="A71" s="1432"/>
      <c r="B71" s="1439" t="s">
        <v>984</v>
      </c>
      <c r="C71" s="1433"/>
      <c r="D71" s="1434"/>
      <c r="E71" s="1440" t="s">
        <v>868</v>
      </c>
      <c r="F71" s="1441">
        <v>0</v>
      </c>
      <c r="G71" s="1441">
        <v>0</v>
      </c>
      <c r="H71" s="1441">
        <v>0</v>
      </c>
      <c r="I71" s="1441">
        <v>0</v>
      </c>
      <c r="J71" s="1441">
        <v>0</v>
      </c>
      <c r="K71" s="1441">
        <v>0</v>
      </c>
      <c r="L71" s="1441">
        <v>0</v>
      </c>
      <c r="M71" s="1441">
        <v>0</v>
      </c>
      <c r="N71" s="1441">
        <v>0</v>
      </c>
      <c r="O71" s="1441">
        <v>0</v>
      </c>
      <c r="P71" s="1296"/>
    </row>
    <row r="72" spans="1:16" s="1438" customFormat="1" ht="11.1" customHeight="1">
      <c r="A72" s="1432"/>
      <c r="B72" s="1432"/>
      <c r="C72" s="1433"/>
      <c r="D72" s="1434"/>
      <c r="E72" s="1440" t="s">
        <v>867</v>
      </c>
      <c r="F72" s="1441">
        <v>0</v>
      </c>
      <c r="G72" s="1441">
        <v>0</v>
      </c>
      <c r="H72" s="1441">
        <v>0</v>
      </c>
      <c r="I72" s="1441">
        <v>0</v>
      </c>
      <c r="J72" s="1441">
        <v>0</v>
      </c>
      <c r="K72" s="1441">
        <v>0</v>
      </c>
      <c r="L72" s="1441">
        <v>0</v>
      </c>
      <c r="M72" s="1441">
        <v>0</v>
      </c>
      <c r="N72" s="1441">
        <v>0</v>
      </c>
      <c r="O72" s="1441">
        <v>0</v>
      </c>
      <c r="P72" s="1296"/>
    </row>
    <row r="73" spans="1:16" s="1438" customFormat="1" ht="11.1" customHeight="1">
      <c r="A73" s="1432"/>
      <c r="B73" s="1432"/>
      <c r="C73" s="1433"/>
      <c r="D73" s="1434"/>
      <c r="E73" s="1443" t="s">
        <v>985</v>
      </c>
      <c r="F73" s="1441">
        <v>0</v>
      </c>
      <c r="G73" s="1441">
        <v>0</v>
      </c>
      <c r="H73" s="1441">
        <v>0</v>
      </c>
      <c r="I73" s="1441">
        <v>0</v>
      </c>
      <c r="J73" s="1441">
        <v>0</v>
      </c>
      <c r="K73" s="1441">
        <v>0</v>
      </c>
      <c r="L73" s="1441">
        <v>0</v>
      </c>
      <c r="M73" s="1441">
        <v>0</v>
      </c>
      <c r="N73" s="1441">
        <v>0</v>
      </c>
      <c r="O73" s="1441">
        <v>0</v>
      </c>
      <c r="P73" s="1296"/>
    </row>
    <row r="74" spans="1:16" s="1424" customFormat="1" ht="11.4" customHeight="1">
      <c r="A74" s="1444"/>
      <c r="B74" s="1439" t="s">
        <v>986</v>
      </c>
      <c r="C74" s="1445"/>
      <c r="D74" s="1446"/>
      <c r="E74" s="1440" t="s">
        <v>868</v>
      </c>
      <c r="F74" s="1441">
        <v>0</v>
      </c>
      <c r="G74" s="1441">
        <v>0</v>
      </c>
      <c r="H74" s="1441">
        <v>0</v>
      </c>
      <c r="I74" s="1441">
        <v>0</v>
      </c>
      <c r="J74" s="1441">
        <v>0</v>
      </c>
      <c r="K74" s="1441">
        <v>0</v>
      </c>
      <c r="L74" s="1441">
        <v>0</v>
      </c>
      <c r="M74" s="1441">
        <v>0</v>
      </c>
      <c r="N74" s="1441">
        <v>0</v>
      </c>
      <c r="O74" s="1441">
        <v>0</v>
      </c>
      <c r="P74" s="1196"/>
    </row>
    <row r="75" spans="1:16" s="1424" customFormat="1" ht="11.1" customHeight="1">
      <c r="A75" s="1444"/>
      <c r="B75" s="1444"/>
      <c r="C75" s="1445"/>
      <c r="D75" s="1446"/>
      <c r="E75" s="1440" t="s">
        <v>867</v>
      </c>
      <c r="F75" s="1441">
        <v>0</v>
      </c>
      <c r="G75" s="1441">
        <v>0</v>
      </c>
      <c r="H75" s="1441">
        <v>0</v>
      </c>
      <c r="I75" s="1441">
        <v>0</v>
      </c>
      <c r="J75" s="1441">
        <v>0</v>
      </c>
      <c r="K75" s="1441">
        <v>0</v>
      </c>
      <c r="L75" s="1441">
        <v>0</v>
      </c>
      <c r="M75" s="1441">
        <v>0</v>
      </c>
      <c r="N75" s="1441">
        <v>0</v>
      </c>
      <c r="O75" s="1441">
        <v>0</v>
      </c>
      <c r="P75" s="1196"/>
    </row>
    <row r="76" spans="1:16" s="1424" customFormat="1" ht="11.1" customHeight="1">
      <c r="A76" s="1444"/>
      <c r="B76" s="1444"/>
      <c r="C76" s="1445"/>
      <c r="D76" s="1446"/>
      <c r="E76" s="1443" t="s">
        <v>985</v>
      </c>
      <c r="F76" s="1441">
        <v>0</v>
      </c>
      <c r="G76" s="1441">
        <v>0</v>
      </c>
      <c r="H76" s="1441">
        <v>0</v>
      </c>
      <c r="I76" s="1441">
        <v>0</v>
      </c>
      <c r="J76" s="1441">
        <v>0</v>
      </c>
      <c r="K76" s="1441">
        <v>0</v>
      </c>
      <c r="L76" s="1441">
        <v>0</v>
      </c>
      <c r="M76" s="1441">
        <v>0</v>
      </c>
      <c r="N76" s="1441">
        <v>0</v>
      </c>
      <c r="O76" s="1441">
        <v>0</v>
      </c>
      <c r="P76" s="1196"/>
    </row>
    <row r="77" spans="1:15" s="1424" customFormat="1" ht="11.4" customHeight="1">
      <c r="A77" s="1447"/>
      <c r="B77" s="1439" t="s">
        <v>987</v>
      </c>
      <c r="C77" s="1448"/>
      <c r="D77" s="1446"/>
      <c r="E77" s="1440" t="s">
        <v>868</v>
      </c>
      <c r="F77" s="1441">
        <v>0</v>
      </c>
      <c r="G77" s="1441">
        <v>0</v>
      </c>
      <c r="H77" s="1441">
        <v>116</v>
      </c>
      <c r="I77" s="1441">
        <v>0</v>
      </c>
      <c r="J77" s="1441">
        <v>0</v>
      </c>
      <c r="K77" s="1441">
        <v>0</v>
      </c>
      <c r="L77" s="1441">
        <v>116</v>
      </c>
      <c r="M77" s="1441">
        <v>8</v>
      </c>
      <c r="N77" s="1441">
        <v>73</v>
      </c>
      <c r="O77" s="1441">
        <v>35</v>
      </c>
    </row>
    <row r="78" spans="1:15" s="1424" customFormat="1" ht="11.1" customHeight="1">
      <c r="A78" s="1447"/>
      <c r="B78" s="1414"/>
      <c r="C78" s="1448"/>
      <c r="D78" s="1446"/>
      <c r="E78" s="1440" t="s">
        <v>867</v>
      </c>
      <c r="F78" s="1441">
        <v>0</v>
      </c>
      <c r="G78" s="1441">
        <v>0</v>
      </c>
      <c r="H78" s="1441">
        <v>57</v>
      </c>
      <c r="I78" s="1441">
        <v>0</v>
      </c>
      <c r="J78" s="1441">
        <v>0</v>
      </c>
      <c r="K78" s="1441">
        <v>0</v>
      </c>
      <c r="L78" s="1441">
        <v>57</v>
      </c>
      <c r="M78" s="1441">
        <v>3</v>
      </c>
      <c r="N78" s="1441">
        <v>38</v>
      </c>
      <c r="O78" s="1441">
        <v>16</v>
      </c>
    </row>
    <row r="79" spans="1:15" s="1424" customFormat="1" ht="11.1" customHeight="1">
      <c r="A79" s="1447"/>
      <c r="B79" s="1414"/>
      <c r="C79" s="1448"/>
      <c r="D79" s="1446"/>
      <c r="E79" s="1443" t="s">
        <v>985</v>
      </c>
      <c r="F79" s="1441">
        <v>0</v>
      </c>
      <c r="G79" s="1441">
        <v>0</v>
      </c>
      <c r="H79" s="1441">
        <v>16</v>
      </c>
      <c r="I79" s="1441">
        <v>0</v>
      </c>
      <c r="J79" s="1441">
        <v>0</v>
      </c>
      <c r="K79" s="1441">
        <v>0</v>
      </c>
      <c r="L79" s="1441">
        <v>16</v>
      </c>
      <c r="M79" s="1441">
        <v>0</v>
      </c>
      <c r="N79" s="1441">
        <v>12</v>
      </c>
      <c r="O79" s="1441">
        <v>4</v>
      </c>
    </row>
    <row r="80" spans="1:15" s="1424" customFormat="1" ht="11.4" customHeight="1">
      <c r="A80" s="1447"/>
      <c r="B80" s="1439" t="s">
        <v>988</v>
      </c>
      <c r="C80" s="1448"/>
      <c r="D80" s="1446"/>
      <c r="E80" s="1440" t="s">
        <v>868</v>
      </c>
      <c r="F80" s="1441">
        <v>0</v>
      </c>
      <c r="G80" s="1441">
        <v>0</v>
      </c>
      <c r="H80" s="1441">
        <v>63</v>
      </c>
      <c r="I80" s="1441">
        <v>3</v>
      </c>
      <c r="J80" s="1441">
        <v>0</v>
      </c>
      <c r="K80" s="1441">
        <v>0</v>
      </c>
      <c r="L80" s="1441">
        <v>66</v>
      </c>
      <c r="M80" s="1441">
        <v>7</v>
      </c>
      <c r="N80" s="1441">
        <v>30</v>
      </c>
      <c r="O80" s="1441">
        <v>29</v>
      </c>
    </row>
    <row r="81" spans="1:15" s="1424" customFormat="1" ht="11.1" customHeight="1">
      <c r="A81" s="1447"/>
      <c r="B81" s="1414"/>
      <c r="C81" s="1448"/>
      <c r="D81" s="1446"/>
      <c r="E81" s="1440" t="s">
        <v>867</v>
      </c>
      <c r="F81" s="1441">
        <v>0</v>
      </c>
      <c r="G81" s="1441">
        <v>0</v>
      </c>
      <c r="H81" s="1441">
        <v>33</v>
      </c>
      <c r="I81" s="1441">
        <v>2</v>
      </c>
      <c r="J81" s="1441">
        <v>0</v>
      </c>
      <c r="K81" s="1441">
        <v>0</v>
      </c>
      <c r="L81" s="1441">
        <v>35</v>
      </c>
      <c r="M81" s="1441">
        <v>5</v>
      </c>
      <c r="N81" s="1441">
        <v>13</v>
      </c>
      <c r="O81" s="1441">
        <v>17</v>
      </c>
    </row>
    <row r="82" spans="1:15" s="1424" customFormat="1" ht="11.1" customHeight="1">
      <c r="A82" s="1447"/>
      <c r="B82" s="1414"/>
      <c r="C82" s="1448"/>
      <c r="D82" s="1446"/>
      <c r="E82" s="1443" t="s">
        <v>985</v>
      </c>
      <c r="F82" s="1441">
        <v>0</v>
      </c>
      <c r="G82" s="1441">
        <v>0</v>
      </c>
      <c r="H82" s="1441">
        <v>6</v>
      </c>
      <c r="I82" s="1441">
        <v>1</v>
      </c>
      <c r="J82" s="1441">
        <v>0</v>
      </c>
      <c r="K82" s="1441">
        <v>0</v>
      </c>
      <c r="L82" s="1441">
        <v>7</v>
      </c>
      <c r="M82" s="1441">
        <v>0</v>
      </c>
      <c r="N82" s="1441">
        <v>4</v>
      </c>
      <c r="O82" s="1441">
        <v>3</v>
      </c>
    </row>
    <row r="83" spans="1:15" s="1424" customFormat="1" ht="11.4" customHeight="1">
      <c r="A83" s="1447"/>
      <c r="B83" s="1439" t="s">
        <v>989</v>
      </c>
      <c r="C83" s="1448"/>
      <c r="D83" s="1446"/>
      <c r="E83" s="1440" t="s">
        <v>868</v>
      </c>
      <c r="F83" s="1441">
        <v>0</v>
      </c>
      <c r="G83" s="1441">
        <v>0</v>
      </c>
      <c r="H83" s="1441">
        <v>3</v>
      </c>
      <c r="I83" s="1441">
        <v>0</v>
      </c>
      <c r="J83" s="1441">
        <v>3</v>
      </c>
      <c r="K83" s="1441">
        <v>0</v>
      </c>
      <c r="L83" s="1441">
        <v>6</v>
      </c>
      <c r="M83" s="1441">
        <v>4</v>
      </c>
      <c r="N83" s="1441">
        <v>2</v>
      </c>
      <c r="O83" s="1441">
        <v>0</v>
      </c>
    </row>
    <row r="84" spans="1:15" s="1424" customFormat="1" ht="11.1" customHeight="1">
      <c r="A84" s="1245"/>
      <c r="B84" s="1447"/>
      <c r="C84" s="1448"/>
      <c r="D84" s="1446"/>
      <c r="E84" s="1440" t="s">
        <v>867</v>
      </c>
      <c r="F84" s="1441">
        <v>0</v>
      </c>
      <c r="G84" s="1441">
        <v>0</v>
      </c>
      <c r="H84" s="1441">
        <v>2</v>
      </c>
      <c r="I84" s="1441">
        <v>0</v>
      </c>
      <c r="J84" s="1441">
        <v>3</v>
      </c>
      <c r="K84" s="1441">
        <v>0</v>
      </c>
      <c r="L84" s="1441">
        <v>5</v>
      </c>
      <c r="M84" s="1441">
        <v>3</v>
      </c>
      <c r="N84" s="1441">
        <v>2</v>
      </c>
      <c r="O84" s="1441">
        <v>0</v>
      </c>
    </row>
    <row r="85" spans="1:15" s="1424" customFormat="1" ht="11.1" customHeight="1">
      <c r="A85" s="1245"/>
      <c r="B85" s="1447"/>
      <c r="C85" s="1448"/>
      <c r="D85" s="1446"/>
      <c r="E85" s="1443" t="s">
        <v>985</v>
      </c>
      <c r="F85" s="1441">
        <v>0</v>
      </c>
      <c r="G85" s="1441">
        <v>0</v>
      </c>
      <c r="H85" s="1441">
        <v>0</v>
      </c>
      <c r="I85" s="1441">
        <v>0</v>
      </c>
      <c r="J85" s="1441">
        <v>1</v>
      </c>
      <c r="K85" s="1441">
        <v>0</v>
      </c>
      <c r="L85" s="1441">
        <v>1</v>
      </c>
      <c r="M85" s="1441">
        <v>1</v>
      </c>
      <c r="N85" s="1441">
        <v>0</v>
      </c>
      <c r="O85" s="1441">
        <v>0</v>
      </c>
    </row>
    <row r="86" spans="1:15" s="1424" customFormat="1" ht="11.4" customHeight="1">
      <c r="A86" s="1245"/>
      <c r="B86" s="1439" t="s">
        <v>990</v>
      </c>
      <c r="C86" s="1448"/>
      <c r="D86" s="1446"/>
      <c r="E86" s="1440" t="s">
        <v>868</v>
      </c>
      <c r="F86" s="1441">
        <v>0</v>
      </c>
      <c r="G86" s="1441">
        <v>0</v>
      </c>
      <c r="H86" s="1441">
        <v>1</v>
      </c>
      <c r="I86" s="1441">
        <v>0</v>
      </c>
      <c r="J86" s="1441">
        <v>1</v>
      </c>
      <c r="K86" s="1441">
        <v>0</v>
      </c>
      <c r="L86" s="1441">
        <v>2</v>
      </c>
      <c r="M86" s="1441">
        <v>1</v>
      </c>
      <c r="N86" s="1441">
        <v>0</v>
      </c>
      <c r="O86" s="1441">
        <v>1</v>
      </c>
    </row>
    <row r="87" spans="1:15" s="1424" customFormat="1" ht="11.1" customHeight="1">
      <c r="A87" s="1245"/>
      <c r="B87" s="1447"/>
      <c r="C87" s="1448"/>
      <c r="D87" s="1446"/>
      <c r="E87" s="1440" t="s">
        <v>867</v>
      </c>
      <c r="F87" s="1441">
        <v>0</v>
      </c>
      <c r="G87" s="1441">
        <v>0</v>
      </c>
      <c r="H87" s="1441">
        <v>1</v>
      </c>
      <c r="I87" s="1441">
        <v>0</v>
      </c>
      <c r="J87" s="1441">
        <v>0</v>
      </c>
      <c r="K87" s="1441">
        <v>0</v>
      </c>
      <c r="L87" s="1441">
        <v>1</v>
      </c>
      <c r="M87" s="1441">
        <v>1</v>
      </c>
      <c r="N87" s="1441">
        <v>0</v>
      </c>
      <c r="O87" s="1441">
        <v>0</v>
      </c>
    </row>
    <row r="88" spans="1:15" s="1424" customFormat="1" ht="11.1" customHeight="1">
      <c r="A88" s="1245"/>
      <c r="B88" s="1447"/>
      <c r="C88" s="1448"/>
      <c r="D88" s="1446"/>
      <c r="E88" s="1443" t="s">
        <v>985</v>
      </c>
      <c r="F88" s="1441">
        <v>0</v>
      </c>
      <c r="G88" s="1441">
        <v>0</v>
      </c>
      <c r="H88" s="1441">
        <v>0</v>
      </c>
      <c r="I88" s="1441">
        <v>0</v>
      </c>
      <c r="J88" s="1441">
        <v>0</v>
      </c>
      <c r="K88" s="1441">
        <v>0</v>
      </c>
      <c r="L88" s="1441">
        <v>0</v>
      </c>
      <c r="M88" s="1441">
        <v>0</v>
      </c>
      <c r="N88" s="1441">
        <v>0</v>
      </c>
      <c r="O88" s="1441">
        <v>0</v>
      </c>
    </row>
    <row r="89" spans="1:15" s="1424" customFormat="1" ht="11.4" customHeight="1">
      <c r="A89" s="1449" t="s">
        <v>991</v>
      </c>
      <c r="B89" s="1449"/>
      <c r="C89" s="1448"/>
      <c r="D89" s="1446"/>
      <c r="E89" s="1440" t="s">
        <v>868</v>
      </c>
      <c r="F89" s="1441">
        <v>0</v>
      </c>
      <c r="G89" s="1441">
        <v>0</v>
      </c>
      <c r="H89" s="1441">
        <v>6</v>
      </c>
      <c r="I89" s="1441">
        <v>0</v>
      </c>
      <c r="J89" s="1441">
        <v>0</v>
      </c>
      <c r="K89" s="1441">
        <v>0</v>
      </c>
      <c r="L89" s="1441">
        <v>6</v>
      </c>
      <c r="M89" s="1441">
        <v>5</v>
      </c>
      <c r="N89" s="1441">
        <v>0</v>
      </c>
      <c r="O89" s="1441">
        <v>1</v>
      </c>
    </row>
    <row r="90" spans="1:15" s="1424" customFormat="1" ht="11.1" customHeight="1">
      <c r="A90" s="1245"/>
      <c r="B90" s="1447"/>
      <c r="C90" s="1448"/>
      <c r="D90" s="1446"/>
      <c r="E90" s="1440" t="s">
        <v>867</v>
      </c>
      <c r="F90" s="1441">
        <v>0</v>
      </c>
      <c r="G90" s="1441">
        <v>0</v>
      </c>
      <c r="H90" s="1441">
        <v>5</v>
      </c>
      <c r="I90" s="1441">
        <v>0</v>
      </c>
      <c r="J90" s="1441">
        <v>0</v>
      </c>
      <c r="K90" s="1441">
        <v>0</v>
      </c>
      <c r="L90" s="1441">
        <v>5</v>
      </c>
      <c r="M90" s="1441">
        <v>5</v>
      </c>
      <c r="N90" s="1441">
        <v>0</v>
      </c>
      <c r="O90" s="1441">
        <v>0</v>
      </c>
    </row>
    <row r="91" spans="1:15" s="1424" customFormat="1" ht="11.1" customHeight="1">
      <c r="A91" s="1245"/>
      <c r="B91" s="1447"/>
      <c r="C91" s="1448"/>
      <c r="D91" s="1446"/>
      <c r="E91" s="1443" t="s">
        <v>985</v>
      </c>
      <c r="F91" s="1441">
        <v>0</v>
      </c>
      <c r="G91" s="1441">
        <v>0</v>
      </c>
      <c r="H91" s="1441">
        <v>0</v>
      </c>
      <c r="I91" s="1441">
        <v>0</v>
      </c>
      <c r="J91" s="1441">
        <v>0</v>
      </c>
      <c r="K91" s="1441">
        <v>0</v>
      </c>
      <c r="L91" s="1441">
        <v>0</v>
      </c>
      <c r="M91" s="1441">
        <v>0</v>
      </c>
      <c r="N91" s="1441">
        <v>0</v>
      </c>
      <c r="O91" s="1441">
        <v>0</v>
      </c>
    </row>
    <row r="92" spans="1:16" s="1424" customFormat="1" ht="11.4" customHeight="1">
      <c r="A92" s="1449" t="s">
        <v>992</v>
      </c>
      <c r="B92" s="1450"/>
      <c r="C92" s="1448"/>
      <c r="D92" s="1446"/>
      <c r="E92" s="1440" t="s">
        <v>868</v>
      </c>
      <c r="F92" s="1441">
        <v>0</v>
      </c>
      <c r="G92" s="1441">
        <v>0</v>
      </c>
      <c r="H92" s="1441">
        <v>59</v>
      </c>
      <c r="I92" s="1441">
        <v>387</v>
      </c>
      <c r="J92" s="1441">
        <v>540</v>
      </c>
      <c r="K92" s="1441">
        <v>0</v>
      </c>
      <c r="L92" s="1441">
        <v>986</v>
      </c>
      <c r="M92" s="1441">
        <v>159</v>
      </c>
      <c r="N92" s="1441">
        <v>411</v>
      </c>
      <c r="O92" s="1441">
        <v>416</v>
      </c>
      <c r="P92" s="1451"/>
    </row>
    <row r="93" spans="1:16" s="1424" customFormat="1" ht="11.1" customHeight="1">
      <c r="A93" s="1449"/>
      <c r="B93" s="1449"/>
      <c r="C93" s="1448"/>
      <c r="D93" s="1446"/>
      <c r="E93" s="1440" t="s">
        <v>867</v>
      </c>
      <c r="F93" s="1441">
        <v>0</v>
      </c>
      <c r="G93" s="1441">
        <v>0</v>
      </c>
      <c r="H93" s="1441">
        <v>29</v>
      </c>
      <c r="I93" s="1441">
        <v>220</v>
      </c>
      <c r="J93" s="1441">
        <v>309</v>
      </c>
      <c r="K93" s="1441">
        <v>0</v>
      </c>
      <c r="L93" s="1441">
        <v>558</v>
      </c>
      <c r="M93" s="1441">
        <v>90</v>
      </c>
      <c r="N93" s="1441">
        <v>210</v>
      </c>
      <c r="O93" s="1441">
        <v>258</v>
      </c>
      <c r="P93" s="1451"/>
    </row>
    <row r="94" spans="1:16" s="1424" customFormat="1" ht="11.1" customHeight="1">
      <c r="A94" s="1449"/>
      <c r="B94" s="1449"/>
      <c r="C94" s="1448"/>
      <c r="D94" s="1446"/>
      <c r="E94" s="1443" t="s">
        <v>985</v>
      </c>
      <c r="F94" s="1441">
        <v>0</v>
      </c>
      <c r="G94" s="1441">
        <v>0</v>
      </c>
      <c r="H94" s="1441">
        <v>5</v>
      </c>
      <c r="I94" s="1441">
        <v>24</v>
      </c>
      <c r="J94" s="1441">
        <v>42</v>
      </c>
      <c r="K94" s="1441">
        <v>0</v>
      </c>
      <c r="L94" s="1441">
        <v>71</v>
      </c>
      <c r="M94" s="1441">
        <v>10</v>
      </c>
      <c r="N94" s="1441">
        <v>48</v>
      </c>
      <c r="O94" s="1441">
        <v>13</v>
      </c>
      <c r="P94" s="1451"/>
    </row>
    <row r="95" spans="1:15" s="1424" customFormat="1" ht="11.4" customHeight="1">
      <c r="A95" s="1452" t="s">
        <v>993</v>
      </c>
      <c r="B95" s="1450"/>
      <c r="C95" s="1448"/>
      <c r="D95" s="1446"/>
      <c r="E95" s="1440" t="s">
        <v>868</v>
      </c>
      <c r="F95" s="1441">
        <v>0</v>
      </c>
      <c r="G95" s="1441">
        <v>0</v>
      </c>
      <c r="H95" s="1441">
        <v>76</v>
      </c>
      <c r="I95" s="1441">
        <v>37</v>
      </c>
      <c r="J95" s="1441">
        <v>8</v>
      </c>
      <c r="K95" s="1441">
        <v>0</v>
      </c>
      <c r="L95" s="1441">
        <v>121</v>
      </c>
      <c r="M95" s="1441">
        <v>16</v>
      </c>
      <c r="N95" s="1441">
        <v>45</v>
      </c>
      <c r="O95" s="1441">
        <v>60</v>
      </c>
    </row>
    <row r="96" spans="1:17" s="1424" customFormat="1" ht="11.1" customHeight="1">
      <c r="A96" s="1449"/>
      <c r="B96" s="1449"/>
      <c r="C96" s="1448"/>
      <c r="D96" s="1446"/>
      <c r="E96" s="1440" t="s">
        <v>867</v>
      </c>
      <c r="F96" s="1441">
        <v>0</v>
      </c>
      <c r="G96" s="1441">
        <v>0</v>
      </c>
      <c r="H96" s="1441">
        <v>42</v>
      </c>
      <c r="I96" s="1441">
        <v>19</v>
      </c>
      <c r="J96" s="1441">
        <v>5</v>
      </c>
      <c r="K96" s="1441">
        <v>0</v>
      </c>
      <c r="L96" s="1441">
        <v>66</v>
      </c>
      <c r="M96" s="1441">
        <v>5</v>
      </c>
      <c r="N96" s="1441">
        <v>22</v>
      </c>
      <c r="O96" s="1441">
        <v>39</v>
      </c>
      <c r="P96" s="1453"/>
      <c r="Q96" s="1468"/>
    </row>
    <row r="97" spans="1:16" s="1424" customFormat="1" ht="11.1" customHeight="1">
      <c r="A97" s="1449"/>
      <c r="B97" s="1449"/>
      <c r="C97" s="1448"/>
      <c r="D97" s="1446"/>
      <c r="E97" s="1443" t="s">
        <v>985</v>
      </c>
      <c r="F97" s="1441">
        <v>0</v>
      </c>
      <c r="G97" s="1441">
        <v>0</v>
      </c>
      <c r="H97" s="1441">
        <v>3</v>
      </c>
      <c r="I97" s="1441">
        <v>3</v>
      </c>
      <c r="J97" s="1441">
        <v>0</v>
      </c>
      <c r="K97" s="1441">
        <v>0</v>
      </c>
      <c r="L97" s="1441">
        <v>6</v>
      </c>
      <c r="M97" s="1441">
        <v>0</v>
      </c>
      <c r="N97" s="1441">
        <v>4</v>
      </c>
      <c r="O97" s="1441">
        <v>2</v>
      </c>
      <c r="P97" s="1453"/>
    </row>
    <row r="98" spans="1:15" s="1424" customFormat="1" ht="11.4" customHeight="1">
      <c r="A98" s="1449" t="s">
        <v>994</v>
      </c>
      <c r="B98" s="1450"/>
      <c r="C98" s="1448"/>
      <c r="D98" s="1446"/>
      <c r="E98" s="1440" t="s">
        <v>868</v>
      </c>
      <c r="F98" s="1441">
        <v>0</v>
      </c>
      <c r="G98" s="1441">
        <v>0</v>
      </c>
      <c r="H98" s="1441">
        <v>45</v>
      </c>
      <c r="I98" s="1441">
        <v>34</v>
      </c>
      <c r="J98" s="1441">
        <v>7</v>
      </c>
      <c r="K98" s="1441">
        <v>0</v>
      </c>
      <c r="L98" s="1441">
        <v>86</v>
      </c>
      <c r="M98" s="1441">
        <v>8</v>
      </c>
      <c r="N98" s="1441">
        <v>53</v>
      </c>
      <c r="O98" s="1441">
        <v>25</v>
      </c>
    </row>
    <row r="99" spans="1:16" s="1424" customFormat="1" ht="11.1" customHeight="1">
      <c r="A99" s="1449"/>
      <c r="B99" s="1449"/>
      <c r="C99" s="1448"/>
      <c r="D99" s="1446"/>
      <c r="E99" s="1440" t="s">
        <v>867</v>
      </c>
      <c r="F99" s="1441">
        <v>0</v>
      </c>
      <c r="G99" s="1441">
        <v>0</v>
      </c>
      <c r="H99" s="1441">
        <v>29</v>
      </c>
      <c r="I99" s="1441">
        <v>18</v>
      </c>
      <c r="J99" s="1441">
        <v>6</v>
      </c>
      <c r="K99" s="1441">
        <v>0</v>
      </c>
      <c r="L99" s="1441">
        <v>53</v>
      </c>
      <c r="M99" s="1441">
        <v>8</v>
      </c>
      <c r="N99" s="1441">
        <v>29</v>
      </c>
      <c r="O99" s="1441">
        <v>16</v>
      </c>
      <c r="P99" s="1451"/>
    </row>
    <row r="100" spans="1:16" s="1424" customFormat="1" ht="11.1" customHeight="1">
      <c r="A100" s="1449"/>
      <c r="B100" s="1449"/>
      <c r="C100" s="1448"/>
      <c r="D100" s="1446"/>
      <c r="E100" s="1443" t="s">
        <v>985</v>
      </c>
      <c r="F100" s="1441">
        <v>0</v>
      </c>
      <c r="G100" s="1441">
        <v>0</v>
      </c>
      <c r="H100" s="1441">
        <v>4</v>
      </c>
      <c r="I100" s="1441">
        <v>0</v>
      </c>
      <c r="J100" s="1441">
        <v>0</v>
      </c>
      <c r="K100" s="1441">
        <v>0</v>
      </c>
      <c r="L100" s="1441">
        <v>4</v>
      </c>
      <c r="M100" s="1441">
        <v>0</v>
      </c>
      <c r="N100" s="1441">
        <v>2</v>
      </c>
      <c r="O100" s="1441">
        <v>2</v>
      </c>
      <c r="P100" s="1451"/>
    </row>
    <row r="101" spans="1:16" s="1424" customFormat="1" ht="11.4" customHeight="1">
      <c r="A101" s="1449" t="s">
        <v>995</v>
      </c>
      <c r="B101" s="1450"/>
      <c r="C101" s="1448"/>
      <c r="D101" s="1446"/>
      <c r="E101" s="1440" t="s">
        <v>868</v>
      </c>
      <c r="F101" s="1441">
        <v>0</v>
      </c>
      <c r="G101" s="1441">
        <v>0</v>
      </c>
      <c r="H101" s="1441">
        <v>0</v>
      </c>
      <c r="I101" s="1441">
        <v>0</v>
      </c>
      <c r="J101" s="1441">
        <v>0</v>
      </c>
      <c r="K101" s="1441">
        <v>0</v>
      </c>
      <c r="L101" s="1441">
        <v>0</v>
      </c>
      <c r="M101" s="1441">
        <v>0</v>
      </c>
      <c r="N101" s="1441">
        <v>0</v>
      </c>
      <c r="O101" s="1441">
        <v>0</v>
      </c>
      <c r="P101" s="1451"/>
    </row>
    <row r="102" spans="1:16" s="1424" customFormat="1" ht="11.1" customHeight="1">
      <c r="A102" s="1449"/>
      <c r="B102" s="1449"/>
      <c r="C102" s="1448"/>
      <c r="D102" s="1446"/>
      <c r="E102" s="1440" t="s">
        <v>867</v>
      </c>
      <c r="F102" s="1441">
        <v>0</v>
      </c>
      <c r="G102" s="1441">
        <v>0</v>
      </c>
      <c r="H102" s="1441">
        <v>0</v>
      </c>
      <c r="I102" s="1441">
        <v>0</v>
      </c>
      <c r="J102" s="1441">
        <v>0</v>
      </c>
      <c r="K102" s="1441">
        <v>0</v>
      </c>
      <c r="L102" s="1441">
        <v>0</v>
      </c>
      <c r="M102" s="1441">
        <v>0</v>
      </c>
      <c r="N102" s="1441">
        <v>0</v>
      </c>
      <c r="O102" s="1441">
        <v>0</v>
      </c>
      <c r="P102" s="1451"/>
    </row>
    <row r="103" spans="1:16" s="1424" customFormat="1" ht="11.1" customHeight="1">
      <c r="A103" s="1449"/>
      <c r="B103" s="1449"/>
      <c r="C103" s="1448"/>
      <c r="D103" s="1446"/>
      <c r="E103" s="1443" t="s">
        <v>985</v>
      </c>
      <c r="F103" s="1441">
        <v>0</v>
      </c>
      <c r="G103" s="1441">
        <v>0</v>
      </c>
      <c r="H103" s="1441">
        <v>0</v>
      </c>
      <c r="I103" s="1441">
        <v>0</v>
      </c>
      <c r="J103" s="1441">
        <v>0</v>
      </c>
      <c r="K103" s="1441">
        <v>0</v>
      </c>
      <c r="L103" s="1441">
        <v>0</v>
      </c>
      <c r="M103" s="1441">
        <v>0</v>
      </c>
      <c r="N103" s="1441">
        <v>0</v>
      </c>
      <c r="O103" s="1441">
        <v>0</v>
      </c>
      <c r="P103" s="1451"/>
    </row>
    <row r="104" spans="1:16" s="1424" customFormat="1" ht="11.4" customHeight="1">
      <c r="A104" s="1454" t="s">
        <v>996</v>
      </c>
      <c r="B104" s="1455"/>
      <c r="C104" s="1448"/>
      <c r="D104" s="1446"/>
      <c r="E104" s="1440" t="s">
        <v>868</v>
      </c>
      <c r="F104" s="1441">
        <v>0</v>
      </c>
      <c r="G104" s="1441">
        <v>0</v>
      </c>
      <c r="H104" s="1441">
        <v>2</v>
      </c>
      <c r="I104" s="1441">
        <v>1</v>
      </c>
      <c r="J104" s="1441">
        <v>0</v>
      </c>
      <c r="K104" s="1441">
        <v>0</v>
      </c>
      <c r="L104" s="1441">
        <v>3</v>
      </c>
      <c r="M104" s="1441">
        <v>1</v>
      </c>
      <c r="N104" s="1441">
        <v>1</v>
      </c>
      <c r="O104" s="1441">
        <v>1</v>
      </c>
      <c r="P104" s="1451"/>
    </row>
    <row r="105" spans="1:16" s="1424" customFormat="1" ht="11.1" customHeight="1">
      <c r="A105" s="1449"/>
      <c r="B105" s="1449"/>
      <c r="C105" s="1448"/>
      <c r="D105" s="1446"/>
      <c r="E105" s="1440" t="s">
        <v>867</v>
      </c>
      <c r="F105" s="1441">
        <v>0</v>
      </c>
      <c r="G105" s="1441">
        <v>0</v>
      </c>
      <c r="H105" s="1441">
        <v>1</v>
      </c>
      <c r="I105" s="1441">
        <v>1</v>
      </c>
      <c r="J105" s="1441">
        <v>0</v>
      </c>
      <c r="K105" s="1441">
        <v>0</v>
      </c>
      <c r="L105" s="1441">
        <v>2</v>
      </c>
      <c r="M105" s="1441">
        <v>0</v>
      </c>
      <c r="N105" s="1441">
        <v>1</v>
      </c>
      <c r="O105" s="1441">
        <v>1</v>
      </c>
      <c r="P105" s="1451"/>
    </row>
    <row r="106" spans="1:16" s="1424" customFormat="1" ht="11.1" customHeight="1">
      <c r="A106" s="1449"/>
      <c r="B106" s="1449"/>
      <c r="C106" s="1448"/>
      <c r="D106" s="1446"/>
      <c r="E106" s="1443" t="s">
        <v>985</v>
      </c>
      <c r="F106" s="1441">
        <v>0</v>
      </c>
      <c r="G106" s="1441">
        <v>0</v>
      </c>
      <c r="H106" s="1441">
        <v>0</v>
      </c>
      <c r="I106" s="1441">
        <v>0</v>
      </c>
      <c r="J106" s="1441">
        <v>0</v>
      </c>
      <c r="K106" s="1441">
        <v>0</v>
      </c>
      <c r="L106" s="1441">
        <v>0</v>
      </c>
      <c r="M106" s="1441">
        <v>0</v>
      </c>
      <c r="N106" s="1441">
        <v>0</v>
      </c>
      <c r="O106" s="1441">
        <v>0</v>
      </c>
      <c r="P106" s="1451"/>
    </row>
    <row r="107" spans="1:16" s="1424" customFormat="1" ht="11.4" customHeight="1">
      <c r="A107" s="1449" t="s">
        <v>997</v>
      </c>
      <c r="B107" s="1450"/>
      <c r="C107" s="1448"/>
      <c r="D107" s="1446"/>
      <c r="E107" s="1440" t="s">
        <v>868</v>
      </c>
      <c r="F107" s="1441">
        <v>0</v>
      </c>
      <c r="G107" s="1441">
        <v>0</v>
      </c>
      <c r="H107" s="1441">
        <v>0</v>
      </c>
      <c r="I107" s="1441">
        <v>0</v>
      </c>
      <c r="J107" s="1441">
        <v>0</v>
      </c>
      <c r="K107" s="1441">
        <v>0</v>
      </c>
      <c r="L107" s="1441">
        <v>0</v>
      </c>
      <c r="M107" s="1441">
        <v>0</v>
      </c>
      <c r="N107" s="1441">
        <v>0</v>
      </c>
      <c r="O107" s="1441">
        <v>0</v>
      </c>
      <c r="P107" s="1451"/>
    </row>
    <row r="108" spans="1:16" s="1424" customFormat="1" ht="11.1" customHeight="1">
      <c r="A108" s="1449"/>
      <c r="B108" s="1449"/>
      <c r="C108" s="1448"/>
      <c r="D108" s="1446"/>
      <c r="E108" s="1440" t="s">
        <v>867</v>
      </c>
      <c r="F108" s="1441">
        <v>0</v>
      </c>
      <c r="G108" s="1441">
        <v>0</v>
      </c>
      <c r="H108" s="1441">
        <v>0</v>
      </c>
      <c r="I108" s="1441">
        <v>0</v>
      </c>
      <c r="J108" s="1441">
        <v>0</v>
      </c>
      <c r="K108" s="1441">
        <v>0</v>
      </c>
      <c r="L108" s="1441">
        <v>0</v>
      </c>
      <c r="M108" s="1441">
        <v>0</v>
      </c>
      <c r="N108" s="1441">
        <v>0</v>
      </c>
      <c r="O108" s="1441">
        <v>0</v>
      </c>
      <c r="P108" s="1451"/>
    </row>
    <row r="109" spans="1:16" s="1424" customFormat="1" ht="11.1" customHeight="1">
      <c r="A109" s="1449"/>
      <c r="B109" s="1449"/>
      <c r="C109" s="1448"/>
      <c r="D109" s="1446"/>
      <c r="E109" s="1443" t="s">
        <v>985</v>
      </c>
      <c r="F109" s="1441">
        <v>0</v>
      </c>
      <c r="G109" s="1441">
        <v>0</v>
      </c>
      <c r="H109" s="1441">
        <v>0</v>
      </c>
      <c r="I109" s="1441">
        <v>0</v>
      </c>
      <c r="J109" s="1441">
        <v>0</v>
      </c>
      <c r="K109" s="1441">
        <v>0</v>
      </c>
      <c r="L109" s="1441">
        <v>0</v>
      </c>
      <c r="M109" s="1441">
        <v>0</v>
      </c>
      <c r="N109" s="1441">
        <v>0</v>
      </c>
      <c r="O109" s="1441">
        <v>0</v>
      </c>
      <c r="P109" s="1451"/>
    </row>
    <row r="110" spans="1:16" s="1424" customFormat="1" ht="11.4" customHeight="1">
      <c r="A110" s="1244" t="s">
        <v>1006</v>
      </c>
      <c r="B110" s="1449"/>
      <c r="C110" s="1448"/>
      <c r="D110" s="1446"/>
      <c r="E110" s="1443"/>
      <c r="F110" s="1441"/>
      <c r="G110" s="1441"/>
      <c r="H110" s="1441"/>
      <c r="I110" s="1441"/>
      <c r="J110" s="1441"/>
      <c r="K110" s="1441"/>
      <c r="L110" s="1442"/>
      <c r="M110" s="1441"/>
      <c r="N110" s="1441"/>
      <c r="O110" s="1441"/>
      <c r="P110" s="1451"/>
    </row>
    <row r="111" spans="1:16" s="1424" customFormat="1" ht="11.4" customHeight="1">
      <c r="A111" s="1244"/>
      <c r="B111" s="1244" t="s">
        <v>999</v>
      </c>
      <c r="C111" s="1448"/>
      <c r="D111" s="1446"/>
      <c r="E111" s="1443"/>
      <c r="F111" s="1441"/>
      <c r="G111" s="1441"/>
      <c r="H111" s="1441"/>
      <c r="I111" s="1441"/>
      <c r="J111" s="1441"/>
      <c r="K111" s="1441"/>
      <c r="L111" s="1442"/>
      <c r="M111" s="1441"/>
      <c r="N111" s="1441"/>
      <c r="O111" s="1441"/>
      <c r="P111" s="1451"/>
    </row>
    <row r="112" spans="1:16" s="1424" customFormat="1" ht="11.4" customHeight="1">
      <c r="A112" s="1244"/>
      <c r="B112" s="1244" t="s">
        <v>1000</v>
      </c>
      <c r="C112" s="1448"/>
      <c r="D112" s="1446"/>
      <c r="E112" s="1443"/>
      <c r="F112" s="1441"/>
      <c r="G112" s="1441"/>
      <c r="H112" s="1441"/>
      <c r="I112" s="1441"/>
      <c r="J112" s="1441"/>
      <c r="K112" s="1441"/>
      <c r="L112" s="1442"/>
      <c r="M112" s="1441"/>
      <c r="N112" s="1441"/>
      <c r="O112" s="1441"/>
      <c r="P112" s="1451"/>
    </row>
    <row r="113" spans="1:16" s="1424" customFormat="1" ht="11.4" customHeight="1">
      <c r="A113" s="1449"/>
      <c r="B113" s="1449" t="s">
        <v>252</v>
      </c>
      <c r="C113" s="1448"/>
      <c r="D113" s="1446"/>
      <c r="E113" s="1440" t="s">
        <v>868</v>
      </c>
      <c r="F113" s="1441">
        <v>0</v>
      </c>
      <c r="G113" s="1441">
        <v>0</v>
      </c>
      <c r="H113" s="1441">
        <v>0</v>
      </c>
      <c r="I113" s="1441">
        <v>0</v>
      </c>
      <c r="J113" s="1441">
        <v>0</v>
      </c>
      <c r="K113" s="1441">
        <v>0</v>
      </c>
      <c r="L113" s="1441">
        <v>0</v>
      </c>
      <c r="M113" s="1441">
        <v>0</v>
      </c>
      <c r="N113" s="1441">
        <v>0</v>
      </c>
      <c r="O113" s="1441">
        <v>0</v>
      </c>
      <c r="P113" s="1451"/>
    </row>
    <row r="114" spans="1:16" s="1424" customFormat="1" ht="11.1" customHeight="1">
      <c r="A114" s="1449"/>
      <c r="B114" s="1449"/>
      <c r="C114" s="1448"/>
      <c r="D114" s="1446"/>
      <c r="E114" s="1440" t="s">
        <v>867</v>
      </c>
      <c r="F114" s="1441">
        <v>0</v>
      </c>
      <c r="G114" s="1441">
        <v>0</v>
      </c>
      <c r="H114" s="1441">
        <v>0</v>
      </c>
      <c r="I114" s="1441">
        <v>0</v>
      </c>
      <c r="J114" s="1441">
        <v>0</v>
      </c>
      <c r="K114" s="1441">
        <v>0</v>
      </c>
      <c r="L114" s="1441">
        <v>0</v>
      </c>
      <c r="M114" s="1441">
        <v>0</v>
      </c>
      <c r="N114" s="1441">
        <v>0</v>
      </c>
      <c r="O114" s="1441">
        <v>0</v>
      </c>
      <c r="P114" s="1451"/>
    </row>
    <row r="115" spans="1:16" s="1424" customFormat="1" ht="11.1" customHeight="1">
      <c r="A115" s="1449"/>
      <c r="B115" s="1449"/>
      <c r="C115" s="1448"/>
      <c r="D115" s="1446"/>
      <c r="E115" s="1443" t="s">
        <v>985</v>
      </c>
      <c r="F115" s="1441">
        <v>0</v>
      </c>
      <c r="G115" s="1441">
        <v>0</v>
      </c>
      <c r="H115" s="1441">
        <v>0</v>
      </c>
      <c r="I115" s="1441">
        <v>0</v>
      </c>
      <c r="J115" s="1441">
        <v>0</v>
      </c>
      <c r="K115" s="1441">
        <v>0</v>
      </c>
      <c r="L115" s="1441">
        <v>0</v>
      </c>
      <c r="M115" s="1441">
        <v>0</v>
      </c>
      <c r="N115" s="1441">
        <v>0</v>
      </c>
      <c r="O115" s="1441">
        <v>0</v>
      </c>
      <c r="P115" s="1451"/>
    </row>
    <row r="116" spans="1:16" s="1424" customFormat="1" ht="11.4" customHeight="1">
      <c r="A116" s="1244" t="s">
        <v>1001</v>
      </c>
      <c r="B116" s="1249"/>
      <c r="C116" s="1448"/>
      <c r="D116" s="1446"/>
      <c r="E116" s="1448"/>
      <c r="F116" s="1465"/>
      <c r="G116" s="1441"/>
      <c r="H116" s="1441"/>
      <c r="I116" s="1441"/>
      <c r="J116" s="1441"/>
      <c r="K116" s="1441"/>
      <c r="L116" s="1442"/>
      <c r="M116" s="1441"/>
      <c r="N116" s="1441"/>
      <c r="O116" s="1441"/>
      <c r="P116" s="1451"/>
    </row>
    <row r="117" spans="1:16" s="1424" customFormat="1" ht="11.4" customHeight="1">
      <c r="A117" s="1449"/>
      <c r="B117" s="1449" t="s">
        <v>1002</v>
      </c>
      <c r="C117" s="1448"/>
      <c r="D117" s="1446"/>
      <c r="E117" s="1440" t="s">
        <v>868</v>
      </c>
      <c r="F117" s="1441">
        <v>0</v>
      </c>
      <c r="G117" s="1441">
        <v>0</v>
      </c>
      <c r="H117" s="1441">
        <v>2</v>
      </c>
      <c r="I117" s="1441">
        <v>0</v>
      </c>
      <c r="J117" s="1441">
        <v>0</v>
      </c>
      <c r="K117" s="1441">
        <v>0</v>
      </c>
      <c r="L117" s="1441">
        <v>2</v>
      </c>
      <c r="M117" s="1441">
        <v>0</v>
      </c>
      <c r="N117" s="1441">
        <v>2</v>
      </c>
      <c r="O117" s="1441">
        <v>0</v>
      </c>
      <c r="P117" s="1451"/>
    </row>
    <row r="118" spans="1:16" s="1424" customFormat="1" ht="11.1" customHeight="1">
      <c r="A118" s="1449"/>
      <c r="B118" s="1416"/>
      <c r="C118" s="1448"/>
      <c r="D118" s="1446"/>
      <c r="E118" s="1440" t="s">
        <v>867</v>
      </c>
      <c r="F118" s="1441">
        <v>0</v>
      </c>
      <c r="G118" s="1441">
        <v>0</v>
      </c>
      <c r="H118" s="1441">
        <v>1</v>
      </c>
      <c r="I118" s="1441">
        <v>0</v>
      </c>
      <c r="J118" s="1441">
        <v>0</v>
      </c>
      <c r="K118" s="1441">
        <v>0</v>
      </c>
      <c r="L118" s="1441">
        <v>1</v>
      </c>
      <c r="M118" s="1441">
        <v>0</v>
      </c>
      <c r="N118" s="1441">
        <v>1</v>
      </c>
      <c r="O118" s="1441">
        <v>0</v>
      </c>
      <c r="P118" s="1451"/>
    </row>
    <row r="119" spans="1:16" s="1424" customFormat="1" ht="11.1" customHeight="1">
      <c r="A119" s="1449"/>
      <c r="B119" s="1416"/>
      <c r="C119" s="1448"/>
      <c r="D119" s="1446"/>
      <c r="E119" s="1443" t="s">
        <v>985</v>
      </c>
      <c r="F119" s="1441">
        <v>0</v>
      </c>
      <c r="G119" s="1441">
        <v>0</v>
      </c>
      <c r="H119" s="1441">
        <v>1</v>
      </c>
      <c r="I119" s="1441">
        <v>0</v>
      </c>
      <c r="J119" s="1441">
        <v>0</v>
      </c>
      <c r="K119" s="1441">
        <v>0</v>
      </c>
      <c r="L119" s="1441">
        <v>1</v>
      </c>
      <c r="M119" s="1441">
        <v>0</v>
      </c>
      <c r="N119" s="1441">
        <v>1</v>
      </c>
      <c r="O119" s="1441">
        <v>0</v>
      </c>
      <c r="P119" s="1451"/>
    </row>
    <row r="120" spans="1:16" s="1438" customFormat="1" ht="18" customHeight="1">
      <c r="A120" s="1456"/>
      <c r="B120" s="1457" t="s">
        <v>10</v>
      </c>
      <c r="C120" s="1458"/>
      <c r="D120" s="1434"/>
      <c r="E120" s="1459" t="s">
        <v>1003</v>
      </c>
      <c r="F120" s="1469">
        <v>0</v>
      </c>
      <c r="G120" s="1469">
        <v>0</v>
      </c>
      <c r="H120" s="1460">
        <v>373</v>
      </c>
      <c r="I120" s="1460">
        <v>462</v>
      </c>
      <c r="J120" s="1460">
        <v>559</v>
      </c>
      <c r="K120" s="1460">
        <v>0</v>
      </c>
      <c r="L120" s="1467">
        <v>1394</v>
      </c>
      <c r="M120" s="1460">
        <v>209</v>
      </c>
      <c r="N120" s="1460">
        <v>617</v>
      </c>
      <c r="O120" s="1460">
        <v>568</v>
      </c>
      <c r="P120" s="1461"/>
    </row>
    <row r="121" spans="1:16" s="1424" customFormat="1" ht="12.75" customHeight="1">
      <c r="A121" s="1447"/>
      <c r="B121" s="1447"/>
      <c r="C121" s="1448"/>
      <c r="D121" s="1446"/>
      <c r="E121" s="1462" t="s">
        <v>867</v>
      </c>
      <c r="F121" s="1469">
        <v>0</v>
      </c>
      <c r="G121" s="1469">
        <v>0</v>
      </c>
      <c r="H121" s="1460">
        <v>200</v>
      </c>
      <c r="I121" s="1460">
        <v>260</v>
      </c>
      <c r="J121" s="1460">
        <v>323</v>
      </c>
      <c r="K121" s="1460">
        <v>0</v>
      </c>
      <c r="L121" s="1467">
        <v>783</v>
      </c>
      <c r="M121" s="1460">
        <v>120</v>
      </c>
      <c r="N121" s="1460">
        <v>316</v>
      </c>
      <c r="O121" s="1460">
        <v>347</v>
      </c>
      <c r="P121" s="1463"/>
    </row>
    <row r="122" spans="3:15" s="1424" customFormat="1" ht="12.75" customHeight="1">
      <c r="C122" s="1448"/>
      <c r="D122" s="1446"/>
      <c r="E122" s="1462" t="s">
        <v>985</v>
      </c>
      <c r="F122" s="1469">
        <v>0</v>
      </c>
      <c r="G122" s="1469">
        <v>0</v>
      </c>
      <c r="H122" s="1460">
        <v>35</v>
      </c>
      <c r="I122" s="1460">
        <v>28</v>
      </c>
      <c r="J122" s="1460">
        <v>43</v>
      </c>
      <c r="K122" s="1460">
        <v>0</v>
      </c>
      <c r="L122" s="1467">
        <v>106</v>
      </c>
      <c r="M122" s="1460">
        <v>11</v>
      </c>
      <c r="N122" s="1460">
        <v>71</v>
      </c>
      <c r="O122" s="1460">
        <v>24</v>
      </c>
    </row>
    <row r="123" spans="1:15" s="1424" customFormat="1" ht="6" customHeight="1">
      <c r="A123" s="1274" t="s">
        <v>11</v>
      </c>
      <c r="B123" s="1464"/>
      <c r="C123" s="1465"/>
      <c r="D123" s="1465"/>
      <c r="E123" s="1466"/>
      <c r="F123" s="1466"/>
      <c r="G123" s="1467"/>
      <c r="H123" s="1467"/>
      <c r="I123" s="1467"/>
      <c r="J123" s="1467"/>
      <c r="K123" s="1467"/>
      <c r="L123" s="1467"/>
      <c r="M123" s="1467"/>
      <c r="N123" s="1467"/>
      <c r="O123" s="1467"/>
    </row>
    <row r="124" spans="1:16" s="1424" customFormat="1" ht="21.75" customHeight="1">
      <c r="A124" s="2552" t="s">
        <v>1007</v>
      </c>
      <c r="B124" s="2552"/>
      <c r="C124" s="2552"/>
      <c r="D124" s="2552"/>
      <c r="E124" s="2552"/>
      <c r="F124" s="2552"/>
      <c r="G124" s="2552"/>
      <c r="H124" s="2552"/>
      <c r="I124" s="2552"/>
      <c r="J124" s="2552"/>
      <c r="K124" s="2552"/>
      <c r="L124" s="2552"/>
      <c r="M124" s="2552"/>
      <c r="N124" s="2552"/>
      <c r="O124" s="2552"/>
      <c r="P124" s="1451"/>
    </row>
    <row r="125" ht="10.5" customHeight="1">
      <c r="O125" s="1385"/>
    </row>
    <row r="126" spans="1:15" ht="12.75" customHeight="1">
      <c r="A126" s="1199" t="str">
        <f>'4.1'!A2</f>
        <v>4. Wirtschaftsschulen in Bayern 2021/22</v>
      </c>
      <c r="B126" s="1198"/>
      <c r="C126" s="1198"/>
      <c r="D126" s="1198"/>
      <c r="E126" s="1198"/>
      <c r="F126" s="1198"/>
      <c r="G126" s="1198"/>
      <c r="H126" s="1198"/>
      <c r="I126" s="1198"/>
      <c r="J126" s="1198"/>
      <c r="K126" s="1198"/>
      <c r="L126" s="1198"/>
      <c r="M126" s="1198"/>
      <c r="N126" s="1198"/>
      <c r="O126" s="1198"/>
    </row>
    <row r="127" spans="1:16" s="1424" customFormat="1" ht="24.9" customHeight="1">
      <c r="A127" s="1247" t="str">
        <f>"Noch: "&amp;A3</f>
        <v>Noch: 4.8 Schüler nach Schulstufen*, schulischer Herkunft, Schulträger und Geschlecht</v>
      </c>
      <c r="B127" s="1422"/>
      <c r="C127" s="1422"/>
      <c r="D127" s="1422"/>
      <c r="E127" s="1422"/>
      <c r="F127" s="1422"/>
      <c r="G127" s="1422"/>
      <c r="H127" s="1422"/>
      <c r="I127" s="1422"/>
      <c r="J127" s="1422"/>
      <c r="K127" s="1422"/>
      <c r="L127" s="1422"/>
      <c r="M127" s="1422"/>
      <c r="N127" s="1422"/>
      <c r="O127" s="1422"/>
      <c r="P127" s="1423"/>
    </row>
    <row r="128" spans="1:16" s="1424" customFormat="1" ht="22.5" customHeight="1">
      <c r="A128" s="2471" t="str">
        <f>A4</f>
        <v>Herkunft der
Schüler bzw.
Zugang aus</v>
      </c>
      <c r="B128" s="2544"/>
      <c r="C128" s="2545"/>
      <c r="D128" s="2477" t="str">
        <f>D4</f>
        <v>Ge-
schlecht
———
Aus-
länder</v>
      </c>
      <c r="E128" s="2544"/>
      <c r="F128" s="2539" t="str">
        <f>F4</f>
        <v>Schüler in Jahrgangsstufe</v>
      </c>
      <c r="G128" s="2540"/>
      <c r="H128" s="2540"/>
      <c r="I128" s="2540"/>
      <c r="J128" s="2540"/>
      <c r="K128" s="2541"/>
      <c r="L128" s="2542" t="str">
        <f>L4</f>
        <v>Schüler
ins-
gesamt</v>
      </c>
      <c r="M128" s="1251" t="str">
        <f>M4</f>
        <v xml:space="preserve">davon in  </v>
      </c>
      <c r="N128" s="1425"/>
      <c r="O128" s="1425"/>
      <c r="P128" s="1423"/>
    </row>
    <row r="129" spans="1:16" s="1424" customFormat="1" ht="28.5" customHeight="1">
      <c r="A129" s="2546"/>
      <c r="B129" s="2546"/>
      <c r="C129" s="2547"/>
      <c r="D129" s="2550"/>
      <c r="E129" s="2546"/>
      <c r="F129" s="2503" t="s">
        <v>947</v>
      </c>
      <c r="G129" s="2537">
        <f>G5</f>
        <v>7</v>
      </c>
      <c r="H129" s="2537">
        <f>H5</f>
        <v>8</v>
      </c>
      <c r="I129" s="2537">
        <f>I5</f>
        <v>9</v>
      </c>
      <c r="J129" s="2537">
        <f>J5</f>
        <v>10</v>
      </c>
      <c r="K129" s="2537">
        <f>K5</f>
        <v>11</v>
      </c>
      <c r="L129" s="2467"/>
      <c r="M129" s="1427" t="str">
        <f>M5</f>
        <v>staat-
lichen</v>
      </c>
      <c r="N129" s="1427" t="str">
        <f>N5</f>
        <v>kommu-
nalen</v>
      </c>
      <c r="O129" s="1428" t="str">
        <f>O5</f>
        <v>pri-
vaten</v>
      </c>
      <c r="P129" s="1423"/>
    </row>
    <row r="130" spans="1:16" s="1424" customFormat="1" ht="22.5" customHeight="1">
      <c r="A130" s="2548"/>
      <c r="B130" s="2548"/>
      <c r="C130" s="2549"/>
      <c r="D130" s="2551"/>
      <c r="E130" s="2548"/>
      <c r="F130" s="2505"/>
      <c r="G130" s="2538"/>
      <c r="H130" s="2538"/>
      <c r="I130" s="2538"/>
      <c r="J130" s="2538"/>
      <c r="K130" s="2538"/>
      <c r="L130" s="2468"/>
      <c r="M130" s="1251" t="str">
        <f>M6</f>
        <v>Schulen</v>
      </c>
      <c r="N130" s="1425"/>
      <c r="O130" s="1425"/>
      <c r="P130" s="1423"/>
    </row>
    <row r="131" spans="1:16" s="1424" customFormat="1" ht="18" customHeight="1">
      <c r="A131" s="1430" t="s">
        <v>1008</v>
      </c>
      <c r="B131" s="1431"/>
      <c r="C131" s="1431"/>
      <c r="D131" s="1431"/>
      <c r="E131" s="1431"/>
      <c r="F131" s="1431"/>
      <c r="G131" s="1431"/>
      <c r="H131" s="1431"/>
      <c r="I131" s="1431"/>
      <c r="J131" s="1431"/>
      <c r="K131" s="1431"/>
      <c r="L131" s="1431"/>
      <c r="M131" s="1431"/>
      <c r="N131" s="1431"/>
      <c r="O131" s="1431"/>
      <c r="P131" s="1196"/>
    </row>
    <row r="132" spans="1:16" s="1438" customFormat="1" ht="11.4" customHeight="1">
      <c r="A132" s="1432" t="s">
        <v>983</v>
      </c>
      <c r="B132" s="1432"/>
      <c r="C132" s="1433"/>
      <c r="D132" s="1434"/>
      <c r="E132" s="1435"/>
      <c r="F132" s="1433"/>
      <c r="G132" s="1436"/>
      <c r="H132" s="1436"/>
      <c r="I132" s="1436"/>
      <c r="J132" s="1436"/>
      <c r="K132" s="1436"/>
      <c r="L132" s="1436"/>
      <c r="M132" s="1436"/>
      <c r="N132" s="1436"/>
      <c r="O132" s="1296"/>
      <c r="P132" s="1296"/>
    </row>
    <row r="133" spans="1:16" s="1438" customFormat="1" ht="11.1" customHeight="1">
      <c r="A133" s="1432"/>
      <c r="B133" s="1432" t="s">
        <v>984</v>
      </c>
      <c r="C133" s="1433"/>
      <c r="D133" s="1434"/>
      <c r="E133" s="1435"/>
      <c r="F133" s="1433"/>
      <c r="G133" s="1436"/>
      <c r="H133" s="1436"/>
      <c r="I133" s="1436"/>
      <c r="J133" s="1436"/>
      <c r="K133" s="1436"/>
      <c r="L133" s="1436"/>
      <c r="M133" s="1436"/>
      <c r="N133" s="1436"/>
      <c r="O133" s="1296"/>
      <c r="P133" s="1296"/>
    </row>
    <row r="134" spans="1:16" s="1438" customFormat="1" ht="11.1" customHeight="1">
      <c r="A134" s="1432"/>
      <c r="B134" s="1439" t="s">
        <v>1009</v>
      </c>
      <c r="C134" s="1433"/>
      <c r="D134" s="1434"/>
      <c r="E134" s="1440" t="s">
        <v>868</v>
      </c>
      <c r="F134" s="1441">
        <v>657</v>
      </c>
      <c r="G134" s="1441">
        <v>0</v>
      </c>
      <c r="H134" s="1441">
        <v>0</v>
      </c>
      <c r="I134" s="1441">
        <v>0</v>
      </c>
      <c r="J134" s="1441">
        <v>0</v>
      </c>
      <c r="K134" s="1441">
        <v>0</v>
      </c>
      <c r="L134" s="1441">
        <v>657</v>
      </c>
      <c r="M134" s="1441">
        <v>276</v>
      </c>
      <c r="N134" s="1441">
        <v>139</v>
      </c>
      <c r="O134" s="1441">
        <v>242</v>
      </c>
      <c r="P134" s="1296"/>
    </row>
    <row r="135" spans="1:16" s="1438" customFormat="1" ht="11.1" customHeight="1">
      <c r="A135" s="1432"/>
      <c r="B135" s="1432"/>
      <c r="C135" s="1433"/>
      <c r="D135" s="1434"/>
      <c r="E135" s="1440" t="s">
        <v>867</v>
      </c>
      <c r="F135" s="1441">
        <v>344</v>
      </c>
      <c r="G135" s="1441">
        <v>0</v>
      </c>
      <c r="H135" s="1441">
        <v>0</v>
      </c>
      <c r="I135" s="1441">
        <v>0</v>
      </c>
      <c r="J135" s="1441">
        <v>0</v>
      </c>
      <c r="K135" s="1441">
        <v>0</v>
      </c>
      <c r="L135" s="1441">
        <v>344</v>
      </c>
      <c r="M135" s="1441">
        <v>143</v>
      </c>
      <c r="N135" s="1441">
        <v>72</v>
      </c>
      <c r="O135" s="1441">
        <v>129</v>
      </c>
      <c r="P135" s="1296"/>
    </row>
    <row r="136" spans="1:16" s="1438" customFormat="1" ht="11.1" customHeight="1">
      <c r="A136" s="1432"/>
      <c r="B136" s="1432"/>
      <c r="C136" s="1433"/>
      <c r="D136" s="1434"/>
      <c r="E136" s="1443" t="s">
        <v>985</v>
      </c>
      <c r="F136" s="1441">
        <v>44</v>
      </c>
      <c r="G136" s="1441">
        <v>0</v>
      </c>
      <c r="H136" s="1441">
        <v>0</v>
      </c>
      <c r="I136" s="1441">
        <v>0</v>
      </c>
      <c r="J136" s="1441">
        <v>0</v>
      </c>
      <c r="K136" s="1441">
        <v>0</v>
      </c>
      <c r="L136" s="1441">
        <v>44</v>
      </c>
      <c r="M136" s="1441">
        <v>17</v>
      </c>
      <c r="N136" s="1441">
        <v>17</v>
      </c>
      <c r="O136" s="1441">
        <v>10</v>
      </c>
      <c r="P136" s="1296"/>
    </row>
    <row r="137" spans="1:16" s="1424" customFormat="1" ht="11.1" customHeight="1">
      <c r="A137" s="1444"/>
      <c r="B137" s="1439" t="s">
        <v>986</v>
      </c>
      <c r="C137" s="1445"/>
      <c r="D137" s="1446"/>
      <c r="E137" s="1440" t="s">
        <v>868</v>
      </c>
      <c r="F137" s="1441">
        <v>106</v>
      </c>
      <c r="G137" s="1441">
        <v>492</v>
      </c>
      <c r="H137" s="1441">
        <v>0</v>
      </c>
      <c r="I137" s="1441">
        <v>0</v>
      </c>
      <c r="J137" s="1441">
        <v>0</v>
      </c>
      <c r="K137" s="1441">
        <v>0</v>
      </c>
      <c r="L137" s="1441">
        <v>598</v>
      </c>
      <c r="M137" s="1441">
        <v>281</v>
      </c>
      <c r="N137" s="1441">
        <v>176</v>
      </c>
      <c r="O137" s="1441">
        <v>141</v>
      </c>
      <c r="P137" s="1196"/>
    </row>
    <row r="138" spans="1:16" s="1424" customFormat="1" ht="11.1" customHeight="1">
      <c r="A138" s="1444"/>
      <c r="B138" s="1444"/>
      <c r="C138" s="1445"/>
      <c r="D138" s="1446"/>
      <c r="E138" s="1440" t="s">
        <v>867</v>
      </c>
      <c r="F138" s="1441">
        <v>56</v>
      </c>
      <c r="G138" s="1441">
        <v>241</v>
      </c>
      <c r="H138" s="1441">
        <v>0</v>
      </c>
      <c r="I138" s="1441">
        <v>0</v>
      </c>
      <c r="J138" s="1441">
        <v>0</v>
      </c>
      <c r="K138" s="1441">
        <v>0</v>
      </c>
      <c r="L138" s="1441">
        <v>297</v>
      </c>
      <c r="M138" s="1441">
        <v>143</v>
      </c>
      <c r="N138" s="1441">
        <v>81</v>
      </c>
      <c r="O138" s="1441">
        <v>73</v>
      </c>
      <c r="P138" s="1196"/>
    </row>
    <row r="139" spans="1:16" s="1424" customFormat="1" ht="11.1" customHeight="1">
      <c r="A139" s="1444"/>
      <c r="B139" s="1444"/>
      <c r="C139" s="1445"/>
      <c r="D139" s="1446"/>
      <c r="E139" s="1443" t="s">
        <v>985</v>
      </c>
      <c r="F139" s="1441">
        <v>12</v>
      </c>
      <c r="G139" s="1441">
        <v>61</v>
      </c>
      <c r="H139" s="1441">
        <v>0</v>
      </c>
      <c r="I139" s="1441">
        <v>0</v>
      </c>
      <c r="J139" s="1441">
        <v>0</v>
      </c>
      <c r="K139" s="1441">
        <v>0</v>
      </c>
      <c r="L139" s="1441">
        <v>73</v>
      </c>
      <c r="M139" s="1441">
        <v>42</v>
      </c>
      <c r="N139" s="1441">
        <v>24</v>
      </c>
      <c r="O139" s="1441">
        <v>7</v>
      </c>
      <c r="P139" s="1196"/>
    </row>
    <row r="140" spans="1:15" s="1424" customFormat="1" ht="11.1" customHeight="1">
      <c r="A140" s="1447"/>
      <c r="B140" s="1439" t="s">
        <v>987</v>
      </c>
      <c r="C140" s="1448"/>
      <c r="D140" s="1446"/>
      <c r="E140" s="1440" t="s">
        <v>868</v>
      </c>
      <c r="F140" s="1441">
        <v>1</v>
      </c>
      <c r="G140" s="1441">
        <v>143</v>
      </c>
      <c r="H140" s="1441">
        <v>52</v>
      </c>
      <c r="I140" s="1441">
        <v>0</v>
      </c>
      <c r="J140" s="1441">
        <v>0</v>
      </c>
      <c r="K140" s="1441">
        <v>0</v>
      </c>
      <c r="L140" s="1441">
        <v>196</v>
      </c>
      <c r="M140" s="1441">
        <v>71</v>
      </c>
      <c r="N140" s="1441">
        <v>66</v>
      </c>
      <c r="O140" s="1441">
        <v>59</v>
      </c>
    </row>
    <row r="141" spans="1:18" s="1424" customFormat="1" ht="11.1" customHeight="1">
      <c r="A141" s="1447"/>
      <c r="B141" s="1414"/>
      <c r="C141" s="1448"/>
      <c r="D141" s="1446"/>
      <c r="E141" s="1440" t="s">
        <v>867</v>
      </c>
      <c r="F141" s="1441">
        <v>1</v>
      </c>
      <c r="G141" s="1441">
        <v>69</v>
      </c>
      <c r="H141" s="1441">
        <v>23</v>
      </c>
      <c r="I141" s="1441">
        <v>0</v>
      </c>
      <c r="J141" s="1441">
        <v>0</v>
      </c>
      <c r="K141" s="1441">
        <v>0</v>
      </c>
      <c r="L141" s="1441">
        <v>93</v>
      </c>
      <c r="M141" s="1441">
        <v>34</v>
      </c>
      <c r="N141" s="1441">
        <v>34</v>
      </c>
      <c r="O141" s="1441">
        <v>25</v>
      </c>
      <c r="R141" s="1256"/>
    </row>
    <row r="142" spans="1:15" s="1424" customFormat="1" ht="11.1" customHeight="1">
      <c r="A142" s="1447"/>
      <c r="B142" s="1414"/>
      <c r="C142" s="1448"/>
      <c r="D142" s="1446"/>
      <c r="E142" s="1443" t="s">
        <v>985</v>
      </c>
      <c r="F142" s="1441">
        <v>0</v>
      </c>
      <c r="G142" s="1441">
        <v>14</v>
      </c>
      <c r="H142" s="1441">
        <v>9</v>
      </c>
      <c r="I142" s="1441">
        <v>0</v>
      </c>
      <c r="J142" s="1441">
        <v>0</v>
      </c>
      <c r="K142" s="1441">
        <v>0</v>
      </c>
      <c r="L142" s="1441">
        <v>23</v>
      </c>
      <c r="M142" s="1441">
        <v>8</v>
      </c>
      <c r="N142" s="1441">
        <v>8</v>
      </c>
      <c r="O142" s="1441">
        <v>7</v>
      </c>
    </row>
    <row r="143" spans="1:15" s="1424" customFormat="1" ht="11.1" customHeight="1">
      <c r="A143" s="1447"/>
      <c r="B143" s="1439" t="s">
        <v>988</v>
      </c>
      <c r="C143" s="1448"/>
      <c r="D143" s="1446"/>
      <c r="E143" s="1440" t="s">
        <v>868</v>
      </c>
      <c r="F143" s="1441">
        <v>0</v>
      </c>
      <c r="G143" s="1441">
        <v>3</v>
      </c>
      <c r="H143" s="1441">
        <v>39</v>
      </c>
      <c r="I143" s="1441">
        <v>14</v>
      </c>
      <c r="J143" s="1441">
        <v>0</v>
      </c>
      <c r="K143" s="1441">
        <v>0</v>
      </c>
      <c r="L143" s="1441">
        <v>56</v>
      </c>
      <c r="M143" s="1441">
        <v>21</v>
      </c>
      <c r="N143" s="1441">
        <v>11</v>
      </c>
      <c r="O143" s="1441">
        <v>24</v>
      </c>
    </row>
    <row r="144" spans="1:15" s="1424" customFormat="1" ht="11.1" customHeight="1">
      <c r="A144" s="1447"/>
      <c r="B144" s="1414"/>
      <c r="C144" s="1448"/>
      <c r="D144" s="1446"/>
      <c r="E144" s="1440" t="s">
        <v>867</v>
      </c>
      <c r="F144" s="1441">
        <v>0</v>
      </c>
      <c r="G144" s="1441">
        <v>1</v>
      </c>
      <c r="H144" s="1441">
        <v>13</v>
      </c>
      <c r="I144" s="1441">
        <v>10</v>
      </c>
      <c r="J144" s="1441">
        <v>0</v>
      </c>
      <c r="K144" s="1441">
        <v>0</v>
      </c>
      <c r="L144" s="1441">
        <v>24</v>
      </c>
      <c r="M144" s="1441">
        <v>9</v>
      </c>
      <c r="N144" s="1441">
        <v>5</v>
      </c>
      <c r="O144" s="1441">
        <v>10</v>
      </c>
    </row>
    <row r="145" spans="1:15" s="1424" customFormat="1" ht="11.1" customHeight="1">
      <c r="A145" s="1447"/>
      <c r="B145" s="1414"/>
      <c r="C145" s="1448"/>
      <c r="D145" s="1446"/>
      <c r="E145" s="1443" t="s">
        <v>985</v>
      </c>
      <c r="F145" s="1441">
        <v>0</v>
      </c>
      <c r="G145" s="1441">
        <v>1</v>
      </c>
      <c r="H145" s="1441">
        <v>7</v>
      </c>
      <c r="I145" s="1441">
        <v>2</v>
      </c>
      <c r="J145" s="1441">
        <v>0</v>
      </c>
      <c r="K145" s="1441">
        <v>0</v>
      </c>
      <c r="L145" s="1441">
        <v>10</v>
      </c>
      <c r="M145" s="1441">
        <v>2</v>
      </c>
      <c r="N145" s="1441">
        <v>4</v>
      </c>
      <c r="O145" s="1441">
        <v>4</v>
      </c>
    </row>
    <row r="146" spans="1:15" s="1424" customFormat="1" ht="11.1" customHeight="1">
      <c r="A146" s="1447"/>
      <c r="B146" s="1439" t="s">
        <v>989</v>
      </c>
      <c r="C146" s="1448"/>
      <c r="D146" s="1446"/>
      <c r="E146" s="1440" t="s">
        <v>868</v>
      </c>
      <c r="F146" s="1441">
        <v>0</v>
      </c>
      <c r="G146" s="1441">
        <v>0</v>
      </c>
      <c r="H146" s="1441">
        <v>1</v>
      </c>
      <c r="I146" s="1441">
        <v>4</v>
      </c>
      <c r="J146" s="1441">
        <v>1</v>
      </c>
      <c r="K146" s="1441">
        <v>0</v>
      </c>
      <c r="L146" s="1441">
        <v>6</v>
      </c>
      <c r="M146" s="1441">
        <v>1</v>
      </c>
      <c r="N146" s="1441">
        <v>1</v>
      </c>
      <c r="O146" s="1441">
        <v>4</v>
      </c>
    </row>
    <row r="147" spans="1:15" s="1424" customFormat="1" ht="11.1" customHeight="1">
      <c r="A147" s="1245"/>
      <c r="B147" s="1447"/>
      <c r="C147" s="1448"/>
      <c r="D147" s="1446"/>
      <c r="E147" s="1440" t="s">
        <v>867</v>
      </c>
      <c r="F147" s="1441">
        <v>0</v>
      </c>
      <c r="G147" s="1441">
        <v>0</v>
      </c>
      <c r="H147" s="1441">
        <v>0</v>
      </c>
      <c r="I147" s="1441">
        <v>3</v>
      </c>
      <c r="J147" s="1441">
        <v>1</v>
      </c>
      <c r="K147" s="1441">
        <v>0</v>
      </c>
      <c r="L147" s="1441">
        <v>4</v>
      </c>
      <c r="M147" s="1441">
        <v>1</v>
      </c>
      <c r="N147" s="1441">
        <v>1</v>
      </c>
      <c r="O147" s="1441">
        <v>2</v>
      </c>
    </row>
    <row r="148" spans="1:15" s="1424" customFormat="1" ht="11.1" customHeight="1">
      <c r="A148" s="1245"/>
      <c r="B148" s="1447"/>
      <c r="C148" s="1448"/>
      <c r="D148" s="1446"/>
      <c r="E148" s="1443" t="s">
        <v>985</v>
      </c>
      <c r="F148" s="1441">
        <v>0</v>
      </c>
      <c r="G148" s="1441">
        <v>0</v>
      </c>
      <c r="H148" s="1441">
        <v>0</v>
      </c>
      <c r="I148" s="1441">
        <v>2</v>
      </c>
      <c r="J148" s="1441">
        <v>0</v>
      </c>
      <c r="K148" s="1441">
        <v>0</v>
      </c>
      <c r="L148" s="1441">
        <v>2</v>
      </c>
      <c r="M148" s="1441">
        <v>0</v>
      </c>
      <c r="N148" s="1441">
        <v>0</v>
      </c>
      <c r="O148" s="1441">
        <v>2</v>
      </c>
    </row>
    <row r="149" spans="1:15" s="1424" customFormat="1" ht="11.1" customHeight="1">
      <c r="A149" s="1245"/>
      <c r="B149" s="1439" t="s">
        <v>990</v>
      </c>
      <c r="C149" s="1448"/>
      <c r="D149" s="1446"/>
      <c r="E149" s="1440" t="s">
        <v>868</v>
      </c>
      <c r="F149" s="1441">
        <v>0</v>
      </c>
      <c r="G149" s="1441">
        <v>0</v>
      </c>
      <c r="H149" s="1441">
        <v>0</v>
      </c>
      <c r="I149" s="1441">
        <v>1</v>
      </c>
      <c r="J149" s="1441">
        <v>0</v>
      </c>
      <c r="K149" s="1441">
        <v>0</v>
      </c>
      <c r="L149" s="1441">
        <v>1</v>
      </c>
      <c r="M149" s="1441">
        <v>0</v>
      </c>
      <c r="N149" s="1441">
        <v>0</v>
      </c>
      <c r="O149" s="1441">
        <v>1</v>
      </c>
    </row>
    <row r="150" spans="1:15" s="1424" customFormat="1" ht="11.1" customHeight="1">
      <c r="A150" s="1245"/>
      <c r="B150" s="1447"/>
      <c r="C150" s="1448"/>
      <c r="D150" s="1446"/>
      <c r="E150" s="1440" t="s">
        <v>867</v>
      </c>
      <c r="F150" s="1441">
        <v>0</v>
      </c>
      <c r="G150" s="1441">
        <v>0</v>
      </c>
      <c r="H150" s="1441">
        <v>0</v>
      </c>
      <c r="I150" s="1441">
        <v>1</v>
      </c>
      <c r="J150" s="1441">
        <v>0</v>
      </c>
      <c r="K150" s="1441">
        <v>0</v>
      </c>
      <c r="L150" s="1441">
        <v>1</v>
      </c>
      <c r="M150" s="1441">
        <v>0</v>
      </c>
      <c r="N150" s="1441">
        <v>0</v>
      </c>
      <c r="O150" s="1441">
        <v>1</v>
      </c>
    </row>
    <row r="151" spans="1:15" s="1424" customFormat="1" ht="11.1" customHeight="1">
      <c r="A151" s="1245"/>
      <c r="B151" s="1447"/>
      <c r="C151" s="1448"/>
      <c r="D151" s="1446"/>
      <c r="E151" s="1443" t="s">
        <v>985</v>
      </c>
      <c r="F151" s="1441">
        <v>0</v>
      </c>
      <c r="G151" s="1441">
        <v>0</v>
      </c>
      <c r="H151" s="1441">
        <v>0</v>
      </c>
      <c r="I151" s="1441">
        <v>0</v>
      </c>
      <c r="J151" s="1441">
        <v>0</v>
      </c>
      <c r="K151" s="1441">
        <v>0</v>
      </c>
      <c r="L151" s="1441">
        <v>0</v>
      </c>
      <c r="M151" s="1441">
        <v>0</v>
      </c>
      <c r="N151" s="1441">
        <v>0</v>
      </c>
      <c r="O151" s="1441">
        <v>0</v>
      </c>
    </row>
    <row r="152" spans="1:15" s="1424" customFormat="1" ht="11.1" customHeight="1">
      <c r="A152" s="1449" t="s">
        <v>991</v>
      </c>
      <c r="B152" s="1449"/>
      <c r="C152" s="1448"/>
      <c r="D152" s="1446"/>
      <c r="E152" s="1440" t="s">
        <v>868</v>
      </c>
      <c r="F152" s="1441">
        <v>0</v>
      </c>
      <c r="G152" s="1441">
        <v>2</v>
      </c>
      <c r="H152" s="1441">
        <v>0</v>
      </c>
      <c r="I152" s="1441">
        <v>0</v>
      </c>
      <c r="J152" s="1441">
        <v>0</v>
      </c>
      <c r="K152" s="1441">
        <v>0</v>
      </c>
      <c r="L152" s="1441">
        <v>2</v>
      </c>
      <c r="M152" s="1441">
        <v>0</v>
      </c>
      <c r="N152" s="1441">
        <v>2</v>
      </c>
      <c r="O152" s="1441">
        <v>0</v>
      </c>
    </row>
    <row r="153" spans="1:15" s="1424" customFormat="1" ht="11.1" customHeight="1">
      <c r="A153" s="1245"/>
      <c r="B153" s="1447"/>
      <c r="C153" s="1448"/>
      <c r="D153" s="1446"/>
      <c r="E153" s="1440" t="s">
        <v>867</v>
      </c>
      <c r="F153" s="1441">
        <v>0</v>
      </c>
      <c r="G153" s="1441">
        <v>2</v>
      </c>
      <c r="H153" s="1441">
        <v>0</v>
      </c>
      <c r="I153" s="1441">
        <v>0</v>
      </c>
      <c r="J153" s="1441">
        <v>0</v>
      </c>
      <c r="K153" s="1441">
        <v>0</v>
      </c>
      <c r="L153" s="1441">
        <v>2</v>
      </c>
      <c r="M153" s="1441">
        <v>0</v>
      </c>
      <c r="N153" s="1441">
        <v>2</v>
      </c>
      <c r="O153" s="1441">
        <v>0</v>
      </c>
    </row>
    <row r="154" spans="1:15" s="1424" customFormat="1" ht="11.1" customHeight="1">
      <c r="A154" s="1245"/>
      <c r="B154" s="1447"/>
      <c r="C154" s="1448"/>
      <c r="D154" s="1446"/>
      <c r="E154" s="1443" t="s">
        <v>985</v>
      </c>
      <c r="F154" s="1441">
        <v>0</v>
      </c>
      <c r="G154" s="1441">
        <v>0</v>
      </c>
      <c r="H154" s="1441">
        <v>0</v>
      </c>
      <c r="I154" s="1441">
        <v>0</v>
      </c>
      <c r="J154" s="1441">
        <v>0</v>
      </c>
      <c r="K154" s="1441">
        <v>0</v>
      </c>
      <c r="L154" s="1441">
        <v>0</v>
      </c>
      <c r="M154" s="1441">
        <v>0</v>
      </c>
      <c r="N154" s="1441">
        <v>0</v>
      </c>
      <c r="O154" s="1441">
        <v>0</v>
      </c>
    </row>
    <row r="155" spans="1:16" s="1424" customFormat="1" ht="11.1" customHeight="1">
      <c r="A155" s="1449" t="s">
        <v>992</v>
      </c>
      <c r="B155" s="1450"/>
      <c r="C155" s="1448"/>
      <c r="D155" s="1446"/>
      <c r="E155" s="1440" t="s">
        <v>868</v>
      </c>
      <c r="F155" s="1441">
        <v>32</v>
      </c>
      <c r="G155" s="1441">
        <v>966</v>
      </c>
      <c r="H155" s="1441">
        <v>1826</v>
      </c>
      <c r="I155" s="1441">
        <v>2141</v>
      </c>
      <c r="J155" s="1441">
        <v>2131</v>
      </c>
      <c r="K155" s="1441">
        <v>0</v>
      </c>
      <c r="L155" s="1441">
        <v>7096</v>
      </c>
      <c r="M155" s="1441">
        <v>2841</v>
      </c>
      <c r="N155" s="1441">
        <v>2200</v>
      </c>
      <c r="O155" s="1441">
        <v>2055</v>
      </c>
      <c r="P155" s="1451"/>
    </row>
    <row r="156" spans="1:16" s="1424" customFormat="1" ht="11.1" customHeight="1">
      <c r="A156" s="1449"/>
      <c r="B156" s="1449"/>
      <c r="C156" s="1448"/>
      <c r="D156" s="1446"/>
      <c r="E156" s="1440" t="s">
        <v>867</v>
      </c>
      <c r="F156" s="1441">
        <v>21</v>
      </c>
      <c r="G156" s="1441">
        <v>518</v>
      </c>
      <c r="H156" s="1441">
        <v>969</v>
      </c>
      <c r="I156" s="1441">
        <v>1101</v>
      </c>
      <c r="J156" s="1441">
        <v>1100</v>
      </c>
      <c r="K156" s="1441">
        <v>0</v>
      </c>
      <c r="L156" s="1441">
        <v>3709</v>
      </c>
      <c r="M156" s="1441">
        <v>1441</v>
      </c>
      <c r="N156" s="1441">
        <v>1077</v>
      </c>
      <c r="O156" s="1441">
        <v>1191</v>
      </c>
      <c r="P156" s="1451"/>
    </row>
    <row r="157" spans="1:16" s="1424" customFormat="1" ht="11.1" customHeight="1">
      <c r="A157" s="1449"/>
      <c r="B157" s="1449"/>
      <c r="C157" s="1448"/>
      <c r="D157" s="1446"/>
      <c r="E157" s="1443" t="s">
        <v>985</v>
      </c>
      <c r="F157" s="1441">
        <v>0</v>
      </c>
      <c r="G157" s="1441">
        <v>62</v>
      </c>
      <c r="H157" s="1441">
        <v>129</v>
      </c>
      <c r="I157" s="1441">
        <v>151</v>
      </c>
      <c r="J157" s="1441">
        <v>129</v>
      </c>
      <c r="K157" s="1441">
        <v>0</v>
      </c>
      <c r="L157" s="1441">
        <v>471</v>
      </c>
      <c r="M157" s="1441">
        <v>190</v>
      </c>
      <c r="N157" s="1441">
        <v>200</v>
      </c>
      <c r="O157" s="1441">
        <v>81</v>
      </c>
      <c r="P157" s="1451"/>
    </row>
    <row r="158" spans="1:15" s="1424" customFormat="1" ht="11.1" customHeight="1">
      <c r="A158" s="1452" t="s">
        <v>1010</v>
      </c>
      <c r="B158" s="1450"/>
      <c r="C158" s="1448"/>
      <c r="D158" s="1446"/>
      <c r="E158" s="1440" t="s">
        <v>868</v>
      </c>
      <c r="F158" s="1441">
        <v>132</v>
      </c>
      <c r="G158" s="1441">
        <v>208</v>
      </c>
      <c r="H158" s="1441">
        <v>132</v>
      </c>
      <c r="I158" s="1441">
        <v>64</v>
      </c>
      <c r="J158" s="1441">
        <v>22</v>
      </c>
      <c r="K158" s="1441">
        <v>0</v>
      </c>
      <c r="L158" s="1441">
        <v>558</v>
      </c>
      <c r="M158" s="1441">
        <v>165</v>
      </c>
      <c r="N158" s="1441">
        <v>161</v>
      </c>
      <c r="O158" s="1441">
        <v>232</v>
      </c>
    </row>
    <row r="159" spans="1:16" s="1424" customFormat="1" ht="11.1" customHeight="1">
      <c r="A159" s="1449"/>
      <c r="B159" s="1449"/>
      <c r="C159" s="1448"/>
      <c r="D159" s="1446"/>
      <c r="E159" s="1440" t="s">
        <v>867</v>
      </c>
      <c r="F159" s="1441">
        <v>87</v>
      </c>
      <c r="G159" s="1441">
        <v>117</v>
      </c>
      <c r="H159" s="1441">
        <v>75</v>
      </c>
      <c r="I159" s="1441">
        <v>26</v>
      </c>
      <c r="J159" s="1441">
        <v>14</v>
      </c>
      <c r="K159" s="1441">
        <v>0</v>
      </c>
      <c r="L159" s="1441">
        <v>319</v>
      </c>
      <c r="M159" s="1441">
        <v>76</v>
      </c>
      <c r="N159" s="1441">
        <v>93</v>
      </c>
      <c r="O159" s="1441">
        <v>150</v>
      </c>
      <c r="P159" s="1453"/>
    </row>
    <row r="160" spans="1:16" s="1424" customFormat="1" ht="11.1" customHeight="1">
      <c r="A160" s="1449"/>
      <c r="B160" s="1449"/>
      <c r="C160" s="1448"/>
      <c r="D160" s="1446"/>
      <c r="E160" s="1443" t="s">
        <v>985</v>
      </c>
      <c r="F160" s="1441">
        <v>3</v>
      </c>
      <c r="G160" s="1441">
        <v>10</v>
      </c>
      <c r="H160" s="1441">
        <v>5</v>
      </c>
      <c r="I160" s="1441">
        <v>4</v>
      </c>
      <c r="J160" s="1441">
        <v>0</v>
      </c>
      <c r="K160" s="1441">
        <v>0</v>
      </c>
      <c r="L160" s="1441">
        <v>22</v>
      </c>
      <c r="M160" s="1441">
        <v>5</v>
      </c>
      <c r="N160" s="1441">
        <v>12</v>
      </c>
      <c r="O160" s="1441">
        <v>5</v>
      </c>
      <c r="P160" s="1453"/>
    </row>
    <row r="161" spans="1:15" s="1424" customFormat="1" ht="11.1" customHeight="1">
      <c r="A161" s="1449" t="s">
        <v>994</v>
      </c>
      <c r="B161" s="1450"/>
      <c r="C161" s="1448"/>
      <c r="D161" s="1446"/>
      <c r="E161" s="1440" t="s">
        <v>868</v>
      </c>
      <c r="F161" s="1441">
        <v>58</v>
      </c>
      <c r="G161" s="1441">
        <v>135</v>
      </c>
      <c r="H161" s="1441">
        <v>109</v>
      </c>
      <c r="I161" s="1441">
        <v>53</v>
      </c>
      <c r="J161" s="1441">
        <v>5</v>
      </c>
      <c r="K161" s="1441">
        <v>0</v>
      </c>
      <c r="L161" s="1441">
        <v>360</v>
      </c>
      <c r="M161" s="1441">
        <v>139</v>
      </c>
      <c r="N161" s="1441">
        <v>102</v>
      </c>
      <c r="O161" s="1441">
        <v>119</v>
      </c>
    </row>
    <row r="162" spans="1:16" s="1424" customFormat="1" ht="11.1" customHeight="1">
      <c r="A162" s="1449"/>
      <c r="B162" s="1449"/>
      <c r="C162" s="1448"/>
      <c r="D162" s="1446"/>
      <c r="E162" s="1440" t="s">
        <v>867</v>
      </c>
      <c r="F162" s="1441">
        <v>36</v>
      </c>
      <c r="G162" s="1441">
        <v>88</v>
      </c>
      <c r="H162" s="1441">
        <v>68</v>
      </c>
      <c r="I162" s="1441">
        <v>29</v>
      </c>
      <c r="J162" s="1441">
        <v>3</v>
      </c>
      <c r="K162" s="1441">
        <v>0</v>
      </c>
      <c r="L162" s="1441">
        <v>224</v>
      </c>
      <c r="M162" s="1441">
        <v>92</v>
      </c>
      <c r="N162" s="1441">
        <v>55</v>
      </c>
      <c r="O162" s="1441">
        <v>77</v>
      </c>
      <c r="P162" s="1451"/>
    </row>
    <row r="163" spans="1:16" s="1424" customFormat="1" ht="11.1" customHeight="1">
      <c r="A163" s="1449"/>
      <c r="B163" s="1449"/>
      <c r="C163" s="1448"/>
      <c r="D163" s="1446"/>
      <c r="E163" s="1443" t="s">
        <v>985</v>
      </c>
      <c r="F163" s="1441">
        <v>2</v>
      </c>
      <c r="G163" s="1441">
        <v>2</v>
      </c>
      <c r="H163" s="1441">
        <v>5</v>
      </c>
      <c r="I163" s="1441">
        <v>0</v>
      </c>
      <c r="J163" s="1441">
        <v>0</v>
      </c>
      <c r="K163" s="1441">
        <v>0</v>
      </c>
      <c r="L163" s="1441">
        <v>9</v>
      </c>
      <c r="M163" s="1441">
        <v>3</v>
      </c>
      <c r="N163" s="1441">
        <v>3</v>
      </c>
      <c r="O163" s="1441">
        <v>3</v>
      </c>
      <c r="P163" s="1451"/>
    </row>
    <row r="164" spans="1:16" s="1424" customFormat="1" ht="11.1" customHeight="1">
      <c r="A164" s="1449" t="s">
        <v>995</v>
      </c>
      <c r="B164" s="1450"/>
      <c r="C164" s="1448"/>
      <c r="D164" s="1446"/>
      <c r="E164" s="1440" t="s">
        <v>868</v>
      </c>
      <c r="F164" s="1441">
        <v>0</v>
      </c>
      <c r="G164" s="1441">
        <v>4</v>
      </c>
      <c r="H164" s="1441">
        <v>0</v>
      </c>
      <c r="I164" s="1441">
        <v>2</v>
      </c>
      <c r="J164" s="1441">
        <v>0</v>
      </c>
      <c r="K164" s="1441">
        <v>0</v>
      </c>
      <c r="L164" s="1441">
        <v>6</v>
      </c>
      <c r="M164" s="1441">
        <v>1</v>
      </c>
      <c r="N164" s="1441">
        <v>1</v>
      </c>
      <c r="O164" s="1441">
        <v>4</v>
      </c>
      <c r="P164" s="1451"/>
    </row>
    <row r="165" spans="1:16" s="1424" customFormat="1" ht="11.1" customHeight="1">
      <c r="A165" s="1449"/>
      <c r="B165" s="1449"/>
      <c r="C165" s="1448"/>
      <c r="D165" s="1446"/>
      <c r="E165" s="1440" t="s">
        <v>867</v>
      </c>
      <c r="F165" s="1441">
        <v>0</v>
      </c>
      <c r="G165" s="1441">
        <v>3</v>
      </c>
      <c r="H165" s="1441">
        <v>0</v>
      </c>
      <c r="I165" s="1441">
        <v>1</v>
      </c>
      <c r="J165" s="1441">
        <v>0</v>
      </c>
      <c r="K165" s="1441">
        <v>0</v>
      </c>
      <c r="L165" s="1441">
        <v>4</v>
      </c>
      <c r="M165" s="1441">
        <v>0</v>
      </c>
      <c r="N165" s="1441">
        <v>1</v>
      </c>
      <c r="O165" s="1441">
        <v>3</v>
      </c>
      <c r="P165" s="1451"/>
    </row>
    <row r="166" spans="1:16" s="1424" customFormat="1" ht="11.1" customHeight="1">
      <c r="A166" s="1449"/>
      <c r="B166" s="1449"/>
      <c r="C166" s="1448"/>
      <c r="D166" s="1446"/>
      <c r="E166" s="1443" t="s">
        <v>985</v>
      </c>
      <c r="F166" s="1441">
        <v>0</v>
      </c>
      <c r="G166" s="1441">
        <v>0</v>
      </c>
      <c r="H166" s="1441">
        <v>0</v>
      </c>
      <c r="I166" s="1441">
        <v>0</v>
      </c>
      <c r="J166" s="1441">
        <v>0</v>
      </c>
      <c r="K166" s="1441">
        <v>0</v>
      </c>
      <c r="L166" s="1441">
        <v>0</v>
      </c>
      <c r="M166" s="1441">
        <v>0</v>
      </c>
      <c r="N166" s="1441">
        <v>0</v>
      </c>
      <c r="O166" s="1441">
        <v>0</v>
      </c>
      <c r="P166" s="1451"/>
    </row>
    <row r="167" spans="1:16" s="1424" customFormat="1" ht="11.1" customHeight="1">
      <c r="A167" s="1454" t="s">
        <v>1011</v>
      </c>
      <c r="B167" s="1455"/>
      <c r="C167" s="1448"/>
      <c r="D167" s="1446"/>
      <c r="E167" s="1440" t="s">
        <v>868</v>
      </c>
      <c r="F167" s="1441">
        <v>6</v>
      </c>
      <c r="G167" s="1441">
        <v>24</v>
      </c>
      <c r="H167" s="1441">
        <v>1</v>
      </c>
      <c r="I167" s="1441">
        <v>1</v>
      </c>
      <c r="J167" s="1441">
        <v>0</v>
      </c>
      <c r="K167" s="1441">
        <v>0</v>
      </c>
      <c r="L167" s="1441">
        <v>32</v>
      </c>
      <c r="M167" s="1441">
        <v>11</v>
      </c>
      <c r="N167" s="1441">
        <v>19</v>
      </c>
      <c r="O167" s="1441">
        <v>2</v>
      </c>
      <c r="P167" s="1451"/>
    </row>
    <row r="168" spans="1:16" s="1424" customFormat="1" ht="11.1" customHeight="1">
      <c r="A168" s="1449"/>
      <c r="B168" s="1449"/>
      <c r="C168" s="1448"/>
      <c r="D168" s="1446"/>
      <c r="E168" s="1440" t="s">
        <v>867</v>
      </c>
      <c r="F168" s="1441">
        <v>3</v>
      </c>
      <c r="G168" s="1441">
        <v>9</v>
      </c>
      <c r="H168" s="1441">
        <v>1</v>
      </c>
      <c r="I168" s="1441">
        <v>0</v>
      </c>
      <c r="J168" s="1441">
        <v>0</v>
      </c>
      <c r="K168" s="1441">
        <v>0</v>
      </c>
      <c r="L168" s="1441">
        <v>13</v>
      </c>
      <c r="M168" s="1441">
        <v>8</v>
      </c>
      <c r="N168" s="1441">
        <v>5</v>
      </c>
      <c r="O168" s="1441">
        <v>0</v>
      </c>
      <c r="P168" s="1451"/>
    </row>
    <row r="169" spans="1:16" s="1424" customFormat="1" ht="11.1" customHeight="1">
      <c r="A169" s="1449"/>
      <c r="B169" s="1449"/>
      <c r="C169" s="1448"/>
      <c r="D169" s="1446"/>
      <c r="E169" s="1443" t="s">
        <v>985</v>
      </c>
      <c r="F169" s="1441">
        <v>0</v>
      </c>
      <c r="G169" s="1441">
        <v>2</v>
      </c>
      <c r="H169" s="1441">
        <v>0</v>
      </c>
      <c r="I169" s="1441">
        <v>0</v>
      </c>
      <c r="J169" s="1441">
        <v>0</v>
      </c>
      <c r="K169" s="1441">
        <v>0</v>
      </c>
      <c r="L169" s="1441">
        <v>2</v>
      </c>
      <c r="M169" s="1441">
        <v>0</v>
      </c>
      <c r="N169" s="1441">
        <v>2</v>
      </c>
      <c r="O169" s="1441">
        <v>0</v>
      </c>
      <c r="P169" s="1451"/>
    </row>
    <row r="170" spans="1:16" s="1424" customFormat="1" ht="11.1" customHeight="1">
      <c r="A170" s="1449" t="s">
        <v>997</v>
      </c>
      <c r="B170" s="1450"/>
      <c r="C170" s="1448"/>
      <c r="D170" s="1446"/>
      <c r="E170" s="1440" t="s">
        <v>868</v>
      </c>
      <c r="F170" s="1441">
        <v>0</v>
      </c>
      <c r="G170" s="1441">
        <v>0</v>
      </c>
      <c r="H170" s="1441">
        <v>0</v>
      </c>
      <c r="I170" s="1441">
        <v>0</v>
      </c>
      <c r="J170" s="1441">
        <v>0</v>
      </c>
      <c r="K170" s="1441">
        <v>0</v>
      </c>
      <c r="L170" s="1441">
        <v>0</v>
      </c>
      <c r="M170" s="1441">
        <v>0</v>
      </c>
      <c r="N170" s="1441">
        <v>0</v>
      </c>
      <c r="O170" s="1441">
        <v>0</v>
      </c>
      <c r="P170" s="1451"/>
    </row>
    <row r="171" spans="1:16" s="1424" customFormat="1" ht="11.1" customHeight="1">
      <c r="A171" s="1449"/>
      <c r="B171" s="1449"/>
      <c r="C171" s="1448"/>
      <c r="D171" s="1446"/>
      <c r="E171" s="1440" t="s">
        <v>867</v>
      </c>
      <c r="F171" s="1441">
        <v>0</v>
      </c>
      <c r="G171" s="1441">
        <v>0</v>
      </c>
      <c r="H171" s="1441">
        <v>0</v>
      </c>
      <c r="I171" s="1441">
        <v>0</v>
      </c>
      <c r="J171" s="1441">
        <v>0</v>
      </c>
      <c r="K171" s="1441">
        <v>0</v>
      </c>
      <c r="L171" s="1441">
        <v>0</v>
      </c>
      <c r="M171" s="1441">
        <v>0</v>
      </c>
      <c r="N171" s="1441">
        <v>0</v>
      </c>
      <c r="O171" s="1441">
        <v>0</v>
      </c>
      <c r="P171" s="1451"/>
    </row>
    <row r="172" spans="1:16" s="1424" customFormat="1" ht="11.1" customHeight="1">
      <c r="A172" s="1449"/>
      <c r="B172" s="1449"/>
      <c r="C172" s="1448"/>
      <c r="D172" s="1446"/>
      <c r="E172" s="1443" t="s">
        <v>985</v>
      </c>
      <c r="F172" s="1441">
        <v>0</v>
      </c>
      <c r="G172" s="1441">
        <v>0</v>
      </c>
      <c r="H172" s="1441">
        <v>0</v>
      </c>
      <c r="I172" s="1441">
        <v>0</v>
      </c>
      <c r="J172" s="1441">
        <v>0</v>
      </c>
      <c r="K172" s="1441">
        <v>0</v>
      </c>
      <c r="L172" s="1441">
        <v>0</v>
      </c>
      <c r="M172" s="1441">
        <v>0</v>
      </c>
      <c r="N172" s="1441">
        <v>0</v>
      </c>
      <c r="O172" s="1441">
        <v>0</v>
      </c>
      <c r="P172" s="1451"/>
    </row>
    <row r="173" spans="1:16" s="1424" customFormat="1" ht="11.1" customHeight="1">
      <c r="A173" s="1244" t="s">
        <v>1006</v>
      </c>
      <c r="B173" s="1449"/>
      <c r="C173" s="1448"/>
      <c r="D173" s="1446"/>
      <c r="E173" s="1443"/>
      <c r="F173" s="1441"/>
      <c r="G173" s="1441"/>
      <c r="H173" s="1441"/>
      <c r="I173" s="1441"/>
      <c r="J173" s="1441"/>
      <c r="K173" s="1441"/>
      <c r="L173" s="1442"/>
      <c r="M173" s="1441"/>
      <c r="N173" s="1441"/>
      <c r="O173" s="1441"/>
      <c r="P173" s="1451"/>
    </row>
    <row r="174" spans="1:16" s="1424" customFormat="1" ht="11.1" customHeight="1">
      <c r="A174" s="1244"/>
      <c r="B174" s="1244" t="s">
        <v>999</v>
      </c>
      <c r="C174" s="1448"/>
      <c r="D174" s="1446"/>
      <c r="E174" s="1443"/>
      <c r="F174" s="1441"/>
      <c r="G174" s="1441"/>
      <c r="H174" s="1441"/>
      <c r="I174" s="1441"/>
      <c r="J174" s="1441"/>
      <c r="K174" s="1441"/>
      <c r="L174" s="1442"/>
      <c r="M174" s="1441"/>
      <c r="N174" s="1441"/>
      <c r="O174" s="1441"/>
      <c r="P174" s="1451"/>
    </row>
    <row r="175" spans="1:16" s="1424" customFormat="1" ht="11.1" customHeight="1">
      <c r="A175" s="1244"/>
      <c r="B175" s="1244" t="s">
        <v>1000</v>
      </c>
      <c r="C175" s="1448"/>
      <c r="D175" s="1446"/>
      <c r="E175" s="1443"/>
      <c r="F175" s="1441"/>
      <c r="G175" s="1441"/>
      <c r="H175" s="1441"/>
      <c r="I175" s="1441"/>
      <c r="J175" s="1441"/>
      <c r="K175" s="1441"/>
      <c r="L175" s="1442"/>
      <c r="M175" s="1441"/>
      <c r="N175" s="1441"/>
      <c r="O175" s="1441"/>
      <c r="P175" s="1451"/>
    </row>
    <row r="176" spans="1:16" s="1424" customFormat="1" ht="11.1" customHeight="1">
      <c r="A176" s="1449"/>
      <c r="B176" s="1449" t="s">
        <v>252</v>
      </c>
      <c r="C176" s="1448"/>
      <c r="D176" s="1446"/>
      <c r="E176" s="1440" t="s">
        <v>868</v>
      </c>
      <c r="F176" s="1441">
        <v>0</v>
      </c>
      <c r="G176" s="1441">
        <v>0</v>
      </c>
      <c r="H176" s="1441">
        <v>0</v>
      </c>
      <c r="I176" s="1441">
        <v>0</v>
      </c>
      <c r="J176" s="1441">
        <v>0</v>
      </c>
      <c r="K176" s="1441">
        <v>0</v>
      </c>
      <c r="L176" s="1441">
        <v>0</v>
      </c>
      <c r="M176" s="1441">
        <v>0</v>
      </c>
      <c r="N176" s="1441">
        <v>0</v>
      </c>
      <c r="O176" s="1441">
        <v>0</v>
      </c>
      <c r="P176" s="1451"/>
    </row>
    <row r="177" spans="1:16" s="1424" customFormat="1" ht="11.1" customHeight="1">
      <c r="A177" s="1449"/>
      <c r="B177" s="1449"/>
      <c r="C177" s="1448"/>
      <c r="D177" s="1446"/>
      <c r="E177" s="1440" t="s">
        <v>867</v>
      </c>
      <c r="F177" s="1441">
        <v>0</v>
      </c>
      <c r="G177" s="1441">
        <v>0</v>
      </c>
      <c r="H177" s="1441">
        <v>0</v>
      </c>
      <c r="I177" s="1441">
        <v>0</v>
      </c>
      <c r="J177" s="1441">
        <v>0</v>
      </c>
      <c r="K177" s="1441">
        <v>0</v>
      </c>
      <c r="L177" s="1441">
        <v>0</v>
      </c>
      <c r="M177" s="1441">
        <v>0</v>
      </c>
      <c r="N177" s="1441">
        <v>0</v>
      </c>
      <c r="O177" s="1441">
        <v>0</v>
      </c>
      <c r="P177" s="1451"/>
    </row>
    <row r="178" spans="1:16" s="1424" customFormat="1" ht="11.1" customHeight="1">
      <c r="A178" s="1449"/>
      <c r="B178" s="1449"/>
      <c r="C178" s="1448"/>
      <c r="D178" s="1446"/>
      <c r="E178" s="1443" t="s">
        <v>985</v>
      </c>
      <c r="F178" s="1441">
        <v>0</v>
      </c>
      <c r="G178" s="1441">
        <v>0</v>
      </c>
      <c r="H178" s="1441">
        <v>0</v>
      </c>
      <c r="I178" s="1441">
        <v>0</v>
      </c>
      <c r="J178" s="1441">
        <v>0</v>
      </c>
      <c r="K178" s="1441">
        <v>0</v>
      </c>
      <c r="L178" s="1441">
        <v>0</v>
      </c>
      <c r="M178" s="1441">
        <v>0</v>
      </c>
      <c r="N178" s="1441">
        <v>0</v>
      </c>
      <c r="O178" s="1441">
        <v>0</v>
      </c>
      <c r="P178" s="1451"/>
    </row>
    <row r="179" spans="1:16" s="1424" customFormat="1" ht="11.1" customHeight="1">
      <c r="A179" s="1244" t="s">
        <v>1001</v>
      </c>
      <c r="B179" s="1249"/>
      <c r="C179" s="1448"/>
      <c r="D179" s="1446"/>
      <c r="E179" s="1448"/>
      <c r="F179" s="1465"/>
      <c r="G179" s="1441"/>
      <c r="H179" s="1441"/>
      <c r="I179" s="1441"/>
      <c r="J179" s="1441"/>
      <c r="K179" s="1441">
        <v>0</v>
      </c>
      <c r="L179" s="1441">
        <v>0</v>
      </c>
      <c r="M179" s="1441">
        <v>0</v>
      </c>
      <c r="N179" s="1441">
        <v>0</v>
      </c>
      <c r="O179" s="1441">
        <v>0</v>
      </c>
      <c r="P179" s="1451"/>
    </row>
    <row r="180" spans="1:16" s="1424" customFormat="1" ht="11.1" customHeight="1">
      <c r="A180" s="1449"/>
      <c r="B180" s="1449" t="s">
        <v>1002</v>
      </c>
      <c r="C180" s="1448"/>
      <c r="D180" s="1446"/>
      <c r="E180" s="1440" t="s">
        <v>868</v>
      </c>
      <c r="F180" s="1441">
        <v>1</v>
      </c>
      <c r="G180" s="1441">
        <v>5</v>
      </c>
      <c r="H180" s="1441">
        <v>1</v>
      </c>
      <c r="I180" s="1441">
        <v>0</v>
      </c>
      <c r="J180" s="1441">
        <v>1</v>
      </c>
      <c r="K180" s="1441">
        <v>0</v>
      </c>
      <c r="L180" s="1441">
        <v>8</v>
      </c>
      <c r="M180" s="1441">
        <v>0</v>
      </c>
      <c r="N180" s="1441">
        <v>2</v>
      </c>
      <c r="O180" s="1441">
        <v>6</v>
      </c>
      <c r="P180" s="1451"/>
    </row>
    <row r="181" spans="1:16" s="1424" customFormat="1" ht="11.1" customHeight="1">
      <c r="A181" s="1449"/>
      <c r="B181" s="1416"/>
      <c r="C181" s="1448"/>
      <c r="D181" s="1446"/>
      <c r="E181" s="1440" t="s">
        <v>867</v>
      </c>
      <c r="F181" s="1441">
        <v>0</v>
      </c>
      <c r="G181" s="1441">
        <v>4</v>
      </c>
      <c r="H181" s="1441">
        <v>1</v>
      </c>
      <c r="I181" s="1441">
        <v>0</v>
      </c>
      <c r="J181" s="1441">
        <v>0</v>
      </c>
      <c r="K181" s="1441">
        <v>0</v>
      </c>
      <c r="L181" s="1441">
        <v>5</v>
      </c>
      <c r="M181" s="1441">
        <v>0</v>
      </c>
      <c r="N181" s="1441">
        <v>2</v>
      </c>
      <c r="O181" s="1441">
        <v>3</v>
      </c>
      <c r="P181" s="1451"/>
    </row>
    <row r="182" spans="1:16" s="1424" customFormat="1" ht="11.1" customHeight="1">
      <c r="A182" s="1449"/>
      <c r="B182" s="1416"/>
      <c r="C182" s="1448"/>
      <c r="D182" s="1446"/>
      <c r="E182" s="1443" t="s">
        <v>985</v>
      </c>
      <c r="F182" s="1441">
        <v>0</v>
      </c>
      <c r="G182" s="1441">
        <v>2</v>
      </c>
      <c r="H182" s="1441">
        <v>0</v>
      </c>
      <c r="I182" s="1441">
        <v>0</v>
      </c>
      <c r="J182" s="1441">
        <v>0</v>
      </c>
      <c r="K182" s="1441">
        <v>0</v>
      </c>
      <c r="L182" s="1441">
        <v>2</v>
      </c>
      <c r="M182" s="1441">
        <v>0</v>
      </c>
      <c r="N182" s="1441">
        <v>1</v>
      </c>
      <c r="O182" s="1441">
        <v>1</v>
      </c>
      <c r="P182" s="1451"/>
    </row>
    <row r="183" spans="1:16" s="1438" customFormat="1" ht="18" customHeight="1">
      <c r="A183" s="1456"/>
      <c r="B183" s="1457" t="s">
        <v>10</v>
      </c>
      <c r="C183" s="1458"/>
      <c r="D183" s="1434"/>
      <c r="E183" s="1459" t="s">
        <v>1003</v>
      </c>
      <c r="F183" s="1460">
        <v>993</v>
      </c>
      <c r="G183" s="1460">
        <v>1982</v>
      </c>
      <c r="H183" s="1460">
        <v>2161</v>
      </c>
      <c r="I183" s="1460">
        <v>2280</v>
      </c>
      <c r="J183" s="1460">
        <v>2160</v>
      </c>
      <c r="K183" s="1460">
        <v>0</v>
      </c>
      <c r="L183" s="1460">
        <v>9576</v>
      </c>
      <c r="M183" s="1460">
        <v>3807</v>
      </c>
      <c r="N183" s="1460">
        <v>2880</v>
      </c>
      <c r="O183" s="1460">
        <v>2889</v>
      </c>
      <c r="P183" s="1461"/>
    </row>
    <row r="184" spans="1:16" s="1424" customFormat="1" ht="12.75" customHeight="1">
      <c r="A184" s="1447"/>
      <c r="B184" s="1447"/>
      <c r="C184" s="1448"/>
      <c r="D184" s="1446"/>
      <c r="E184" s="1462" t="s">
        <v>867</v>
      </c>
      <c r="F184" s="1460">
        <v>548</v>
      </c>
      <c r="G184" s="1460">
        <v>1052</v>
      </c>
      <c r="H184" s="1460">
        <v>1150</v>
      </c>
      <c r="I184" s="1460">
        <v>1171</v>
      </c>
      <c r="J184" s="1460">
        <v>1118</v>
      </c>
      <c r="K184" s="1460">
        <v>0</v>
      </c>
      <c r="L184" s="1460">
        <v>5039</v>
      </c>
      <c r="M184" s="1460">
        <v>1947</v>
      </c>
      <c r="N184" s="1460">
        <v>1428</v>
      </c>
      <c r="O184" s="1460">
        <v>1664</v>
      </c>
      <c r="P184" s="1463"/>
    </row>
    <row r="185" spans="3:15" s="1424" customFormat="1" ht="12.75" customHeight="1">
      <c r="C185" s="1448"/>
      <c r="D185" s="1446"/>
      <c r="E185" s="1462" t="s">
        <v>985</v>
      </c>
      <c r="F185" s="1460">
        <v>61</v>
      </c>
      <c r="G185" s="1460">
        <v>154</v>
      </c>
      <c r="H185" s="1460">
        <v>155</v>
      </c>
      <c r="I185" s="1460">
        <v>159</v>
      </c>
      <c r="J185" s="1460">
        <v>129</v>
      </c>
      <c r="K185" s="1460">
        <v>0</v>
      </c>
      <c r="L185" s="1460">
        <v>658</v>
      </c>
      <c r="M185" s="1460">
        <v>267</v>
      </c>
      <c r="N185" s="1460">
        <v>271</v>
      </c>
      <c r="O185" s="1460">
        <v>120</v>
      </c>
    </row>
    <row r="186" spans="1:15" s="1424" customFormat="1" ht="6" customHeight="1">
      <c r="A186" s="1274" t="s">
        <v>11</v>
      </c>
      <c r="B186" s="1464"/>
      <c r="C186" s="1465"/>
      <c r="D186" s="1465"/>
      <c r="E186" s="1466"/>
      <c r="F186" s="1466"/>
      <c r="G186" s="1467"/>
      <c r="H186" s="1467"/>
      <c r="I186" s="1467"/>
      <c r="J186" s="1467"/>
      <c r="K186" s="1467"/>
      <c r="L186" s="1467"/>
      <c r="M186" s="1467"/>
      <c r="N186" s="1467"/>
      <c r="O186" s="1467"/>
    </row>
    <row r="187" spans="1:16" s="1424" customFormat="1" ht="27.75" customHeight="1">
      <c r="A187" s="2552" t="s">
        <v>1012</v>
      </c>
      <c r="B187" s="2554"/>
      <c r="C187" s="2554"/>
      <c r="D187" s="2554"/>
      <c r="E187" s="2554"/>
      <c r="F187" s="2554"/>
      <c r="G187" s="2554"/>
      <c r="H187" s="2554"/>
      <c r="I187" s="2554"/>
      <c r="J187" s="2554"/>
      <c r="K187" s="2554"/>
      <c r="L187" s="2554"/>
      <c r="M187" s="2554"/>
      <c r="N187" s="2554"/>
      <c r="O187" s="2554"/>
      <c r="P187" s="1451"/>
    </row>
  </sheetData>
  <mergeCells count="35">
    <mergeCell ref="A187:O187"/>
    <mergeCell ref="I67:I68"/>
    <mergeCell ref="J67:J68"/>
    <mergeCell ref="K67:K68"/>
    <mergeCell ref="A124:O124"/>
    <mergeCell ref="A128:C130"/>
    <mergeCell ref="T30:AH30"/>
    <mergeCell ref="A62:O62"/>
    <mergeCell ref="A63:B63"/>
    <mergeCell ref="A66:C68"/>
    <mergeCell ref="D66:E68"/>
    <mergeCell ref="D128:E130"/>
    <mergeCell ref="F128:K128"/>
    <mergeCell ref="L128:L130"/>
    <mergeCell ref="F129:F130"/>
    <mergeCell ref="G129:G130"/>
    <mergeCell ref="H129:H130"/>
    <mergeCell ref="I129:I130"/>
    <mergeCell ref="J129:J130"/>
    <mergeCell ref="K129:K130"/>
    <mergeCell ref="A4:C6"/>
    <mergeCell ref="D4:E6"/>
    <mergeCell ref="F4:K4"/>
    <mergeCell ref="L4:L6"/>
    <mergeCell ref="F5:F6"/>
    <mergeCell ref="F66:K66"/>
    <mergeCell ref="L66:L68"/>
    <mergeCell ref="F67:F68"/>
    <mergeCell ref="G67:G68"/>
    <mergeCell ref="H67:H68"/>
    <mergeCell ref="G5:G6"/>
    <mergeCell ref="H5:H6"/>
    <mergeCell ref="I5:I6"/>
    <mergeCell ref="J5:J6"/>
    <mergeCell ref="K5:K6"/>
  </mergeCells>
  <printOptions/>
  <pageMargins left="0.5118110236220472" right="0.4724409448818898" top="0.5905511811023623" bottom="0.7874015748031497" header="0.3937007874015748" footer="0.2755905511811024"/>
  <pageSetup firstPageNumber="80" useFirstPageNumber="1" horizontalDpi="600" verticalDpi="600" orientation="portrait" pageOrder="overThenDown" paperSize="9" scale="98" r:id="rId1"/>
  <headerFooter alignWithMargins="0">
    <oddFooter>&amp;C&amp;P</oddFooter>
  </headerFooter>
  <rowBreaks count="2" manualBreakCount="2">
    <brk id="62" max="16383" man="1"/>
    <brk id="124"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F84"/>
  <sheetViews>
    <sheetView workbookViewId="0" topLeftCell="A1">
      <pane ySplit="7" topLeftCell="A8" activePane="bottomLeft" state="frozen"/>
      <selection pane="bottomLeft" activeCell="M1" sqref="M1"/>
    </sheetView>
  </sheetViews>
  <sheetFormatPr defaultColWidth="12" defaultRowHeight="11.25"/>
  <cols>
    <col min="1" max="1" width="1.66796875" style="1424" customWidth="1"/>
    <col min="2" max="2" width="45.5" style="1424" customWidth="1"/>
    <col min="3" max="3" width="0.4921875" style="1424" customWidth="1"/>
    <col min="4" max="4" width="8.16015625" style="1424" customWidth="1"/>
    <col min="5" max="9" width="6.83203125" style="1424" customWidth="1"/>
    <col min="10" max="12" width="7.66015625" style="1424" customWidth="1"/>
    <col min="13" max="13" width="24.5" style="1424" customWidth="1"/>
    <col min="14" max="14" width="1.0078125" style="1424" customWidth="1"/>
    <col min="15" max="16" width="7.66015625" style="1424" customWidth="1"/>
    <col min="17" max="17" width="1.0078125" style="1424" customWidth="1"/>
    <col min="18" max="18" width="20.33203125" style="1424" customWidth="1"/>
    <col min="19" max="19" width="1.0078125" style="1424" customWidth="1"/>
    <col min="20" max="21" width="7.66015625" style="1424" customWidth="1"/>
    <col min="22" max="22" width="1.0078125" style="1424" customWidth="1"/>
    <col min="23" max="23" width="18" style="1424" customWidth="1"/>
    <col min="24" max="24" width="1.0078125" style="1424" customWidth="1"/>
    <col min="25" max="26" width="7.66015625" style="1424" customWidth="1"/>
    <col min="27" max="16384" width="12" style="1424" customWidth="1"/>
  </cols>
  <sheetData>
    <row r="1" spans="1:15" ht="10.5" customHeight="1">
      <c r="A1" s="1447"/>
      <c r="B1" s="1447"/>
      <c r="C1" s="1447"/>
      <c r="D1" s="1447"/>
      <c r="E1" s="1447"/>
      <c r="F1" s="1447"/>
      <c r="G1" s="1447"/>
      <c r="H1" s="1447"/>
      <c r="I1" s="1447"/>
      <c r="J1" s="1447"/>
      <c r="K1" s="1447"/>
      <c r="L1" s="1470"/>
      <c r="M1" s="1471"/>
      <c r="N1" s="1471"/>
      <c r="O1" s="1472"/>
    </row>
    <row r="2" spans="1:14" ht="12.75" customHeight="1">
      <c r="A2" s="1455" t="str">
        <f>'4.1'!A2</f>
        <v>4. Wirtschaftsschulen in Bayern 2021/22</v>
      </c>
      <c r="B2" s="1473"/>
      <c r="C2" s="1473"/>
      <c r="D2" s="1473"/>
      <c r="E2" s="1473"/>
      <c r="F2" s="1473"/>
      <c r="G2" s="1473"/>
      <c r="H2" s="1473"/>
      <c r="I2" s="1473"/>
      <c r="J2" s="1473"/>
      <c r="K2" s="1473"/>
      <c r="L2" s="1473"/>
      <c r="M2" s="1447"/>
      <c r="N2" s="1447"/>
    </row>
    <row r="3" spans="1:14" ht="24.9" customHeight="1">
      <c r="A3" s="1474" t="s">
        <v>1013</v>
      </c>
      <c r="B3" s="1474"/>
      <c r="C3" s="1474"/>
      <c r="D3" s="1474"/>
      <c r="E3" s="1474"/>
      <c r="F3" s="1474"/>
      <c r="G3" s="1474"/>
      <c r="H3" s="1474"/>
      <c r="I3" s="1474"/>
      <c r="J3" s="1474"/>
      <c r="K3" s="1474"/>
      <c r="L3" s="1474"/>
      <c r="M3" s="1475"/>
      <c r="N3" s="1476"/>
    </row>
    <row r="4" spans="1:14" ht="12" customHeight="1">
      <c r="A4" s="2532" t="s">
        <v>1014</v>
      </c>
      <c r="B4" s="2461"/>
      <c r="C4" s="2461"/>
      <c r="D4" s="1477"/>
      <c r="E4" s="1252" t="s">
        <v>1015</v>
      </c>
      <c r="F4" s="1252"/>
      <c r="G4" s="1252"/>
      <c r="H4" s="1252"/>
      <c r="I4" s="1252"/>
      <c r="J4" s="1252"/>
      <c r="K4" s="1478"/>
      <c r="L4" s="2559" t="s">
        <v>1016</v>
      </c>
      <c r="M4" s="1480"/>
      <c r="N4" s="1447"/>
    </row>
    <row r="5" spans="1:14" ht="12" customHeight="1">
      <c r="A5" s="2482"/>
      <c r="B5" s="2482"/>
      <c r="C5" s="2558"/>
      <c r="D5" s="2534" t="s">
        <v>1017</v>
      </c>
      <c r="E5" s="2535"/>
      <c r="F5" s="2535"/>
      <c r="G5" s="2535"/>
      <c r="H5" s="2535"/>
      <c r="I5" s="2536"/>
      <c r="J5" s="2542" t="s">
        <v>32</v>
      </c>
      <c r="K5" s="2542" t="s">
        <v>1018</v>
      </c>
      <c r="L5" s="2560"/>
      <c r="M5" s="1482"/>
      <c r="N5" s="1482"/>
    </row>
    <row r="6" spans="1:14" ht="12" customHeight="1">
      <c r="A6" s="2482"/>
      <c r="B6" s="2482"/>
      <c r="C6" s="2558"/>
      <c r="D6" s="2564" t="s">
        <v>947</v>
      </c>
      <c r="E6" s="2555">
        <v>7</v>
      </c>
      <c r="F6" s="2555">
        <v>8</v>
      </c>
      <c r="G6" s="2555">
        <v>9</v>
      </c>
      <c r="H6" s="2555">
        <v>10</v>
      </c>
      <c r="I6" s="2555">
        <v>11</v>
      </c>
      <c r="J6" s="2562"/>
      <c r="K6" s="2562"/>
      <c r="L6" s="2560"/>
      <c r="M6" s="1483"/>
      <c r="N6" s="1483"/>
    </row>
    <row r="7" spans="1:14" ht="24" customHeight="1">
      <c r="A7" s="2464"/>
      <c r="B7" s="2464"/>
      <c r="C7" s="2464"/>
      <c r="D7" s="2565"/>
      <c r="E7" s="2556"/>
      <c r="F7" s="2556"/>
      <c r="G7" s="2556"/>
      <c r="H7" s="2556"/>
      <c r="I7" s="2556"/>
      <c r="J7" s="2563"/>
      <c r="K7" s="2563"/>
      <c r="L7" s="2561"/>
      <c r="M7" s="1483"/>
      <c r="N7" s="1483" t="s">
        <v>37</v>
      </c>
    </row>
    <row r="8" spans="1:14" ht="20.1" customHeight="1">
      <c r="A8" s="1447"/>
      <c r="B8" s="1411" t="s">
        <v>1019</v>
      </c>
      <c r="C8" s="1411"/>
      <c r="D8" s="1382">
        <v>0</v>
      </c>
      <c r="E8" s="1293">
        <v>0</v>
      </c>
      <c r="F8" s="1293">
        <v>0</v>
      </c>
      <c r="G8" s="1293">
        <v>0</v>
      </c>
      <c r="H8" s="1293">
        <v>28</v>
      </c>
      <c r="I8" s="1293">
        <v>0</v>
      </c>
      <c r="J8" s="1293">
        <v>28</v>
      </c>
      <c r="K8" s="1293">
        <v>17</v>
      </c>
      <c r="L8" s="1293">
        <v>1</v>
      </c>
      <c r="M8" s="1484"/>
      <c r="N8" s="1467"/>
    </row>
    <row r="9" spans="1:14" ht="14.4" customHeight="1">
      <c r="A9" s="1447"/>
      <c r="B9" s="1411" t="s">
        <v>1020</v>
      </c>
      <c r="C9" s="1411"/>
      <c r="D9" s="1382">
        <v>0</v>
      </c>
      <c r="E9" s="1293">
        <v>0</v>
      </c>
      <c r="F9" s="1293">
        <v>0</v>
      </c>
      <c r="G9" s="1293">
        <v>0</v>
      </c>
      <c r="H9" s="1293">
        <v>0</v>
      </c>
      <c r="I9" s="1293">
        <v>0</v>
      </c>
      <c r="J9" s="1293">
        <v>0</v>
      </c>
      <c r="K9" s="1293">
        <v>0</v>
      </c>
      <c r="L9" s="1293">
        <v>0</v>
      </c>
      <c r="M9" s="1484"/>
      <c r="N9" s="1467"/>
    </row>
    <row r="10" spans="1:14" ht="14.4" customHeight="1">
      <c r="A10" s="1447"/>
      <c r="B10" s="1411" t="s">
        <v>407</v>
      </c>
      <c r="C10" s="1411"/>
      <c r="D10" s="1382">
        <v>0</v>
      </c>
      <c r="E10" s="1293">
        <v>0</v>
      </c>
      <c r="F10" s="1293">
        <v>0</v>
      </c>
      <c r="G10" s="1293">
        <v>5</v>
      </c>
      <c r="H10" s="1293">
        <v>11</v>
      </c>
      <c r="I10" s="1293">
        <v>0</v>
      </c>
      <c r="J10" s="1293">
        <v>16</v>
      </c>
      <c r="K10" s="1293">
        <v>6</v>
      </c>
      <c r="L10" s="1293">
        <v>1</v>
      </c>
      <c r="M10" s="1484"/>
      <c r="N10" s="1467"/>
    </row>
    <row r="11" spans="1:14" ht="14.4" customHeight="1">
      <c r="A11" s="1447"/>
      <c r="B11" s="1411" t="s">
        <v>1021</v>
      </c>
      <c r="C11" s="1411"/>
      <c r="D11" s="1382">
        <v>30</v>
      </c>
      <c r="E11" s="1293">
        <v>42</v>
      </c>
      <c r="F11" s="1293">
        <v>29</v>
      </c>
      <c r="G11" s="1293">
        <v>17</v>
      </c>
      <c r="H11" s="1293">
        <v>14</v>
      </c>
      <c r="I11" s="1293">
        <v>0</v>
      </c>
      <c r="J11" s="1293">
        <v>132</v>
      </c>
      <c r="K11" s="1293">
        <v>37</v>
      </c>
      <c r="L11" s="1293">
        <v>12</v>
      </c>
      <c r="M11" s="1484"/>
      <c r="N11" s="1467"/>
    </row>
    <row r="12" spans="1:15" ht="14.4" customHeight="1">
      <c r="A12" s="1447"/>
      <c r="B12" s="1411" t="s">
        <v>1022</v>
      </c>
      <c r="C12" s="1411"/>
      <c r="D12" s="1382">
        <v>10</v>
      </c>
      <c r="E12" s="1293">
        <v>2</v>
      </c>
      <c r="F12" s="1293">
        <v>30</v>
      </c>
      <c r="G12" s="1293">
        <v>80</v>
      </c>
      <c r="H12" s="1293">
        <v>56</v>
      </c>
      <c r="I12" s="1293">
        <v>1</v>
      </c>
      <c r="J12" s="1293">
        <v>179</v>
      </c>
      <c r="K12" s="1293">
        <v>98</v>
      </c>
      <c r="L12" s="1293">
        <v>14</v>
      </c>
      <c r="M12" s="1485"/>
      <c r="N12" s="1468"/>
      <c r="O12" s="1468"/>
    </row>
    <row r="13" spans="1:15" ht="14.4" customHeight="1">
      <c r="A13" s="1447"/>
      <c r="B13" s="1411" t="s">
        <v>1023</v>
      </c>
      <c r="C13" s="1411"/>
      <c r="D13" s="1382">
        <v>1</v>
      </c>
      <c r="E13" s="1293">
        <v>14</v>
      </c>
      <c r="F13" s="1293">
        <v>33</v>
      </c>
      <c r="G13" s="1293">
        <v>132</v>
      </c>
      <c r="H13" s="1293">
        <v>287</v>
      </c>
      <c r="I13" s="1293">
        <v>153</v>
      </c>
      <c r="J13" s="1293">
        <v>620</v>
      </c>
      <c r="K13" s="1293">
        <v>299</v>
      </c>
      <c r="L13" s="1293">
        <v>48</v>
      </c>
      <c r="M13" s="1486"/>
      <c r="N13" s="1486"/>
      <c r="O13" s="1468"/>
    </row>
    <row r="14" spans="1:15" ht="14.4" customHeight="1">
      <c r="A14" s="1447"/>
      <c r="B14" s="1411" t="s">
        <v>280</v>
      </c>
      <c r="C14" s="1411"/>
      <c r="D14" s="1382">
        <v>0</v>
      </c>
      <c r="E14" s="1293">
        <v>0</v>
      </c>
      <c r="F14" s="1293">
        <v>0</v>
      </c>
      <c r="G14" s="1293">
        <v>0</v>
      </c>
      <c r="H14" s="1293">
        <v>5</v>
      </c>
      <c r="I14" s="1293">
        <v>0</v>
      </c>
      <c r="J14" s="1293">
        <v>5</v>
      </c>
      <c r="K14" s="1293">
        <v>5</v>
      </c>
      <c r="L14" s="1293">
        <v>1</v>
      </c>
      <c r="M14" s="1486"/>
      <c r="N14" s="1486"/>
      <c r="O14" s="1468"/>
    </row>
    <row r="15" spans="1:15" ht="14.4" customHeight="1">
      <c r="A15" s="1447"/>
      <c r="B15" s="1411" t="s">
        <v>1024</v>
      </c>
      <c r="C15" s="1411"/>
      <c r="D15" s="1382">
        <v>0</v>
      </c>
      <c r="E15" s="1293">
        <v>0</v>
      </c>
      <c r="F15" s="1293">
        <v>2</v>
      </c>
      <c r="G15" s="1293">
        <v>0</v>
      </c>
      <c r="H15" s="1293">
        <v>5</v>
      </c>
      <c r="I15" s="1293">
        <v>0</v>
      </c>
      <c r="J15" s="1293">
        <v>7</v>
      </c>
      <c r="K15" s="1293">
        <v>3</v>
      </c>
      <c r="L15" s="1293">
        <v>1</v>
      </c>
      <c r="O15" s="1246"/>
    </row>
    <row r="16" spans="1:32" ht="14.4" customHeight="1">
      <c r="A16" s="1447"/>
      <c r="B16" s="1411" t="s">
        <v>1025</v>
      </c>
      <c r="C16" s="1411"/>
      <c r="D16" s="1382">
        <v>2</v>
      </c>
      <c r="E16" s="1293">
        <v>9</v>
      </c>
      <c r="F16" s="1293">
        <v>51</v>
      </c>
      <c r="G16" s="1293">
        <v>18</v>
      </c>
      <c r="H16" s="1293">
        <v>2</v>
      </c>
      <c r="I16" s="1293">
        <v>0</v>
      </c>
      <c r="J16" s="1293">
        <v>82</v>
      </c>
      <c r="K16" s="1293">
        <v>46</v>
      </c>
      <c r="L16" s="1293">
        <v>8</v>
      </c>
      <c r="M16" s="1196"/>
      <c r="N16" s="1196"/>
      <c r="O16" s="1487"/>
      <c r="P16" s="1487"/>
      <c r="Q16" s="1487"/>
      <c r="R16" s="1487"/>
      <c r="S16" s="1487"/>
      <c r="T16" s="1487"/>
      <c r="U16" s="1487"/>
      <c r="V16" s="1487"/>
      <c r="W16" s="1487"/>
      <c r="X16" s="1487"/>
      <c r="Y16" s="1487"/>
      <c r="Z16" s="1476"/>
      <c r="AA16" s="1196"/>
      <c r="AB16" s="1196"/>
      <c r="AC16" s="1196"/>
      <c r="AD16" s="1196"/>
      <c r="AE16" s="1196"/>
      <c r="AF16" s="1196"/>
    </row>
    <row r="17" spans="1:26" ht="14.4" customHeight="1">
      <c r="A17" s="1447"/>
      <c r="B17" s="1411" t="s">
        <v>1026</v>
      </c>
      <c r="C17" s="1411"/>
      <c r="D17" s="1382">
        <v>4</v>
      </c>
      <c r="E17" s="1293">
        <v>21</v>
      </c>
      <c r="F17" s="1293">
        <v>8</v>
      </c>
      <c r="G17" s="1293">
        <v>0</v>
      </c>
      <c r="H17" s="1293">
        <v>2</v>
      </c>
      <c r="I17" s="1293">
        <v>0</v>
      </c>
      <c r="J17" s="1293">
        <v>35</v>
      </c>
      <c r="K17" s="1293">
        <v>12</v>
      </c>
      <c r="L17" s="1293">
        <v>5</v>
      </c>
      <c r="O17" s="1465"/>
      <c r="P17" s="1465"/>
      <c r="Q17" s="1465"/>
      <c r="R17" s="1465"/>
      <c r="S17" s="1465"/>
      <c r="T17" s="1465"/>
      <c r="U17" s="1465"/>
      <c r="V17" s="1465"/>
      <c r="W17" s="1465"/>
      <c r="X17" s="1465"/>
      <c r="Y17" s="1465"/>
      <c r="Z17" s="1447"/>
    </row>
    <row r="18" spans="1:26" ht="14.4" customHeight="1">
      <c r="A18" s="1447"/>
      <c r="B18" s="1411" t="s">
        <v>1027</v>
      </c>
      <c r="C18" s="1411"/>
      <c r="D18" s="1382">
        <v>7</v>
      </c>
      <c r="E18" s="1293">
        <v>18</v>
      </c>
      <c r="F18" s="1293">
        <v>3</v>
      </c>
      <c r="G18" s="1293">
        <v>6</v>
      </c>
      <c r="H18" s="1293">
        <v>14</v>
      </c>
      <c r="I18" s="1293">
        <v>1</v>
      </c>
      <c r="J18" s="1293">
        <v>49</v>
      </c>
      <c r="K18" s="1293">
        <v>26</v>
      </c>
      <c r="L18" s="1293">
        <v>11</v>
      </c>
      <c r="O18" s="1488"/>
      <c r="P18" s="1488"/>
      <c r="Q18" s="1465"/>
      <c r="R18" s="1483"/>
      <c r="S18" s="1483"/>
      <c r="T18" s="1483"/>
      <c r="U18" s="1483"/>
      <c r="V18" s="1483"/>
      <c r="W18" s="1483"/>
      <c r="X18" s="1483"/>
      <c r="Y18" s="1483"/>
      <c r="Z18" s="1481"/>
    </row>
    <row r="19" spans="1:26" ht="14.4" customHeight="1">
      <c r="A19" s="1447"/>
      <c r="B19" s="1411" t="s">
        <v>1028</v>
      </c>
      <c r="C19" s="1411"/>
      <c r="D19" s="1382">
        <v>11</v>
      </c>
      <c r="E19" s="1293">
        <v>7</v>
      </c>
      <c r="F19" s="1293">
        <v>11</v>
      </c>
      <c r="G19" s="1293">
        <v>21</v>
      </c>
      <c r="H19" s="1293">
        <v>9</v>
      </c>
      <c r="I19" s="1293">
        <v>8</v>
      </c>
      <c r="J19" s="1293">
        <v>67</v>
      </c>
      <c r="K19" s="1293">
        <v>19</v>
      </c>
      <c r="L19" s="1293">
        <v>9</v>
      </c>
      <c r="O19" s="1488"/>
      <c r="P19" s="1488"/>
      <c r="Q19" s="1465"/>
      <c r="R19" s="1483"/>
      <c r="S19" s="1483"/>
      <c r="T19" s="1483"/>
      <c r="U19" s="1483"/>
      <c r="V19" s="1483"/>
      <c r="W19" s="1483"/>
      <c r="X19" s="1489"/>
      <c r="Y19" s="1489"/>
      <c r="Z19" s="1280"/>
    </row>
    <row r="20" spans="1:26" ht="14.4" customHeight="1">
      <c r="A20" s="1447"/>
      <c r="B20" s="1411" t="s">
        <v>1029</v>
      </c>
      <c r="C20" s="1411"/>
      <c r="D20" s="1382">
        <v>0</v>
      </c>
      <c r="E20" s="1293">
        <v>0</v>
      </c>
      <c r="F20" s="1293">
        <v>0</v>
      </c>
      <c r="G20" s="1293">
        <v>0</v>
      </c>
      <c r="H20" s="1293">
        <v>0</v>
      </c>
      <c r="I20" s="1293">
        <v>0</v>
      </c>
      <c r="J20" s="1293">
        <v>0</v>
      </c>
      <c r="K20" s="1293">
        <v>0</v>
      </c>
      <c r="L20" s="1293">
        <v>0</v>
      </c>
      <c r="O20" s="1488"/>
      <c r="P20" s="1488"/>
      <c r="Q20" s="1488"/>
      <c r="R20" s="1490"/>
      <c r="S20" s="1490"/>
      <c r="T20" s="1490"/>
      <c r="U20" s="1490"/>
      <c r="V20" s="1490"/>
      <c r="W20" s="1490"/>
      <c r="X20" s="1488"/>
      <c r="Y20" s="1488"/>
      <c r="Z20" s="1280"/>
    </row>
    <row r="21" spans="1:26" ht="14.4" customHeight="1">
      <c r="A21" s="1447"/>
      <c r="B21" s="1411" t="s">
        <v>1030</v>
      </c>
      <c r="C21" s="1411"/>
      <c r="D21" s="1382">
        <v>9</v>
      </c>
      <c r="E21" s="1293">
        <v>76</v>
      </c>
      <c r="F21" s="1293">
        <v>58</v>
      </c>
      <c r="G21" s="1293">
        <v>133</v>
      </c>
      <c r="H21" s="1293">
        <v>55</v>
      </c>
      <c r="I21" s="1293">
        <v>26</v>
      </c>
      <c r="J21" s="1293">
        <v>357</v>
      </c>
      <c r="K21" s="1293">
        <v>197</v>
      </c>
      <c r="L21" s="1293">
        <v>27</v>
      </c>
      <c r="O21" s="1488"/>
      <c r="P21" s="1488"/>
      <c r="Q21" s="1465"/>
      <c r="R21" s="1490"/>
      <c r="S21" s="1490"/>
      <c r="T21" s="1490"/>
      <c r="U21" s="1490"/>
      <c r="V21" s="1490"/>
      <c r="W21" s="1490"/>
      <c r="X21" s="1488"/>
      <c r="Y21" s="1488"/>
      <c r="Z21" s="1280"/>
    </row>
    <row r="22" spans="1:31" ht="14.4" customHeight="1">
      <c r="A22" s="1447"/>
      <c r="B22" s="1411" t="s">
        <v>1031</v>
      </c>
      <c r="C22" s="1411"/>
      <c r="D22" s="1382">
        <v>0</v>
      </c>
      <c r="E22" s="1293">
        <v>0</v>
      </c>
      <c r="F22" s="1293">
        <v>0</v>
      </c>
      <c r="G22" s="1293">
        <v>0</v>
      </c>
      <c r="H22" s="1293">
        <v>0</v>
      </c>
      <c r="I22" s="1293">
        <v>0</v>
      </c>
      <c r="J22" s="1293">
        <v>0</v>
      </c>
      <c r="K22" s="1293">
        <v>0</v>
      </c>
      <c r="L22" s="1293">
        <v>0</v>
      </c>
      <c r="O22" s="1465"/>
      <c r="P22" s="1491"/>
      <c r="Q22" s="1491"/>
      <c r="R22" s="1465"/>
      <c r="S22" s="1465"/>
      <c r="T22" s="1465"/>
      <c r="U22" s="1465"/>
      <c r="V22" s="1465"/>
      <c r="W22" s="1465"/>
      <c r="X22" s="1465"/>
      <c r="Y22" s="1465"/>
      <c r="Z22" s="1465"/>
      <c r="AA22" s="1468"/>
      <c r="AB22" s="1468"/>
      <c r="AC22" s="1468"/>
      <c r="AD22" s="1468"/>
      <c r="AE22" s="1468"/>
    </row>
    <row r="23" spans="1:31" ht="14.4" customHeight="1">
      <c r="A23" s="1447"/>
      <c r="B23" s="1411" t="s">
        <v>1032</v>
      </c>
      <c r="C23" s="1411"/>
      <c r="D23" s="1382">
        <v>0</v>
      </c>
      <c r="E23" s="1293">
        <v>0</v>
      </c>
      <c r="F23" s="1293">
        <v>0</v>
      </c>
      <c r="G23" s="1293">
        <v>5</v>
      </c>
      <c r="H23" s="1293">
        <v>4</v>
      </c>
      <c r="I23" s="1293">
        <v>0</v>
      </c>
      <c r="J23" s="1293">
        <v>9</v>
      </c>
      <c r="K23" s="1293">
        <v>9</v>
      </c>
      <c r="L23" s="1293">
        <v>1</v>
      </c>
      <c r="O23" s="1465"/>
      <c r="P23" s="1491"/>
      <c r="Q23" s="1491"/>
      <c r="R23" s="1465"/>
      <c r="S23" s="1465"/>
      <c r="T23" s="1465"/>
      <c r="U23" s="1465"/>
      <c r="V23" s="1465"/>
      <c r="W23" s="1465"/>
      <c r="X23" s="1465"/>
      <c r="Y23" s="1465"/>
      <c r="Z23" s="1465"/>
      <c r="AA23" s="1468"/>
      <c r="AB23" s="1468"/>
      <c r="AC23" s="1468"/>
      <c r="AD23" s="1468"/>
      <c r="AE23" s="1468"/>
    </row>
    <row r="24" spans="1:26" ht="14.4" customHeight="1">
      <c r="A24" s="1447"/>
      <c r="B24" s="1411" t="s">
        <v>1033</v>
      </c>
      <c r="C24" s="1411"/>
      <c r="D24" s="1382">
        <v>0</v>
      </c>
      <c r="E24" s="1293">
        <v>0</v>
      </c>
      <c r="F24" s="1293">
        <v>0</v>
      </c>
      <c r="G24" s="1293">
        <v>0</v>
      </c>
      <c r="H24" s="1293">
        <v>0</v>
      </c>
      <c r="I24" s="1293">
        <v>0</v>
      </c>
      <c r="J24" s="1293">
        <v>0</v>
      </c>
      <c r="K24" s="1293">
        <v>0</v>
      </c>
      <c r="L24" s="1293">
        <v>0</v>
      </c>
      <c r="O24" s="1466"/>
      <c r="P24" s="1465"/>
      <c r="Q24" s="1466"/>
      <c r="R24" s="1492"/>
      <c r="S24" s="1492"/>
      <c r="T24" s="1492"/>
      <c r="U24" s="1468"/>
      <c r="V24" s="1468"/>
      <c r="W24" s="1468"/>
      <c r="X24" s="1465"/>
      <c r="Y24" s="1468"/>
      <c r="Z24" s="1468"/>
    </row>
    <row r="25" spans="1:26" ht="14.4" customHeight="1">
      <c r="A25" s="1447"/>
      <c r="B25" s="1411" t="s">
        <v>285</v>
      </c>
      <c r="C25" s="1411"/>
      <c r="D25" s="1382">
        <v>0</v>
      </c>
      <c r="E25" s="1293">
        <v>0</v>
      </c>
      <c r="F25" s="1293">
        <v>0</v>
      </c>
      <c r="G25" s="1293">
        <v>0</v>
      </c>
      <c r="H25" s="1293">
        <v>0</v>
      </c>
      <c r="I25" s="1293">
        <v>0</v>
      </c>
      <c r="J25" s="1293">
        <v>0</v>
      </c>
      <c r="K25" s="1293">
        <v>0</v>
      </c>
      <c r="L25" s="1293">
        <v>0</v>
      </c>
      <c r="O25" s="1466"/>
      <c r="P25" s="1465"/>
      <c r="Q25" s="1466"/>
      <c r="R25" s="1492"/>
      <c r="S25" s="1492"/>
      <c r="T25" s="1492"/>
      <c r="U25" s="1468"/>
      <c r="V25" s="1468"/>
      <c r="W25" s="1468"/>
      <c r="X25" s="1465"/>
      <c r="Y25" s="1468"/>
      <c r="Z25" s="1468"/>
    </row>
    <row r="26" spans="1:26" ht="14.4" customHeight="1">
      <c r="A26" s="1447"/>
      <c r="B26" s="1411" t="s">
        <v>1034</v>
      </c>
      <c r="C26" s="1411"/>
      <c r="D26" s="1382">
        <v>9</v>
      </c>
      <c r="E26" s="1293">
        <v>5</v>
      </c>
      <c r="F26" s="1293">
        <v>9</v>
      </c>
      <c r="G26" s="1293">
        <v>11</v>
      </c>
      <c r="H26" s="1293">
        <v>3</v>
      </c>
      <c r="I26" s="1293">
        <v>1</v>
      </c>
      <c r="J26" s="1293">
        <v>38</v>
      </c>
      <c r="K26" s="1293">
        <v>22</v>
      </c>
      <c r="L26" s="1293">
        <v>4</v>
      </c>
      <c r="O26" s="1465"/>
      <c r="P26" s="1491"/>
      <c r="Q26" s="1491"/>
      <c r="R26" s="1492"/>
      <c r="S26" s="1492"/>
      <c r="T26" s="1492"/>
      <c r="U26" s="1468"/>
      <c r="V26" s="1468"/>
      <c r="W26" s="1468"/>
      <c r="X26" s="1465"/>
      <c r="Y26" s="1468"/>
      <c r="Z26" s="1465"/>
    </row>
    <row r="27" spans="1:26" ht="14.4" customHeight="1">
      <c r="A27" s="1447"/>
      <c r="B27" s="1411" t="s">
        <v>1035</v>
      </c>
      <c r="C27" s="1411"/>
      <c r="D27" s="1382">
        <v>20</v>
      </c>
      <c r="E27" s="1293">
        <v>7</v>
      </c>
      <c r="F27" s="1293">
        <v>15</v>
      </c>
      <c r="G27" s="1293">
        <v>15</v>
      </c>
      <c r="H27" s="1293">
        <v>13</v>
      </c>
      <c r="I27" s="1293">
        <v>5</v>
      </c>
      <c r="J27" s="1293">
        <v>75</v>
      </c>
      <c r="K27" s="1293">
        <v>21</v>
      </c>
      <c r="L27" s="1293">
        <v>9</v>
      </c>
      <c r="O27" s="1465"/>
      <c r="P27" s="1491"/>
      <c r="Q27" s="1491"/>
      <c r="R27" s="1469"/>
      <c r="S27" s="1469"/>
      <c r="T27" s="1469"/>
      <c r="U27" s="1463"/>
      <c r="V27" s="1463"/>
      <c r="W27" s="1463"/>
      <c r="X27" s="1493"/>
      <c r="Y27" s="1463"/>
      <c r="Z27" s="1469"/>
    </row>
    <row r="28" spans="1:26" ht="14.4" customHeight="1">
      <c r="A28" s="1447"/>
      <c r="B28" s="1411" t="s">
        <v>288</v>
      </c>
      <c r="C28" s="1411"/>
      <c r="D28" s="1382">
        <v>13</v>
      </c>
      <c r="E28" s="1293">
        <v>12</v>
      </c>
      <c r="F28" s="1293">
        <v>60</v>
      </c>
      <c r="G28" s="1293">
        <v>38</v>
      </c>
      <c r="H28" s="1293">
        <v>71</v>
      </c>
      <c r="I28" s="1293">
        <v>4</v>
      </c>
      <c r="J28" s="1293">
        <v>198</v>
      </c>
      <c r="K28" s="1293">
        <v>198</v>
      </c>
      <c r="L28" s="1293">
        <v>17</v>
      </c>
      <c r="O28" s="1465"/>
      <c r="P28" s="1491"/>
      <c r="Q28" s="1491"/>
      <c r="R28" s="1469"/>
      <c r="S28" s="1469"/>
      <c r="T28" s="1469"/>
      <c r="U28" s="1463"/>
      <c r="V28" s="1463"/>
      <c r="W28" s="1469"/>
      <c r="X28" s="1493"/>
      <c r="Y28" s="1463"/>
      <c r="Z28" s="1469"/>
    </row>
    <row r="29" spans="1:26" ht="14.4" customHeight="1">
      <c r="A29" s="1447"/>
      <c r="B29" s="1411" t="s">
        <v>1036</v>
      </c>
      <c r="C29" s="1411"/>
      <c r="D29" s="1382">
        <v>0</v>
      </c>
      <c r="E29" s="1293">
        <v>0</v>
      </c>
      <c r="F29" s="1293">
        <v>0</v>
      </c>
      <c r="G29" s="1293">
        <v>0</v>
      </c>
      <c r="H29" s="1293">
        <v>0</v>
      </c>
      <c r="I29" s="1293">
        <v>0</v>
      </c>
      <c r="J29" s="1293">
        <v>0</v>
      </c>
      <c r="K29" s="1293">
        <v>0</v>
      </c>
      <c r="L29" s="1293">
        <v>0</v>
      </c>
      <c r="O29" s="1465"/>
      <c r="P29" s="1491"/>
      <c r="Q29" s="1491"/>
      <c r="R29" s="1469"/>
      <c r="S29" s="1469"/>
      <c r="T29" s="1469"/>
      <c r="U29" s="1463"/>
      <c r="V29" s="1469"/>
      <c r="W29" s="1469"/>
      <c r="X29" s="1493"/>
      <c r="Y29" s="1463"/>
      <c r="Z29" s="1469"/>
    </row>
    <row r="30" spans="1:26" ht="14.4" customHeight="1">
      <c r="A30" s="1447"/>
      <c r="B30" s="1411" t="s">
        <v>1037</v>
      </c>
      <c r="C30" s="1411"/>
      <c r="D30" s="1382">
        <v>0</v>
      </c>
      <c r="E30" s="1293">
        <v>2</v>
      </c>
      <c r="F30" s="1293">
        <v>5</v>
      </c>
      <c r="G30" s="1293">
        <v>3</v>
      </c>
      <c r="H30" s="1293">
        <v>1</v>
      </c>
      <c r="I30" s="1293">
        <v>0</v>
      </c>
      <c r="J30" s="1293">
        <v>11</v>
      </c>
      <c r="K30" s="1293">
        <v>6</v>
      </c>
      <c r="L30" s="1293">
        <v>1</v>
      </c>
      <c r="O30" s="1465"/>
      <c r="P30" s="1491"/>
      <c r="Q30" s="1491"/>
      <c r="R30" s="1494"/>
      <c r="S30" s="1494"/>
      <c r="T30" s="1494"/>
      <c r="U30" s="1463"/>
      <c r="V30" s="1463"/>
      <c r="W30" s="1463"/>
      <c r="X30" s="1493"/>
      <c r="Y30" s="1463"/>
      <c r="Z30" s="1469"/>
    </row>
    <row r="31" spans="1:26" ht="14.4" customHeight="1">
      <c r="A31" s="1447"/>
      <c r="B31" s="1410" t="s">
        <v>1038</v>
      </c>
      <c r="C31" s="1411"/>
      <c r="D31" s="1382"/>
      <c r="E31" s="1293"/>
      <c r="F31" s="1293"/>
      <c r="G31" s="1293"/>
      <c r="H31" s="1293"/>
      <c r="I31" s="1293"/>
      <c r="J31" s="1293"/>
      <c r="K31" s="1293" t="s">
        <v>1039</v>
      </c>
      <c r="L31" s="1293" t="s">
        <v>1039</v>
      </c>
      <c r="O31" s="1465"/>
      <c r="P31" s="1491"/>
      <c r="Q31" s="1491"/>
      <c r="R31" s="1469"/>
      <c r="S31" s="1469"/>
      <c r="T31" s="1469"/>
      <c r="U31" s="1463"/>
      <c r="V31" s="1463"/>
      <c r="W31" s="1469"/>
      <c r="X31" s="1493"/>
      <c r="Y31" s="1463"/>
      <c r="Z31" s="1469"/>
    </row>
    <row r="32" spans="1:26" ht="14.4" customHeight="1">
      <c r="A32" s="1447"/>
      <c r="B32" s="1411" t="s">
        <v>1040</v>
      </c>
      <c r="C32" s="1411"/>
      <c r="D32" s="1382">
        <v>10</v>
      </c>
      <c r="E32" s="1293">
        <v>14</v>
      </c>
      <c r="F32" s="1293">
        <v>23</v>
      </c>
      <c r="G32" s="1293">
        <v>7</v>
      </c>
      <c r="H32" s="1293">
        <v>49</v>
      </c>
      <c r="I32" s="1293">
        <v>6</v>
      </c>
      <c r="J32" s="1293">
        <v>109</v>
      </c>
      <c r="K32" s="1293">
        <v>49</v>
      </c>
      <c r="L32" s="1293">
        <v>11</v>
      </c>
      <c r="O32" s="1465"/>
      <c r="P32" s="1491"/>
      <c r="Q32" s="1491"/>
      <c r="R32" s="1469"/>
      <c r="S32" s="1469"/>
      <c r="T32" s="1469"/>
      <c r="U32" s="1463"/>
      <c r="V32" s="1463"/>
      <c r="W32" s="1469"/>
      <c r="X32" s="1493"/>
      <c r="Y32" s="1463"/>
      <c r="Z32" s="1469"/>
    </row>
    <row r="33" spans="1:26" ht="14.4" customHeight="1">
      <c r="A33" s="1447"/>
      <c r="B33" s="1411" t="s">
        <v>289</v>
      </c>
      <c r="C33" s="1411"/>
      <c r="D33" s="1382">
        <v>0</v>
      </c>
      <c r="E33" s="1293">
        <v>0</v>
      </c>
      <c r="F33" s="1293">
        <v>0</v>
      </c>
      <c r="G33" s="1293">
        <v>0</v>
      </c>
      <c r="H33" s="1293">
        <v>0</v>
      </c>
      <c r="I33" s="1293">
        <v>0</v>
      </c>
      <c r="J33" s="1293">
        <v>0</v>
      </c>
      <c r="K33" s="1293">
        <v>0</v>
      </c>
      <c r="L33" s="1293">
        <v>0</v>
      </c>
      <c r="O33" s="1465"/>
      <c r="P33" s="1491"/>
      <c r="Q33" s="1491"/>
      <c r="R33" s="1469"/>
      <c r="S33" s="1469"/>
      <c r="T33" s="1469"/>
      <c r="U33" s="1463"/>
      <c r="V33" s="1463"/>
      <c r="W33" s="1469"/>
      <c r="X33" s="1493"/>
      <c r="Y33" s="1463"/>
      <c r="Z33" s="1469"/>
    </row>
    <row r="34" spans="1:26" ht="14.4" customHeight="1">
      <c r="A34" s="1447"/>
      <c r="B34" s="1411" t="s">
        <v>291</v>
      </c>
      <c r="C34" s="1411"/>
      <c r="D34" s="1382">
        <v>0</v>
      </c>
      <c r="E34" s="1293">
        <v>0</v>
      </c>
      <c r="F34" s="1293">
        <v>0</v>
      </c>
      <c r="G34" s="1293">
        <v>0</v>
      </c>
      <c r="H34" s="1293">
        <v>0</v>
      </c>
      <c r="I34" s="1293">
        <v>0</v>
      </c>
      <c r="J34" s="1293">
        <v>0</v>
      </c>
      <c r="K34" s="1293">
        <v>0</v>
      </c>
      <c r="L34" s="1293">
        <v>0</v>
      </c>
      <c r="O34" s="1465"/>
      <c r="P34" s="1491"/>
      <c r="Q34" s="1491"/>
      <c r="R34" s="1469"/>
      <c r="S34" s="1469"/>
      <c r="T34" s="1469"/>
      <c r="U34" s="1463"/>
      <c r="V34" s="1463"/>
      <c r="W34" s="1469"/>
      <c r="X34" s="1493"/>
      <c r="Y34" s="1463"/>
      <c r="Z34" s="1469"/>
    </row>
    <row r="35" spans="1:26" ht="14.4" customHeight="1">
      <c r="A35" s="1447"/>
      <c r="B35" s="1411" t="s">
        <v>1041</v>
      </c>
      <c r="C35" s="1495"/>
      <c r="D35" s="1382">
        <v>0</v>
      </c>
      <c r="E35" s="1293">
        <v>4</v>
      </c>
      <c r="F35" s="1293">
        <v>30</v>
      </c>
      <c r="G35" s="1293">
        <v>22</v>
      </c>
      <c r="H35" s="1293">
        <v>18</v>
      </c>
      <c r="I35" s="1293">
        <v>0</v>
      </c>
      <c r="J35" s="1293">
        <v>74</v>
      </c>
      <c r="K35" s="1293">
        <v>34</v>
      </c>
      <c r="L35" s="1293">
        <v>6</v>
      </c>
      <c r="O35" s="1465"/>
      <c r="P35" s="1491"/>
      <c r="Q35" s="1491"/>
      <c r="R35" s="1469"/>
      <c r="S35" s="1469"/>
      <c r="T35" s="1469"/>
      <c r="U35" s="1463"/>
      <c r="V35" s="1463"/>
      <c r="W35" s="1469"/>
      <c r="X35" s="1493"/>
      <c r="Y35" s="1463"/>
      <c r="Z35" s="1469"/>
    </row>
    <row r="36" spans="1:26" ht="14.4" customHeight="1">
      <c r="A36" s="1447"/>
      <c r="B36" s="1411" t="s">
        <v>1042</v>
      </c>
      <c r="C36" s="1411"/>
      <c r="D36" s="1382">
        <v>0</v>
      </c>
      <c r="E36" s="1293">
        <v>0</v>
      </c>
      <c r="F36" s="1293">
        <v>0</v>
      </c>
      <c r="G36" s="1293">
        <v>0</v>
      </c>
      <c r="H36" s="1293">
        <v>0</v>
      </c>
      <c r="I36" s="1293">
        <v>0</v>
      </c>
      <c r="J36" s="1293">
        <v>0</v>
      </c>
      <c r="K36" s="1293">
        <v>0</v>
      </c>
      <c r="L36" s="1293">
        <v>2</v>
      </c>
      <c r="O36" s="1465"/>
      <c r="P36" s="1491"/>
      <c r="Q36" s="1491"/>
      <c r="R36" s="1469"/>
      <c r="S36" s="1469"/>
      <c r="T36" s="1469"/>
      <c r="U36" s="1463"/>
      <c r="V36" s="1463"/>
      <c r="W36" s="1469"/>
      <c r="X36" s="1493"/>
      <c r="Y36" s="1463"/>
      <c r="Z36" s="1469"/>
    </row>
    <row r="37" spans="1:26" ht="14.4" customHeight="1">
      <c r="A37" s="1447"/>
      <c r="B37" s="1411" t="s">
        <v>1043</v>
      </c>
      <c r="C37" s="1363"/>
      <c r="D37" s="1382">
        <v>71</v>
      </c>
      <c r="E37" s="1293">
        <v>293</v>
      </c>
      <c r="F37" s="1293">
        <v>267</v>
      </c>
      <c r="G37" s="1293">
        <v>700</v>
      </c>
      <c r="H37" s="1293">
        <v>379</v>
      </c>
      <c r="I37" s="1293">
        <v>117</v>
      </c>
      <c r="J37" s="1293">
        <v>1827</v>
      </c>
      <c r="K37" s="1293">
        <v>947</v>
      </c>
      <c r="L37" s="1293">
        <v>183</v>
      </c>
      <c r="O37" s="1465"/>
      <c r="P37" s="1491"/>
      <c r="Q37" s="1491"/>
      <c r="R37" s="1469"/>
      <c r="S37" s="1469"/>
      <c r="T37" s="1469"/>
      <c r="U37" s="1463"/>
      <c r="V37" s="1463"/>
      <c r="W37" s="1469"/>
      <c r="X37" s="1493"/>
      <c r="Y37" s="1463"/>
      <c r="Z37" s="1469"/>
    </row>
    <row r="38" spans="1:26" ht="14.4" customHeight="1">
      <c r="A38" s="1447"/>
      <c r="B38" s="1411"/>
      <c r="C38" s="1363"/>
      <c r="D38" s="1293"/>
      <c r="E38" s="1293"/>
      <c r="F38" s="1293"/>
      <c r="G38" s="1293"/>
      <c r="H38" s="1293"/>
      <c r="I38" s="1293"/>
      <c r="J38" s="1293"/>
      <c r="K38" s="1293"/>
      <c r="L38" s="1293"/>
      <c r="O38" s="1465"/>
      <c r="P38" s="1491"/>
      <c r="Q38" s="1491"/>
      <c r="R38" s="1469"/>
      <c r="S38" s="1469"/>
      <c r="T38" s="1469"/>
      <c r="U38" s="1463"/>
      <c r="V38" s="1463"/>
      <c r="W38" s="1469"/>
      <c r="X38" s="1493"/>
      <c r="Y38" s="1463"/>
      <c r="Z38" s="1469"/>
    </row>
    <row r="39" spans="1:26" ht="3" customHeight="1">
      <c r="A39" s="1274"/>
      <c r="B39" s="1414"/>
      <c r="C39" s="1447"/>
      <c r="D39" s="1447"/>
      <c r="E39" s="1468"/>
      <c r="F39" s="1468"/>
      <c r="G39" s="1468"/>
      <c r="H39" s="1468"/>
      <c r="I39" s="1468"/>
      <c r="J39" s="1493"/>
      <c r="K39" s="1468"/>
      <c r="O39" s="1465"/>
      <c r="P39" s="1496"/>
      <c r="Q39" s="1491"/>
      <c r="R39" s="1494"/>
      <c r="S39" s="1494"/>
      <c r="T39" s="1494"/>
      <c r="U39" s="1469"/>
      <c r="V39" s="1463"/>
      <c r="W39" s="1469"/>
      <c r="X39" s="1493"/>
      <c r="Y39" s="1463"/>
      <c r="Z39" s="1469"/>
    </row>
    <row r="40" spans="1:26" ht="22.5" customHeight="1">
      <c r="A40" s="2557"/>
      <c r="B40" s="2557"/>
      <c r="C40" s="2557"/>
      <c r="D40" s="2557"/>
      <c r="E40" s="2557"/>
      <c r="F40" s="2557"/>
      <c r="G40" s="2557"/>
      <c r="H40" s="2557"/>
      <c r="I40" s="2557"/>
      <c r="J40" s="2557"/>
      <c r="K40" s="2557"/>
      <c r="L40" s="2557"/>
      <c r="O40" s="1465"/>
      <c r="P40" s="1496"/>
      <c r="Q40" s="1491"/>
      <c r="R40" s="1494"/>
      <c r="S40" s="1494"/>
      <c r="T40" s="1494"/>
      <c r="U40" s="1469"/>
      <c r="V40" s="1463"/>
      <c r="W40" s="1469"/>
      <c r="X40" s="1493"/>
      <c r="Y40" s="1463"/>
      <c r="Z40" s="1469"/>
    </row>
    <row r="41" spans="1:26" ht="12" customHeight="1">
      <c r="A41" s="1497"/>
      <c r="B41" s="1414"/>
      <c r="C41" s="1447"/>
      <c r="D41" s="1447"/>
      <c r="E41" s="1468"/>
      <c r="F41" s="1468"/>
      <c r="G41" s="1468"/>
      <c r="H41" s="1468"/>
      <c r="I41" s="1468"/>
      <c r="J41" s="1493"/>
      <c r="K41" s="1468"/>
      <c r="O41" s="1465"/>
      <c r="P41" s="1496"/>
      <c r="Q41" s="1491"/>
      <c r="R41" s="1494"/>
      <c r="S41" s="1494"/>
      <c r="T41" s="1494"/>
      <c r="U41" s="1469"/>
      <c r="V41" s="1463"/>
      <c r="W41" s="1469"/>
      <c r="X41" s="1493"/>
      <c r="Y41" s="1463"/>
      <c r="Z41" s="1469"/>
    </row>
    <row r="42" spans="13:26" ht="12.9" customHeight="1">
      <c r="M42" s="1196"/>
      <c r="N42" s="1196"/>
      <c r="O42" s="1196"/>
      <c r="P42" s="1196"/>
      <c r="Q42" s="1196"/>
      <c r="R42" s="1196"/>
      <c r="S42" s="1196"/>
      <c r="T42" s="1196"/>
      <c r="U42" s="1196"/>
      <c r="V42" s="1196"/>
      <c r="W42" s="1196"/>
      <c r="X42" s="1196"/>
      <c r="Y42" s="1196"/>
      <c r="Z42" s="1196"/>
    </row>
    <row r="43" spans="13:26" ht="12.9" customHeight="1">
      <c r="M43" s="1196"/>
      <c r="N43" s="1196"/>
      <c r="O43" s="1196"/>
      <c r="P43" s="1196"/>
      <c r="Q43" s="1196"/>
      <c r="R43" s="1196"/>
      <c r="S43" s="1196"/>
      <c r="T43" s="1196"/>
      <c r="U43" s="1196"/>
      <c r="V43" s="1196"/>
      <c r="W43" s="1196"/>
      <c r="X43" s="1196"/>
      <c r="Y43" s="1196"/>
      <c r="Z43" s="1196"/>
    </row>
    <row r="44" spans="13:26" ht="6" customHeight="1">
      <c r="M44" s="1196"/>
      <c r="N44" s="1196"/>
      <c r="O44" s="1196"/>
      <c r="P44" s="1196"/>
      <c r="Q44" s="1196"/>
      <c r="R44" s="1196"/>
      <c r="S44" s="1196"/>
      <c r="T44" s="1196"/>
      <c r="U44" s="1196"/>
      <c r="V44" s="1196"/>
      <c r="W44" s="1196"/>
      <c r="X44" s="1196"/>
      <c r="Y44" s="1196"/>
      <c r="Z44" s="1196"/>
    </row>
    <row r="45" spans="13:26" ht="11.25" customHeight="1">
      <c r="M45" s="1196"/>
      <c r="N45" s="1196"/>
      <c r="O45" s="1196"/>
      <c r="P45" s="1196"/>
      <c r="Q45" s="1196"/>
      <c r="R45" s="1196"/>
      <c r="S45" s="1196"/>
      <c r="T45" s="1196"/>
      <c r="U45" s="1196"/>
      <c r="V45" s="1196"/>
      <c r="W45" s="1196"/>
      <c r="X45" s="1196"/>
      <c r="Y45" s="1196"/>
      <c r="Z45" s="1196"/>
    </row>
    <row r="46" spans="13:26" ht="11.25" customHeight="1">
      <c r="M46" s="1196"/>
      <c r="N46" s="1196"/>
      <c r="O46" s="1196"/>
      <c r="P46" s="1196"/>
      <c r="Q46" s="1196"/>
      <c r="R46" s="1196"/>
      <c r="S46" s="1196"/>
      <c r="T46" s="1196"/>
      <c r="U46" s="1196"/>
      <c r="V46" s="1196"/>
      <c r="W46" s="1196"/>
      <c r="X46" s="1196"/>
      <c r="Y46" s="1196"/>
      <c r="Z46" s="1196"/>
    </row>
    <row r="47" spans="13:26" ht="11.25" customHeight="1">
      <c r="M47" s="1196"/>
      <c r="N47" s="1196"/>
      <c r="O47" s="1196"/>
      <c r="P47" s="1196"/>
      <c r="Q47" s="1196"/>
      <c r="R47" s="1196"/>
      <c r="S47" s="1196"/>
      <c r="T47" s="1196"/>
      <c r="U47" s="1196"/>
      <c r="V47" s="1196"/>
      <c r="W47" s="1196"/>
      <c r="X47" s="1196"/>
      <c r="Y47" s="1196"/>
      <c r="Z47" s="1196"/>
    </row>
    <row r="48" spans="13:26" ht="8.1" customHeight="1">
      <c r="M48" s="1196"/>
      <c r="N48" s="1196"/>
      <c r="O48" s="1196"/>
      <c r="P48" s="1196"/>
      <c r="Q48" s="1196"/>
      <c r="R48" s="1196"/>
      <c r="S48" s="1196"/>
      <c r="T48" s="1196"/>
      <c r="U48" s="1196"/>
      <c r="V48" s="1196"/>
      <c r="W48" s="1196"/>
      <c r="X48" s="1196"/>
      <c r="Y48" s="1196"/>
      <c r="Z48" s="1196"/>
    </row>
    <row r="49" spans="13:26" ht="11.25">
      <c r="M49" s="1196"/>
      <c r="N49" s="1196"/>
      <c r="O49" s="1196"/>
      <c r="P49" s="1196"/>
      <c r="Q49" s="1196"/>
      <c r="R49" s="1196"/>
      <c r="S49" s="1196"/>
      <c r="T49" s="1196"/>
      <c r="U49" s="1196"/>
      <c r="V49" s="1196"/>
      <c r="W49" s="1196"/>
      <c r="X49" s="1196"/>
      <c r="Y49" s="1196"/>
      <c r="Z49" s="1196"/>
    </row>
    <row r="50" spans="13:26" ht="3.9" customHeight="1">
      <c r="M50" s="1196"/>
      <c r="N50" s="1196"/>
      <c r="O50" s="1196"/>
      <c r="P50" s="1196"/>
      <c r="Q50" s="1196"/>
      <c r="R50" s="1196"/>
      <c r="S50" s="1196"/>
      <c r="T50" s="1196"/>
      <c r="U50" s="1196"/>
      <c r="V50" s="1196"/>
      <c r="W50" s="1196"/>
      <c r="X50" s="1196"/>
      <c r="Y50" s="1196"/>
      <c r="Z50" s="1196"/>
    </row>
    <row r="51" spans="13:27" ht="9.9" customHeight="1">
      <c r="M51" s="1196"/>
      <c r="N51" s="1196"/>
      <c r="O51" s="1196"/>
      <c r="P51" s="1196"/>
      <c r="Q51" s="1196"/>
      <c r="R51" s="1196"/>
      <c r="S51" s="1196"/>
      <c r="T51" s="1196"/>
      <c r="U51" s="1196"/>
      <c r="V51" s="1196"/>
      <c r="W51" s="1196"/>
      <c r="X51" s="1196"/>
      <c r="Y51" s="1196"/>
      <c r="Z51" s="1196"/>
      <c r="AA51" s="1468"/>
    </row>
    <row r="52" spans="13:27" ht="9.9" customHeight="1">
      <c r="M52" s="1196"/>
      <c r="N52" s="1196"/>
      <c r="O52" s="1196"/>
      <c r="P52" s="1196"/>
      <c r="Q52" s="1196"/>
      <c r="R52" s="1196"/>
      <c r="S52" s="1196"/>
      <c r="T52" s="1196"/>
      <c r="U52" s="1196"/>
      <c r="V52" s="1196"/>
      <c r="W52" s="1196"/>
      <c r="X52" s="1196"/>
      <c r="Y52" s="1196"/>
      <c r="Z52" s="1196"/>
      <c r="AA52" s="1468"/>
    </row>
    <row r="53" spans="13:27" ht="9.9" customHeight="1">
      <c r="M53" s="1196"/>
      <c r="N53" s="1196"/>
      <c r="O53" s="1196"/>
      <c r="P53" s="1196"/>
      <c r="Q53" s="1196"/>
      <c r="R53" s="1196"/>
      <c r="S53" s="1196"/>
      <c r="T53" s="1196"/>
      <c r="U53" s="1196"/>
      <c r="V53" s="1196"/>
      <c r="W53" s="1196"/>
      <c r="X53" s="1196"/>
      <c r="Y53" s="1196"/>
      <c r="Z53" s="1196"/>
      <c r="AA53" s="1468"/>
    </row>
    <row r="54" spans="13:27" ht="9.9" customHeight="1">
      <c r="M54" s="1196"/>
      <c r="N54" s="1196"/>
      <c r="O54" s="1196"/>
      <c r="P54" s="1196"/>
      <c r="Q54" s="1196"/>
      <c r="R54" s="1196"/>
      <c r="S54" s="1196"/>
      <c r="T54" s="1196"/>
      <c r="U54" s="1196"/>
      <c r="V54" s="1196"/>
      <c r="W54" s="1196"/>
      <c r="X54" s="1196"/>
      <c r="Y54" s="1196"/>
      <c r="Z54" s="1196"/>
      <c r="AA54" s="1468"/>
    </row>
    <row r="55" spans="13:27" ht="9.9" customHeight="1">
      <c r="M55" s="1196"/>
      <c r="N55" s="1196"/>
      <c r="O55" s="1196"/>
      <c r="P55" s="1196"/>
      <c r="Q55" s="1196"/>
      <c r="R55" s="1196"/>
      <c r="S55" s="1196"/>
      <c r="T55" s="1196"/>
      <c r="U55" s="1196"/>
      <c r="V55" s="1196"/>
      <c r="W55" s="1196"/>
      <c r="X55" s="1196"/>
      <c r="Y55" s="1196"/>
      <c r="Z55" s="1196"/>
      <c r="AA55" s="1468"/>
    </row>
    <row r="56" spans="13:27" ht="9.9" customHeight="1">
      <c r="M56" s="1196"/>
      <c r="N56" s="1196"/>
      <c r="O56" s="1196"/>
      <c r="P56" s="1196"/>
      <c r="Q56" s="1196"/>
      <c r="R56" s="1196"/>
      <c r="S56" s="1196"/>
      <c r="T56" s="1196"/>
      <c r="U56" s="1196"/>
      <c r="V56" s="1196"/>
      <c r="W56" s="1196"/>
      <c r="X56" s="1196"/>
      <c r="Y56" s="1196"/>
      <c r="Z56" s="1196"/>
      <c r="AA56" s="1468"/>
    </row>
    <row r="57" spans="13:27" ht="9.9" customHeight="1">
      <c r="M57" s="1196"/>
      <c r="N57" s="1196"/>
      <c r="O57" s="1196"/>
      <c r="P57" s="1196"/>
      <c r="Q57" s="1196"/>
      <c r="R57" s="1196"/>
      <c r="S57" s="1196"/>
      <c r="T57" s="1196"/>
      <c r="U57" s="1196"/>
      <c r="V57" s="1196"/>
      <c r="W57" s="1196"/>
      <c r="X57" s="1196"/>
      <c r="Y57" s="1196"/>
      <c r="Z57" s="1196"/>
      <c r="AA57" s="1468"/>
    </row>
    <row r="58" spans="13:27" ht="9.9" customHeight="1">
      <c r="M58" s="1196"/>
      <c r="N58" s="1196"/>
      <c r="O58" s="1196"/>
      <c r="P58" s="1196"/>
      <c r="Q58" s="1196"/>
      <c r="R58" s="1196"/>
      <c r="S58" s="1196"/>
      <c r="T58" s="1196"/>
      <c r="U58" s="1196"/>
      <c r="V58" s="1196"/>
      <c r="W58" s="1196"/>
      <c r="X58" s="1196"/>
      <c r="Y58" s="1196"/>
      <c r="Z58" s="1196"/>
      <c r="AA58" s="1468"/>
    </row>
    <row r="59" spans="13:27" ht="9.9" customHeight="1">
      <c r="M59" s="1196"/>
      <c r="N59" s="1196"/>
      <c r="O59" s="1196"/>
      <c r="P59" s="1196"/>
      <c r="Q59" s="1196"/>
      <c r="R59" s="1196"/>
      <c r="S59" s="1196"/>
      <c r="T59" s="1196"/>
      <c r="U59" s="1196"/>
      <c r="V59" s="1196"/>
      <c r="W59" s="1196"/>
      <c r="X59" s="1196"/>
      <c r="Y59" s="1196"/>
      <c r="Z59" s="1196"/>
      <c r="AA59" s="1468"/>
    </row>
    <row r="60" spans="13:27" ht="9.9" customHeight="1">
      <c r="M60" s="1196"/>
      <c r="N60" s="1196"/>
      <c r="O60" s="1196"/>
      <c r="P60" s="1196"/>
      <c r="Q60" s="1196"/>
      <c r="R60" s="1196"/>
      <c r="S60" s="1196"/>
      <c r="T60" s="1196"/>
      <c r="U60" s="1196"/>
      <c r="V60" s="1196"/>
      <c r="W60" s="1196"/>
      <c r="X60" s="1196"/>
      <c r="Y60" s="1196"/>
      <c r="Z60" s="1196"/>
      <c r="AA60" s="1468"/>
    </row>
    <row r="61" spans="13:27" ht="9.9" customHeight="1">
      <c r="M61" s="1196"/>
      <c r="N61" s="1196"/>
      <c r="O61" s="1196"/>
      <c r="P61" s="1196"/>
      <c r="Q61" s="1196"/>
      <c r="R61" s="1196"/>
      <c r="S61" s="1196"/>
      <c r="T61" s="1196"/>
      <c r="U61" s="1196"/>
      <c r="V61" s="1196"/>
      <c r="W61" s="1196"/>
      <c r="X61" s="1196"/>
      <c r="Y61" s="1196"/>
      <c r="Z61" s="1196"/>
      <c r="AA61" s="1468"/>
    </row>
    <row r="62" spans="13:27" ht="9.9" customHeight="1">
      <c r="M62" s="1196"/>
      <c r="N62" s="1196"/>
      <c r="O62" s="1196"/>
      <c r="P62" s="1196"/>
      <c r="Q62" s="1196"/>
      <c r="R62" s="1196"/>
      <c r="S62" s="1196"/>
      <c r="T62" s="1196"/>
      <c r="U62" s="1196"/>
      <c r="V62" s="1196"/>
      <c r="W62" s="1196"/>
      <c r="X62" s="1196"/>
      <c r="Y62" s="1196"/>
      <c r="Z62" s="1196"/>
      <c r="AA62" s="1468"/>
    </row>
    <row r="63" spans="13:27" ht="9.9" customHeight="1">
      <c r="M63" s="1196"/>
      <c r="N63" s="1196"/>
      <c r="O63" s="1196"/>
      <c r="P63" s="1196"/>
      <c r="Q63" s="1196"/>
      <c r="R63" s="1196"/>
      <c r="S63" s="1196"/>
      <c r="T63" s="1196"/>
      <c r="U63" s="1196"/>
      <c r="V63" s="1196"/>
      <c r="W63" s="1196"/>
      <c r="X63" s="1196"/>
      <c r="Y63" s="1196"/>
      <c r="Z63" s="1196"/>
      <c r="AA63" s="1468"/>
    </row>
    <row r="64" spans="13:27" ht="9.9" customHeight="1">
      <c r="M64" s="1196"/>
      <c r="N64" s="1196"/>
      <c r="O64" s="1196"/>
      <c r="P64" s="1196"/>
      <c r="Q64" s="1196"/>
      <c r="R64" s="1196"/>
      <c r="S64" s="1196"/>
      <c r="T64" s="1196"/>
      <c r="U64" s="1196"/>
      <c r="V64" s="1196"/>
      <c r="W64" s="1196"/>
      <c r="X64" s="1196"/>
      <c r="Y64" s="1196"/>
      <c r="Z64" s="1196"/>
      <c r="AA64" s="1468"/>
    </row>
    <row r="65" spans="13:27" ht="9.9" customHeight="1">
      <c r="M65" s="1196"/>
      <c r="N65" s="1196"/>
      <c r="O65" s="1196"/>
      <c r="P65" s="1196"/>
      <c r="Q65" s="1196"/>
      <c r="R65" s="1196"/>
      <c r="S65" s="1196"/>
      <c r="T65" s="1196"/>
      <c r="U65" s="1196"/>
      <c r="V65" s="1196"/>
      <c r="W65" s="1196"/>
      <c r="X65" s="1196"/>
      <c r="Y65" s="1196"/>
      <c r="Z65" s="1196"/>
      <c r="AA65" s="1468"/>
    </row>
    <row r="66" spans="13:27" ht="9.9" customHeight="1">
      <c r="M66" s="1196"/>
      <c r="N66" s="1196"/>
      <c r="O66" s="1196"/>
      <c r="P66" s="1196"/>
      <c r="Q66" s="1196"/>
      <c r="R66" s="1196"/>
      <c r="S66" s="1196"/>
      <c r="T66" s="1196"/>
      <c r="U66" s="1196"/>
      <c r="V66" s="1196"/>
      <c r="W66" s="1196"/>
      <c r="X66" s="1196"/>
      <c r="Y66" s="1196"/>
      <c r="Z66" s="1196"/>
      <c r="AA66" s="1468"/>
    </row>
    <row r="67" spans="13:27" ht="9.9" customHeight="1">
      <c r="M67" s="1196"/>
      <c r="N67" s="1196"/>
      <c r="O67" s="1196"/>
      <c r="P67" s="1196"/>
      <c r="Q67" s="1196"/>
      <c r="R67" s="1196"/>
      <c r="S67" s="1196"/>
      <c r="T67" s="1196"/>
      <c r="U67" s="1196"/>
      <c r="V67" s="1196"/>
      <c r="W67" s="1196"/>
      <c r="X67" s="1196"/>
      <c r="Y67" s="1196"/>
      <c r="Z67" s="1196"/>
      <c r="AA67" s="1468"/>
    </row>
    <row r="68" spans="13:27" ht="9.9" customHeight="1">
      <c r="M68" s="1196"/>
      <c r="N68" s="1196"/>
      <c r="O68" s="1196"/>
      <c r="P68" s="1196"/>
      <c r="Q68" s="1196"/>
      <c r="R68" s="1196"/>
      <c r="S68" s="1196"/>
      <c r="T68" s="1196"/>
      <c r="U68" s="1196"/>
      <c r="V68" s="1196"/>
      <c r="W68" s="1196"/>
      <c r="X68" s="1196"/>
      <c r="Y68" s="1196"/>
      <c r="Z68" s="1196"/>
      <c r="AA68" s="1468"/>
    </row>
    <row r="69" spans="13:27" ht="9.9" customHeight="1">
      <c r="M69" s="1196"/>
      <c r="N69" s="1196"/>
      <c r="O69" s="1196"/>
      <c r="P69" s="1196"/>
      <c r="Q69" s="1196"/>
      <c r="R69" s="1196"/>
      <c r="S69" s="1196"/>
      <c r="T69" s="1196"/>
      <c r="U69" s="1196"/>
      <c r="V69" s="1196"/>
      <c r="W69" s="1196"/>
      <c r="X69" s="1196"/>
      <c r="Y69" s="1196"/>
      <c r="Z69" s="1196"/>
      <c r="AA69" s="1468"/>
    </row>
    <row r="70" spans="13:27" ht="9.9" customHeight="1">
      <c r="M70" s="1196"/>
      <c r="N70" s="1196"/>
      <c r="O70" s="1196"/>
      <c r="P70" s="1196"/>
      <c r="Q70" s="1196"/>
      <c r="R70" s="1196"/>
      <c r="S70" s="1196"/>
      <c r="T70" s="1196"/>
      <c r="U70" s="1196"/>
      <c r="V70" s="1196"/>
      <c r="W70" s="1196"/>
      <c r="X70" s="1196"/>
      <c r="Y70" s="1196"/>
      <c r="Z70" s="1196"/>
      <c r="AA70" s="1468"/>
    </row>
    <row r="71" spans="13:27" ht="9.9" customHeight="1">
      <c r="M71" s="1196"/>
      <c r="N71" s="1196"/>
      <c r="O71" s="1196"/>
      <c r="P71" s="1196"/>
      <c r="Q71" s="1196"/>
      <c r="R71" s="1196"/>
      <c r="S71" s="1196"/>
      <c r="T71" s="1196"/>
      <c r="U71" s="1196"/>
      <c r="V71" s="1196"/>
      <c r="W71" s="1196"/>
      <c r="X71" s="1196"/>
      <c r="Y71" s="1196"/>
      <c r="Z71" s="1196"/>
      <c r="AA71" s="1468"/>
    </row>
    <row r="72" spans="13:26" ht="9.9" customHeight="1">
      <c r="M72" s="1196"/>
      <c r="N72" s="1196"/>
      <c r="O72" s="1196"/>
      <c r="P72" s="1196"/>
      <c r="Q72" s="1196"/>
      <c r="R72" s="1196"/>
      <c r="S72" s="1196"/>
      <c r="T72" s="1196"/>
      <c r="U72" s="1196"/>
      <c r="V72" s="1196"/>
      <c r="W72" s="1196"/>
      <c r="X72" s="1196"/>
      <c r="Y72" s="1196"/>
      <c r="Z72" s="1196"/>
    </row>
    <row r="73" spans="13:26" ht="6" customHeight="1">
      <c r="M73" s="1196"/>
      <c r="N73" s="1196"/>
      <c r="O73" s="1196"/>
      <c r="P73" s="1196"/>
      <c r="Q73" s="1196"/>
      <c r="R73" s="1196"/>
      <c r="S73" s="1196"/>
      <c r="T73" s="1196"/>
      <c r="U73" s="1196"/>
      <c r="V73" s="1196"/>
      <c r="W73" s="1196"/>
      <c r="X73" s="1196"/>
      <c r="Y73" s="1196"/>
      <c r="Z73" s="1196"/>
    </row>
    <row r="74" spans="13:26" ht="9.9" customHeight="1">
      <c r="M74" s="1196"/>
      <c r="N74" s="1196"/>
      <c r="O74" s="1196"/>
      <c r="P74" s="1196"/>
      <c r="Q74" s="1196"/>
      <c r="R74" s="1196"/>
      <c r="S74" s="1196"/>
      <c r="T74" s="1196"/>
      <c r="U74" s="1196"/>
      <c r="V74" s="1196"/>
      <c r="W74" s="1196"/>
      <c r="X74" s="1196"/>
      <c r="Y74" s="1196"/>
      <c r="Z74" s="1196"/>
    </row>
    <row r="75" spans="13:26" ht="12" customHeight="1">
      <c r="M75" s="1196"/>
      <c r="N75" s="1196"/>
      <c r="O75" s="1196"/>
      <c r="P75" s="1196"/>
      <c r="Q75" s="1196"/>
      <c r="R75" s="1196"/>
      <c r="S75" s="1196"/>
      <c r="T75" s="1196"/>
      <c r="U75" s="1196"/>
      <c r="V75" s="1196"/>
      <c r="W75" s="1196"/>
      <c r="X75" s="1196"/>
      <c r="Y75" s="1196"/>
      <c r="Z75" s="1196"/>
    </row>
    <row r="76" spans="14:25" ht="9.9" customHeight="1">
      <c r="N76" s="1498"/>
      <c r="P76" s="1499"/>
      <c r="Q76" s="1500"/>
      <c r="S76" s="1501"/>
      <c r="T76" s="1502"/>
      <c r="U76" s="1503"/>
      <c r="X76" s="1468"/>
      <c r="Y76" s="1492"/>
    </row>
    <row r="77" spans="14:21" ht="9.9" customHeight="1">
      <c r="N77" s="1498"/>
      <c r="P77" s="1503"/>
      <c r="Q77" s="1500"/>
      <c r="S77" s="1491"/>
      <c r="T77" s="1502"/>
      <c r="U77" s="1503"/>
    </row>
    <row r="78" spans="14:21" ht="9.9" customHeight="1">
      <c r="N78" s="1498"/>
      <c r="P78" s="1503"/>
      <c r="Q78" s="1500"/>
      <c r="T78" s="1468"/>
      <c r="U78" s="1503"/>
    </row>
    <row r="79" spans="14:21" ht="9.9" customHeight="1">
      <c r="N79" s="1498"/>
      <c r="P79" s="1503"/>
      <c r="Q79" s="1500"/>
      <c r="R79" s="1496"/>
      <c r="S79" s="1496"/>
      <c r="T79" s="1502"/>
      <c r="U79" s="1503"/>
    </row>
    <row r="80" spans="14:21" ht="9.9" customHeight="1">
      <c r="N80" s="1498"/>
      <c r="P80" s="1503"/>
      <c r="Q80" s="1500"/>
      <c r="S80" s="1496"/>
      <c r="T80" s="1504"/>
      <c r="U80" s="1504"/>
    </row>
    <row r="81" spans="14:21" ht="9.9" customHeight="1">
      <c r="N81" s="1498"/>
      <c r="P81" s="1503"/>
      <c r="Q81" s="1500"/>
      <c r="S81" s="1496"/>
      <c r="T81" s="1504"/>
      <c r="U81" s="1504"/>
    </row>
    <row r="82" spans="14:21" ht="9.9" customHeight="1">
      <c r="N82" s="1505"/>
      <c r="O82" s="1468"/>
      <c r="P82" s="1503"/>
      <c r="Q82" s="1500"/>
      <c r="R82" s="1506"/>
      <c r="S82" s="1506"/>
      <c r="T82" s="1507"/>
      <c r="U82" s="1507"/>
    </row>
    <row r="83" spans="13:21" ht="10.5" customHeight="1">
      <c r="M83" s="1508"/>
      <c r="N83" s="1505"/>
      <c r="O83" s="1502"/>
      <c r="P83" s="1503"/>
      <c r="Q83" s="1500"/>
      <c r="S83" s="1506"/>
      <c r="T83" s="1468"/>
      <c r="U83" s="1507"/>
    </row>
    <row r="84" spans="14:21" ht="3.9" customHeight="1">
      <c r="N84" s="1509"/>
      <c r="O84" s="1492"/>
      <c r="P84" s="1468"/>
      <c r="Q84" s="1468"/>
      <c r="R84" s="1447"/>
      <c r="S84" s="1447"/>
      <c r="T84" s="1492"/>
      <c r="U84" s="1492"/>
    </row>
    <row r="85" ht="9.9" customHeight="1"/>
    <row r="86" ht="11.4" customHeight="1"/>
  </sheetData>
  <mergeCells count="12">
    <mergeCell ref="G6:G7"/>
    <mergeCell ref="H6:H7"/>
    <mergeCell ref="I6:I7"/>
    <mergeCell ref="A40:L40"/>
    <mergeCell ref="A4:C7"/>
    <mergeCell ref="L4:L7"/>
    <mergeCell ref="D5:I5"/>
    <mergeCell ref="J5:J7"/>
    <mergeCell ref="K5:K7"/>
    <mergeCell ref="D6:D7"/>
    <mergeCell ref="E6:E7"/>
    <mergeCell ref="F6:F7"/>
  </mergeCells>
  <printOptions/>
  <pageMargins left="0.4724409448818898" right="0.4724409448818898" top="0.5905511811023623" bottom="0.7874015748031497" header="0.3937007874015748" footer="0.2755905511811024"/>
  <pageSetup horizontalDpi="600" verticalDpi="600" orientation="portrait" pageOrder="overThenDown" paperSize="9" r:id="rId1"/>
  <headerFooter alignWithMargins="0">
    <oddFooter>&amp;C83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B76"/>
  <sheetViews>
    <sheetView workbookViewId="0" topLeftCell="A1">
      <pane ySplit="9" topLeftCell="A10" activePane="bottomLeft" state="frozen"/>
      <selection pane="bottomLeft" activeCell="X1" sqref="X1"/>
    </sheetView>
  </sheetViews>
  <sheetFormatPr defaultColWidth="12" defaultRowHeight="11.25"/>
  <cols>
    <col min="1" max="1" width="3.5" style="1246" customWidth="1"/>
    <col min="2" max="2" width="0.65625" style="1246" customWidth="1"/>
    <col min="3" max="3" width="0.4921875" style="1246" customWidth="1"/>
    <col min="4" max="4" width="44.83203125" style="1246" customWidth="1"/>
    <col min="5" max="6" width="0.4921875" style="1246" customWidth="1"/>
    <col min="7" max="9" width="12.33203125" style="1246" customWidth="1"/>
    <col min="10" max="11" width="12.16015625" style="1246" customWidth="1"/>
    <col min="12" max="20" width="11.16015625" style="1246" customWidth="1"/>
    <col min="21" max="22" width="0.4921875" style="1246" customWidth="1"/>
    <col min="23" max="23" width="3.5" style="1246" customWidth="1"/>
    <col min="24" max="16384" width="12" style="1246" customWidth="1"/>
  </cols>
  <sheetData>
    <row r="1" spans="1:23" ht="10.5" customHeight="1">
      <c r="A1" s="1510"/>
      <c r="W1" s="1511"/>
    </row>
    <row r="2" spans="1:23" ht="12.75" customHeight="1">
      <c r="A2" s="1512"/>
      <c r="B2" s="1436"/>
      <c r="C2" s="1436"/>
      <c r="D2" s="1436"/>
      <c r="E2" s="1436"/>
      <c r="F2" s="1436"/>
      <c r="G2" s="1436"/>
      <c r="H2" s="1436"/>
      <c r="I2" s="1436"/>
      <c r="J2" s="1513"/>
      <c r="K2" s="1514" t="s">
        <v>1044</v>
      </c>
      <c r="L2" s="1515" t="s">
        <v>1045</v>
      </c>
      <c r="M2" s="1436"/>
      <c r="N2" s="1436"/>
      <c r="O2" s="1436"/>
      <c r="P2" s="1436"/>
      <c r="Q2" s="1436"/>
      <c r="R2" s="1436"/>
      <c r="S2" s="1436"/>
      <c r="T2" s="1436"/>
      <c r="U2" s="1436"/>
      <c r="V2" s="1436"/>
      <c r="W2" s="1436"/>
    </row>
    <row r="3" spans="2:23" s="1424" customFormat="1" ht="20.1" customHeight="1">
      <c r="B3" s="1050"/>
      <c r="C3" s="1050"/>
      <c r="D3" s="1050"/>
      <c r="E3" s="1050"/>
      <c r="F3" s="1050"/>
      <c r="G3" s="1050"/>
      <c r="H3" s="1050"/>
      <c r="I3" s="1050"/>
      <c r="J3" s="1050"/>
      <c r="K3" s="1097" t="s">
        <v>1046</v>
      </c>
      <c r="L3" s="1053" t="s">
        <v>1047</v>
      </c>
      <c r="M3" s="1050"/>
      <c r="N3" s="1050"/>
      <c r="O3" s="1050"/>
      <c r="P3" s="1050"/>
      <c r="Q3" s="1050"/>
      <c r="R3" s="1050"/>
      <c r="S3" s="1050"/>
      <c r="T3" s="1050"/>
      <c r="U3" s="1050"/>
      <c r="V3" s="1050"/>
      <c r="W3" s="1050"/>
    </row>
    <row r="4" spans="1:23" s="1137" customFormat="1" ht="12" customHeight="1">
      <c r="A4" s="2566" t="s">
        <v>394</v>
      </c>
      <c r="B4" s="2567"/>
      <c r="C4" s="2572" t="s">
        <v>675</v>
      </c>
      <c r="D4" s="2573"/>
      <c r="E4" s="2567"/>
      <c r="F4" s="2572" t="s">
        <v>40</v>
      </c>
      <c r="G4" s="2567"/>
      <c r="H4" s="2576" t="s">
        <v>1048</v>
      </c>
      <c r="I4" s="2579" t="s">
        <v>677</v>
      </c>
      <c r="J4" s="2572" t="s">
        <v>12</v>
      </c>
      <c r="K4" s="2573"/>
      <c r="L4" s="2566" t="s">
        <v>1049</v>
      </c>
      <c r="M4" s="2567"/>
      <c r="N4" s="2566" t="s">
        <v>1050</v>
      </c>
      <c r="O4" s="2567"/>
      <c r="P4" s="1516" t="s">
        <v>1051</v>
      </c>
      <c r="Q4" s="1517"/>
      <c r="R4" s="1517"/>
      <c r="S4" s="1517"/>
      <c r="T4" s="1517"/>
      <c r="U4" s="1518"/>
      <c r="V4" s="2572" t="s">
        <v>394</v>
      </c>
      <c r="W4" s="2573"/>
    </row>
    <row r="5" spans="1:23" s="1137" customFormat="1" ht="9.75" customHeight="1">
      <c r="A5" s="2568"/>
      <c r="B5" s="2569"/>
      <c r="C5" s="2574"/>
      <c r="D5" s="2568"/>
      <c r="E5" s="2569"/>
      <c r="F5" s="2574"/>
      <c r="G5" s="2569"/>
      <c r="H5" s="2577"/>
      <c r="I5" s="2580"/>
      <c r="J5" s="2574"/>
      <c r="K5" s="2582"/>
      <c r="L5" s="2582"/>
      <c r="M5" s="2569"/>
      <c r="N5" s="2568"/>
      <c r="O5" s="2569"/>
      <c r="P5" s="2583" t="s">
        <v>32</v>
      </c>
      <c r="Q5" s="1521" t="s">
        <v>58</v>
      </c>
      <c r="R5" s="1521"/>
      <c r="S5" s="1521"/>
      <c r="T5" s="1521"/>
      <c r="U5" s="1522"/>
      <c r="V5" s="2574"/>
      <c r="W5" s="2568"/>
    </row>
    <row r="6" spans="1:23" s="1137" customFormat="1" ht="22.5" customHeight="1">
      <c r="A6" s="2568"/>
      <c r="B6" s="2569"/>
      <c r="C6" s="2574"/>
      <c r="D6" s="2568"/>
      <c r="E6" s="2569"/>
      <c r="F6" s="2574"/>
      <c r="G6" s="2569"/>
      <c r="H6" s="2577"/>
      <c r="I6" s="2580"/>
      <c r="J6" s="2574"/>
      <c r="K6" s="2582"/>
      <c r="L6" s="2570"/>
      <c r="M6" s="2571"/>
      <c r="N6" s="2570"/>
      <c r="O6" s="2571"/>
      <c r="P6" s="2580"/>
      <c r="Q6" s="1523" t="s">
        <v>683</v>
      </c>
      <c r="R6" s="1524"/>
      <c r="S6" s="2579" t="s">
        <v>684</v>
      </c>
      <c r="T6" s="2572" t="s">
        <v>685</v>
      </c>
      <c r="U6" s="2567"/>
      <c r="V6" s="2574"/>
      <c r="W6" s="2568"/>
    </row>
    <row r="7" spans="1:23" s="1137" customFormat="1" ht="33.75" customHeight="1">
      <c r="A7" s="2568"/>
      <c r="B7" s="2569"/>
      <c r="C7" s="2574"/>
      <c r="D7" s="2568"/>
      <c r="E7" s="2569"/>
      <c r="F7" s="2574"/>
      <c r="G7" s="2569"/>
      <c r="H7" s="2577"/>
      <c r="I7" s="2580"/>
      <c r="J7" s="2575"/>
      <c r="K7" s="2570"/>
      <c r="L7" s="1525" t="s">
        <v>1052</v>
      </c>
      <c r="M7" s="1525"/>
      <c r="N7" s="1525"/>
      <c r="O7" s="1524"/>
      <c r="P7" s="2580"/>
      <c r="Q7" s="1526" t="s">
        <v>687</v>
      </c>
      <c r="R7" s="1520" t="s">
        <v>146</v>
      </c>
      <c r="S7" s="2580"/>
      <c r="T7" s="2574"/>
      <c r="U7" s="2569"/>
      <c r="V7" s="2574"/>
      <c r="W7" s="2568"/>
    </row>
    <row r="8" spans="1:23" s="1137" customFormat="1" ht="9.75" customHeight="1">
      <c r="A8" s="2568"/>
      <c r="B8" s="2569"/>
      <c r="C8" s="2574"/>
      <c r="D8" s="2568"/>
      <c r="E8" s="2569"/>
      <c r="F8" s="2574"/>
      <c r="G8" s="2569"/>
      <c r="H8" s="2578"/>
      <c r="I8" s="2581"/>
      <c r="J8" s="1522" t="s">
        <v>1</v>
      </c>
      <c r="K8" s="1521" t="s">
        <v>63</v>
      </c>
      <c r="L8" s="1522" t="s">
        <v>1</v>
      </c>
      <c r="M8" s="1521" t="s">
        <v>63</v>
      </c>
      <c r="N8" s="1527" t="s">
        <v>1</v>
      </c>
      <c r="O8" s="1521" t="s">
        <v>63</v>
      </c>
      <c r="P8" s="2581"/>
      <c r="Q8" s="1516" t="s">
        <v>688</v>
      </c>
      <c r="R8" s="1528"/>
      <c r="S8" s="2581"/>
      <c r="T8" s="2575"/>
      <c r="U8" s="2571"/>
      <c r="V8" s="2574"/>
      <c r="W8" s="2568"/>
    </row>
    <row r="9" spans="1:23" s="1137" customFormat="1" ht="9" customHeight="1">
      <c r="A9" s="2570"/>
      <c r="B9" s="2571"/>
      <c r="C9" s="2575"/>
      <c r="D9" s="2570"/>
      <c r="E9" s="2571"/>
      <c r="F9" s="2575"/>
      <c r="G9" s="2571"/>
      <c r="H9" s="1529" t="s">
        <v>689</v>
      </c>
      <c r="I9" s="1530" t="s">
        <v>690</v>
      </c>
      <c r="J9" s="1530" t="s">
        <v>691</v>
      </c>
      <c r="K9" s="1531" t="s">
        <v>692</v>
      </c>
      <c r="L9" s="1530" t="s">
        <v>693</v>
      </c>
      <c r="M9" s="1530" t="s">
        <v>694</v>
      </c>
      <c r="N9" s="1530" t="s">
        <v>695</v>
      </c>
      <c r="O9" s="1530" t="s">
        <v>696</v>
      </c>
      <c r="P9" s="1530" t="s">
        <v>697</v>
      </c>
      <c r="Q9" s="1530" t="s">
        <v>698</v>
      </c>
      <c r="R9" s="1530" t="s">
        <v>699</v>
      </c>
      <c r="S9" s="1530" t="s">
        <v>700</v>
      </c>
      <c r="T9" s="2584" t="s">
        <v>701</v>
      </c>
      <c r="U9" s="2585"/>
      <c r="V9" s="2575"/>
      <c r="W9" s="2570"/>
    </row>
    <row r="10" spans="1:28" s="1137" customFormat="1" ht="14.1" customHeight="1">
      <c r="A10" s="1532">
        <v>1</v>
      </c>
      <c r="B10" s="1533"/>
      <c r="D10" s="1534" t="s">
        <v>1053</v>
      </c>
      <c r="E10" s="1533"/>
      <c r="G10" s="1535" t="s">
        <v>3</v>
      </c>
      <c r="H10" s="1536">
        <v>3</v>
      </c>
      <c r="I10" s="1536">
        <v>7</v>
      </c>
      <c r="J10" s="1536">
        <v>173</v>
      </c>
      <c r="K10" s="1536">
        <v>37</v>
      </c>
      <c r="L10" s="1536">
        <v>4</v>
      </c>
      <c r="M10" s="1536">
        <v>2</v>
      </c>
      <c r="N10" s="1536">
        <v>30</v>
      </c>
      <c r="O10" s="1536">
        <v>9</v>
      </c>
      <c r="P10" s="1536">
        <v>299</v>
      </c>
      <c r="Q10" s="1536">
        <v>206</v>
      </c>
      <c r="R10" s="1536">
        <v>48</v>
      </c>
      <c r="S10" s="1536">
        <v>41</v>
      </c>
      <c r="T10" s="1536">
        <v>4</v>
      </c>
      <c r="U10" s="1533"/>
      <c r="W10" s="1537">
        <v>1</v>
      </c>
      <c r="X10" s="1538"/>
      <c r="Y10" s="1536"/>
      <c r="Z10" s="1536"/>
      <c r="AA10" s="1536"/>
      <c r="AB10" s="1536"/>
    </row>
    <row r="11" spans="1:28" s="1137" customFormat="1" ht="9.75" customHeight="1">
      <c r="A11" s="1539">
        <f>A10+1</f>
        <v>2</v>
      </c>
      <c r="B11" s="1533"/>
      <c r="D11" s="1534"/>
      <c r="E11" s="1533"/>
      <c r="G11" s="1533" t="s">
        <v>4</v>
      </c>
      <c r="H11" s="1536">
        <v>39</v>
      </c>
      <c r="I11" s="1536">
        <v>59</v>
      </c>
      <c r="J11" s="1536">
        <v>1317</v>
      </c>
      <c r="K11" s="1536">
        <v>270</v>
      </c>
      <c r="L11" s="1536">
        <v>61</v>
      </c>
      <c r="M11" s="1536">
        <v>22</v>
      </c>
      <c r="N11" s="1536">
        <v>275</v>
      </c>
      <c r="O11" s="1536">
        <v>111</v>
      </c>
      <c r="P11" s="1536">
        <v>3300</v>
      </c>
      <c r="Q11" s="1536">
        <v>2162</v>
      </c>
      <c r="R11" s="1536">
        <v>731</v>
      </c>
      <c r="S11" s="1536">
        <v>345</v>
      </c>
      <c r="T11" s="1536">
        <v>62</v>
      </c>
      <c r="U11" s="1533"/>
      <c r="W11" s="1540">
        <f>W10+1</f>
        <v>2</v>
      </c>
      <c r="X11" s="1538"/>
      <c r="Y11" s="1536"/>
      <c r="Z11" s="1536"/>
      <c r="AA11" s="1536"/>
      <c r="AB11" s="1536"/>
    </row>
    <row r="12" spans="1:28" s="1137" customFormat="1" ht="9.75" customHeight="1">
      <c r="A12" s="1539">
        <f>A11+1</f>
        <v>3</v>
      </c>
      <c r="B12" s="1533"/>
      <c r="E12" s="1533"/>
      <c r="G12" s="1533" t="s">
        <v>5</v>
      </c>
      <c r="H12" s="1536">
        <v>62</v>
      </c>
      <c r="I12" s="1536">
        <v>89</v>
      </c>
      <c r="J12" s="1536">
        <v>1958</v>
      </c>
      <c r="K12" s="1536">
        <v>391</v>
      </c>
      <c r="L12" s="1536">
        <v>117</v>
      </c>
      <c r="M12" s="1536">
        <v>24</v>
      </c>
      <c r="N12" s="1536">
        <v>444</v>
      </c>
      <c r="O12" s="1536">
        <v>196</v>
      </c>
      <c r="P12" s="1536">
        <v>5700</v>
      </c>
      <c r="Q12" s="1536">
        <v>3200</v>
      </c>
      <c r="R12" s="1536">
        <v>1831</v>
      </c>
      <c r="S12" s="1536">
        <v>550</v>
      </c>
      <c r="T12" s="1536">
        <v>119</v>
      </c>
      <c r="U12" s="1533"/>
      <c r="W12" s="1540">
        <f aca="true" t="shared" si="0" ref="W12:W73">W11+1</f>
        <v>3</v>
      </c>
      <c r="X12" s="1538"/>
      <c r="Y12" s="1536"/>
      <c r="Z12" s="1536"/>
      <c r="AA12" s="1536"/>
      <c r="AB12" s="1536"/>
    </row>
    <row r="13" spans="1:23" s="1137" customFormat="1" ht="9.75" customHeight="1">
      <c r="A13" s="1539">
        <f aca="true" t="shared" si="1" ref="A13:A73">A12+1</f>
        <v>4</v>
      </c>
      <c r="B13" s="1533"/>
      <c r="E13" s="1533"/>
      <c r="G13" s="1533" t="s">
        <v>13</v>
      </c>
      <c r="H13" s="1541">
        <v>104</v>
      </c>
      <c r="I13" s="1541">
        <v>155</v>
      </c>
      <c r="J13" s="1541">
        <v>3448</v>
      </c>
      <c r="K13" s="1541">
        <v>698</v>
      </c>
      <c r="L13" s="1541">
        <v>182</v>
      </c>
      <c r="M13" s="1541">
        <v>48</v>
      </c>
      <c r="N13" s="1541">
        <v>749</v>
      </c>
      <c r="O13" s="1541">
        <v>316</v>
      </c>
      <c r="P13" s="1541">
        <v>9299</v>
      </c>
      <c r="Q13" s="1541">
        <v>5568</v>
      </c>
      <c r="R13" s="1541">
        <v>2610</v>
      </c>
      <c r="S13" s="1541">
        <v>936</v>
      </c>
      <c r="T13" s="1541">
        <v>185</v>
      </c>
      <c r="U13" s="1533"/>
      <c r="W13" s="1540">
        <f t="shared" si="0"/>
        <v>4</v>
      </c>
    </row>
    <row r="14" spans="1:23" s="1137" customFormat="1" ht="9.75" customHeight="1">
      <c r="A14" s="1539">
        <f t="shared" si="1"/>
        <v>5</v>
      </c>
      <c r="B14" s="1533"/>
      <c r="D14" s="1534" t="s">
        <v>1054</v>
      </c>
      <c r="E14" s="1533"/>
      <c r="G14" s="1533" t="s">
        <v>3</v>
      </c>
      <c r="H14" s="1536">
        <v>2</v>
      </c>
      <c r="I14" s="1536">
        <v>2</v>
      </c>
      <c r="J14" s="1536">
        <v>54</v>
      </c>
      <c r="K14" s="1536">
        <v>2</v>
      </c>
      <c r="L14" s="1536">
        <v>2</v>
      </c>
      <c r="M14" s="1536">
        <v>0</v>
      </c>
      <c r="N14" s="1536">
        <v>17</v>
      </c>
      <c r="O14" s="1536">
        <v>4</v>
      </c>
      <c r="P14" s="1536">
        <v>103</v>
      </c>
      <c r="Q14" s="1536">
        <v>60</v>
      </c>
      <c r="R14" s="1536">
        <v>15</v>
      </c>
      <c r="S14" s="1536">
        <v>1</v>
      </c>
      <c r="T14" s="1536">
        <v>27</v>
      </c>
      <c r="U14" s="1533"/>
      <c r="W14" s="1540">
        <f t="shared" si="0"/>
        <v>5</v>
      </c>
    </row>
    <row r="15" spans="1:23" s="1137" customFormat="1" ht="9.75" customHeight="1">
      <c r="A15" s="1539">
        <f t="shared" si="1"/>
        <v>6</v>
      </c>
      <c r="B15" s="1533"/>
      <c r="D15" s="1534"/>
      <c r="E15" s="1533"/>
      <c r="G15" s="1533" t="s">
        <v>4</v>
      </c>
      <c r="H15" s="1536">
        <v>4</v>
      </c>
      <c r="I15" s="1536">
        <v>4</v>
      </c>
      <c r="J15" s="1536">
        <v>74</v>
      </c>
      <c r="K15" s="1536">
        <v>5</v>
      </c>
      <c r="L15" s="1536">
        <v>4</v>
      </c>
      <c r="M15" s="1536">
        <v>0</v>
      </c>
      <c r="N15" s="1536">
        <v>22</v>
      </c>
      <c r="O15" s="1536">
        <v>6</v>
      </c>
      <c r="P15" s="1536">
        <v>182</v>
      </c>
      <c r="Q15" s="1536">
        <v>114</v>
      </c>
      <c r="R15" s="1536">
        <v>40</v>
      </c>
      <c r="S15" s="1536">
        <v>24</v>
      </c>
      <c r="T15" s="1536">
        <v>4</v>
      </c>
      <c r="U15" s="1533"/>
      <c r="W15" s="1540">
        <f t="shared" si="0"/>
        <v>6</v>
      </c>
    </row>
    <row r="16" spans="1:23" s="1137" customFormat="1" ht="9.75" customHeight="1">
      <c r="A16" s="1539">
        <f t="shared" si="1"/>
        <v>7</v>
      </c>
      <c r="B16" s="1533"/>
      <c r="E16" s="1533"/>
      <c r="G16" s="1533" t="s">
        <v>5</v>
      </c>
      <c r="H16" s="1536">
        <v>17</v>
      </c>
      <c r="I16" s="1536">
        <v>17</v>
      </c>
      <c r="J16" s="1536">
        <v>312</v>
      </c>
      <c r="K16" s="1536">
        <v>12</v>
      </c>
      <c r="L16" s="1536">
        <v>21</v>
      </c>
      <c r="M16" s="1536">
        <v>0</v>
      </c>
      <c r="N16" s="1536">
        <v>100</v>
      </c>
      <c r="O16" s="1536">
        <v>37</v>
      </c>
      <c r="P16" s="1536">
        <v>838</v>
      </c>
      <c r="Q16" s="1536">
        <v>542</v>
      </c>
      <c r="R16" s="1536">
        <v>177</v>
      </c>
      <c r="S16" s="1536">
        <v>113</v>
      </c>
      <c r="T16" s="1536">
        <v>6</v>
      </c>
      <c r="U16" s="1533"/>
      <c r="W16" s="1540">
        <f t="shared" si="0"/>
        <v>7</v>
      </c>
    </row>
    <row r="17" spans="1:23" s="1137" customFormat="1" ht="9.75" customHeight="1">
      <c r="A17" s="1539">
        <f t="shared" si="1"/>
        <v>8</v>
      </c>
      <c r="B17" s="1533"/>
      <c r="E17" s="1533"/>
      <c r="G17" s="1533" t="s">
        <v>13</v>
      </c>
      <c r="H17" s="1541">
        <v>23</v>
      </c>
      <c r="I17" s="1541">
        <v>23</v>
      </c>
      <c r="J17" s="1541">
        <v>440</v>
      </c>
      <c r="K17" s="1541">
        <v>19</v>
      </c>
      <c r="L17" s="1541">
        <v>27</v>
      </c>
      <c r="M17" s="1541">
        <v>0</v>
      </c>
      <c r="N17" s="1541">
        <v>139</v>
      </c>
      <c r="O17" s="1541">
        <v>47</v>
      </c>
      <c r="P17" s="1541">
        <v>1123</v>
      </c>
      <c r="Q17" s="1541">
        <v>716</v>
      </c>
      <c r="R17" s="1541">
        <v>232</v>
      </c>
      <c r="S17" s="1541">
        <v>138</v>
      </c>
      <c r="T17" s="1541">
        <v>37</v>
      </c>
      <c r="U17" s="1533"/>
      <c r="W17" s="1540">
        <f t="shared" si="0"/>
        <v>8</v>
      </c>
    </row>
    <row r="18" spans="1:23" s="1137" customFormat="1" ht="9.75" customHeight="1">
      <c r="A18" s="1539">
        <f t="shared" si="1"/>
        <v>9</v>
      </c>
      <c r="B18" s="1533"/>
      <c r="D18" s="1534" t="s">
        <v>1055</v>
      </c>
      <c r="E18" s="1533"/>
      <c r="G18" s="1533" t="s">
        <v>3</v>
      </c>
      <c r="H18" s="1536">
        <v>1</v>
      </c>
      <c r="I18" s="1536">
        <v>1</v>
      </c>
      <c r="J18" s="1536">
        <v>22</v>
      </c>
      <c r="K18" s="1536">
        <v>6</v>
      </c>
      <c r="L18" s="1536">
        <v>1</v>
      </c>
      <c r="M18" s="1536">
        <v>0</v>
      </c>
      <c r="N18" s="1536">
        <v>6</v>
      </c>
      <c r="O18" s="1536">
        <v>3</v>
      </c>
      <c r="P18" s="1536">
        <v>45</v>
      </c>
      <c r="Q18" s="1536">
        <v>34</v>
      </c>
      <c r="R18" s="1536">
        <v>6</v>
      </c>
      <c r="S18" s="1536">
        <v>5</v>
      </c>
      <c r="T18" s="1536">
        <v>0</v>
      </c>
      <c r="U18" s="1533"/>
      <c r="W18" s="1540">
        <f t="shared" si="0"/>
        <v>9</v>
      </c>
    </row>
    <row r="19" spans="1:23" s="1137" customFormat="1" ht="9.75" customHeight="1">
      <c r="A19" s="1539">
        <f t="shared" si="1"/>
        <v>10</v>
      </c>
      <c r="B19" s="1533"/>
      <c r="D19" s="1534"/>
      <c r="E19" s="1533"/>
      <c r="G19" s="1533" t="s">
        <v>4</v>
      </c>
      <c r="H19" s="1536">
        <v>13</v>
      </c>
      <c r="I19" s="1536">
        <v>16</v>
      </c>
      <c r="J19" s="1536">
        <v>307</v>
      </c>
      <c r="K19" s="1536">
        <v>106</v>
      </c>
      <c r="L19" s="1536">
        <v>14</v>
      </c>
      <c r="M19" s="1536">
        <v>2</v>
      </c>
      <c r="N19" s="1536">
        <v>65</v>
      </c>
      <c r="O19" s="1536">
        <v>24</v>
      </c>
      <c r="P19" s="1536">
        <v>798</v>
      </c>
      <c r="Q19" s="1536">
        <v>519</v>
      </c>
      <c r="R19" s="1536">
        <v>203</v>
      </c>
      <c r="S19" s="1536">
        <v>68</v>
      </c>
      <c r="T19" s="1536">
        <v>8</v>
      </c>
      <c r="U19" s="1533"/>
      <c r="W19" s="1540">
        <f t="shared" si="0"/>
        <v>10</v>
      </c>
    </row>
    <row r="20" spans="1:23" s="1137" customFormat="1" ht="9.75" customHeight="1">
      <c r="A20" s="1539">
        <f t="shared" si="1"/>
        <v>11</v>
      </c>
      <c r="B20" s="1533"/>
      <c r="E20" s="1533"/>
      <c r="G20" s="1533" t="s">
        <v>5</v>
      </c>
      <c r="H20" s="1536">
        <v>20</v>
      </c>
      <c r="I20" s="1536">
        <v>22</v>
      </c>
      <c r="J20" s="1536">
        <v>448</v>
      </c>
      <c r="K20" s="1536">
        <v>126</v>
      </c>
      <c r="L20" s="1536">
        <v>24</v>
      </c>
      <c r="M20" s="1536">
        <v>6</v>
      </c>
      <c r="N20" s="1536">
        <v>114</v>
      </c>
      <c r="O20" s="1536">
        <v>42</v>
      </c>
      <c r="P20" s="1536">
        <v>1047</v>
      </c>
      <c r="Q20" s="1536">
        <v>634</v>
      </c>
      <c r="R20" s="1536">
        <v>284</v>
      </c>
      <c r="S20" s="1536">
        <v>108</v>
      </c>
      <c r="T20" s="1536">
        <v>21</v>
      </c>
      <c r="U20" s="1533"/>
      <c r="W20" s="1540">
        <f t="shared" si="0"/>
        <v>11</v>
      </c>
    </row>
    <row r="21" spans="1:23" s="1137" customFormat="1" ht="9.75" customHeight="1">
      <c r="A21" s="1539">
        <f t="shared" si="1"/>
        <v>12</v>
      </c>
      <c r="B21" s="1533"/>
      <c r="E21" s="1533"/>
      <c r="G21" s="1533" t="s">
        <v>13</v>
      </c>
      <c r="H21" s="1541">
        <v>34</v>
      </c>
      <c r="I21" s="1541">
        <v>39</v>
      </c>
      <c r="J21" s="1541">
        <v>777</v>
      </c>
      <c r="K21" s="1541">
        <v>238</v>
      </c>
      <c r="L21" s="1541">
        <v>39</v>
      </c>
      <c r="M21" s="1541">
        <v>8</v>
      </c>
      <c r="N21" s="1541">
        <v>185</v>
      </c>
      <c r="O21" s="1541">
        <v>69</v>
      </c>
      <c r="P21" s="1541">
        <v>1890</v>
      </c>
      <c r="Q21" s="1541">
        <v>1187</v>
      </c>
      <c r="R21" s="1541">
        <v>493</v>
      </c>
      <c r="S21" s="1541">
        <v>181</v>
      </c>
      <c r="T21" s="1541">
        <v>29</v>
      </c>
      <c r="U21" s="1533"/>
      <c r="W21" s="1540">
        <f t="shared" si="0"/>
        <v>12</v>
      </c>
    </row>
    <row r="22" spans="1:23" s="1137" customFormat="1" ht="11.25" customHeight="1">
      <c r="A22" s="1539">
        <f t="shared" si="1"/>
        <v>13</v>
      </c>
      <c r="B22" s="1533"/>
      <c r="D22" s="1137" t="s">
        <v>1056</v>
      </c>
      <c r="E22" s="1533"/>
      <c r="G22" s="1533" t="s">
        <v>3</v>
      </c>
      <c r="H22" s="1536">
        <v>3</v>
      </c>
      <c r="I22" s="1536">
        <v>5</v>
      </c>
      <c r="J22" s="1536">
        <v>96</v>
      </c>
      <c r="K22" s="1536">
        <v>60</v>
      </c>
      <c r="L22" s="1536">
        <v>9</v>
      </c>
      <c r="M22" s="1536">
        <v>3</v>
      </c>
      <c r="N22" s="1536">
        <v>35</v>
      </c>
      <c r="O22" s="1536">
        <v>18</v>
      </c>
      <c r="P22" s="1536">
        <v>253</v>
      </c>
      <c r="Q22" s="1536">
        <v>135</v>
      </c>
      <c r="R22" s="1536">
        <v>73</v>
      </c>
      <c r="S22" s="1536">
        <v>35</v>
      </c>
      <c r="T22" s="1536">
        <v>10</v>
      </c>
      <c r="U22" s="1533"/>
      <c r="W22" s="1540">
        <f t="shared" si="0"/>
        <v>13</v>
      </c>
    </row>
    <row r="23" spans="1:23" s="1137" customFormat="1" ht="9.75" customHeight="1">
      <c r="A23" s="1539">
        <f t="shared" si="1"/>
        <v>14</v>
      </c>
      <c r="B23" s="1533"/>
      <c r="E23" s="1533"/>
      <c r="G23" s="1533" t="s">
        <v>5</v>
      </c>
      <c r="H23" s="1536">
        <v>9</v>
      </c>
      <c r="I23" s="1536">
        <v>18</v>
      </c>
      <c r="J23" s="1536">
        <v>343</v>
      </c>
      <c r="K23" s="1536">
        <v>182</v>
      </c>
      <c r="L23" s="1536">
        <v>30</v>
      </c>
      <c r="M23" s="1536">
        <v>14</v>
      </c>
      <c r="N23" s="1536">
        <v>67</v>
      </c>
      <c r="O23" s="1536">
        <v>35</v>
      </c>
      <c r="P23" s="1536">
        <v>863</v>
      </c>
      <c r="Q23" s="1536">
        <v>612</v>
      </c>
      <c r="R23" s="1536">
        <v>184</v>
      </c>
      <c r="S23" s="1536">
        <v>62</v>
      </c>
      <c r="T23" s="1536">
        <v>5</v>
      </c>
      <c r="U23" s="1533"/>
      <c r="W23" s="1540">
        <f t="shared" si="0"/>
        <v>14</v>
      </c>
    </row>
    <row r="24" spans="1:23" s="1137" customFormat="1" ht="9.75" customHeight="1">
      <c r="A24" s="1539">
        <f t="shared" si="1"/>
        <v>15</v>
      </c>
      <c r="B24" s="1533"/>
      <c r="E24" s="1533"/>
      <c r="G24" s="1533" t="s">
        <v>13</v>
      </c>
      <c r="H24" s="1541">
        <v>12</v>
      </c>
      <c r="I24" s="1541">
        <v>23</v>
      </c>
      <c r="J24" s="1541">
        <v>439</v>
      </c>
      <c r="K24" s="1541">
        <v>242</v>
      </c>
      <c r="L24" s="1541">
        <v>39</v>
      </c>
      <c r="M24" s="1541">
        <v>17</v>
      </c>
      <c r="N24" s="1541">
        <v>102</v>
      </c>
      <c r="O24" s="1541">
        <v>53</v>
      </c>
      <c r="P24" s="1541">
        <v>1116</v>
      </c>
      <c r="Q24" s="1541">
        <v>747</v>
      </c>
      <c r="R24" s="1541">
        <v>257</v>
      </c>
      <c r="S24" s="1541">
        <v>97</v>
      </c>
      <c r="T24" s="1541">
        <v>15</v>
      </c>
      <c r="U24" s="1533"/>
      <c r="W24" s="1540">
        <f t="shared" si="0"/>
        <v>15</v>
      </c>
    </row>
    <row r="25" spans="1:23" s="1137" customFormat="1" ht="9.75" customHeight="1">
      <c r="A25" s="1539">
        <f t="shared" si="1"/>
        <v>16</v>
      </c>
      <c r="B25" s="1533"/>
      <c r="D25" s="1542" t="s">
        <v>1057</v>
      </c>
      <c r="E25" s="1533"/>
      <c r="G25" s="1533" t="s">
        <v>3</v>
      </c>
      <c r="H25" s="1536">
        <v>3</v>
      </c>
      <c r="I25" s="1536">
        <v>9</v>
      </c>
      <c r="J25" s="1536">
        <v>224</v>
      </c>
      <c r="K25" s="1536">
        <v>81</v>
      </c>
      <c r="L25" s="1536">
        <v>21</v>
      </c>
      <c r="M25" s="1536">
        <v>3</v>
      </c>
      <c r="N25" s="1536">
        <v>36</v>
      </c>
      <c r="O25" s="1536">
        <v>18</v>
      </c>
      <c r="P25" s="1536">
        <v>539</v>
      </c>
      <c r="Q25" s="1536">
        <v>382</v>
      </c>
      <c r="R25" s="1536">
        <v>102</v>
      </c>
      <c r="S25" s="1536">
        <v>44</v>
      </c>
      <c r="T25" s="1536">
        <v>11</v>
      </c>
      <c r="U25" s="1533"/>
      <c r="W25" s="1540">
        <f t="shared" si="0"/>
        <v>16</v>
      </c>
    </row>
    <row r="26" spans="1:23" s="1137" customFormat="1" ht="9.75" customHeight="1">
      <c r="A26" s="1539">
        <f t="shared" si="1"/>
        <v>17</v>
      </c>
      <c r="B26" s="1533"/>
      <c r="D26" s="1542"/>
      <c r="E26" s="1533"/>
      <c r="G26" s="1533" t="s">
        <v>4</v>
      </c>
      <c r="H26" s="1536">
        <v>4</v>
      </c>
      <c r="I26" s="1536">
        <v>12</v>
      </c>
      <c r="J26" s="1536">
        <v>297</v>
      </c>
      <c r="K26" s="1536">
        <v>86</v>
      </c>
      <c r="L26" s="1536">
        <v>24</v>
      </c>
      <c r="M26" s="1536">
        <v>4</v>
      </c>
      <c r="N26" s="1536">
        <v>46</v>
      </c>
      <c r="O26" s="1536">
        <v>29</v>
      </c>
      <c r="P26" s="1536">
        <v>701</v>
      </c>
      <c r="Q26" s="1536">
        <v>545</v>
      </c>
      <c r="R26" s="1536">
        <v>92</v>
      </c>
      <c r="S26" s="1536">
        <v>57</v>
      </c>
      <c r="T26" s="1536">
        <v>7</v>
      </c>
      <c r="U26" s="1533"/>
      <c r="W26" s="1540">
        <f t="shared" si="0"/>
        <v>17</v>
      </c>
    </row>
    <row r="27" spans="1:23" s="1137" customFormat="1" ht="9.75" customHeight="1">
      <c r="A27" s="1539">
        <f t="shared" si="1"/>
        <v>18</v>
      </c>
      <c r="B27" s="1533"/>
      <c r="E27" s="1533"/>
      <c r="G27" s="1533" t="s">
        <v>5</v>
      </c>
      <c r="H27" s="1536">
        <v>36</v>
      </c>
      <c r="I27" s="1536">
        <v>145</v>
      </c>
      <c r="J27" s="1536">
        <v>3633</v>
      </c>
      <c r="K27" s="1536">
        <v>1427</v>
      </c>
      <c r="L27" s="1536">
        <v>283</v>
      </c>
      <c r="M27" s="1536">
        <v>90</v>
      </c>
      <c r="N27" s="1536">
        <v>529</v>
      </c>
      <c r="O27" s="1536">
        <v>235</v>
      </c>
      <c r="P27" s="1536">
        <v>7964</v>
      </c>
      <c r="Q27" s="1536">
        <v>5279</v>
      </c>
      <c r="R27" s="1536">
        <v>2086</v>
      </c>
      <c r="S27" s="1536">
        <v>519</v>
      </c>
      <c r="T27" s="1536">
        <v>80</v>
      </c>
      <c r="U27" s="1533"/>
      <c r="W27" s="1540">
        <f t="shared" si="0"/>
        <v>18</v>
      </c>
    </row>
    <row r="28" spans="1:23" s="1137" customFormat="1" ht="9.75" customHeight="1">
      <c r="A28" s="1539">
        <f t="shared" si="1"/>
        <v>19</v>
      </c>
      <c r="B28" s="1533"/>
      <c r="E28" s="1533"/>
      <c r="G28" s="1533" t="s">
        <v>13</v>
      </c>
      <c r="H28" s="1541">
        <v>43</v>
      </c>
      <c r="I28" s="1541">
        <v>166</v>
      </c>
      <c r="J28" s="1541">
        <v>4154</v>
      </c>
      <c r="K28" s="1541">
        <v>1594</v>
      </c>
      <c r="L28" s="1541">
        <v>328</v>
      </c>
      <c r="M28" s="1541">
        <v>97</v>
      </c>
      <c r="N28" s="1541">
        <v>611</v>
      </c>
      <c r="O28" s="1541">
        <v>282</v>
      </c>
      <c r="P28" s="1541">
        <v>9204</v>
      </c>
      <c r="Q28" s="1541">
        <v>6206</v>
      </c>
      <c r="R28" s="1541">
        <v>2280</v>
      </c>
      <c r="S28" s="1541">
        <v>620</v>
      </c>
      <c r="T28" s="1541">
        <v>98</v>
      </c>
      <c r="U28" s="1533"/>
      <c r="W28" s="1540">
        <f t="shared" si="0"/>
        <v>19</v>
      </c>
    </row>
    <row r="29" spans="1:23" s="1137" customFormat="1" ht="9.75" customHeight="1">
      <c r="A29" s="1539">
        <f t="shared" si="1"/>
        <v>20</v>
      </c>
      <c r="B29" s="1533"/>
      <c r="D29" s="1542" t="s">
        <v>1058</v>
      </c>
      <c r="E29" s="1533"/>
      <c r="G29" s="1533" t="s">
        <v>4</v>
      </c>
      <c r="H29" s="1536">
        <v>3</v>
      </c>
      <c r="I29" s="1536">
        <v>9</v>
      </c>
      <c r="J29" s="1536">
        <v>194</v>
      </c>
      <c r="K29" s="1536">
        <v>16</v>
      </c>
      <c r="L29" s="1536">
        <v>18</v>
      </c>
      <c r="M29" s="1536">
        <v>4</v>
      </c>
      <c r="N29" s="1536">
        <v>42</v>
      </c>
      <c r="O29" s="1536">
        <v>8</v>
      </c>
      <c r="P29" s="1536">
        <v>482</v>
      </c>
      <c r="Q29" s="1536">
        <v>303</v>
      </c>
      <c r="R29" s="1536">
        <v>119</v>
      </c>
      <c r="S29" s="1536">
        <v>53</v>
      </c>
      <c r="T29" s="1536">
        <v>7</v>
      </c>
      <c r="U29" s="1533">
        <v>14</v>
      </c>
      <c r="W29" s="1540">
        <f t="shared" si="0"/>
        <v>20</v>
      </c>
    </row>
    <row r="30" spans="1:23" s="1137" customFormat="1" ht="9.75" customHeight="1">
      <c r="A30" s="1539">
        <f t="shared" si="1"/>
        <v>21</v>
      </c>
      <c r="B30" s="1533"/>
      <c r="E30" s="1533"/>
      <c r="G30" s="1533" t="s">
        <v>5</v>
      </c>
      <c r="H30" s="1536">
        <v>23</v>
      </c>
      <c r="I30" s="1536">
        <v>76</v>
      </c>
      <c r="J30" s="1536">
        <v>1729</v>
      </c>
      <c r="K30" s="1536">
        <v>188</v>
      </c>
      <c r="L30" s="1536">
        <v>143</v>
      </c>
      <c r="M30" s="1536">
        <v>24</v>
      </c>
      <c r="N30" s="1536">
        <v>198</v>
      </c>
      <c r="O30" s="1536">
        <v>62</v>
      </c>
      <c r="P30" s="1536">
        <v>3925</v>
      </c>
      <c r="Q30" s="1536">
        <v>2952</v>
      </c>
      <c r="R30" s="1536">
        <v>661</v>
      </c>
      <c r="S30" s="1536">
        <v>255</v>
      </c>
      <c r="T30" s="1536">
        <v>57</v>
      </c>
      <c r="U30" s="1533"/>
      <c r="W30" s="1540">
        <f t="shared" si="0"/>
        <v>21</v>
      </c>
    </row>
    <row r="31" spans="1:23" s="1137" customFormat="1" ht="9.75" customHeight="1">
      <c r="A31" s="1539">
        <f t="shared" si="1"/>
        <v>22</v>
      </c>
      <c r="B31" s="1533"/>
      <c r="E31" s="1533"/>
      <c r="G31" s="1533" t="s">
        <v>13</v>
      </c>
      <c r="H31" s="1541">
        <v>26</v>
      </c>
      <c r="I31" s="1541">
        <v>85</v>
      </c>
      <c r="J31" s="1541">
        <v>1923</v>
      </c>
      <c r="K31" s="1541">
        <v>204</v>
      </c>
      <c r="L31" s="1541">
        <v>161</v>
      </c>
      <c r="M31" s="1541">
        <v>28</v>
      </c>
      <c r="N31" s="1541">
        <v>240</v>
      </c>
      <c r="O31" s="1541">
        <v>70</v>
      </c>
      <c r="P31" s="1541">
        <v>4407</v>
      </c>
      <c r="Q31" s="1541">
        <v>3255</v>
      </c>
      <c r="R31" s="1541">
        <v>780</v>
      </c>
      <c r="S31" s="1541">
        <v>308</v>
      </c>
      <c r="T31" s="1541">
        <v>64</v>
      </c>
      <c r="U31" s="1533"/>
      <c r="W31" s="1540">
        <f t="shared" si="0"/>
        <v>22</v>
      </c>
    </row>
    <row r="32" spans="1:23" s="1137" customFormat="1" ht="9.75" customHeight="1">
      <c r="A32" s="1539">
        <f t="shared" si="1"/>
        <v>23</v>
      </c>
      <c r="B32" s="1533"/>
      <c r="D32" s="1542" t="s">
        <v>1059</v>
      </c>
      <c r="E32" s="1533"/>
      <c r="G32" s="1533" t="s">
        <v>3</v>
      </c>
      <c r="H32" s="1536">
        <v>3</v>
      </c>
      <c r="I32" s="1536">
        <v>9</v>
      </c>
      <c r="J32" s="1536">
        <v>125</v>
      </c>
      <c r="K32" s="1536">
        <v>2</v>
      </c>
      <c r="L32" s="1536">
        <v>19</v>
      </c>
      <c r="M32" s="1536">
        <v>3</v>
      </c>
      <c r="N32" s="1536">
        <v>69</v>
      </c>
      <c r="O32" s="1536">
        <v>23</v>
      </c>
      <c r="P32" s="1536">
        <v>581</v>
      </c>
      <c r="Q32" s="1536">
        <v>366</v>
      </c>
      <c r="R32" s="1536">
        <v>166</v>
      </c>
      <c r="S32" s="1536">
        <v>40</v>
      </c>
      <c r="T32" s="1536">
        <v>9</v>
      </c>
      <c r="U32" s="1533"/>
      <c r="W32" s="1540">
        <f t="shared" si="0"/>
        <v>23</v>
      </c>
    </row>
    <row r="33" spans="1:23" s="1137" customFormat="1" ht="9.75" customHeight="1">
      <c r="A33" s="1539">
        <f t="shared" si="1"/>
        <v>24</v>
      </c>
      <c r="B33" s="1533"/>
      <c r="E33" s="1533"/>
      <c r="G33" s="1533" t="s">
        <v>4</v>
      </c>
      <c r="H33" s="1536">
        <v>2</v>
      </c>
      <c r="I33" s="1536">
        <v>6</v>
      </c>
      <c r="J33" s="1536">
        <v>87</v>
      </c>
      <c r="K33" s="1536">
        <v>3</v>
      </c>
      <c r="L33" s="1536">
        <v>12</v>
      </c>
      <c r="M33" s="1536">
        <v>4</v>
      </c>
      <c r="N33" s="1536">
        <v>32</v>
      </c>
      <c r="O33" s="1536">
        <v>12</v>
      </c>
      <c r="P33" s="1536">
        <v>352</v>
      </c>
      <c r="Q33" s="1536">
        <v>224</v>
      </c>
      <c r="R33" s="1536">
        <v>100</v>
      </c>
      <c r="S33" s="1536">
        <v>25</v>
      </c>
      <c r="T33" s="1536">
        <v>3</v>
      </c>
      <c r="U33" s="1533"/>
      <c r="W33" s="1540">
        <f t="shared" si="0"/>
        <v>24</v>
      </c>
    </row>
    <row r="34" spans="1:23" s="1137" customFormat="1" ht="9.75" customHeight="1">
      <c r="A34" s="1539">
        <f t="shared" si="1"/>
        <v>25</v>
      </c>
      <c r="B34" s="1533"/>
      <c r="E34" s="1533"/>
      <c r="G34" s="1533" t="s">
        <v>5</v>
      </c>
      <c r="H34" s="1536">
        <v>7</v>
      </c>
      <c r="I34" s="1536">
        <v>21</v>
      </c>
      <c r="J34" s="1536">
        <v>437</v>
      </c>
      <c r="K34" s="1536">
        <v>24</v>
      </c>
      <c r="L34" s="1536">
        <v>49</v>
      </c>
      <c r="M34" s="1536">
        <v>6</v>
      </c>
      <c r="N34" s="1536">
        <v>118</v>
      </c>
      <c r="O34" s="1536">
        <v>39</v>
      </c>
      <c r="P34" s="1536">
        <v>1505</v>
      </c>
      <c r="Q34" s="1536">
        <v>986</v>
      </c>
      <c r="R34" s="1536">
        <v>389</v>
      </c>
      <c r="S34" s="1536">
        <v>115</v>
      </c>
      <c r="T34" s="1536">
        <v>15</v>
      </c>
      <c r="U34" s="1533"/>
      <c r="W34" s="1540">
        <f t="shared" si="0"/>
        <v>25</v>
      </c>
    </row>
    <row r="35" spans="1:23" s="1137" customFormat="1" ht="9.75" customHeight="1">
      <c r="A35" s="1539">
        <f t="shared" si="1"/>
        <v>26</v>
      </c>
      <c r="B35" s="1533"/>
      <c r="E35" s="1533"/>
      <c r="G35" s="1533" t="s">
        <v>13</v>
      </c>
      <c r="H35" s="1541">
        <v>12</v>
      </c>
      <c r="I35" s="1541">
        <v>36</v>
      </c>
      <c r="J35" s="1541">
        <v>649</v>
      </c>
      <c r="K35" s="1541">
        <v>29</v>
      </c>
      <c r="L35" s="1541">
        <v>80</v>
      </c>
      <c r="M35" s="1541">
        <v>13</v>
      </c>
      <c r="N35" s="1541">
        <v>219</v>
      </c>
      <c r="O35" s="1541">
        <v>74</v>
      </c>
      <c r="P35" s="1541">
        <v>2438</v>
      </c>
      <c r="Q35" s="1541">
        <v>1576</v>
      </c>
      <c r="R35" s="1541">
        <v>655</v>
      </c>
      <c r="S35" s="1541">
        <v>180</v>
      </c>
      <c r="T35" s="1541">
        <v>27</v>
      </c>
      <c r="U35" s="1533"/>
      <c r="W35" s="1540">
        <f t="shared" si="0"/>
        <v>26</v>
      </c>
    </row>
    <row r="36" spans="1:23" s="1137" customFormat="1" ht="9.75" customHeight="1">
      <c r="A36" s="1539">
        <f t="shared" si="1"/>
        <v>27</v>
      </c>
      <c r="B36" s="1533"/>
      <c r="D36" s="1542" t="s">
        <v>1060</v>
      </c>
      <c r="E36" s="1533"/>
      <c r="G36" s="1533" t="s">
        <v>5</v>
      </c>
      <c r="H36" s="1536">
        <v>2</v>
      </c>
      <c r="I36" s="1536">
        <v>6</v>
      </c>
      <c r="J36" s="1536">
        <v>24</v>
      </c>
      <c r="K36" s="1536">
        <v>0</v>
      </c>
      <c r="L36" s="1536">
        <v>3</v>
      </c>
      <c r="M36" s="1536">
        <v>0</v>
      </c>
      <c r="N36" s="1536">
        <v>31</v>
      </c>
      <c r="O36" s="1536">
        <v>11</v>
      </c>
      <c r="P36" s="1536">
        <v>205</v>
      </c>
      <c r="Q36" s="1536">
        <v>62</v>
      </c>
      <c r="R36" s="1536">
        <v>129</v>
      </c>
      <c r="S36" s="1536">
        <v>14</v>
      </c>
      <c r="T36" s="1536">
        <v>0</v>
      </c>
      <c r="U36" s="1533"/>
      <c r="W36" s="1540">
        <f t="shared" si="0"/>
        <v>27</v>
      </c>
    </row>
    <row r="37" spans="1:23" s="1137" customFormat="1" ht="9.75" customHeight="1">
      <c r="A37" s="1539">
        <f t="shared" si="1"/>
        <v>28</v>
      </c>
      <c r="B37" s="1533"/>
      <c r="D37" s="1542" t="s">
        <v>1061</v>
      </c>
      <c r="E37" s="1533"/>
      <c r="G37" s="1533" t="s">
        <v>3</v>
      </c>
      <c r="H37" s="1536">
        <v>2</v>
      </c>
      <c r="I37" s="1536">
        <v>6</v>
      </c>
      <c r="J37" s="1536">
        <v>105</v>
      </c>
      <c r="K37" s="1536">
        <v>0</v>
      </c>
      <c r="L37" s="1536">
        <v>8</v>
      </c>
      <c r="M37" s="1536">
        <v>0</v>
      </c>
      <c r="N37" s="1536">
        <v>49</v>
      </c>
      <c r="O37" s="1536">
        <v>18</v>
      </c>
      <c r="P37" s="1536">
        <v>260</v>
      </c>
      <c r="Q37" s="1536">
        <v>132</v>
      </c>
      <c r="R37" s="1536">
        <v>96</v>
      </c>
      <c r="S37" s="1536">
        <v>24</v>
      </c>
      <c r="T37" s="1536">
        <v>8</v>
      </c>
      <c r="U37" s="1533"/>
      <c r="W37" s="1540">
        <f t="shared" si="0"/>
        <v>28</v>
      </c>
    </row>
    <row r="38" spans="1:23" s="1137" customFormat="1" ht="9.75" customHeight="1">
      <c r="A38" s="1539">
        <f t="shared" si="1"/>
        <v>29</v>
      </c>
      <c r="B38" s="1533"/>
      <c r="E38" s="1533"/>
      <c r="G38" s="1533" t="s">
        <v>4</v>
      </c>
      <c r="H38" s="1536">
        <v>2</v>
      </c>
      <c r="I38" s="1536">
        <v>6</v>
      </c>
      <c r="J38" s="1536">
        <v>100</v>
      </c>
      <c r="K38" s="1536">
        <v>0</v>
      </c>
      <c r="L38" s="1536">
        <v>12</v>
      </c>
      <c r="M38" s="1536">
        <v>2</v>
      </c>
      <c r="N38" s="1536">
        <v>17</v>
      </c>
      <c r="O38" s="1536">
        <v>3</v>
      </c>
      <c r="P38" s="1536">
        <v>284</v>
      </c>
      <c r="Q38" s="1536">
        <v>198</v>
      </c>
      <c r="R38" s="1536">
        <v>68</v>
      </c>
      <c r="S38" s="1536">
        <v>17</v>
      </c>
      <c r="T38" s="1536">
        <v>1</v>
      </c>
      <c r="U38" s="1533"/>
      <c r="W38" s="1540">
        <f t="shared" si="0"/>
        <v>29</v>
      </c>
    </row>
    <row r="39" spans="1:23" s="1137" customFormat="1" ht="9.75" customHeight="1">
      <c r="A39" s="1539">
        <f t="shared" si="1"/>
        <v>30</v>
      </c>
      <c r="B39" s="1533"/>
      <c r="E39" s="1533"/>
      <c r="G39" s="1533" t="s">
        <v>5</v>
      </c>
      <c r="H39" s="1536">
        <v>3</v>
      </c>
      <c r="I39" s="1536">
        <v>6</v>
      </c>
      <c r="J39" s="1536">
        <v>111</v>
      </c>
      <c r="K39" s="1536">
        <v>0</v>
      </c>
      <c r="L39" s="1536">
        <v>9</v>
      </c>
      <c r="M39" s="1536">
        <v>0</v>
      </c>
      <c r="N39" s="1536">
        <v>33</v>
      </c>
      <c r="O39" s="1536">
        <v>14</v>
      </c>
      <c r="P39" s="1536">
        <v>280</v>
      </c>
      <c r="Q39" s="1536">
        <v>183</v>
      </c>
      <c r="R39" s="1536">
        <v>67</v>
      </c>
      <c r="S39" s="1536">
        <v>29</v>
      </c>
      <c r="T39" s="1536">
        <v>1</v>
      </c>
      <c r="U39" s="1533"/>
      <c r="W39" s="1540">
        <f t="shared" si="0"/>
        <v>30</v>
      </c>
    </row>
    <row r="40" spans="1:23" s="1137" customFormat="1" ht="9.75" customHeight="1">
      <c r="A40" s="1539">
        <f t="shared" si="1"/>
        <v>31</v>
      </c>
      <c r="B40" s="1533"/>
      <c r="D40" s="1542"/>
      <c r="E40" s="1533"/>
      <c r="G40" s="1533" t="s">
        <v>13</v>
      </c>
      <c r="H40" s="1541">
        <v>7</v>
      </c>
      <c r="I40" s="1541">
        <v>18</v>
      </c>
      <c r="J40" s="1541">
        <v>316</v>
      </c>
      <c r="K40" s="1541">
        <v>0</v>
      </c>
      <c r="L40" s="1541">
        <v>29</v>
      </c>
      <c r="M40" s="1541">
        <v>2</v>
      </c>
      <c r="N40" s="1541">
        <v>99</v>
      </c>
      <c r="O40" s="1541">
        <v>35</v>
      </c>
      <c r="P40" s="1541">
        <v>824</v>
      </c>
      <c r="Q40" s="1541">
        <v>513</v>
      </c>
      <c r="R40" s="1541">
        <v>231</v>
      </c>
      <c r="S40" s="1541">
        <v>70</v>
      </c>
      <c r="T40" s="1541">
        <v>10</v>
      </c>
      <c r="U40" s="1533"/>
      <c r="W40" s="1540">
        <f t="shared" si="0"/>
        <v>31</v>
      </c>
    </row>
    <row r="41" spans="1:23" s="1137" customFormat="1" ht="9.75" customHeight="1">
      <c r="A41" s="1539">
        <f t="shared" si="1"/>
        <v>32</v>
      </c>
      <c r="B41" s="1533"/>
      <c r="D41" s="1542" t="s">
        <v>1062</v>
      </c>
      <c r="E41" s="1533"/>
      <c r="G41" s="1533" t="s">
        <v>3</v>
      </c>
      <c r="H41" s="1536">
        <v>2</v>
      </c>
      <c r="I41" s="1536">
        <v>6</v>
      </c>
      <c r="J41" s="1536">
        <v>114</v>
      </c>
      <c r="K41" s="1536">
        <v>8</v>
      </c>
      <c r="L41" s="1536">
        <v>9</v>
      </c>
      <c r="M41" s="1536">
        <v>0</v>
      </c>
      <c r="N41" s="1536">
        <v>15</v>
      </c>
      <c r="O41" s="1536">
        <v>2</v>
      </c>
      <c r="P41" s="1536">
        <v>267</v>
      </c>
      <c r="Q41" s="1536">
        <v>198</v>
      </c>
      <c r="R41" s="1536">
        <v>42</v>
      </c>
      <c r="S41" s="1536">
        <v>22</v>
      </c>
      <c r="T41" s="1536">
        <v>5</v>
      </c>
      <c r="U41" s="1533"/>
      <c r="W41" s="1540">
        <f t="shared" si="0"/>
        <v>32</v>
      </c>
    </row>
    <row r="42" spans="1:23" s="1137" customFormat="1" ht="9.75" customHeight="1">
      <c r="A42" s="1539">
        <f t="shared" si="1"/>
        <v>33</v>
      </c>
      <c r="B42" s="1533"/>
      <c r="D42" s="1534"/>
      <c r="E42" s="1533"/>
      <c r="G42" s="1533" t="s">
        <v>4</v>
      </c>
      <c r="H42" s="1536">
        <v>1</v>
      </c>
      <c r="I42" s="1536">
        <v>6</v>
      </c>
      <c r="J42" s="1536">
        <v>131</v>
      </c>
      <c r="K42" s="1536">
        <v>10</v>
      </c>
      <c r="L42" s="1536">
        <v>13</v>
      </c>
      <c r="M42" s="1536">
        <v>2</v>
      </c>
      <c r="N42" s="1536">
        <v>3</v>
      </c>
      <c r="O42" s="1536">
        <v>1</v>
      </c>
      <c r="P42" s="1536">
        <v>286</v>
      </c>
      <c r="Q42" s="1536">
        <v>224</v>
      </c>
      <c r="R42" s="1536">
        <v>13</v>
      </c>
      <c r="S42" s="1536">
        <v>24</v>
      </c>
      <c r="T42" s="1536">
        <v>25</v>
      </c>
      <c r="U42" s="1533"/>
      <c r="W42" s="1540">
        <f t="shared" si="0"/>
        <v>33</v>
      </c>
    </row>
    <row r="43" spans="1:23" s="1137" customFormat="1" ht="9.75" customHeight="1">
      <c r="A43" s="1539">
        <f t="shared" si="1"/>
        <v>34</v>
      </c>
      <c r="B43" s="1533"/>
      <c r="E43" s="1533"/>
      <c r="G43" s="1533" t="s">
        <v>5</v>
      </c>
      <c r="H43" s="1536">
        <v>2</v>
      </c>
      <c r="I43" s="1536">
        <v>5</v>
      </c>
      <c r="J43" s="1536">
        <v>99</v>
      </c>
      <c r="K43" s="1536">
        <v>16</v>
      </c>
      <c r="L43" s="1536">
        <v>11</v>
      </c>
      <c r="M43" s="1536">
        <v>1</v>
      </c>
      <c r="N43" s="1536">
        <v>4</v>
      </c>
      <c r="O43" s="1536">
        <v>0</v>
      </c>
      <c r="P43" s="1536">
        <v>238</v>
      </c>
      <c r="Q43" s="1536">
        <v>188</v>
      </c>
      <c r="R43" s="1536">
        <v>17</v>
      </c>
      <c r="S43" s="1536">
        <v>24</v>
      </c>
      <c r="T43" s="1536">
        <v>9</v>
      </c>
      <c r="U43" s="1533"/>
      <c r="W43" s="1540">
        <f t="shared" si="0"/>
        <v>34</v>
      </c>
    </row>
    <row r="44" spans="1:23" s="1137" customFormat="1" ht="9.75" customHeight="1">
      <c r="A44" s="1539">
        <f t="shared" si="1"/>
        <v>35</v>
      </c>
      <c r="B44" s="1533"/>
      <c r="E44" s="1533"/>
      <c r="G44" s="1533" t="s">
        <v>13</v>
      </c>
      <c r="H44" s="1541">
        <v>5</v>
      </c>
      <c r="I44" s="1541">
        <v>17</v>
      </c>
      <c r="J44" s="1541">
        <v>344</v>
      </c>
      <c r="K44" s="1541">
        <v>34</v>
      </c>
      <c r="L44" s="1541">
        <v>33</v>
      </c>
      <c r="M44" s="1541">
        <v>3</v>
      </c>
      <c r="N44" s="1541">
        <v>22</v>
      </c>
      <c r="O44" s="1541">
        <v>3</v>
      </c>
      <c r="P44" s="1541">
        <v>791</v>
      </c>
      <c r="Q44" s="1541">
        <v>610</v>
      </c>
      <c r="R44" s="1541">
        <v>72</v>
      </c>
      <c r="S44" s="1541">
        <v>70</v>
      </c>
      <c r="T44" s="1541">
        <v>39</v>
      </c>
      <c r="U44" s="1533"/>
      <c r="W44" s="1540">
        <f t="shared" si="0"/>
        <v>35</v>
      </c>
    </row>
    <row r="45" spans="1:23" s="1137" customFormat="1" ht="9.75" customHeight="1">
      <c r="A45" s="1539">
        <f t="shared" si="1"/>
        <v>36</v>
      </c>
      <c r="B45" s="1533"/>
      <c r="D45" s="1534" t="s">
        <v>1063</v>
      </c>
      <c r="E45" s="1533"/>
      <c r="G45" s="1533" t="s">
        <v>5</v>
      </c>
      <c r="H45" s="1536">
        <v>11</v>
      </c>
      <c r="I45" s="1536">
        <v>42</v>
      </c>
      <c r="J45" s="1536">
        <v>1115</v>
      </c>
      <c r="K45" s="1536">
        <v>120</v>
      </c>
      <c r="L45" s="1536">
        <v>87</v>
      </c>
      <c r="M45" s="1536">
        <v>14</v>
      </c>
      <c r="N45" s="1536">
        <v>70</v>
      </c>
      <c r="O45" s="1536">
        <v>17</v>
      </c>
      <c r="P45" s="1536">
        <v>2185</v>
      </c>
      <c r="Q45" s="1536">
        <v>1596</v>
      </c>
      <c r="R45" s="1536">
        <v>351</v>
      </c>
      <c r="S45" s="1536">
        <v>171</v>
      </c>
      <c r="T45" s="1536">
        <v>67</v>
      </c>
      <c r="U45" s="1533"/>
      <c r="W45" s="1540">
        <f t="shared" si="0"/>
        <v>36</v>
      </c>
    </row>
    <row r="46" spans="1:23" s="1137" customFormat="1" ht="9.75" customHeight="1">
      <c r="A46" s="1539">
        <f t="shared" si="1"/>
        <v>37</v>
      </c>
      <c r="B46" s="1533"/>
      <c r="D46" s="1534" t="s">
        <v>1064</v>
      </c>
      <c r="E46" s="1533"/>
      <c r="G46" s="1533" t="s">
        <v>3</v>
      </c>
      <c r="H46" s="1536">
        <v>4</v>
      </c>
      <c r="I46" s="1536">
        <v>18</v>
      </c>
      <c r="J46" s="1536">
        <v>388</v>
      </c>
      <c r="K46" s="1536">
        <v>65</v>
      </c>
      <c r="L46" s="1536">
        <v>24</v>
      </c>
      <c r="M46" s="1536">
        <v>7</v>
      </c>
      <c r="N46" s="1536">
        <v>183</v>
      </c>
      <c r="O46" s="1536">
        <v>119</v>
      </c>
      <c r="P46" s="1536">
        <v>981</v>
      </c>
      <c r="Q46" s="1536">
        <v>477</v>
      </c>
      <c r="R46" s="1536">
        <v>355</v>
      </c>
      <c r="S46" s="1536">
        <v>92</v>
      </c>
      <c r="T46" s="1536">
        <v>57</v>
      </c>
      <c r="U46" s="1533"/>
      <c r="W46" s="1540">
        <f t="shared" si="0"/>
        <v>37</v>
      </c>
    </row>
    <row r="47" spans="1:23" s="1137" customFormat="1" ht="9.75" customHeight="1">
      <c r="A47" s="1539">
        <f t="shared" si="1"/>
        <v>38</v>
      </c>
      <c r="B47" s="1533"/>
      <c r="D47" s="1534"/>
      <c r="E47" s="1533"/>
      <c r="G47" s="1533" t="s">
        <v>4</v>
      </c>
      <c r="H47" s="1536">
        <v>4</v>
      </c>
      <c r="I47" s="1536">
        <v>12</v>
      </c>
      <c r="J47" s="1536">
        <v>252</v>
      </c>
      <c r="K47" s="1536">
        <v>54</v>
      </c>
      <c r="L47" s="1536">
        <v>25</v>
      </c>
      <c r="M47" s="1536">
        <v>5</v>
      </c>
      <c r="N47" s="1536">
        <v>54</v>
      </c>
      <c r="O47" s="1536">
        <v>35</v>
      </c>
      <c r="P47" s="1536">
        <v>677</v>
      </c>
      <c r="Q47" s="1536">
        <v>512</v>
      </c>
      <c r="R47" s="1536">
        <v>93</v>
      </c>
      <c r="S47" s="1536">
        <v>58</v>
      </c>
      <c r="T47" s="1536">
        <v>14</v>
      </c>
      <c r="U47" s="1533"/>
      <c r="W47" s="1540">
        <f t="shared" si="0"/>
        <v>38</v>
      </c>
    </row>
    <row r="48" spans="1:23" s="1137" customFormat="1" ht="9.75" customHeight="1">
      <c r="A48" s="1539">
        <f t="shared" si="1"/>
        <v>39</v>
      </c>
      <c r="B48" s="1533"/>
      <c r="D48" s="1534"/>
      <c r="E48" s="1533"/>
      <c r="G48" s="1533" t="s">
        <v>5</v>
      </c>
      <c r="H48" s="1536">
        <v>5</v>
      </c>
      <c r="I48" s="1536">
        <v>17</v>
      </c>
      <c r="J48" s="1536">
        <v>332</v>
      </c>
      <c r="K48" s="1536">
        <v>55</v>
      </c>
      <c r="L48" s="1536">
        <v>22</v>
      </c>
      <c r="M48" s="1536">
        <v>4</v>
      </c>
      <c r="N48" s="1536">
        <v>82</v>
      </c>
      <c r="O48" s="1536">
        <v>34</v>
      </c>
      <c r="P48" s="1536">
        <v>832</v>
      </c>
      <c r="Q48" s="1536">
        <v>441</v>
      </c>
      <c r="R48" s="1536">
        <v>345</v>
      </c>
      <c r="S48" s="1536">
        <v>45</v>
      </c>
      <c r="T48" s="1536">
        <v>1</v>
      </c>
      <c r="U48" s="1533"/>
      <c r="W48" s="1540">
        <f t="shared" si="0"/>
        <v>39</v>
      </c>
    </row>
    <row r="49" spans="1:23" s="1137" customFormat="1" ht="9.75" customHeight="1">
      <c r="A49" s="1539">
        <f t="shared" si="1"/>
        <v>40</v>
      </c>
      <c r="B49" s="1533"/>
      <c r="D49" s="1534"/>
      <c r="E49" s="1533"/>
      <c r="G49" s="1533" t="s">
        <v>13</v>
      </c>
      <c r="H49" s="1536">
        <v>13</v>
      </c>
      <c r="I49" s="1536">
        <v>47</v>
      </c>
      <c r="J49" s="1536">
        <v>972</v>
      </c>
      <c r="K49" s="1536">
        <v>174</v>
      </c>
      <c r="L49" s="1536">
        <v>71</v>
      </c>
      <c r="M49" s="1536">
        <v>16</v>
      </c>
      <c r="N49" s="1536">
        <v>319</v>
      </c>
      <c r="O49" s="1536">
        <v>188</v>
      </c>
      <c r="P49" s="1536">
        <v>2490</v>
      </c>
      <c r="Q49" s="1536">
        <v>1430</v>
      </c>
      <c r="R49" s="1536">
        <v>793</v>
      </c>
      <c r="S49" s="1536">
        <v>195</v>
      </c>
      <c r="T49" s="1536">
        <v>72</v>
      </c>
      <c r="U49" s="1533"/>
      <c r="W49" s="1540">
        <f t="shared" si="0"/>
        <v>40</v>
      </c>
    </row>
    <row r="50" spans="1:23" s="1137" customFormat="1" ht="9.75" customHeight="1">
      <c r="A50" s="1539">
        <f t="shared" si="1"/>
        <v>41</v>
      </c>
      <c r="B50" s="1533"/>
      <c r="D50" s="1534" t="s">
        <v>1065</v>
      </c>
      <c r="E50" s="1533"/>
      <c r="G50" s="1533" t="s">
        <v>3</v>
      </c>
      <c r="H50" s="1536">
        <v>1</v>
      </c>
      <c r="I50" s="1536">
        <v>1</v>
      </c>
      <c r="J50" s="1536">
        <v>17</v>
      </c>
      <c r="K50" s="1536">
        <v>3</v>
      </c>
      <c r="L50" s="1536">
        <v>2</v>
      </c>
      <c r="M50" s="1536">
        <v>1</v>
      </c>
      <c r="N50" s="1536">
        <v>11</v>
      </c>
      <c r="O50" s="1536">
        <v>3</v>
      </c>
      <c r="P50" s="1536">
        <v>63</v>
      </c>
      <c r="Q50" s="1536">
        <v>50</v>
      </c>
      <c r="R50" s="1536">
        <v>11</v>
      </c>
      <c r="S50" s="1536">
        <v>2</v>
      </c>
      <c r="T50" s="1536">
        <v>0</v>
      </c>
      <c r="U50" s="1533"/>
      <c r="W50" s="1540">
        <f t="shared" si="0"/>
        <v>41</v>
      </c>
    </row>
    <row r="51" spans="1:23" s="1137" customFormat="1" ht="9.75" customHeight="1">
      <c r="A51" s="1539">
        <f t="shared" si="1"/>
        <v>42</v>
      </c>
      <c r="B51" s="1533"/>
      <c r="D51" s="1534" t="s">
        <v>1066</v>
      </c>
      <c r="E51" s="1533"/>
      <c r="G51" s="1533" t="s">
        <v>5</v>
      </c>
      <c r="H51" s="1536">
        <v>3</v>
      </c>
      <c r="I51" s="1536">
        <v>10</v>
      </c>
      <c r="J51" s="1536">
        <v>138</v>
      </c>
      <c r="K51" s="1536">
        <v>11</v>
      </c>
      <c r="L51" s="1536">
        <v>7</v>
      </c>
      <c r="M51" s="1536">
        <v>2</v>
      </c>
      <c r="N51" s="1536">
        <v>27</v>
      </c>
      <c r="O51" s="1536">
        <v>11</v>
      </c>
      <c r="P51" s="1536">
        <v>252</v>
      </c>
      <c r="Q51" s="1536">
        <v>112</v>
      </c>
      <c r="R51" s="1536">
        <v>121</v>
      </c>
      <c r="S51" s="1536">
        <v>19</v>
      </c>
      <c r="T51" s="1536">
        <v>0</v>
      </c>
      <c r="U51" s="1533"/>
      <c r="W51" s="1540">
        <f t="shared" si="0"/>
        <v>42</v>
      </c>
    </row>
    <row r="52" spans="1:23" s="1137" customFormat="1" ht="9.75" customHeight="1">
      <c r="A52" s="1539">
        <f t="shared" si="1"/>
        <v>43</v>
      </c>
      <c r="B52" s="1533"/>
      <c r="D52" s="1534" t="s">
        <v>1067</v>
      </c>
      <c r="E52" s="1533"/>
      <c r="G52" s="1533" t="s">
        <v>3</v>
      </c>
      <c r="H52" s="1536">
        <v>1</v>
      </c>
      <c r="I52" s="1536">
        <v>3</v>
      </c>
      <c r="J52" s="1536">
        <v>41</v>
      </c>
      <c r="K52" s="1536">
        <v>3</v>
      </c>
      <c r="L52" s="1536">
        <v>4</v>
      </c>
      <c r="M52" s="1536">
        <v>3</v>
      </c>
      <c r="N52" s="1536">
        <v>8</v>
      </c>
      <c r="O52" s="1536">
        <v>0</v>
      </c>
      <c r="P52" s="1536">
        <v>169</v>
      </c>
      <c r="Q52" s="1536">
        <v>62</v>
      </c>
      <c r="R52" s="1536">
        <v>30</v>
      </c>
      <c r="S52" s="1536">
        <v>58</v>
      </c>
      <c r="T52" s="1536">
        <v>19</v>
      </c>
      <c r="U52" s="1533"/>
      <c r="W52" s="1540">
        <f t="shared" si="0"/>
        <v>43</v>
      </c>
    </row>
    <row r="53" spans="1:23" s="1137" customFormat="1" ht="9.75" customHeight="1">
      <c r="A53" s="1539">
        <f t="shared" si="1"/>
        <v>44</v>
      </c>
      <c r="B53" s="1533"/>
      <c r="D53" s="1538"/>
      <c r="E53" s="1533"/>
      <c r="G53" s="1533" t="s">
        <v>4</v>
      </c>
      <c r="H53" s="1536">
        <v>3</v>
      </c>
      <c r="I53" s="1536">
        <v>4</v>
      </c>
      <c r="J53" s="1536">
        <v>68</v>
      </c>
      <c r="K53" s="1536">
        <v>14</v>
      </c>
      <c r="L53" s="1536">
        <v>2</v>
      </c>
      <c r="M53" s="1536">
        <v>0</v>
      </c>
      <c r="N53" s="1536">
        <v>25</v>
      </c>
      <c r="O53" s="1536">
        <v>7</v>
      </c>
      <c r="P53" s="1536">
        <v>125</v>
      </c>
      <c r="Q53" s="1536">
        <v>86</v>
      </c>
      <c r="R53" s="1536">
        <v>27</v>
      </c>
      <c r="S53" s="1536">
        <v>7</v>
      </c>
      <c r="T53" s="1536">
        <v>5</v>
      </c>
      <c r="U53" s="1533"/>
      <c r="W53" s="1540">
        <f t="shared" si="0"/>
        <v>44</v>
      </c>
    </row>
    <row r="54" spans="1:23" s="1137" customFormat="1" ht="9.75" customHeight="1">
      <c r="A54" s="1539">
        <f t="shared" si="1"/>
        <v>45</v>
      </c>
      <c r="B54" s="1533"/>
      <c r="D54" s="1534"/>
      <c r="E54" s="1533"/>
      <c r="G54" s="1533" t="s">
        <v>5</v>
      </c>
      <c r="H54" s="1536">
        <v>80</v>
      </c>
      <c r="I54" s="1536">
        <v>114</v>
      </c>
      <c r="J54" s="1536">
        <v>2358</v>
      </c>
      <c r="K54" s="1536">
        <v>559</v>
      </c>
      <c r="L54" s="1536">
        <v>142</v>
      </c>
      <c r="M54" s="1536">
        <v>30</v>
      </c>
      <c r="N54" s="1536">
        <v>454</v>
      </c>
      <c r="O54" s="1536">
        <v>121</v>
      </c>
      <c r="P54" s="1536">
        <v>4916</v>
      </c>
      <c r="Q54" s="1536">
        <v>3221</v>
      </c>
      <c r="R54" s="1536">
        <v>923</v>
      </c>
      <c r="S54" s="1536">
        <v>635</v>
      </c>
      <c r="T54" s="1536">
        <v>137</v>
      </c>
      <c r="U54" s="1533"/>
      <c r="W54" s="1540">
        <f t="shared" si="0"/>
        <v>45</v>
      </c>
    </row>
    <row r="55" spans="1:23" s="1137" customFormat="1" ht="9.75" customHeight="1">
      <c r="A55" s="1539">
        <f t="shared" si="1"/>
        <v>46</v>
      </c>
      <c r="B55" s="1533"/>
      <c r="D55" s="1534"/>
      <c r="E55" s="1533"/>
      <c r="G55" s="1533" t="s">
        <v>13</v>
      </c>
      <c r="H55" s="1541">
        <v>84</v>
      </c>
      <c r="I55" s="1541">
        <v>121</v>
      </c>
      <c r="J55" s="1541">
        <v>2467</v>
      </c>
      <c r="K55" s="1541">
        <v>576</v>
      </c>
      <c r="L55" s="1541">
        <v>148</v>
      </c>
      <c r="M55" s="1541">
        <v>33</v>
      </c>
      <c r="N55" s="1541">
        <v>487</v>
      </c>
      <c r="O55" s="1541">
        <v>128</v>
      </c>
      <c r="P55" s="1541">
        <v>5210</v>
      </c>
      <c r="Q55" s="1541">
        <v>3369</v>
      </c>
      <c r="R55" s="1541">
        <v>980</v>
      </c>
      <c r="S55" s="1541">
        <v>700</v>
      </c>
      <c r="T55" s="1541">
        <v>161</v>
      </c>
      <c r="U55" s="1533"/>
      <c r="W55" s="1540">
        <f t="shared" si="0"/>
        <v>46</v>
      </c>
    </row>
    <row r="56" spans="1:23" s="1137" customFormat="1" ht="9.75" customHeight="1">
      <c r="A56" s="1539">
        <f t="shared" si="1"/>
        <v>47</v>
      </c>
      <c r="B56" s="1533"/>
      <c r="D56" s="1534" t="s">
        <v>1068</v>
      </c>
      <c r="E56" s="1533"/>
      <c r="G56" s="1533" t="s">
        <v>4</v>
      </c>
      <c r="H56" s="1536">
        <v>3</v>
      </c>
      <c r="I56" s="1536">
        <v>3</v>
      </c>
      <c r="J56" s="1536">
        <v>51</v>
      </c>
      <c r="K56" s="1536">
        <v>13</v>
      </c>
      <c r="L56" s="1536">
        <v>3</v>
      </c>
      <c r="M56" s="1536">
        <v>1</v>
      </c>
      <c r="N56" s="1536">
        <v>23</v>
      </c>
      <c r="O56" s="1536">
        <v>8</v>
      </c>
      <c r="P56" s="1536">
        <v>124</v>
      </c>
      <c r="Q56" s="1536">
        <v>78</v>
      </c>
      <c r="R56" s="1536">
        <v>30</v>
      </c>
      <c r="S56" s="1536">
        <v>7</v>
      </c>
      <c r="T56" s="1536">
        <v>9</v>
      </c>
      <c r="U56" s="1533"/>
      <c r="W56" s="1540">
        <f t="shared" si="0"/>
        <v>47</v>
      </c>
    </row>
    <row r="57" spans="1:23" s="1137" customFormat="1" ht="9.75" customHeight="1">
      <c r="A57" s="1539">
        <f t="shared" si="1"/>
        <v>48</v>
      </c>
      <c r="B57" s="1533"/>
      <c r="D57" s="1534"/>
      <c r="E57" s="1533"/>
      <c r="G57" s="1533" t="s">
        <v>5</v>
      </c>
      <c r="H57" s="1536">
        <v>72</v>
      </c>
      <c r="I57" s="1536">
        <v>84</v>
      </c>
      <c r="J57" s="1536">
        <v>1923</v>
      </c>
      <c r="K57" s="1536">
        <v>561</v>
      </c>
      <c r="L57" s="1536">
        <v>81</v>
      </c>
      <c r="M57" s="1536">
        <v>9</v>
      </c>
      <c r="N57" s="1536">
        <v>397</v>
      </c>
      <c r="O57" s="1536">
        <v>105</v>
      </c>
      <c r="P57" s="1536">
        <v>3994</v>
      </c>
      <c r="Q57" s="1536">
        <v>2758</v>
      </c>
      <c r="R57" s="1536">
        <v>795</v>
      </c>
      <c r="S57" s="1536">
        <v>411</v>
      </c>
      <c r="T57" s="1536">
        <v>30</v>
      </c>
      <c r="U57" s="1533"/>
      <c r="W57" s="1540">
        <f t="shared" si="0"/>
        <v>48</v>
      </c>
    </row>
    <row r="58" spans="1:23" s="1137" customFormat="1" ht="9.75" customHeight="1">
      <c r="A58" s="1539">
        <f t="shared" si="1"/>
        <v>49</v>
      </c>
      <c r="B58" s="1533"/>
      <c r="D58" s="1534"/>
      <c r="E58" s="1533"/>
      <c r="G58" s="1533" t="s">
        <v>13</v>
      </c>
      <c r="H58" s="1541">
        <v>75</v>
      </c>
      <c r="I58" s="1541">
        <v>87</v>
      </c>
      <c r="J58" s="1541">
        <v>1974</v>
      </c>
      <c r="K58" s="1541">
        <v>574</v>
      </c>
      <c r="L58" s="1541">
        <v>84</v>
      </c>
      <c r="M58" s="1541">
        <v>10</v>
      </c>
      <c r="N58" s="1541">
        <v>420</v>
      </c>
      <c r="O58" s="1541">
        <v>113</v>
      </c>
      <c r="P58" s="1541">
        <v>4118</v>
      </c>
      <c r="Q58" s="1541">
        <v>2836</v>
      </c>
      <c r="R58" s="1541">
        <v>825</v>
      </c>
      <c r="S58" s="1541">
        <v>418</v>
      </c>
      <c r="T58" s="1541">
        <v>39</v>
      </c>
      <c r="U58" s="1533"/>
      <c r="W58" s="1540">
        <f t="shared" si="0"/>
        <v>49</v>
      </c>
    </row>
    <row r="59" spans="1:23" s="1137" customFormat="1" ht="9.75" customHeight="1">
      <c r="A59" s="1539">
        <f t="shared" si="1"/>
        <v>50</v>
      </c>
      <c r="B59" s="1533"/>
      <c r="D59" s="1534" t="s">
        <v>1069</v>
      </c>
      <c r="E59" s="1533"/>
      <c r="G59" s="1533" t="s">
        <v>4</v>
      </c>
      <c r="H59" s="1536">
        <v>1</v>
      </c>
      <c r="I59" s="1536">
        <v>3</v>
      </c>
      <c r="J59" s="1536">
        <v>56</v>
      </c>
      <c r="K59" s="1536">
        <v>39</v>
      </c>
      <c r="L59" s="1536">
        <v>0</v>
      </c>
      <c r="M59" s="1536">
        <v>0</v>
      </c>
      <c r="N59" s="1536">
        <v>18</v>
      </c>
      <c r="O59" s="1536">
        <v>12</v>
      </c>
      <c r="P59" s="1536">
        <v>83</v>
      </c>
      <c r="Q59" s="1536">
        <v>0</v>
      </c>
      <c r="R59" s="1536">
        <v>75</v>
      </c>
      <c r="S59" s="1536">
        <v>8</v>
      </c>
      <c r="T59" s="1536">
        <v>0</v>
      </c>
      <c r="U59" s="1533"/>
      <c r="W59" s="1540">
        <f t="shared" si="0"/>
        <v>50</v>
      </c>
    </row>
    <row r="60" spans="1:23" s="1137" customFormat="1" ht="9.75" customHeight="1">
      <c r="A60" s="1539">
        <f t="shared" si="1"/>
        <v>51</v>
      </c>
      <c r="B60" s="1533"/>
      <c r="D60" s="1534"/>
      <c r="E60" s="1533"/>
      <c r="G60" s="1533" t="s">
        <v>5</v>
      </c>
      <c r="H60" s="1536">
        <v>15</v>
      </c>
      <c r="I60" s="1536">
        <v>52</v>
      </c>
      <c r="J60" s="1536">
        <v>1154</v>
      </c>
      <c r="K60" s="1536">
        <v>632</v>
      </c>
      <c r="L60" s="1536">
        <v>55</v>
      </c>
      <c r="M60" s="1536">
        <v>47</v>
      </c>
      <c r="N60" s="1536">
        <v>143</v>
      </c>
      <c r="O60" s="1536">
        <v>96</v>
      </c>
      <c r="P60" s="1536">
        <v>1907</v>
      </c>
      <c r="Q60" s="1536">
        <v>1054</v>
      </c>
      <c r="R60" s="1536">
        <v>668</v>
      </c>
      <c r="S60" s="1536">
        <v>172</v>
      </c>
      <c r="T60" s="1536">
        <v>13</v>
      </c>
      <c r="U60" s="1533"/>
      <c r="W60" s="1540">
        <f t="shared" si="0"/>
        <v>51</v>
      </c>
    </row>
    <row r="61" spans="1:23" s="1137" customFormat="1" ht="9.75" customHeight="1">
      <c r="A61" s="1539">
        <f t="shared" si="1"/>
        <v>52</v>
      </c>
      <c r="B61" s="1533"/>
      <c r="D61" s="1534"/>
      <c r="E61" s="1533"/>
      <c r="G61" s="1533" t="s">
        <v>13</v>
      </c>
      <c r="H61" s="1536">
        <v>16</v>
      </c>
      <c r="I61" s="1536">
        <v>55</v>
      </c>
      <c r="J61" s="1536">
        <v>1210</v>
      </c>
      <c r="K61" s="1536">
        <v>671</v>
      </c>
      <c r="L61" s="1536">
        <v>55</v>
      </c>
      <c r="M61" s="1536">
        <v>47</v>
      </c>
      <c r="N61" s="1536">
        <v>161</v>
      </c>
      <c r="O61" s="1536">
        <v>108</v>
      </c>
      <c r="P61" s="1536">
        <v>1990</v>
      </c>
      <c r="Q61" s="1536">
        <v>1054</v>
      </c>
      <c r="R61" s="1536">
        <v>743</v>
      </c>
      <c r="S61" s="1536">
        <v>180</v>
      </c>
      <c r="T61" s="1536">
        <v>13</v>
      </c>
      <c r="U61" s="1533"/>
      <c r="W61" s="1540">
        <f t="shared" si="0"/>
        <v>52</v>
      </c>
    </row>
    <row r="62" spans="1:23" s="1137" customFormat="1" ht="9.75" customHeight="1">
      <c r="A62" s="1539">
        <f t="shared" si="1"/>
        <v>53</v>
      </c>
      <c r="B62" s="1533"/>
      <c r="D62" s="1534" t="s">
        <v>1070</v>
      </c>
      <c r="E62" s="1533"/>
      <c r="G62" s="1533" t="s">
        <v>3</v>
      </c>
      <c r="H62" s="1536">
        <v>4</v>
      </c>
      <c r="I62" s="1536">
        <v>21</v>
      </c>
      <c r="J62" s="1536">
        <v>512</v>
      </c>
      <c r="K62" s="1536">
        <v>93</v>
      </c>
      <c r="L62" s="1536">
        <v>61</v>
      </c>
      <c r="M62" s="1536">
        <v>9</v>
      </c>
      <c r="N62" s="1536">
        <v>42</v>
      </c>
      <c r="O62" s="1536">
        <v>11</v>
      </c>
      <c r="P62" s="1536">
        <v>1236</v>
      </c>
      <c r="Q62" s="1536">
        <v>777</v>
      </c>
      <c r="R62" s="1536">
        <v>144</v>
      </c>
      <c r="S62" s="1536">
        <v>247</v>
      </c>
      <c r="T62" s="1536">
        <v>68</v>
      </c>
      <c r="U62" s="1533"/>
      <c r="W62" s="1540">
        <f t="shared" si="0"/>
        <v>53</v>
      </c>
    </row>
    <row r="63" spans="1:23" s="1137" customFormat="1" ht="9.75" customHeight="1">
      <c r="A63" s="1539">
        <f t="shared" si="1"/>
        <v>54</v>
      </c>
      <c r="B63" s="1533"/>
      <c r="D63" s="1534"/>
      <c r="E63" s="1533"/>
      <c r="G63" s="1533" t="s">
        <v>4</v>
      </c>
      <c r="H63" s="1536">
        <v>38</v>
      </c>
      <c r="I63" s="1536">
        <v>128</v>
      </c>
      <c r="J63" s="1536">
        <v>2930</v>
      </c>
      <c r="K63" s="1536">
        <v>638</v>
      </c>
      <c r="L63" s="1536">
        <v>307</v>
      </c>
      <c r="M63" s="1536">
        <v>64</v>
      </c>
      <c r="N63" s="1536">
        <v>355</v>
      </c>
      <c r="O63" s="1536">
        <v>148</v>
      </c>
      <c r="P63" s="1536">
        <v>6500</v>
      </c>
      <c r="Q63" s="1536">
        <v>4750</v>
      </c>
      <c r="R63" s="1536">
        <v>1210</v>
      </c>
      <c r="S63" s="1536">
        <v>413</v>
      </c>
      <c r="T63" s="1536">
        <v>127</v>
      </c>
      <c r="U63" s="1533"/>
      <c r="W63" s="1540">
        <f t="shared" si="0"/>
        <v>54</v>
      </c>
    </row>
    <row r="64" spans="1:23" s="1137" customFormat="1" ht="9.75" customHeight="1">
      <c r="A64" s="1539">
        <f t="shared" si="1"/>
        <v>55</v>
      </c>
      <c r="B64" s="1533"/>
      <c r="D64" s="1534"/>
      <c r="E64" s="1533"/>
      <c r="G64" s="1533" t="s">
        <v>5</v>
      </c>
      <c r="H64" s="1536">
        <v>146</v>
      </c>
      <c r="I64" s="1536">
        <v>416</v>
      </c>
      <c r="J64" s="1536">
        <v>9629</v>
      </c>
      <c r="K64" s="1536">
        <v>2282</v>
      </c>
      <c r="L64" s="1536">
        <v>950</v>
      </c>
      <c r="M64" s="1536">
        <v>197</v>
      </c>
      <c r="N64" s="1536">
        <v>1256</v>
      </c>
      <c r="O64" s="1536">
        <v>454</v>
      </c>
      <c r="P64" s="1536">
        <v>21733</v>
      </c>
      <c r="Q64" s="1536">
        <v>15403</v>
      </c>
      <c r="R64" s="1536">
        <v>4390</v>
      </c>
      <c r="S64" s="1536">
        <v>1515</v>
      </c>
      <c r="T64" s="1536">
        <v>425</v>
      </c>
      <c r="U64" s="1533"/>
      <c r="W64" s="1540">
        <f t="shared" si="0"/>
        <v>55</v>
      </c>
    </row>
    <row r="65" spans="1:23" s="1137" customFormat="1" ht="9.75" customHeight="1">
      <c r="A65" s="1539">
        <f t="shared" si="1"/>
        <v>56</v>
      </c>
      <c r="B65" s="1533"/>
      <c r="D65" s="1534"/>
      <c r="E65" s="1533"/>
      <c r="G65" s="1533" t="s">
        <v>13</v>
      </c>
      <c r="H65" s="1536">
        <v>188</v>
      </c>
      <c r="I65" s="1536">
        <v>565</v>
      </c>
      <c r="J65" s="1536">
        <v>13071</v>
      </c>
      <c r="K65" s="1536">
        <v>3013</v>
      </c>
      <c r="L65" s="1536">
        <v>1318</v>
      </c>
      <c r="M65" s="1536">
        <v>270</v>
      </c>
      <c r="N65" s="1536">
        <v>1653</v>
      </c>
      <c r="O65" s="1536">
        <v>613</v>
      </c>
      <c r="P65" s="1536">
        <v>29469</v>
      </c>
      <c r="Q65" s="1536">
        <v>20930</v>
      </c>
      <c r="R65" s="1536">
        <v>5744</v>
      </c>
      <c r="S65" s="1536">
        <v>2175</v>
      </c>
      <c r="T65" s="1536">
        <v>620</v>
      </c>
      <c r="U65" s="1533"/>
      <c r="W65" s="1540">
        <f t="shared" si="0"/>
        <v>56</v>
      </c>
    </row>
    <row r="66" spans="1:23" s="1137" customFormat="1" ht="15" customHeight="1">
      <c r="A66" s="1539">
        <f t="shared" si="1"/>
        <v>57</v>
      </c>
      <c r="B66" s="1533"/>
      <c r="D66" s="1543" t="s">
        <v>665</v>
      </c>
      <c r="E66" s="1533"/>
      <c r="G66" s="1544" t="s">
        <v>3</v>
      </c>
      <c r="H66" s="1545">
        <v>29</v>
      </c>
      <c r="I66" s="1545">
        <v>88</v>
      </c>
      <c r="J66" s="1545">
        <v>1871</v>
      </c>
      <c r="K66" s="1545">
        <v>360</v>
      </c>
      <c r="L66" s="1545">
        <v>164</v>
      </c>
      <c r="M66" s="1545">
        <v>31</v>
      </c>
      <c r="N66" s="1545">
        <v>501</v>
      </c>
      <c r="O66" s="1545">
        <v>228</v>
      </c>
      <c r="P66" s="1545">
        <v>4796</v>
      </c>
      <c r="Q66" s="1545">
        <v>2879</v>
      </c>
      <c r="R66" s="1545">
        <v>1088</v>
      </c>
      <c r="S66" s="1545">
        <v>611</v>
      </c>
      <c r="T66" s="1545">
        <v>218</v>
      </c>
      <c r="U66" s="1533"/>
      <c r="W66" s="1540">
        <f t="shared" si="0"/>
        <v>57</v>
      </c>
    </row>
    <row r="67" spans="1:23" s="1137" customFormat="1" ht="9.9" customHeight="1">
      <c r="A67" s="1539">
        <f t="shared" si="1"/>
        <v>58</v>
      </c>
      <c r="B67" s="1533"/>
      <c r="D67" s="1534"/>
      <c r="E67" s="1533"/>
      <c r="G67" s="1544" t="s">
        <v>4</v>
      </c>
      <c r="H67" s="1545">
        <v>117</v>
      </c>
      <c r="I67" s="1545">
        <v>268</v>
      </c>
      <c r="J67" s="1545">
        <v>5864</v>
      </c>
      <c r="K67" s="1545">
        <v>1254</v>
      </c>
      <c r="L67" s="1545">
        <v>495</v>
      </c>
      <c r="M67" s="1545">
        <v>110</v>
      </c>
      <c r="N67" s="1545">
        <v>977</v>
      </c>
      <c r="O67" s="1545">
        <v>404</v>
      </c>
      <c r="P67" s="1545">
        <v>13894</v>
      </c>
      <c r="Q67" s="1545">
        <v>9715</v>
      </c>
      <c r="R67" s="1545">
        <v>2801</v>
      </c>
      <c r="S67" s="1545">
        <v>1106</v>
      </c>
      <c r="T67" s="1545">
        <v>272</v>
      </c>
      <c r="U67" s="1533"/>
      <c r="W67" s="1540">
        <f t="shared" si="0"/>
        <v>58</v>
      </c>
    </row>
    <row r="68" spans="1:23" s="1137" customFormat="1" ht="9.9" customHeight="1">
      <c r="A68" s="1539">
        <f t="shared" si="1"/>
        <v>59</v>
      </c>
      <c r="B68" s="1533"/>
      <c r="D68" s="1534"/>
      <c r="E68" s="1533"/>
      <c r="G68" s="1544" t="s">
        <v>5</v>
      </c>
      <c r="H68" s="1545">
        <v>513</v>
      </c>
      <c r="I68" s="1545">
        <v>1140</v>
      </c>
      <c r="J68" s="1545">
        <v>25743</v>
      </c>
      <c r="K68" s="1545">
        <v>6586</v>
      </c>
      <c r="L68" s="1545">
        <v>2034</v>
      </c>
      <c r="M68" s="1545">
        <v>468</v>
      </c>
      <c r="N68" s="1545">
        <v>4067</v>
      </c>
      <c r="O68" s="1545">
        <v>1509</v>
      </c>
      <c r="P68" s="1545">
        <v>58384</v>
      </c>
      <c r="Q68" s="1545">
        <v>39223</v>
      </c>
      <c r="R68" s="1545">
        <v>13418</v>
      </c>
      <c r="S68" s="1545">
        <v>4757</v>
      </c>
      <c r="T68" s="1545">
        <v>986</v>
      </c>
      <c r="U68" s="1533"/>
      <c r="W68" s="1540">
        <f t="shared" si="0"/>
        <v>59</v>
      </c>
    </row>
    <row r="69" spans="1:23" s="1137" customFormat="1" ht="9.9" customHeight="1">
      <c r="A69" s="1539">
        <f t="shared" si="1"/>
        <v>60</v>
      </c>
      <c r="B69" s="1533"/>
      <c r="D69" s="1534"/>
      <c r="E69" s="1533"/>
      <c r="G69" s="1544" t="s">
        <v>1</v>
      </c>
      <c r="H69" s="1545">
        <v>659</v>
      </c>
      <c r="I69" s="1545">
        <v>1496</v>
      </c>
      <c r="J69" s="1545">
        <v>33478</v>
      </c>
      <c r="K69" s="1545">
        <v>8200</v>
      </c>
      <c r="L69" s="1545">
        <v>2693</v>
      </c>
      <c r="M69" s="1545">
        <v>609</v>
      </c>
      <c r="N69" s="1545">
        <v>5545</v>
      </c>
      <c r="O69" s="1545">
        <v>2141</v>
      </c>
      <c r="P69" s="1545">
        <v>77074</v>
      </c>
      <c r="Q69" s="1545">
        <v>51817</v>
      </c>
      <c r="R69" s="1545">
        <v>17307</v>
      </c>
      <c r="S69" s="1545">
        <v>6474</v>
      </c>
      <c r="T69" s="1545">
        <v>1476</v>
      </c>
      <c r="U69" s="1533"/>
      <c r="W69" s="1540">
        <f t="shared" si="0"/>
        <v>60</v>
      </c>
    </row>
    <row r="70" spans="1:23" s="1137" customFormat="1" ht="15" customHeight="1">
      <c r="A70" s="1539">
        <f t="shared" si="1"/>
        <v>61</v>
      </c>
      <c r="B70" s="1533"/>
      <c r="D70" s="1546" t="s">
        <v>623</v>
      </c>
      <c r="E70" s="1533"/>
      <c r="G70" s="1533" t="s">
        <v>3</v>
      </c>
      <c r="H70" s="1536">
        <v>30</v>
      </c>
      <c r="I70" s="1536">
        <v>92</v>
      </c>
      <c r="J70" s="1536">
        <v>1925</v>
      </c>
      <c r="K70" s="1536">
        <v>362</v>
      </c>
      <c r="L70" s="1536">
        <v>177</v>
      </c>
      <c r="M70" s="1536">
        <v>34</v>
      </c>
      <c r="N70" s="1536">
        <v>509</v>
      </c>
      <c r="O70" s="1536">
        <v>219</v>
      </c>
      <c r="P70" s="1536">
        <v>4882</v>
      </c>
      <c r="Q70" s="1536">
        <v>3111</v>
      </c>
      <c r="R70" s="1536">
        <v>972</v>
      </c>
      <c r="S70" s="1536">
        <v>564</v>
      </c>
      <c r="T70" s="1536">
        <v>235</v>
      </c>
      <c r="U70" s="1533"/>
      <c r="W70" s="1540">
        <f t="shared" si="0"/>
        <v>61</v>
      </c>
    </row>
    <row r="71" spans="1:23" s="1137" customFormat="1" ht="9.75" customHeight="1">
      <c r="A71" s="1539">
        <f t="shared" si="1"/>
        <v>62</v>
      </c>
      <c r="B71" s="1533"/>
      <c r="D71" s="1534"/>
      <c r="E71" s="1533"/>
      <c r="G71" s="1533" t="s">
        <v>4</v>
      </c>
      <c r="H71" s="1536">
        <v>114</v>
      </c>
      <c r="I71" s="1536">
        <v>260</v>
      </c>
      <c r="J71" s="1536">
        <v>5533</v>
      </c>
      <c r="K71" s="1536">
        <v>1184</v>
      </c>
      <c r="L71" s="1536">
        <v>459</v>
      </c>
      <c r="M71" s="1536">
        <v>99</v>
      </c>
      <c r="N71" s="1536">
        <v>1099</v>
      </c>
      <c r="O71" s="1536">
        <v>443</v>
      </c>
      <c r="P71" s="1536">
        <v>13639</v>
      </c>
      <c r="Q71" s="1536">
        <v>9182</v>
      </c>
      <c r="R71" s="1536">
        <v>3165</v>
      </c>
      <c r="S71" s="1536">
        <v>983</v>
      </c>
      <c r="T71" s="1536">
        <v>309</v>
      </c>
      <c r="U71" s="1533"/>
      <c r="W71" s="1540">
        <f t="shared" si="0"/>
        <v>62</v>
      </c>
    </row>
    <row r="72" spans="1:23" s="1137" customFormat="1" ht="9.75" customHeight="1">
      <c r="A72" s="1539">
        <f t="shared" si="1"/>
        <v>63</v>
      </c>
      <c r="B72" s="1533"/>
      <c r="D72" s="1534"/>
      <c r="E72" s="1533"/>
      <c r="G72" s="1533" t="s">
        <v>5</v>
      </c>
      <c r="H72" s="1536">
        <v>513</v>
      </c>
      <c r="I72" s="1536">
        <v>1138</v>
      </c>
      <c r="J72" s="1536">
        <v>24947</v>
      </c>
      <c r="K72" s="1536">
        <v>6262</v>
      </c>
      <c r="L72" s="1536">
        <v>1958</v>
      </c>
      <c r="M72" s="1536">
        <v>463</v>
      </c>
      <c r="N72" s="1536">
        <v>4283</v>
      </c>
      <c r="O72" s="1536">
        <v>1646</v>
      </c>
      <c r="P72" s="1536">
        <v>57500</v>
      </c>
      <c r="Q72" s="1536">
        <v>38182</v>
      </c>
      <c r="R72" s="1536">
        <v>13708</v>
      </c>
      <c r="S72" s="1536">
        <v>4660</v>
      </c>
      <c r="T72" s="1536">
        <v>950</v>
      </c>
      <c r="U72" s="1533"/>
      <c r="W72" s="1540">
        <f t="shared" si="0"/>
        <v>63</v>
      </c>
    </row>
    <row r="73" spans="1:23" s="1137" customFormat="1" ht="9.75" customHeight="1">
      <c r="A73" s="1539">
        <f t="shared" si="1"/>
        <v>64</v>
      </c>
      <c r="B73" s="1533"/>
      <c r="D73" s="1534"/>
      <c r="E73" s="1533"/>
      <c r="G73" s="1533" t="s">
        <v>1</v>
      </c>
      <c r="H73" s="1541">
        <v>657</v>
      </c>
      <c r="I73" s="1541">
        <v>1490</v>
      </c>
      <c r="J73" s="1541">
        <v>32405</v>
      </c>
      <c r="K73" s="1541">
        <v>7808</v>
      </c>
      <c r="L73" s="1541">
        <v>2594</v>
      </c>
      <c r="M73" s="1541">
        <v>596</v>
      </c>
      <c r="N73" s="1541">
        <v>5891</v>
      </c>
      <c r="O73" s="1541">
        <v>2308</v>
      </c>
      <c r="P73" s="1541">
        <v>76021</v>
      </c>
      <c r="Q73" s="1541">
        <v>50475</v>
      </c>
      <c r="R73" s="1541">
        <v>17845</v>
      </c>
      <c r="S73" s="1541">
        <v>6207</v>
      </c>
      <c r="T73" s="1541">
        <v>1494</v>
      </c>
      <c r="U73" s="1533"/>
      <c r="W73" s="1540">
        <f t="shared" si="0"/>
        <v>64</v>
      </c>
    </row>
    <row r="74" spans="1:12" ht="3" customHeight="1">
      <c r="A74" s="1137" t="s">
        <v>11</v>
      </c>
      <c r="B74" s="1547"/>
      <c r="C74" s="1137"/>
      <c r="D74" s="1137"/>
      <c r="E74" s="1396"/>
      <c r="H74" s="1396"/>
      <c r="I74" s="1396"/>
      <c r="J74" s="1396"/>
      <c r="L74" s="1137"/>
    </row>
    <row r="75" spans="1:23" ht="13.2">
      <c r="A75" s="1140" t="s">
        <v>1071</v>
      </c>
      <c r="B75" s="1548"/>
      <c r="C75" s="1548"/>
      <c r="D75" s="1548"/>
      <c r="E75" s="1548"/>
      <c r="F75" s="1548"/>
      <c r="G75" s="1548"/>
      <c r="H75" s="1548"/>
      <c r="I75" s="1548"/>
      <c r="J75" s="1548"/>
      <c r="K75" s="1548"/>
      <c r="L75" s="1549" t="s">
        <v>1072</v>
      </c>
      <c r="M75" s="1550"/>
      <c r="N75" s="1550"/>
      <c r="O75" s="1550"/>
      <c r="P75" s="1550"/>
      <c r="Q75" s="1550"/>
      <c r="R75" s="1550"/>
      <c r="S75" s="1550"/>
      <c r="T75" s="1550"/>
      <c r="U75" s="1550"/>
      <c r="V75" s="1550"/>
      <c r="W75" s="1550"/>
    </row>
    <row r="76" spans="1:18" ht="11.25">
      <c r="A76" s="1246" t="s">
        <v>1073</v>
      </c>
      <c r="Q76" s="1545"/>
      <c r="R76" s="1545"/>
    </row>
  </sheetData>
  <mergeCells count="13">
    <mergeCell ref="J4:K7"/>
    <mergeCell ref="L4:M6"/>
    <mergeCell ref="N4:O6"/>
    <mergeCell ref="V4:W9"/>
    <mergeCell ref="P5:P8"/>
    <mergeCell ref="S6:S8"/>
    <mergeCell ref="T6:U8"/>
    <mergeCell ref="T9:U9"/>
    <mergeCell ref="A4:B9"/>
    <mergeCell ref="C4:E9"/>
    <mergeCell ref="F4:G9"/>
    <mergeCell ref="H4:H8"/>
    <mergeCell ref="I4:I8"/>
  </mergeCells>
  <printOptions/>
  <pageMargins left="0.4724409448818898" right="0.4724409448818898" top="0.5905511811023623" bottom="0.7874015748031497" header="0.3937007874015748" footer="0.2755905511811024"/>
  <pageSetup firstPageNumber="84" useFirstPageNumber="1" horizontalDpi="600" verticalDpi="600" orientation="portrait" pageOrder="overThenDown" paperSize="9" scale="95" r:id="rId1"/>
  <headerFooter alignWithMargins="0">
    <oddFooter>&amp;C&amp;P</oddFooter>
  </headerFooter>
  <colBreaks count="1" manualBreakCount="1">
    <brk id="11" max="16383"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Z208"/>
  <sheetViews>
    <sheetView workbookViewId="0" topLeftCell="A1">
      <pane ySplit="6" topLeftCell="A7" activePane="bottomLeft" state="frozen"/>
      <selection pane="bottomLeft" activeCell="AA1" sqref="AA1"/>
    </sheetView>
  </sheetViews>
  <sheetFormatPr defaultColWidth="12" defaultRowHeight="11.25"/>
  <cols>
    <col min="1" max="1" width="4" style="1246" customWidth="1"/>
    <col min="2" max="2" width="0.4921875" style="1246" customWidth="1"/>
    <col min="3" max="3" width="0.65625" style="1246" customWidth="1"/>
    <col min="4" max="4" width="1.0078125" style="1246" customWidth="1"/>
    <col min="5" max="5" width="50.66015625" style="1246" customWidth="1"/>
    <col min="6" max="6" width="0.4921875" style="1246" customWidth="1"/>
    <col min="7" max="7" width="0.4921875" style="1396" customWidth="1"/>
    <col min="8" max="8" width="10" style="1551" customWidth="1"/>
    <col min="9" max="10" width="10" style="1137" bestFit="1" customWidth="1"/>
    <col min="11" max="12" width="7.66015625" style="1246" customWidth="1"/>
    <col min="13" max="14" width="8" style="1246" customWidth="1"/>
    <col min="15" max="16" width="8.66015625" style="1246" customWidth="1"/>
    <col min="17" max="17" width="8.66015625" style="1547" customWidth="1"/>
    <col min="18" max="24" width="8.66015625" style="1137" customWidth="1"/>
    <col min="25" max="25" width="0.4921875" style="1246" customWidth="1"/>
    <col min="26" max="26" width="4" style="1246" customWidth="1"/>
    <col min="27" max="16384" width="12" style="1246" customWidth="1"/>
  </cols>
  <sheetData>
    <row r="1" spans="1:26" ht="10.5" customHeight="1">
      <c r="A1" s="1510"/>
      <c r="F1" s="1396"/>
      <c r="Z1" s="1511"/>
    </row>
    <row r="2" spans="6:15" ht="12.75" customHeight="1">
      <c r="F2" s="1396"/>
      <c r="K2" s="1552"/>
      <c r="L2" s="1553"/>
      <c r="M2" s="1554"/>
      <c r="N2" s="1553" t="str">
        <f>'5.1'!K2</f>
        <v>5. Berufsfachschulen des</v>
      </c>
      <c r="O2" s="1246" t="str">
        <f>'5.1'!L2</f>
        <v xml:space="preserve"> Gesundheitswesens in Bayern 2021/22</v>
      </c>
    </row>
    <row r="3" spans="1:26" ht="24.9" customHeight="1">
      <c r="A3" s="1095"/>
      <c r="B3" s="1095"/>
      <c r="C3" s="1095"/>
      <c r="D3" s="1095"/>
      <c r="E3" s="1095"/>
      <c r="F3" s="1095"/>
      <c r="G3" s="1555"/>
      <c r="H3" s="1096"/>
      <c r="I3" s="1095"/>
      <c r="J3" s="1095"/>
      <c r="L3" s="1097"/>
      <c r="M3" s="1556"/>
      <c r="N3" s="1097" t="s">
        <v>1074</v>
      </c>
      <c r="O3" s="1053" t="s">
        <v>1075</v>
      </c>
      <c r="P3" s="1099"/>
      <c r="T3" s="1099"/>
      <c r="U3" s="1099"/>
      <c r="V3" s="1099"/>
      <c r="W3" s="1099"/>
      <c r="X3" s="1099"/>
      <c r="Y3" s="1099"/>
      <c r="Z3" s="1099"/>
    </row>
    <row r="4" spans="1:26" s="1137" customFormat="1" ht="20.1" customHeight="1">
      <c r="A4" s="2566" t="s">
        <v>394</v>
      </c>
      <c r="B4" s="2567"/>
      <c r="C4" s="2572" t="s">
        <v>1076</v>
      </c>
      <c r="D4" s="2573"/>
      <c r="E4" s="2573"/>
      <c r="F4" s="2567"/>
      <c r="G4" s="2572" t="s">
        <v>730</v>
      </c>
      <c r="H4" s="2586"/>
      <c r="I4" s="2572" t="s">
        <v>12</v>
      </c>
      <c r="J4" s="2567"/>
      <c r="K4" s="2591" t="s">
        <v>397</v>
      </c>
      <c r="L4" s="2592"/>
      <c r="M4" s="2566"/>
      <c r="N4" s="2566"/>
      <c r="O4" s="2593"/>
      <c r="P4" s="2593"/>
      <c r="Q4" s="2593"/>
      <c r="R4" s="2593"/>
      <c r="S4" s="2593"/>
      <c r="T4" s="2593"/>
      <c r="U4" s="2593"/>
      <c r="V4" s="2593"/>
      <c r="W4" s="2593"/>
      <c r="X4" s="2594"/>
      <c r="Y4" s="2572" t="s">
        <v>394</v>
      </c>
      <c r="Z4" s="2573"/>
    </row>
    <row r="5" spans="1:26" s="1137" customFormat="1" ht="20.1" customHeight="1">
      <c r="A5" s="2568"/>
      <c r="B5" s="2569"/>
      <c r="C5" s="2574"/>
      <c r="D5" s="2568"/>
      <c r="E5" s="2568"/>
      <c r="F5" s="2569"/>
      <c r="G5" s="2587"/>
      <c r="H5" s="2588"/>
      <c r="I5" s="2575"/>
      <c r="J5" s="2571"/>
      <c r="K5" s="2539" t="s">
        <v>64</v>
      </c>
      <c r="L5" s="2540"/>
      <c r="M5" s="2539" t="s">
        <v>520</v>
      </c>
      <c r="N5" s="2540"/>
      <c r="O5" s="2592" t="s">
        <v>1077</v>
      </c>
      <c r="P5" s="2598"/>
      <c r="Q5" s="1559" t="s">
        <v>732</v>
      </c>
      <c r="R5" s="1560"/>
      <c r="S5" s="1559" t="s">
        <v>733</v>
      </c>
      <c r="T5" s="1560"/>
      <c r="U5" s="1559" t="s">
        <v>734</v>
      </c>
      <c r="V5" s="1560"/>
      <c r="W5" s="1559" t="s">
        <v>735</v>
      </c>
      <c r="X5" s="1560"/>
      <c r="Y5" s="2574"/>
      <c r="Z5" s="2568"/>
    </row>
    <row r="6" spans="1:26" s="1137" customFormat="1" ht="24.9" customHeight="1">
      <c r="A6" s="2570"/>
      <c r="B6" s="2571"/>
      <c r="C6" s="2575"/>
      <c r="D6" s="2570"/>
      <c r="E6" s="2570"/>
      <c r="F6" s="2571"/>
      <c r="G6" s="2589"/>
      <c r="H6" s="2590"/>
      <c r="I6" s="1561" t="s">
        <v>32</v>
      </c>
      <c r="J6" s="1523" t="s">
        <v>33</v>
      </c>
      <c r="K6" s="1561" t="s">
        <v>346</v>
      </c>
      <c r="L6" s="1523" t="s">
        <v>33</v>
      </c>
      <c r="M6" s="1561" t="s">
        <v>346</v>
      </c>
      <c r="N6" s="1523" t="s">
        <v>33</v>
      </c>
      <c r="O6" s="1524" t="s">
        <v>346</v>
      </c>
      <c r="P6" s="1523" t="s">
        <v>33</v>
      </c>
      <c r="Q6" s="1561" t="s">
        <v>346</v>
      </c>
      <c r="R6" s="1523" t="s">
        <v>33</v>
      </c>
      <c r="S6" s="1561" t="s">
        <v>346</v>
      </c>
      <c r="T6" s="1523" t="s">
        <v>33</v>
      </c>
      <c r="U6" s="1561" t="s">
        <v>346</v>
      </c>
      <c r="V6" s="1523" t="s">
        <v>33</v>
      </c>
      <c r="W6" s="1561" t="s">
        <v>346</v>
      </c>
      <c r="X6" s="1523" t="s">
        <v>33</v>
      </c>
      <c r="Y6" s="2575"/>
      <c r="Z6" s="2570"/>
    </row>
    <row r="7" spans="1:26" s="1137" customFormat="1" ht="24.9" customHeight="1">
      <c r="A7" s="1562">
        <v>1</v>
      </c>
      <c r="B7" s="1533"/>
      <c r="C7" s="1547"/>
      <c r="D7" s="1563" t="s">
        <v>1078</v>
      </c>
      <c r="E7" s="1436"/>
      <c r="F7" s="1547"/>
      <c r="G7" s="1564"/>
      <c r="H7" s="1565">
        <v>3</v>
      </c>
      <c r="I7" s="1541">
        <v>3229</v>
      </c>
      <c r="J7" s="1541">
        <v>648</v>
      </c>
      <c r="K7" s="1536">
        <v>675</v>
      </c>
      <c r="L7" s="1536">
        <v>204</v>
      </c>
      <c r="M7" s="1536">
        <v>0</v>
      </c>
      <c r="N7" s="1536">
        <v>0</v>
      </c>
      <c r="O7" s="1566" t="s">
        <v>881</v>
      </c>
      <c r="P7" s="1566" t="s">
        <v>881</v>
      </c>
      <c r="Q7" s="1536">
        <v>0</v>
      </c>
      <c r="R7" s="1536">
        <v>0</v>
      </c>
      <c r="S7" s="1536">
        <v>0</v>
      </c>
      <c r="T7" s="1536">
        <v>0</v>
      </c>
      <c r="U7" s="1536">
        <v>3229</v>
      </c>
      <c r="V7" s="1536">
        <v>648</v>
      </c>
      <c r="W7" s="1536">
        <v>0</v>
      </c>
      <c r="X7" s="1536">
        <v>0</v>
      </c>
      <c r="Y7" s="1567"/>
      <c r="Z7" s="1539">
        <f aca="true" t="shared" si="0" ref="Z7:Z18">A7</f>
        <v>1</v>
      </c>
    </row>
    <row r="8" spans="1:26" s="1137" customFormat="1" ht="14.1" customHeight="1">
      <c r="A8" s="1562">
        <f aca="true" t="shared" si="1" ref="A8:A46">A7+1</f>
        <v>2</v>
      </c>
      <c r="B8" s="1533"/>
      <c r="C8" s="1547"/>
      <c r="D8" s="2595" t="s">
        <v>1078</v>
      </c>
      <c r="E8" s="2599"/>
      <c r="F8" s="1547"/>
      <c r="G8" s="1567"/>
      <c r="H8" s="1565" t="s">
        <v>37</v>
      </c>
      <c r="I8" s="1541"/>
      <c r="J8" s="1541"/>
      <c r="K8" s="1536"/>
      <c r="L8" s="1536"/>
      <c r="M8" s="1536"/>
      <c r="N8" s="1536"/>
      <c r="O8" s="1536"/>
      <c r="P8" s="1536"/>
      <c r="Q8" s="1536"/>
      <c r="R8" s="1536"/>
      <c r="S8" s="1536"/>
      <c r="T8" s="1536"/>
      <c r="U8" s="1536"/>
      <c r="V8" s="1536"/>
      <c r="W8" s="1536"/>
      <c r="X8" s="1536"/>
      <c r="Y8" s="1567"/>
      <c r="Z8" s="1539">
        <f t="shared" si="0"/>
        <v>2</v>
      </c>
    </row>
    <row r="9" spans="1:26" s="1137" customFormat="1" ht="14.1" customHeight="1">
      <c r="A9" s="1562">
        <f t="shared" si="1"/>
        <v>3</v>
      </c>
      <c r="B9" s="1533"/>
      <c r="C9" s="1547"/>
      <c r="D9" s="1563" t="s">
        <v>1078</v>
      </c>
      <c r="E9" s="1569" t="s">
        <v>1079</v>
      </c>
      <c r="F9" s="1547"/>
      <c r="G9" s="1567"/>
      <c r="H9" s="1565">
        <v>3</v>
      </c>
      <c r="I9" s="1541">
        <v>273</v>
      </c>
      <c r="J9" s="1541">
        <v>55</v>
      </c>
      <c r="K9" s="1536">
        <v>49</v>
      </c>
      <c r="L9" s="1536">
        <v>18</v>
      </c>
      <c r="M9" s="1536">
        <v>0</v>
      </c>
      <c r="N9" s="1536">
        <v>0</v>
      </c>
      <c r="O9" s="1566" t="s">
        <v>881</v>
      </c>
      <c r="P9" s="1566" t="s">
        <v>881</v>
      </c>
      <c r="Q9" s="1536">
        <v>0</v>
      </c>
      <c r="R9" s="1536">
        <v>0</v>
      </c>
      <c r="S9" s="1536">
        <v>0</v>
      </c>
      <c r="T9" s="1536">
        <v>0</v>
      </c>
      <c r="U9" s="1536">
        <v>273</v>
      </c>
      <c r="V9" s="1536">
        <v>55</v>
      </c>
      <c r="W9" s="1536">
        <v>0</v>
      </c>
      <c r="X9" s="1536">
        <v>0</v>
      </c>
      <c r="Y9" s="1567"/>
      <c r="Z9" s="1539">
        <f t="shared" si="0"/>
        <v>3</v>
      </c>
    </row>
    <row r="10" spans="1:26" s="1137" customFormat="1" ht="14.1" customHeight="1">
      <c r="A10" s="1562">
        <f t="shared" si="1"/>
        <v>4</v>
      </c>
      <c r="B10" s="1533"/>
      <c r="C10" s="1547"/>
      <c r="D10" s="2595" t="s">
        <v>1080</v>
      </c>
      <c r="E10" s="2600"/>
      <c r="F10" s="1547"/>
      <c r="G10" s="1567"/>
      <c r="H10" s="1565" t="s">
        <v>37</v>
      </c>
      <c r="I10" s="1541"/>
      <c r="J10" s="1541"/>
      <c r="K10" s="1536"/>
      <c r="L10" s="1536"/>
      <c r="M10" s="1536"/>
      <c r="N10" s="1536"/>
      <c r="O10" s="1536"/>
      <c r="P10" s="1536"/>
      <c r="Q10" s="1536"/>
      <c r="R10" s="1536"/>
      <c r="S10" s="1536"/>
      <c r="T10" s="1536"/>
      <c r="U10" s="1536"/>
      <c r="V10" s="1536"/>
      <c r="W10" s="1536"/>
      <c r="X10" s="1536"/>
      <c r="Y10" s="1567"/>
      <c r="Z10" s="1539">
        <f t="shared" si="0"/>
        <v>4</v>
      </c>
    </row>
    <row r="11" spans="1:26" s="1137" customFormat="1" ht="14.1" customHeight="1">
      <c r="A11" s="1562">
        <f t="shared" si="1"/>
        <v>5</v>
      </c>
      <c r="B11" s="1533"/>
      <c r="C11" s="1547"/>
      <c r="D11" s="1563"/>
      <c r="E11" s="1569" t="s">
        <v>1079</v>
      </c>
      <c r="F11" s="1547"/>
      <c r="G11" s="1567"/>
      <c r="H11" s="1565">
        <v>3</v>
      </c>
      <c r="I11" s="1541">
        <v>22</v>
      </c>
      <c r="J11" s="1541">
        <v>0</v>
      </c>
      <c r="K11" s="1536">
        <v>0</v>
      </c>
      <c r="L11" s="1536">
        <v>0</v>
      </c>
      <c r="M11" s="1536">
        <v>0</v>
      </c>
      <c r="N11" s="1536">
        <v>0</v>
      </c>
      <c r="O11" s="1566" t="s">
        <v>881</v>
      </c>
      <c r="P11" s="1566" t="s">
        <v>881</v>
      </c>
      <c r="Q11" s="1536">
        <v>0</v>
      </c>
      <c r="R11" s="1536">
        <v>0</v>
      </c>
      <c r="S11" s="1536">
        <v>0</v>
      </c>
      <c r="T11" s="1536">
        <v>0</v>
      </c>
      <c r="U11" s="1536">
        <v>22</v>
      </c>
      <c r="V11" s="1536">
        <v>0</v>
      </c>
      <c r="W11" s="1536">
        <v>0</v>
      </c>
      <c r="X11" s="1536">
        <v>0</v>
      </c>
      <c r="Y11" s="1567"/>
      <c r="Z11" s="1539">
        <f t="shared" si="0"/>
        <v>5</v>
      </c>
    </row>
    <row r="12" spans="1:26" s="1137" customFormat="1" ht="14.1" customHeight="1">
      <c r="A12" s="1562">
        <f t="shared" si="1"/>
        <v>6</v>
      </c>
      <c r="B12" s="1533"/>
      <c r="C12" s="1547"/>
      <c r="D12" s="2595" t="s">
        <v>1081</v>
      </c>
      <c r="E12" s="2596"/>
      <c r="F12" s="1547"/>
      <c r="G12" s="1567"/>
      <c r="H12" s="1565" t="s">
        <v>37</v>
      </c>
      <c r="I12" s="1541"/>
      <c r="J12" s="1541"/>
      <c r="K12" s="1536"/>
      <c r="L12" s="1536"/>
      <c r="M12" s="1536"/>
      <c r="N12" s="1536"/>
      <c r="O12" s="1536"/>
      <c r="P12" s="1536"/>
      <c r="Q12" s="1536"/>
      <c r="R12" s="1536"/>
      <c r="S12" s="1536"/>
      <c r="T12" s="1536"/>
      <c r="U12" s="1536"/>
      <c r="V12" s="1536"/>
      <c r="W12" s="1536"/>
      <c r="X12" s="1536"/>
      <c r="Y12" s="1567"/>
      <c r="Z12" s="1539">
        <f t="shared" si="0"/>
        <v>6</v>
      </c>
    </row>
    <row r="13" spans="1:26" s="1137" customFormat="1" ht="14.1" customHeight="1">
      <c r="A13" s="1562">
        <f t="shared" si="1"/>
        <v>7</v>
      </c>
      <c r="B13" s="1533"/>
      <c r="C13" s="1547"/>
      <c r="D13" s="1563"/>
      <c r="E13" s="1569" t="s">
        <v>1079</v>
      </c>
      <c r="F13" s="1547"/>
      <c r="G13" s="1567"/>
      <c r="H13" s="1565">
        <v>3</v>
      </c>
      <c r="I13" s="1541">
        <v>118</v>
      </c>
      <c r="J13" s="1541">
        <v>27</v>
      </c>
      <c r="K13" s="1536">
        <v>53</v>
      </c>
      <c r="L13" s="1536">
        <v>17</v>
      </c>
      <c r="M13" s="1536">
        <v>0</v>
      </c>
      <c r="N13" s="1536">
        <v>0</v>
      </c>
      <c r="O13" s="1566" t="s">
        <v>881</v>
      </c>
      <c r="P13" s="1566" t="s">
        <v>881</v>
      </c>
      <c r="Q13" s="1536">
        <v>0</v>
      </c>
      <c r="R13" s="1536">
        <v>0</v>
      </c>
      <c r="S13" s="1536">
        <v>0</v>
      </c>
      <c r="T13" s="1536">
        <v>0</v>
      </c>
      <c r="U13" s="1536">
        <v>118</v>
      </c>
      <c r="V13" s="1536">
        <v>27</v>
      </c>
      <c r="W13" s="1536">
        <v>0</v>
      </c>
      <c r="X13" s="1536">
        <v>0</v>
      </c>
      <c r="Y13" s="1567"/>
      <c r="Z13" s="1539">
        <f t="shared" si="0"/>
        <v>7</v>
      </c>
    </row>
    <row r="14" spans="1:26" s="1137" customFormat="1" ht="14.1" customHeight="1">
      <c r="A14" s="1562">
        <f t="shared" si="1"/>
        <v>8</v>
      </c>
      <c r="B14" s="1533"/>
      <c r="C14" s="1547"/>
      <c r="D14" s="1563" t="s">
        <v>1080</v>
      </c>
      <c r="E14" s="1436"/>
      <c r="G14" s="1567"/>
      <c r="H14" s="1565">
        <v>3</v>
      </c>
      <c r="I14" s="1541">
        <v>423</v>
      </c>
      <c r="J14" s="1541">
        <v>18</v>
      </c>
      <c r="K14" s="1536">
        <v>22</v>
      </c>
      <c r="L14" s="1536">
        <v>1</v>
      </c>
      <c r="M14" s="1536">
        <v>0</v>
      </c>
      <c r="N14" s="1536">
        <v>0</v>
      </c>
      <c r="O14" s="1566" t="s">
        <v>881</v>
      </c>
      <c r="P14" s="1566" t="s">
        <v>881</v>
      </c>
      <c r="Q14" s="1536">
        <v>0</v>
      </c>
      <c r="R14" s="1536">
        <v>0</v>
      </c>
      <c r="S14" s="1536">
        <v>0</v>
      </c>
      <c r="T14" s="1536">
        <v>0</v>
      </c>
      <c r="U14" s="1536">
        <v>423</v>
      </c>
      <c r="V14" s="1536">
        <v>18</v>
      </c>
      <c r="W14" s="1536">
        <v>0</v>
      </c>
      <c r="X14" s="1536">
        <v>0</v>
      </c>
      <c r="Y14" s="1567"/>
      <c r="Z14" s="1539">
        <f t="shared" si="0"/>
        <v>8</v>
      </c>
    </row>
    <row r="15" spans="1:26" s="1137" customFormat="1" ht="14.1" customHeight="1">
      <c r="A15" s="1562">
        <f t="shared" si="1"/>
        <v>9</v>
      </c>
      <c r="B15" s="1533"/>
      <c r="C15" s="1547"/>
      <c r="D15" s="1563" t="s">
        <v>1082</v>
      </c>
      <c r="E15" s="1436"/>
      <c r="G15" s="1567"/>
      <c r="H15" s="1565">
        <v>3</v>
      </c>
      <c r="I15" s="1541">
        <v>13071</v>
      </c>
      <c r="J15" s="1541">
        <v>3013</v>
      </c>
      <c r="K15" s="1536">
        <v>3937</v>
      </c>
      <c r="L15" s="1536">
        <v>1184</v>
      </c>
      <c r="M15" s="1536">
        <v>59</v>
      </c>
      <c r="N15" s="1536">
        <v>5</v>
      </c>
      <c r="O15" s="1566" t="s">
        <v>881</v>
      </c>
      <c r="P15" s="1566" t="s">
        <v>881</v>
      </c>
      <c r="Q15" s="1536">
        <v>7076</v>
      </c>
      <c r="R15" s="1536">
        <v>1670</v>
      </c>
      <c r="S15" s="1536">
        <v>5995</v>
      </c>
      <c r="T15" s="1536">
        <v>1343</v>
      </c>
      <c r="U15" s="1536">
        <v>0</v>
      </c>
      <c r="V15" s="1536">
        <v>0</v>
      </c>
      <c r="W15" s="1536">
        <v>0</v>
      </c>
      <c r="X15" s="1536">
        <v>0</v>
      </c>
      <c r="Y15" s="1567"/>
      <c r="Z15" s="1539">
        <f t="shared" si="0"/>
        <v>9</v>
      </c>
    </row>
    <row r="16" spans="1:26" s="1137" customFormat="1" ht="14.1" customHeight="1">
      <c r="A16" s="1562">
        <f t="shared" si="1"/>
        <v>10</v>
      </c>
      <c r="B16" s="1533"/>
      <c r="C16" s="1547"/>
      <c r="D16" s="1563" t="s">
        <v>1083</v>
      </c>
      <c r="E16" s="1436"/>
      <c r="G16" s="1567"/>
      <c r="H16" s="1565">
        <v>1</v>
      </c>
      <c r="I16" s="1541">
        <v>842</v>
      </c>
      <c r="J16" s="1541">
        <v>254</v>
      </c>
      <c r="K16" s="1536">
        <v>328</v>
      </c>
      <c r="L16" s="1536">
        <v>128</v>
      </c>
      <c r="M16" s="1536">
        <v>0</v>
      </c>
      <c r="N16" s="1536">
        <v>0</v>
      </c>
      <c r="O16" s="1566"/>
      <c r="P16" s="1566"/>
      <c r="Q16" s="1536">
        <v>842</v>
      </c>
      <c r="R16" s="1536">
        <v>254</v>
      </c>
      <c r="S16" s="1536">
        <v>0</v>
      </c>
      <c r="T16" s="1536">
        <v>0</v>
      </c>
      <c r="U16" s="1536">
        <v>0</v>
      </c>
      <c r="V16" s="1536">
        <v>0</v>
      </c>
      <c r="W16" s="1536">
        <v>0</v>
      </c>
      <c r="X16" s="1536">
        <v>0</v>
      </c>
      <c r="Y16" s="1567"/>
      <c r="Z16" s="1539">
        <f t="shared" si="0"/>
        <v>10</v>
      </c>
    </row>
    <row r="17" spans="1:26" s="1137" customFormat="1" ht="14.1" customHeight="1">
      <c r="A17" s="1562">
        <f t="shared" si="1"/>
        <v>11</v>
      </c>
      <c r="B17" s="1533"/>
      <c r="C17" s="1547"/>
      <c r="D17" s="1563" t="s">
        <v>1081</v>
      </c>
      <c r="E17" s="1436"/>
      <c r="G17" s="1567"/>
      <c r="H17" s="1565">
        <v>3</v>
      </c>
      <c r="I17" s="1541">
        <v>2290</v>
      </c>
      <c r="J17" s="1541">
        <v>545</v>
      </c>
      <c r="K17" s="1536">
        <v>1016</v>
      </c>
      <c r="L17" s="1536">
        <v>332</v>
      </c>
      <c r="M17" s="1536">
        <v>36</v>
      </c>
      <c r="N17" s="1536">
        <v>1</v>
      </c>
      <c r="O17" s="1566" t="s">
        <v>881</v>
      </c>
      <c r="P17" s="1566" t="s">
        <v>881</v>
      </c>
      <c r="Q17" s="1536">
        <v>0</v>
      </c>
      <c r="R17" s="1536">
        <v>0</v>
      </c>
      <c r="S17" s="1536">
        <v>0</v>
      </c>
      <c r="T17" s="1536">
        <v>0</v>
      </c>
      <c r="U17" s="1536">
        <v>2281</v>
      </c>
      <c r="V17" s="1536">
        <v>545</v>
      </c>
      <c r="W17" s="1536">
        <v>9</v>
      </c>
      <c r="X17" s="1536">
        <v>0</v>
      </c>
      <c r="Y17" s="1567"/>
      <c r="Z17" s="1539">
        <f t="shared" si="0"/>
        <v>11</v>
      </c>
    </row>
    <row r="18" spans="1:26" s="1137" customFormat="1" ht="14.1" customHeight="1">
      <c r="A18" s="1562">
        <f t="shared" si="1"/>
        <v>12</v>
      </c>
      <c r="B18" s="1533"/>
      <c r="C18" s="1547"/>
      <c r="D18" s="1563" t="s">
        <v>1084</v>
      </c>
      <c r="E18" s="1436"/>
      <c r="F18" s="1547"/>
      <c r="G18" s="1567"/>
      <c r="H18" s="1565">
        <v>1</v>
      </c>
      <c r="I18" s="1541">
        <v>1833</v>
      </c>
      <c r="J18" s="1541">
        <v>529</v>
      </c>
      <c r="K18" s="1536">
        <v>851</v>
      </c>
      <c r="L18" s="1536">
        <v>282</v>
      </c>
      <c r="M18" s="1536">
        <v>32</v>
      </c>
      <c r="N18" s="1536">
        <v>2</v>
      </c>
      <c r="O18" s="1566"/>
      <c r="P18" s="1566"/>
      <c r="Q18" s="1536">
        <v>1812</v>
      </c>
      <c r="R18" s="1536">
        <v>529</v>
      </c>
      <c r="S18" s="1536">
        <v>21</v>
      </c>
      <c r="T18" s="1536">
        <v>0</v>
      </c>
      <c r="U18" s="1536">
        <v>0</v>
      </c>
      <c r="V18" s="1536">
        <v>0</v>
      </c>
      <c r="W18" s="1536">
        <v>0</v>
      </c>
      <c r="X18" s="1536">
        <v>0</v>
      </c>
      <c r="Y18" s="1567"/>
      <c r="Z18" s="1539">
        <f t="shared" si="0"/>
        <v>12</v>
      </c>
    </row>
    <row r="19" spans="1:26" s="1137" customFormat="1" ht="14.1" customHeight="1">
      <c r="A19" s="1562">
        <f t="shared" si="1"/>
        <v>13</v>
      </c>
      <c r="B19" s="1533"/>
      <c r="C19" s="1547"/>
      <c r="D19" s="1563" t="s">
        <v>1085</v>
      </c>
      <c r="E19" s="1436"/>
      <c r="F19" s="1547"/>
      <c r="G19" s="1567"/>
      <c r="H19" s="1565">
        <v>3</v>
      </c>
      <c r="I19" s="1541">
        <v>316</v>
      </c>
      <c r="J19" s="1541">
        <v>0</v>
      </c>
      <c r="K19" s="1536">
        <v>6</v>
      </c>
      <c r="L19" s="1536">
        <v>0</v>
      </c>
      <c r="M19" s="1536">
        <v>0</v>
      </c>
      <c r="N19" s="1536">
        <v>0</v>
      </c>
      <c r="O19" s="1566" t="s">
        <v>881</v>
      </c>
      <c r="P19" s="1566" t="s">
        <v>881</v>
      </c>
      <c r="Q19" s="1536">
        <v>95</v>
      </c>
      <c r="R19" s="1536">
        <v>0</v>
      </c>
      <c r="S19" s="1536">
        <v>88</v>
      </c>
      <c r="T19" s="1536">
        <v>0</v>
      </c>
      <c r="U19" s="1536">
        <v>133</v>
      </c>
      <c r="V19" s="1536">
        <v>0</v>
      </c>
      <c r="W19" s="1536">
        <v>0</v>
      </c>
      <c r="X19" s="1536">
        <v>0</v>
      </c>
      <c r="Y19" s="1567"/>
      <c r="Z19" s="1539">
        <f aca="true" t="shared" si="2" ref="Z19:Z46">A18+1</f>
        <v>13</v>
      </c>
    </row>
    <row r="20" spans="1:26" s="1137" customFormat="1" ht="14.1" customHeight="1">
      <c r="A20" s="1562">
        <f t="shared" si="1"/>
        <v>14</v>
      </c>
      <c r="B20" s="1533"/>
      <c r="C20" s="1547"/>
      <c r="D20" s="1563" t="s">
        <v>1086</v>
      </c>
      <c r="E20" s="1436"/>
      <c r="F20" s="1547"/>
      <c r="G20" s="1567"/>
      <c r="H20" s="1565">
        <v>3</v>
      </c>
      <c r="I20" s="1541">
        <v>1923</v>
      </c>
      <c r="J20" s="1541">
        <v>204</v>
      </c>
      <c r="K20" s="1536">
        <v>99</v>
      </c>
      <c r="L20" s="1536">
        <v>13</v>
      </c>
      <c r="M20" s="1536">
        <v>0</v>
      </c>
      <c r="N20" s="1536">
        <v>0</v>
      </c>
      <c r="O20" s="1566" t="s">
        <v>881</v>
      </c>
      <c r="P20" s="1566" t="s">
        <v>881</v>
      </c>
      <c r="Q20" s="1536">
        <v>712</v>
      </c>
      <c r="R20" s="1536">
        <v>72</v>
      </c>
      <c r="S20" s="1536">
        <v>680</v>
      </c>
      <c r="T20" s="1536">
        <v>73</v>
      </c>
      <c r="U20" s="1536">
        <v>531</v>
      </c>
      <c r="V20" s="1536">
        <v>59</v>
      </c>
      <c r="W20" s="1536">
        <v>0</v>
      </c>
      <c r="X20" s="1536">
        <v>0</v>
      </c>
      <c r="Y20" s="1567"/>
      <c r="Z20" s="1539">
        <f t="shared" si="2"/>
        <v>14</v>
      </c>
    </row>
    <row r="21" spans="1:26" s="1137" customFormat="1" ht="14.1" customHeight="1">
      <c r="A21" s="1562">
        <f t="shared" si="1"/>
        <v>15</v>
      </c>
      <c r="B21" s="1533"/>
      <c r="C21" s="1547"/>
      <c r="D21" s="1563" t="s">
        <v>1087</v>
      </c>
      <c r="E21" s="1436"/>
      <c r="F21" s="1547"/>
      <c r="G21" s="1567"/>
      <c r="H21" s="1565">
        <v>3</v>
      </c>
      <c r="I21" s="1541">
        <v>344</v>
      </c>
      <c r="J21" s="1541">
        <v>34</v>
      </c>
      <c r="K21" s="1536">
        <v>24</v>
      </c>
      <c r="L21" s="1536">
        <v>2</v>
      </c>
      <c r="M21" s="1536">
        <v>0</v>
      </c>
      <c r="N21" s="1536">
        <v>0</v>
      </c>
      <c r="O21" s="1566" t="s">
        <v>881</v>
      </c>
      <c r="P21" s="1566" t="s">
        <v>881</v>
      </c>
      <c r="Q21" s="1536">
        <v>133</v>
      </c>
      <c r="R21" s="1536">
        <v>16</v>
      </c>
      <c r="S21" s="1536">
        <v>115</v>
      </c>
      <c r="T21" s="1536">
        <v>11</v>
      </c>
      <c r="U21" s="1536">
        <v>96</v>
      </c>
      <c r="V21" s="1536">
        <v>7</v>
      </c>
      <c r="W21" s="1536">
        <v>0</v>
      </c>
      <c r="X21" s="1536">
        <v>0</v>
      </c>
      <c r="Y21" s="1567"/>
      <c r="Z21" s="1539">
        <f t="shared" si="2"/>
        <v>15</v>
      </c>
    </row>
    <row r="22" spans="1:26" s="1137" customFormat="1" ht="14.1" customHeight="1">
      <c r="A22" s="1562">
        <f t="shared" si="1"/>
        <v>16</v>
      </c>
      <c r="B22" s="1533"/>
      <c r="C22" s="1547"/>
      <c r="D22" s="2595" t="s">
        <v>1088</v>
      </c>
      <c r="E22" s="2597"/>
      <c r="F22" s="1547"/>
      <c r="G22" s="1567"/>
      <c r="H22" s="1565">
        <v>2</v>
      </c>
      <c r="I22" s="1541">
        <v>439</v>
      </c>
      <c r="J22" s="1541">
        <v>242</v>
      </c>
      <c r="K22" s="1536">
        <v>98</v>
      </c>
      <c r="L22" s="1536">
        <v>57</v>
      </c>
      <c r="M22" s="1536">
        <v>0</v>
      </c>
      <c r="N22" s="1536">
        <v>0</v>
      </c>
      <c r="O22" s="1566" t="s">
        <v>881</v>
      </c>
      <c r="P22" s="1566" t="s">
        <v>881</v>
      </c>
      <c r="Q22" s="1536">
        <v>211</v>
      </c>
      <c r="R22" s="1536">
        <v>119</v>
      </c>
      <c r="S22" s="1536">
        <v>228</v>
      </c>
      <c r="T22" s="1536">
        <v>123</v>
      </c>
      <c r="U22" s="1536">
        <v>0</v>
      </c>
      <c r="V22" s="1536">
        <v>0</v>
      </c>
      <c r="W22" s="1536">
        <v>0</v>
      </c>
      <c r="X22" s="1536">
        <v>0</v>
      </c>
      <c r="Y22" s="1567"/>
      <c r="Z22" s="1539">
        <f t="shared" si="2"/>
        <v>16</v>
      </c>
    </row>
    <row r="23" spans="1:26" s="1137" customFormat="1" ht="14.1" customHeight="1">
      <c r="A23" s="1562">
        <f t="shared" si="1"/>
        <v>17</v>
      </c>
      <c r="B23" s="1533"/>
      <c r="C23" s="1547"/>
      <c r="D23" s="1563" t="s">
        <v>1089</v>
      </c>
      <c r="E23" s="1436"/>
      <c r="F23" s="1547"/>
      <c r="G23" s="1567"/>
      <c r="H23" s="1565">
        <v>3</v>
      </c>
      <c r="I23" s="1541">
        <v>4079</v>
      </c>
      <c r="J23" s="1541">
        <v>1573</v>
      </c>
      <c r="K23" s="1536">
        <v>490</v>
      </c>
      <c r="L23" s="1536">
        <v>181</v>
      </c>
      <c r="M23" s="1536">
        <v>0</v>
      </c>
      <c r="N23" s="1536">
        <v>0</v>
      </c>
      <c r="O23" s="1566" t="s">
        <v>881</v>
      </c>
      <c r="P23" s="1566" t="s">
        <v>881</v>
      </c>
      <c r="Q23" s="1536">
        <v>1472</v>
      </c>
      <c r="R23" s="1536">
        <v>574</v>
      </c>
      <c r="S23" s="1536">
        <v>1389</v>
      </c>
      <c r="T23" s="1536">
        <v>541</v>
      </c>
      <c r="U23" s="1536">
        <v>1218</v>
      </c>
      <c r="V23" s="1536">
        <v>458</v>
      </c>
      <c r="W23" s="1536">
        <v>0</v>
      </c>
      <c r="X23" s="1536">
        <v>0</v>
      </c>
      <c r="Y23" s="1567"/>
      <c r="Z23" s="1539">
        <f t="shared" si="2"/>
        <v>17</v>
      </c>
    </row>
    <row r="24" spans="1:26" s="1137" customFormat="1" ht="14.1" customHeight="1">
      <c r="A24" s="1562">
        <f t="shared" si="1"/>
        <v>18</v>
      </c>
      <c r="B24" s="1533"/>
      <c r="C24" s="1547"/>
      <c r="D24" s="2595" t="s">
        <v>1089</v>
      </c>
      <c r="E24" s="2597"/>
      <c r="F24" s="1547"/>
      <c r="G24" s="1567"/>
      <c r="H24" s="1565"/>
      <c r="I24" s="1536"/>
      <c r="J24" s="1536"/>
      <c r="K24" s="1536"/>
      <c r="L24" s="1536"/>
      <c r="M24" s="1536"/>
      <c r="N24" s="1536"/>
      <c r="O24" s="1536"/>
      <c r="P24" s="1536"/>
      <c r="Q24" s="1536"/>
      <c r="R24" s="1536"/>
      <c r="S24" s="1536"/>
      <c r="T24" s="1536"/>
      <c r="U24" s="1536"/>
      <c r="V24" s="1536"/>
      <c r="W24" s="1536"/>
      <c r="X24" s="1536"/>
      <c r="Y24" s="1567"/>
      <c r="Z24" s="1539">
        <f t="shared" si="2"/>
        <v>18</v>
      </c>
    </row>
    <row r="25" spans="1:26" s="1137" customFormat="1" ht="14.1" customHeight="1">
      <c r="A25" s="1562">
        <f t="shared" si="1"/>
        <v>19</v>
      </c>
      <c r="B25" s="1533"/>
      <c r="C25" s="1547"/>
      <c r="D25" s="1563"/>
      <c r="E25" s="1571" t="s">
        <v>1090</v>
      </c>
      <c r="F25" s="1547"/>
      <c r="G25" s="1567"/>
      <c r="H25" s="1565">
        <v>3.5</v>
      </c>
      <c r="I25" s="1541">
        <v>75</v>
      </c>
      <c r="J25" s="1541">
        <v>21</v>
      </c>
      <c r="K25" s="1536">
        <v>1</v>
      </c>
      <c r="L25" s="1536">
        <v>0</v>
      </c>
      <c r="M25" s="1536">
        <v>0</v>
      </c>
      <c r="N25" s="1536">
        <v>0</v>
      </c>
      <c r="O25" s="1566" t="s">
        <v>881</v>
      </c>
      <c r="P25" s="1566" t="s">
        <v>881</v>
      </c>
      <c r="Q25" s="1536">
        <v>32</v>
      </c>
      <c r="R25" s="1536">
        <v>12</v>
      </c>
      <c r="S25" s="1536">
        <v>18</v>
      </c>
      <c r="T25" s="1536">
        <v>7</v>
      </c>
      <c r="U25" s="1536">
        <v>16</v>
      </c>
      <c r="V25" s="1536">
        <v>1</v>
      </c>
      <c r="W25" s="1536">
        <v>9</v>
      </c>
      <c r="X25" s="1536">
        <v>1</v>
      </c>
      <c r="Y25" s="1567"/>
      <c r="Z25" s="1539">
        <f t="shared" si="2"/>
        <v>19</v>
      </c>
    </row>
    <row r="26" spans="1:26" s="1137" customFormat="1" ht="14.1" customHeight="1">
      <c r="A26" s="1562">
        <f t="shared" si="1"/>
        <v>20</v>
      </c>
      <c r="B26" s="1533"/>
      <c r="C26" s="1547"/>
      <c r="D26" s="1563" t="s">
        <v>1091</v>
      </c>
      <c r="E26" s="1436"/>
      <c r="F26" s="1547"/>
      <c r="G26" s="1567"/>
      <c r="H26" s="1565">
        <v>2</v>
      </c>
      <c r="I26" s="1541">
        <v>1115</v>
      </c>
      <c r="J26" s="1541">
        <v>120</v>
      </c>
      <c r="K26" s="1536">
        <v>226</v>
      </c>
      <c r="L26" s="1536">
        <v>18</v>
      </c>
      <c r="M26" s="1536">
        <v>0</v>
      </c>
      <c r="N26" s="1536">
        <v>0</v>
      </c>
      <c r="O26" s="1566" t="s">
        <v>881</v>
      </c>
      <c r="P26" s="1566" t="s">
        <v>881</v>
      </c>
      <c r="Q26" s="1536">
        <v>613</v>
      </c>
      <c r="R26" s="1536">
        <v>73</v>
      </c>
      <c r="S26" s="1536">
        <v>502</v>
      </c>
      <c r="T26" s="1536">
        <v>47</v>
      </c>
      <c r="U26" s="1536">
        <v>0</v>
      </c>
      <c r="V26" s="1536">
        <v>0</v>
      </c>
      <c r="W26" s="1536">
        <v>0</v>
      </c>
      <c r="X26" s="1536">
        <v>0</v>
      </c>
      <c r="Y26" s="1567"/>
      <c r="Z26" s="1539">
        <f t="shared" si="2"/>
        <v>20</v>
      </c>
    </row>
    <row r="27" spans="1:26" s="1137" customFormat="1" ht="14.1" customHeight="1">
      <c r="A27" s="1562">
        <f t="shared" si="1"/>
        <v>21</v>
      </c>
      <c r="B27" s="1533"/>
      <c r="C27" s="1547"/>
      <c r="D27" s="1563" t="s">
        <v>1092</v>
      </c>
      <c r="E27" s="1436"/>
      <c r="F27" s="1547"/>
      <c r="G27" s="1567"/>
      <c r="H27" s="1565">
        <v>3</v>
      </c>
      <c r="I27" s="1541">
        <v>556</v>
      </c>
      <c r="J27" s="1541">
        <v>85</v>
      </c>
      <c r="K27" s="1536">
        <v>48</v>
      </c>
      <c r="L27" s="1536">
        <v>10</v>
      </c>
      <c r="M27" s="1536">
        <v>0</v>
      </c>
      <c r="N27" s="1536">
        <v>0</v>
      </c>
      <c r="O27" s="1566" t="s">
        <v>881</v>
      </c>
      <c r="P27" s="1566" t="s">
        <v>881</v>
      </c>
      <c r="Q27" s="1536">
        <v>210</v>
      </c>
      <c r="R27" s="1536">
        <v>38</v>
      </c>
      <c r="S27" s="1536">
        <v>166</v>
      </c>
      <c r="T27" s="1536">
        <v>18</v>
      </c>
      <c r="U27" s="1536">
        <v>180</v>
      </c>
      <c r="V27" s="1536">
        <v>29</v>
      </c>
      <c r="W27" s="1536">
        <v>0</v>
      </c>
      <c r="X27" s="1536">
        <v>0</v>
      </c>
      <c r="Y27" s="1567"/>
      <c r="Z27" s="1539">
        <f t="shared" si="2"/>
        <v>21</v>
      </c>
    </row>
    <row r="28" spans="1:26" s="1137" customFormat="1" ht="14.1" customHeight="1">
      <c r="A28" s="1562">
        <f t="shared" si="1"/>
        <v>22</v>
      </c>
      <c r="B28" s="1533"/>
      <c r="D28" s="1572" t="s">
        <v>1093</v>
      </c>
      <c r="E28" s="1572"/>
      <c r="F28" s="1547"/>
      <c r="G28" s="1567"/>
      <c r="H28" s="1565">
        <v>3</v>
      </c>
      <c r="I28" s="1541">
        <v>416</v>
      </c>
      <c r="J28" s="1541">
        <v>89</v>
      </c>
      <c r="K28" s="1536">
        <v>41</v>
      </c>
      <c r="L28" s="1536">
        <v>19</v>
      </c>
      <c r="M28" s="1536">
        <v>0</v>
      </c>
      <c r="N28" s="1536">
        <v>0</v>
      </c>
      <c r="O28" s="1566" t="s">
        <v>881</v>
      </c>
      <c r="P28" s="1566" t="s">
        <v>881</v>
      </c>
      <c r="Q28" s="1536">
        <v>170</v>
      </c>
      <c r="R28" s="1536">
        <v>45</v>
      </c>
      <c r="S28" s="1536">
        <v>135</v>
      </c>
      <c r="T28" s="1536">
        <v>26</v>
      </c>
      <c r="U28" s="1536">
        <v>111</v>
      </c>
      <c r="V28" s="1536">
        <v>18</v>
      </c>
      <c r="W28" s="1536">
        <v>0</v>
      </c>
      <c r="X28" s="1536">
        <v>0</v>
      </c>
      <c r="Y28" s="1567"/>
      <c r="Z28" s="1539">
        <f t="shared" si="2"/>
        <v>22</v>
      </c>
    </row>
    <row r="29" spans="1:26" s="1137" customFormat="1" ht="14.1" customHeight="1">
      <c r="A29" s="1562">
        <f t="shared" si="1"/>
        <v>23</v>
      </c>
      <c r="B29" s="1533"/>
      <c r="D29" s="1572" t="s">
        <v>1094</v>
      </c>
      <c r="E29" s="1572"/>
      <c r="F29" s="1547"/>
      <c r="G29" s="1567"/>
      <c r="H29" s="1565">
        <v>3</v>
      </c>
      <c r="I29" s="1541">
        <v>0</v>
      </c>
      <c r="J29" s="1541">
        <v>0</v>
      </c>
      <c r="K29" s="1536">
        <v>0</v>
      </c>
      <c r="L29" s="1536">
        <v>0</v>
      </c>
      <c r="M29" s="1536">
        <v>0</v>
      </c>
      <c r="N29" s="1536">
        <v>0</v>
      </c>
      <c r="O29" s="1566" t="s">
        <v>881</v>
      </c>
      <c r="P29" s="1566" t="s">
        <v>881</v>
      </c>
      <c r="Q29" s="1536">
        <v>0</v>
      </c>
      <c r="R29" s="1536">
        <v>0</v>
      </c>
      <c r="S29" s="1536">
        <v>0</v>
      </c>
      <c r="T29" s="1536">
        <v>0</v>
      </c>
      <c r="U29" s="1536">
        <v>0</v>
      </c>
      <c r="V29" s="1536">
        <v>0</v>
      </c>
      <c r="W29" s="1536">
        <v>0</v>
      </c>
      <c r="X29" s="1536">
        <v>0</v>
      </c>
      <c r="Y29" s="1567"/>
      <c r="Z29" s="1539">
        <f t="shared" si="2"/>
        <v>23</v>
      </c>
    </row>
    <row r="30" spans="1:26" s="1137" customFormat="1" ht="14.1" customHeight="1">
      <c r="A30" s="1562">
        <f t="shared" si="1"/>
        <v>24</v>
      </c>
      <c r="B30" s="1533"/>
      <c r="D30" s="1572" t="s">
        <v>1095</v>
      </c>
      <c r="E30" s="1436"/>
      <c r="F30" s="1547"/>
      <c r="G30" s="1567"/>
      <c r="H30" s="1565">
        <v>3</v>
      </c>
      <c r="I30" s="1541">
        <v>17</v>
      </c>
      <c r="J30" s="1541">
        <v>3</v>
      </c>
      <c r="K30" s="1536">
        <v>3</v>
      </c>
      <c r="L30" s="1536">
        <v>0</v>
      </c>
      <c r="M30" s="1536">
        <v>0</v>
      </c>
      <c r="N30" s="1536">
        <v>0</v>
      </c>
      <c r="O30" s="1566" t="s">
        <v>881</v>
      </c>
      <c r="P30" s="1566" t="s">
        <v>881</v>
      </c>
      <c r="Q30" s="1536">
        <v>0</v>
      </c>
      <c r="R30" s="1536">
        <v>0</v>
      </c>
      <c r="S30" s="1536">
        <v>17</v>
      </c>
      <c r="T30" s="1536">
        <v>3</v>
      </c>
      <c r="U30" s="1536">
        <v>0</v>
      </c>
      <c r="V30" s="1536">
        <v>0</v>
      </c>
      <c r="W30" s="1536">
        <v>0</v>
      </c>
      <c r="X30" s="1536">
        <v>0</v>
      </c>
      <c r="Y30" s="1567"/>
      <c r="Z30" s="1539">
        <f t="shared" si="2"/>
        <v>24</v>
      </c>
    </row>
    <row r="31" spans="1:26" s="1137" customFormat="1" ht="14.1" customHeight="1">
      <c r="A31" s="1562">
        <f t="shared" si="1"/>
        <v>25</v>
      </c>
      <c r="B31" s="1533"/>
      <c r="D31" s="1572" t="s">
        <v>1096</v>
      </c>
      <c r="E31" s="1436"/>
      <c r="F31" s="1547"/>
      <c r="G31" s="1567"/>
      <c r="H31" s="1565">
        <v>3</v>
      </c>
      <c r="I31" s="1541">
        <v>649</v>
      </c>
      <c r="J31" s="1541">
        <v>29</v>
      </c>
      <c r="K31" s="1536">
        <v>22</v>
      </c>
      <c r="L31" s="1536">
        <v>1</v>
      </c>
      <c r="M31" s="1536">
        <v>0</v>
      </c>
      <c r="N31" s="1536">
        <v>0</v>
      </c>
      <c r="O31" s="1566" t="s">
        <v>881</v>
      </c>
      <c r="P31" s="1566" t="s">
        <v>881</v>
      </c>
      <c r="Q31" s="1536">
        <v>232</v>
      </c>
      <c r="R31" s="1536">
        <v>13</v>
      </c>
      <c r="S31" s="1536">
        <v>209</v>
      </c>
      <c r="T31" s="1536">
        <v>5</v>
      </c>
      <c r="U31" s="1536">
        <v>208</v>
      </c>
      <c r="V31" s="1536">
        <v>11</v>
      </c>
      <c r="W31" s="1536">
        <v>0</v>
      </c>
      <c r="X31" s="1536">
        <v>0</v>
      </c>
      <c r="Y31" s="1567">
        <v>0</v>
      </c>
      <c r="Z31" s="1539">
        <f t="shared" si="2"/>
        <v>25</v>
      </c>
    </row>
    <row r="32" spans="1:26" s="1137" customFormat="1" ht="14.1" customHeight="1">
      <c r="A32" s="1562">
        <f t="shared" si="1"/>
        <v>26</v>
      </c>
      <c r="B32" s="1533"/>
      <c r="D32" s="1572" t="s">
        <v>1097</v>
      </c>
      <c r="E32" s="1572"/>
      <c r="F32" s="1547"/>
      <c r="G32" s="1567"/>
      <c r="H32" s="1565">
        <v>3</v>
      </c>
      <c r="I32" s="1541">
        <v>24</v>
      </c>
      <c r="J32" s="1541">
        <v>0</v>
      </c>
      <c r="K32" s="1536">
        <v>2</v>
      </c>
      <c r="L32" s="1536">
        <v>0</v>
      </c>
      <c r="M32" s="1536">
        <v>0</v>
      </c>
      <c r="N32" s="1536">
        <v>0</v>
      </c>
      <c r="O32" s="1566" t="s">
        <v>881</v>
      </c>
      <c r="P32" s="1566" t="s">
        <v>881</v>
      </c>
      <c r="Q32" s="1536">
        <v>10</v>
      </c>
      <c r="R32" s="1536">
        <v>0</v>
      </c>
      <c r="S32" s="1536">
        <v>9</v>
      </c>
      <c r="T32" s="1536">
        <v>0</v>
      </c>
      <c r="U32" s="1536">
        <v>5</v>
      </c>
      <c r="V32" s="1536">
        <v>0</v>
      </c>
      <c r="W32" s="1536">
        <v>0</v>
      </c>
      <c r="X32" s="1536">
        <v>0</v>
      </c>
      <c r="Y32" s="1567"/>
      <c r="Z32" s="1539">
        <f t="shared" si="2"/>
        <v>26</v>
      </c>
    </row>
    <row r="33" spans="1:26" s="1137" customFormat="1" ht="14.1" customHeight="1">
      <c r="A33" s="1562">
        <f t="shared" si="1"/>
        <v>27</v>
      </c>
      <c r="B33" s="1533"/>
      <c r="D33" s="1572" t="s">
        <v>1098</v>
      </c>
      <c r="E33" s="1572"/>
      <c r="F33" s="1547"/>
      <c r="G33" s="1567"/>
      <c r="H33" s="1565">
        <v>3</v>
      </c>
      <c r="I33" s="1541">
        <v>0</v>
      </c>
      <c r="J33" s="1541">
        <v>0</v>
      </c>
      <c r="K33" s="1536">
        <v>0</v>
      </c>
      <c r="L33" s="1536">
        <v>0</v>
      </c>
      <c r="M33" s="1536">
        <v>0</v>
      </c>
      <c r="N33" s="1536">
        <v>0</v>
      </c>
      <c r="O33" s="1566" t="s">
        <v>881</v>
      </c>
      <c r="P33" s="1566" t="s">
        <v>881</v>
      </c>
      <c r="Q33" s="1536">
        <v>0</v>
      </c>
      <c r="R33" s="1536">
        <v>0</v>
      </c>
      <c r="S33" s="1536">
        <v>0</v>
      </c>
      <c r="T33" s="1536">
        <v>0</v>
      </c>
      <c r="U33" s="1536">
        <v>0</v>
      </c>
      <c r="V33" s="1536">
        <v>0</v>
      </c>
      <c r="W33" s="1536">
        <v>0</v>
      </c>
      <c r="X33" s="1536">
        <v>0</v>
      </c>
      <c r="Y33" s="1567"/>
      <c r="Z33" s="1539">
        <f t="shared" si="2"/>
        <v>27</v>
      </c>
    </row>
    <row r="34" spans="1:26" s="1137" customFormat="1" ht="14.1" customHeight="1">
      <c r="A34" s="1562">
        <f t="shared" si="1"/>
        <v>28</v>
      </c>
      <c r="B34" s="1533"/>
      <c r="D34" s="1572" t="s">
        <v>1069</v>
      </c>
      <c r="E34" s="1572"/>
      <c r="F34" s="1547"/>
      <c r="G34" s="1567"/>
      <c r="H34" s="1565">
        <v>3</v>
      </c>
      <c r="I34" s="1541">
        <v>1210</v>
      </c>
      <c r="J34" s="1541">
        <v>671</v>
      </c>
      <c r="K34" s="1536">
        <v>11</v>
      </c>
      <c r="L34" s="1536">
        <v>8</v>
      </c>
      <c r="M34" s="1536">
        <v>0</v>
      </c>
      <c r="N34" s="1536">
        <v>0</v>
      </c>
      <c r="O34" s="1566" t="s">
        <v>881</v>
      </c>
      <c r="P34" s="1566" t="s">
        <v>881</v>
      </c>
      <c r="Q34" s="1536">
        <v>378</v>
      </c>
      <c r="R34" s="1536">
        <v>207</v>
      </c>
      <c r="S34" s="1536">
        <v>423</v>
      </c>
      <c r="T34" s="1536">
        <v>221</v>
      </c>
      <c r="U34" s="1536">
        <v>409</v>
      </c>
      <c r="V34" s="1536">
        <v>243</v>
      </c>
      <c r="W34" s="1536">
        <v>0</v>
      </c>
      <c r="X34" s="1536">
        <v>0</v>
      </c>
      <c r="Y34" s="1567"/>
      <c r="Z34" s="1539">
        <f t="shared" si="2"/>
        <v>28</v>
      </c>
    </row>
    <row r="35" spans="1:26" s="1137" customFormat="1" ht="14.1" customHeight="1">
      <c r="A35" s="1562">
        <f t="shared" si="1"/>
        <v>29</v>
      </c>
      <c r="B35" s="1533"/>
      <c r="D35" s="1572" t="s">
        <v>1099</v>
      </c>
      <c r="E35" s="1436"/>
      <c r="F35" s="1547"/>
      <c r="G35" s="1567"/>
      <c r="H35" s="1565">
        <v>2</v>
      </c>
      <c r="I35" s="1541">
        <v>138</v>
      </c>
      <c r="J35" s="1541">
        <v>11</v>
      </c>
      <c r="K35" s="1536">
        <v>17</v>
      </c>
      <c r="L35" s="1536">
        <v>1</v>
      </c>
      <c r="M35" s="1536">
        <v>51</v>
      </c>
      <c r="N35" s="1536">
        <v>5</v>
      </c>
      <c r="O35" s="1566" t="s">
        <v>881</v>
      </c>
      <c r="P35" s="1566" t="s">
        <v>881</v>
      </c>
      <c r="Q35" s="1536">
        <v>60</v>
      </c>
      <c r="R35" s="1536">
        <v>6</v>
      </c>
      <c r="S35" s="1536">
        <v>68</v>
      </c>
      <c r="T35" s="1536">
        <v>4</v>
      </c>
      <c r="U35" s="1536">
        <v>10</v>
      </c>
      <c r="V35" s="1536">
        <v>1</v>
      </c>
      <c r="W35" s="1536">
        <v>0</v>
      </c>
      <c r="X35" s="1536">
        <v>0</v>
      </c>
      <c r="Y35" s="1567"/>
      <c r="Z35" s="1539">
        <f t="shared" si="2"/>
        <v>29</v>
      </c>
    </row>
    <row r="36" spans="1:26" s="1137" customFormat="1" ht="14.1" customHeight="1">
      <c r="A36" s="1562">
        <f t="shared" si="1"/>
        <v>30</v>
      </c>
      <c r="B36" s="1533"/>
      <c r="D36" s="1572" t="s">
        <v>1100</v>
      </c>
      <c r="E36" s="1572"/>
      <c r="F36" s="1547"/>
      <c r="G36" s="1567"/>
      <c r="H36" s="1565">
        <v>1</v>
      </c>
      <c r="I36" s="1541">
        <v>0</v>
      </c>
      <c r="J36" s="1541">
        <v>0</v>
      </c>
      <c r="K36" s="1536">
        <v>0</v>
      </c>
      <c r="L36" s="1536">
        <v>0</v>
      </c>
      <c r="M36" s="1536">
        <v>0</v>
      </c>
      <c r="N36" s="1536">
        <v>0</v>
      </c>
      <c r="O36" s="1566" t="s">
        <v>881</v>
      </c>
      <c r="P36" s="1566" t="s">
        <v>881</v>
      </c>
      <c r="Q36" s="1536">
        <v>0</v>
      </c>
      <c r="R36" s="1536">
        <v>0</v>
      </c>
      <c r="S36" s="1536">
        <v>0</v>
      </c>
      <c r="T36" s="1536">
        <v>0</v>
      </c>
      <c r="U36" s="1536">
        <v>0</v>
      </c>
      <c r="V36" s="1536">
        <v>0</v>
      </c>
      <c r="W36" s="1536">
        <v>0</v>
      </c>
      <c r="X36" s="1536">
        <v>0</v>
      </c>
      <c r="Y36" s="1567"/>
      <c r="Z36" s="1539">
        <f t="shared" si="2"/>
        <v>30</v>
      </c>
    </row>
    <row r="37" spans="1:26" s="1137" customFormat="1" ht="14.1" customHeight="1">
      <c r="A37" s="1562">
        <f t="shared" si="1"/>
        <v>31</v>
      </c>
      <c r="B37" s="1533"/>
      <c r="D37" s="1572" t="s">
        <v>1101</v>
      </c>
      <c r="E37" s="1572"/>
      <c r="F37" s="1547"/>
      <c r="G37" s="1567"/>
      <c r="H37" s="1565"/>
      <c r="I37" s="1536"/>
      <c r="J37" s="1536"/>
      <c r="K37" s="1536"/>
      <c r="L37" s="1536"/>
      <c r="M37" s="1536"/>
      <c r="N37" s="1536"/>
      <c r="O37" s="1536"/>
      <c r="P37" s="1536"/>
      <c r="Q37" s="1536"/>
      <c r="R37" s="1536"/>
      <c r="S37" s="1536"/>
      <c r="T37" s="1536"/>
      <c r="U37" s="1536"/>
      <c r="V37" s="1536"/>
      <c r="W37" s="1536"/>
      <c r="X37" s="1536"/>
      <c r="Y37" s="1567"/>
      <c r="Z37" s="1539">
        <f t="shared" si="2"/>
        <v>31</v>
      </c>
    </row>
    <row r="38" spans="1:26" s="1137" customFormat="1" ht="14.1" customHeight="1">
      <c r="A38" s="1562">
        <f t="shared" si="1"/>
        <v>32</v>
      </c>
      <c r="B38" s="1533"/>
      <c r="D38" s="1572"/>
      <c r="E38" s="1572" t="s">
        <v>1102</v>
      </c>
      <c r="F38" s="1547"/>
      <c r="G38" s="1567"/>
      <c r="H38" s="1565"/>
      <c r="I38" s="1541">
        <v>76</v>
      </c>
      <c r="J38" s="1541">
        <v>29</v>
      </c>
      <c r="K38" s="1536">
        <v>76</v>
      </c>
      <c r="L38" s="1536">
        <v>29</v>
      </c>
      <c r="M38" s="1566" t="s">
        <v>881</v>
      </c>
      <c r="N38" s="1566" t="s">
        <v>881</v>
      </c>
      <c r="O38" s="1536">
        <v>76</v>
      </c>
      <c r="P38" s="1536">
        <v>29</v>
      </c>
      <c r="Q38" s="1566" t="s">
        <v>881</v>
      </c>
      <c r="R38" s="1566" t="s">
        <v>881</v>
      </c>
      <c r="S38" s="1566" t="s">
        <v>881</v>
      </c>
      <c r="T38" s="1566" t="s">
        <v>881</v>
      </c>
      <c r="U38" s="1566" t="s">
        <v>881</v>
      </c>
      <c r="V38" s="1566" t="s">
        <v>881</v>
      </c>
      <c r="W38" s="1566" t="s">
        <v>881</v>
      </c>
      <c r="X38" s="1566" t="s">
        <v>881</v>
      </c>
      <c r="Y38" s="1567"/>
      <c r="Z38" s="1539">
        <f t="shared" si="2"/>
        <v>32</v>
      </c>
    </row>
    <row r="39" spans="1:26" s="1574" customFormat="1" ht="18" customHeight="1">
      <c r="A39" s="1562">
        <f t="shared" si="1"/>
        <v>33</v>
      </c>
      <c r="B39" s="1573"/>
      <c r="E39" s="1575" t="s">
        <v>665</v>
      </c>
      <c r="F39" s="1576"/>
      <c r="G39" s="1567"/>
      <c r="H39" s="1544" t="s">
        <v>3</v>
      </c>
      <c r="I39" s="1577">
        <v>1871</v>
      </c>
      <c r="J39" s="1577">
        <v>360</v>
      </c>
      <c r="K39" s="1577">
        <v>267</v>
      </c>
      <c r="L39" s="1577">
        <v>85</v>
      </c>
      <c r="M39" s="1577">
        <v>0</v>
      </c>
      <c r="N39" s="1577">
        <v>0</v>
      </c>
      <c r="O39" s="1577">
        <v>0</v>
      </c>
      <c r="P39" s="1577">
        <v>0</v>
      </c>
      <c r="Q39" s="1577">
        <v>683</v>
      </c>
      <c r="R39" s="1577">
        <v>142</v>
      </c>
      <c r="S39" s="1577">
        <v>624</v>
      </c>
      <c r="T39" s="1577">
        <v>135</v>
      </c>
      <c r="U39" s="1577">
        <v>564</v>
      </c>
      <c r="V39" s="1577">
        <v>83</v>
      </c>
      <c r="W39" s="1577">
        <v>0</v>
      </c>
      <c r="X39" s="1577">
        <v>0</v>
      </c>
      <c r="Y39" s="1578"/>
      <c r="Z39" s="1539">
        <f t="shared" si="2"/>
        <v>33</v>
      </c>
    </row>
    <row r="40" spans="1:26" s="1574" customFormat="1" ht="14.1" customHeight="1">
      <c r="A40" s="1562">
        <f t="shared" si="1"/>
        <v>34</v>
      </c>
      <c r="B40" s="1573"/>
      <c r="F40" s="1576"/>
      <c r="G40" s="1567"/>
      <c r="H40" s="1544" t="s">
        <v>4</v>
      </c>
      <c r="I40" s="1577">
        <v>5864</v>
      </c>
      <c r="J40" s="1577">
        <v>1254</v>
      </c>
      <c r="K40" s="1577">
        <v>1144</v>
      </c>
      <c r="L40" s="1577">
        <v>344</v>
      </c>
      <c r="M40" s="1577">
        <v>37</v>
      </c>
      <c r="N40" s="1577">
        <v>0</v>
      </c>
      <c r="O40" s="1577">
        <v>19</v>
      </c>
      <c r="P40" s="1577">
        <v>9</v>
      </c>
      <c r="Q40" s="1577">
        <v>2311</v>
      </c>
      <c r="R40" s="1577">
        <v>534</v>
      </c>
      <c r="S40" s="1577">
        <v>1720</v>
      </c>
      <c r="T40" s="1577">
        <v>359</v>
      </c>
      <c r="U40" s="1577">
        <v>1814</v>
      </c>
      <c r="V40" s="1577">
        <v>352</v>
      </c>
      <c r="W40" s="1577">
        <v>0</v>
      </c>
      <c r="X40" s="1577">
        <v>0</v>
      </c>
      <c r="Y40" s="1578"/>
      <c r="Z40" s="1539">
        <f t="shared" si="2"/>
        <v>34</v>
      </c>
    </row>
    <row r="41" spans="1:26" s="1574" customFormat="1" ht="14.1" customHeight="1">
      <c r="A41" s="1562">
        <f t="shared" si="1"/>
        <v>35</v>
      </c>
      <c r="B41" s="1573"/>
      <c r="F41" s="1576"/>
      <c r="G41" s="1567"/>
      <c r="H41" s="1544" t="s">
        <v>5</v>
      </c>
      <c r="I41" s="1577">
        <v>25743</v>
      </c>
      <c r="J41" s="1577">
        <v>6586</v>
      </c>
      <c r="K41" s="1577">
        <v>6684</v>
      </c>
      <c r="L41" s="1577">
        <v>2076</v>
      </c>
      <c r="M41" s="1577">
        <v>141</v>
      </c>
      <c r="N41" s="1577">
        <v>13</v>
      </c>
      <c r="O41" s="1577">
        <v>57</v>
      </c>
      <c r="P41" s="1577">
        <v>20</v>
      </c>
      <c r="Q41" s="1577">
        <v>11064</v>
      </c>
      <c r="R41" s="1577">
        <v>2952</v>
      </c>
      <c r="S41" s="1577">
        <v>7719</v>
      </c>
      <c r="T41" s="1577">
        <v>1928</v>
      </c>
      <c r="U41" s="1577">
        <v>6885</v>
      </c>
      <c r="V41" s="1577">
        <v>1685</v>
      </c>
      <c r="W41" s="1577">
        <v>18</v>
      </c>
      <c r="X41" s="1577">
        <v>1</v>
      </c>
      <c r="Y41" s="1578"/>
      <c r="Z41" s="1539">
        <f t="shared" si="2"/>
        <v>35</v>
      </c>
    </row>
    <row r="42" spans="1:26" s="1579" customFormat="1" ht="20.1" customHeight="1">
      <c r="A42" s="1562">
        <f t="shared" si="1"/>
        <v>36</v>
      </c>
      <c r="B42" s="1573"/>
      <c r="C42" s="1574"/>
      <c r="D42" s="1574"/>
      <c r="E42" s="1574"/>
      <c r="F42" s="1576"/>
      <c r="G42" s="1567"/>
      <c r="H42" s="1544" t="s">
        <v>1</v>
      </c>
      <c r="I42" s="1545">
        <v>33478</v>
      </c>
      <c r="J42" s="1545">
        <v>8200</v>
      </c>
      <c r="K42" s="1545">
        <v>8095</v>
      </c>
      <c r="L42" s="1545">
        <v>2505</v>
      </c>
      <c r="M42" s="1545">
        <v>178</v>
      </c>
      <c r="N42" s="1545">
        <v>13</v>
      </c>
      <c r="O42" s="1545">
        <v>76</v>
      </c>
      <c r="P42" s="1545">
        <v>29</v>
      </c>
      <c r="Q42" s="1545">
        <v>14058</v>
      </c>
      <c r="R42" s="1545">
        <v>3628</v>
      </c>
      <c r="S42" s="1545">
        <v>10063</v>
      </c>
      <c r="T42" s="1545">
        <v>2422</v>
      </c>
      <c r="U42" s="1545">
        <v>9263</v>
      </c>
      <c r="V42" s="1545">
        <v>2120</v>
      </c>
      <c r="W42" s="1545">
        <v>18</v>
      </c>
      <c r="X42" s="1545">
        <v>1</v>
      </c>
      <c r="Y42" s="1578"/>
      <c r="Z42" s="1539">
        <f t="shared" si="2"/>
        <v>36</v>
      </c>
    </row>
    <row r="43" spans="1:26" s="1579" customFormat="1" ht="18" customHeight="1">
      <c r="A43" s="1562">
        <f t="shared" si="1"/>
        <v>37</v>
      </c>
      <c r="B43" s="1580"/>
      <c r="E43" s="1546" t="s">
        <v>623</v>
      </c>
      <c r="F43" s="1576"/>
      <c r="G43" s="1567"/>
      <c r="H43" s="1533" t="s">
        <v>400</v>
      </c>
      <c r="I43" s="1536">
        <v>1925</v>
      </c>
      <c r="J43" s="1536">
        <v>362</v>
      </c>
      <c r="K43" s="1536">
        <v>285</v>
      </c>
      <c r="L43" s="1536">
        <v>91</v>
      </c>
      <c r="M43" s="1536">
        <v>0</v>
      </c>
      <c r="N43" s="1536">
        <v>0</v>
      </c>
      <c r="O43" s="1566">
        <v>0</v>
      </c>
      <c r="P43" s="1566">
        <v>0</v>
      </c>
      <c r="Q43" s="1536">
        <v>746</v>
      </c>
      <c r="R43" s="1536">
        <v>169</v>
      </c>
      <c r="S43" s="1536">
        <v>593</v>
      </c>
      <c r="T43" s="1536">
        <v>109</v>
      </c>
      <c r="U43" s="1536">
        <v>586</v>
      </c>
      <c r="V43" s="1536">
        <v>84</v>
      </c>
      <c r="W43" s="1536">
        <v>0</v>
      </c>
      <c r="X43" s="1536">
        <v>0</v>
      </c>
      <c r="Y43" s="1581"/>
      <c r="Z43" s="1539">
        <f t="shared" si="2"/>
        <v>37</v>
      </c>
    </row>
    <row r="44" spans="1:26" s="1579" customFormat="1" ht="14.1" customHeight="1">
      <c r="A44" s="1562">
        <f t="shared" si="1"/>
        <v>38</v>
      </c>
      <c r="B44" s="1580"/>
      <c r="F44" s="1576"/>
      <c r="G44" s="1567"/>
      <c r="H44" s="1533" t="s">
        <v>401</v>
      </c>
      <c r="I44" s="1536">
        <v>5533</v>
      </c>
      <c r="J44" s="1536">
        <v>1184</v>
      </c>
      <c r="K44" s="1536">
        <v>1020</v>
      </c>
      <c r="L44" s="1536">
        <v>317</v>
      </c>
      <c r="M44" s="1536">
        <v>12</v>
      </c>
      <c r="N44" s="1536">
        <v>0</v>
      </c>
      <c r="O44" s="1566">
        <v>12</v>
      </c>
      <c r="P44" s="1566">
        <v>6</v>
      </c>
      <c r="Q44" s="1536">
        <v>2221</v>
      </c>
      <c r="R44" s="1536">
        <v>542</v>
      </c>
      <c r="S44" s="1536">
        <v>1712</v>
      </c>
      <c r="T44" s="1536">
        <v>355</v>
      </c>
      <c r="U44" s="1536">
        <v>1588</v>
      </c>
      <c r="V44" s="1536">
        <v>281</v>
      </c>
      <c r="W44" s="1536">
        <v>0</v>
      </c>
      <c r="X44" s="1536">
        <v>0</v>
      </c>
      <c r="Y44" s="1581"/>
      <c r="Z44" s="1539">
        <f t="shared" si="2"/>
        <v>38</v>
      </c>
    </row>
    <row r="45" spans="1:26" s="1579" customFormat="1" ht="14.1" customHeight="1">
      <c r="A45" s="1562">
        <f t="shared" si="1"/>
        <v>39</v>
      </c>
      <c r="B45" s="1580"/>
      <c r="F45" s="1576"/>
      <c r="G45" s="1567"/>
      <c r="H45" s="1533" t="s">
        <v>301</v>
      </c>
      <c r="I45" s="1536">
        <v>24947</v>
      </c>
      <c r="J45" s="1536">
        <v>6262</v>
      </c>
      <c r="K45" s="1536">
        <v>6138</v>
      </c>
      <c r="L45" s="1536">
        <v>1909</v>
      </c>
      <c r="M45" s="1536">
        <v>250</v>
      </c>
      <c r="N45" s="1536">
        <v>29</v>
      </c>
      <c r="O45" s="1566">
        <v>54</v>
      </c>
      <c r="P45" s="1566">
        <v>19</v>
      </c>
      <c r="Q45" s="1536">
        <v>10778</v>
      </c>
      <c r="R45" s="1536">
        <v>2898</v>
      </c>
      <c r="S45" s="1536">
        <v>7889</v>
      </c>
      <c r="T45" s="1536">
        <v>1899</v>
      </c>
      <c r="U45" s="1536">
        <v>6182</v>
      </c>
      <c r="V45" s="1536">
        <v>1440</v>
      </c>
      <c r="W45" s="1536">
        <v>44</v>
      </c>
      <c r="X45" s="1536">
        <v>6</v>
      </c>
      <c r="Y45" s="1581"/>
      <c r="Z45" s="1539">
        <f t="shared" si="2"/>
        <v>39</v>
      </c>
    </row>
    <row r="46" spans="1:26" ht="13.5" customHeight="1">
      <c r="A46" s="1562">
        <f t="shared" si="1"/>
        <v>40</v>
      </c>
      <c r="B46" s="1580"/>
      <c r="C46" s="1579"/>
      <c r="D46" s="1579"/>
      <c r="E46" s="1579"/>
      <c r="F46" s="1576"/>
      <c r="G46" s="1567"/>
      <c r="H46" s="1533" t="s">
        <v>423</v>
      </c>
      <c r="I46" s="1541">
        <v>32405</v>
      </c>
      <c r="J46" s="1541">
        <v>7808</v>
      </c>
      <c r="K46" s="1541">
        <v>7443</v>
      </c>
      <c r="L46" s="1541">
        <v>2317</v>
      </c>
      <c r="M46" s="1541">
        <v>262</v>
      </c>
      <c r="N46" s="1541">
        <v>29</v>
      </c>
      <c r="O46" s="1566">
        <v>66</v>
      </c>
      <c r="P46" s="1566">
        <v>25</v>
      </c>
      <c r="Q46" s="1541">
        <v>13745</v>
      </c>
      <c r="R46" s="1541">
        <v>3609</v>
      </c>
      <c r="S46" s="1541">
        <v>10194</v>
      </c>
      <c r="T46" s="1541">
        <v>2363</v>
      </c>
      <c r="U46" s="1541">
        <v>8356</v>
      </c>
      <c r="V46" s="1541">
        <v>1805</v>
      </c>
      <c r="W46" s="1541">
        <v>44</v>
      </c>
      <c r="X46" s="1541">
        <v>6</v>
      </c>
      <c r="Y46" s="1581"/>
      <c r="Z46" s="1539">
        <f t="shared" si="2"/>
        <v>40</v>
      </c>
    </row>
    <row r="47" spans="1:24" ht="6" customHeight="1">
      <c r="A47" s="1137" t="s">
        <v>11</v>
      </c>
      <c r="F47" s="1396"/>
      <c r="G47" s="1582"/>
      <c r="H47" s="1583"/>
      <c r="I47" s="1552"/>
      <c r="J47" s="1552"/>
      <c r="K47" s="1552"/>
      <c r="L47" s="1552"/>
      <c r="M47" s="1552"/>
      <c r="N47" s="1552"/>
      <c r="O47" s="1552"/>
      <c r="P47" s="1552"/>
      <c r="Q47" s="1584"/>
      <c r="R47" s="1552"/>
      <c r="S47" s="1552"/>
      <c r="T47" s="1552"/>
      <c r="U47" s="1552"/>
      <c r="V47" s="1552"/>
      <c r="W47" s="1552"/>
      <c r="X47" s="1552"/>
    </row>
    <row r="48" spans="1:16" ht="13.2">
      <c r="A48" s="1140" t="s">
        <v>1103</v>
      </c>
      <c r="D48" s="1548"/>
      <c r="E48" s="1548"/>
      <c r="F48" s="1396"/>
      <c r="G48" s="1582"/>
      <c r="H48" s="1548"/>
      <c r="I48" s="1585"/>
      <c r="J48" s="1548"/>
      <c r="K48" s="1548"/>
      <c r="L48" s="1548"/>
      <c r="M48" s="1548"/>
      <c r="N48" s="1548"/>
      <c r="O48" s="1548"/>
      <c r="P48" s="1548"/>
    </row>
    <row r="49" spans="6:9" ht="11.25">
      <c r="F49" s="1396"/>
      <c r="G49" s="1582"/>
      <c r="I49" s="1538"/>
    </row>
    <row r="50" spans="6:7" ht="11.25">
      <c r="F50" s="1396"/>
      <c r="G50" s="1582"/>
    </row>
    <row r="51" spans="6:7" ht="11.25">
      <c r="F51" s="1396"/>
      <c r="G51" s="1582"/>
    </row>
    <row r="52" spans="6:8" ht="11.25">
      <c r="F52" s="1396"/>
      <c r="G52" s="1582"/>
      <c r="H52" s="1586"/>
    </row>
    <row r="53" spans="6:7" ht="11.25">
      <c r="F53" s="1396"/>
      <c r="G53" s="1582"/>
    </row>
    <row r="54" spans="6:7" ht="11.25">
      <c r="F54" s="1396"/>
      <c r="G54" s="1582"/>
    </row>
    <row r="55" spans="6:7" ht="11.25">
      <c r="F55" s="1396"/>
      <c r="G55" s="1582"/>
    </row>
    <row r="56" spans="6:7" ht="11.25">
      <c r="F56" s="1396"/>
      <c r="G56" s="1582"/>
    </row>
    <row r="57" spans="6:7" ht="11.25">
      <c r="F57" s="1396"/>
      <c r="G57" s="1582"/>
    </row>
    <row r="58" spans="6:7" ht="11.25">
      <c r="F58" s="1396"/>
      <c r="G58" s="1582"/>
    </row>
    <row r="59" spans="6:7" ht="11.25">
      <c r="F59" s="1396"/>
      <c r="G59" s="1582"/>
    </row>
    <row r="60" spans="6:7" ht="11.25">
      <c r="F60" s="1396"/>
      <c r="G60" s="1582"/>
    </row>
    <row r="61" spans="6:7" ht="11.25">
      <c r="F61" s="1396"/>
      <c r="G61" s="1582"/>
    </row>
    <row r="62" spans="6:7" ht="11.25">
      <c r="F62" s="1396"/>
      <c r="G62" s="1582"/>
    </row>
    <row r="63" spans="6:7" ht="11.25">
      <c r="F63" s="1396"/>
      <c r="G63" s="1582"/>
    </row>
    <row r="64" spans="6:7" ht="11.25">
      <c r="F64" s="1396"/>
      <c r="G64" s="1582"/>
    </row>
    <row r="65" spans="6:7" ht="11.25">
      <c r="F65" s="1396"/>
      <c r="G65" s="1582"/>
    </row>
    <row r="66" spans="6:7" ht="11.25">
      <c r="F66" s="1396"/>
      <c r="G66" s="1582"/>
    </row>
    <row r="67" spans="6:7" ht="11.25">
      <c r="F67" s="1396"/>
      <c r="G67" s="1582"/>
    </row>
    <row r="68" spans="6:7" ht="11.25">
      <c r="F68" s="1396"/>
      <c r="G68" s="1582"/>
    </row>
    <row r="69" spans="6:7" ht="11.25">
      <c r="F69" s="1396"/>
      <c r="G69" s="1582"/>
    </row>
    <row r="70" spans="6:7" ht="11.25">
      <c r="F70" s="1396"/>
      <c r="G70" s="1582"/>
    </row>
    <row r="71" spans="6:7" ht="11.25">
      <c r="F71" s="1396"/>
      <c r="G71" s="1582"/>
    </row>
    <row r="72" spans="6:7" ht="11.25">
      <c r="F72" s="1396"/>
      <c r="G72" s="1582"/>
    </row>
    <row r="73" spans="6:7" ht="11.25">
      <c r="F73" s="1396"/>
      <c r="G73" s="1582"/>
    </row>
    <row r="74" spans="6:7" ht="11.25">
      <c r="F74" s="1396"/>
      <c r="G74" s="1582"/>
    </row>
    <row r="75" spans="6:7" ht="11.25">
      <c r="F75" s="1396"/>
      <c r="G75" s="1582"/>
    </row>
    <row r="76" spans="6:7" ht="11.25">
      <c r="F76" s="1396"/>
      <c r="G76" s="1582"/>
    </row>
    <row r="77" spans="6:7" ht="11.25">
      <c r="F77" s="1396"/>
      <c r="G77" s="1582"/>
    </row>
    <row r="78" spans="6:7" ht="11.25">
      <c r="F78" s="1396"/>
      <c r="G78" s="1582"/>
    </row>
    <row r="79" spans="6:7" ht="11.25">
      <c r="F79" s="1396"/>
      <c r="G79" s="1582"/>
    </row>
    <row r="80" spans="6:7" ht="11.25">
      <c r="F80" s="1396"/>
      <c r="G80" s="1582"/>
    </row>
    <row r="81" spans="6:7" ht="11.25">
      <c r="F81" s="1396"/>
      <c r="G81" s="1582"/>
    </row>
    <row r="82" spans="6:7" ht="11.25">
      <c r="F82" s="1396"/>
      <c r="G82" s="1582"/>
    </row>
    <row r="83" spans="6:7" ht="11.25">
      <c r="F83" s="1396"/>
      <c r="G83" s="1582"/>
    </row>
    <row r="84" spans="6:7" ht="11.25">
      <c r="F84" s="1396"/>
      <c r="G84" s="1582"/>
    </row>
    <row r="85" spans="6:7" ht="11.25">
      <c r="F85" s="1396"/>
      <c r="G85" s="1582"/>
    </row>
    <row r="86" spans="6:7" ht="11.25">
      <c r="F86" s="1396"/>
      <c r="G86" s="1582"/>
    </row>
    <row r="87" spans="6:7" ht="11.25">
      <c r="F87" s="1396"/>
      <c r="G87" s="1582"/>
    </row>
    <row r="88" spans="6:7" ht="11.25">
      <c r="F88" s="1396"/>
      <c r="G88" s="1582"/>
    </row>
    <row r="89" spans="6:7" ht="11.25">
      <c r="F89" s="1396"/>
      <c r="G89" s="1582"/>
    </row>
    <row r="90" spans="6:7" ht="11.25">
      <c r="F90" s="1396"/>
      <c r="G90" s="1582"/>
    </row>
    <row r="91" spans="6:7" ht="11.25">
      <c r="F91" s="1396"/>
      <c r="G91" s="1582"/>
    </row>
    <row r="92" spans="6:7" ht="11.25">
      <c r="F92" s="1396"/>
      <c r="G92" s="1582"/>
    </row>
    <row r="93" spans="6:7" ht="11.25">
      <c r="F93" s="1396"/>
      <c r="G93" s="1582"/>
    </row>
    <row r="94" spans="6:7" ht="11.25">
      <c r="F94" s="1396"/>
      <c r="G94" s="1582"/>
    </row>
    <row r="95" spans="6:7" ht="11.25">
      <c r="F95" s="1396"/>
      <c r="G95" s="1582"/>
    </row>
    <row r="96" spans="6:7" ht="11.25">
      <c r="F96" s="1396"/>
      <c r="G96" s="1582"/>
    </row>
    <row r="97" spans="6:7" ht="11.25">
      <c r="F97" s="1396"/>
      <c r="G97" s="1582"/>
    </row>
    <row r="98" spans="6:7" ht="11.25">
      <c r="F98" s="1396"/>
      <c r="G98" s="1582"/>
    </row>
    <row r="99" spans="6:7" ht="11.25">
      <c r="F99" s="1396"/>
      <c r="G99" s="1582"/>
    </row>
    <row r="100" spans="6:7" ht="11.25">
      <c r="F100" s="1396"/>
      <c r="G100" s="1582"/>
    </row>
    <row r="101" spans="6:7" ht="11.25">
      <c r="F101" s="1396"/>
      <c r="G101" s="1582"/>
    </row>
    <row r="102" spans="6:7" ht="11.25">
      <c r="F102" s="1396"/>
      <c r="G102" s="1582"/>
    </row>
    <row r="103" spans="6:7" ht="11.25">
      <c r="F103" s="1396"/>
      <c r="G103" s="1582"/>
    </row>
    <row r="104" spans="6:7" ht="11.25">
      <c r="F104" s="1396"/>
      <c r="G104" s="1582"/>
    </row>
    <row r="105" spans="6:7" ht="11.25">
      <c r="F105" s="1396"/>
      <c r="G105" s="1582"/>
    </row>
    <row r="106" spans="6:7" ht="11.25">
      <c r="F106" s="1396"/>
      <c r="G106" s="1582"/>
    </row>
    <row r="107" spans="6:7" ht="11.25">
      <c r="F107" s="1396"/>
      <c r="G107" s="1582"/>
    </row>
    <row r="108" spans="6:7" ht="11.25">
      <c r="F108" s="1396"/>
      <c r="G108" s="1582"/>
    </row>
    <row r="109" spans="6:7" ht="11.25">
      <c r="F109" s="1396"/>
      <c r="G109" s="1582"/>
    </row>
    <row r="110" spans="6:7" ht="11.25">
      <c r="F110" s="1396"/>
      <c r="G110" s="1582"/>
    </row>
    <row r="111" spans="6:7" ht="11.25">
      <c r="F111" s="1396"/>
      <c r="G111" s="1582"/>
    </row>
    <row r="112" spans="6:7" ht="11.25">
      <c r="F112" s="1396"/>
      <c r="G112" s="1582"/>
    </row>
    <row r="113" spans="6:7" ht="11.25">
      <c r="F113" s="1396"/>
      <c r="G113" s="1582"/>
    </row>
    <row r="114" spans="6:7" ht="11.25">
      <c r="F114" s="1396"/>
      <c r="G114" s="1582"/>
    </row>
    <row r="115" spans="6:7" ht="11.25">
      <c r="F115" s="1396"/>
      <c r="G115" s="1582"/>
    </row>
    <row r="116" spans="6:7" ht="11.25">
      <c r="F116" s="1396"/>
      <c r="G116" s="1582"/>
    </row>
    <row r="117" spans="6:7" ht="11.25">
      <c r="F117" s="1396"/>
      <c r="G117" s="1582"/>
    </row>
    <row r="118" spans="6:7" ht="11.25">
      <c r="F118" s="1396"/>
      <c r="G118" s="1582"/>
    </row>
    <row r="119" spans="6:7" ht="11.25">
      <c r="F119" s="1396"/>
      <c r="G119" s="1582"/>
    </row>
    <row r="120" spans="6:7" ht="11.25">
      <c r="F120" s="1396"/>
      <c r="G120" s="1582"/>
    </row>
    <row r="121" spans="6:7" ht="11.25">
      <c r="F121" s="1396"/>
      <c r="G121" s="1582"/>
    </row>
    <row r="122" spans="6:7" ht="11.25">
      <c r="F122" s="1396"/>
      <c r="G122" s="1582"/>
    </row>
    <row r="123" spans="6:7" ht="11.25">
      <c r="F123" s="1396"/>
      <c r="G123" s="1582"/>
    </row>
    <row r="124" spans="6:7" ht="11.25">
      <c r="F124" s="1396"/>
      <c r="G124" s="1582"/>
    </row>
    <row r="125" spans="6:7" ht="11.25">
      <c r="F125" s="1396"/>
      <c r="G125" s="1582"/>
    </row>
    <row r="126" spans="6:7" ht="11.25">
      <c r="F126" s="1396"/>
      <c r="G126" s="1582"/>
    </row>
    <row r="127" spans="6:7" ht="11.25">
      <c r="F127" s="1396"/>
      <c r="G127" s="1582"/>
    </row>
    <row r="128" spans="6:7" ht="11.25">
      <c r="F128" s="1396"/>
      <c r="G128" s="1582"/>
    </row>
    <row r="129" spans="6:7" ht="11.25">
      <c r="F129" s="1396"/>
      <c r="G129" s="1582"/>
    </row>
    <row r="130" spans="6:7" ht="11.25">
      <c r="F130" s="1396"/>
      <c r="G130" s="1582"/>
    </row>
    <row r="131" spans="6:7" ht="11.25">
      <c r="F131" s="1396"/>
      <c r="G131" s="1582"/>
    </row>
    <row r="132" spans="6:7" ht="11.25">
      <c r="F132" s="1396"/>
      <c r="G132" s="1582"/>
    </row>
    <row r="133" spans="6:7" ht="11.25">
      <c r="F133" s="1396"/>
      <c r="G133" s="1582"/>
    </row>
    <row r="134" spans="6:7" ht="11.25">
      <c r="F134" s="1396"/>
      <c r="G134" s="1582"/>
    </row>
    <row r="135" spans="6:7" ht="11.25">
      <c r="F135" s="1396"/>
      <c r="G135" s="1582"/>
    </row>
    <row r="136" spans="6:7" ht="11.25">
      <c r="F136" s="1396"/>
      <c r="G136" s="1582"/>
    </row>
    <row r="137" spans="6:7" ht="11.25">
      <c r="F137" s="1396"/>
      <c r="G137" s="1582"/>
    </row>
    <row r="138" spans="6:7" ht="11.25">
      <c r="F138" s="1396"/>
      <c r="G138" s="1582"/>
    </row>
    <row r="139" spans="6:7" ht="11.25">
      <c r="F139" s="1396"/>
      <c r="G139" s="1582"/>
    </row>
    <row r="140" spans="6:7" ht="11.25">
      <c r="F140" s="1396"/>
      <c r="G140" s="1582"/>
    </row>
    <row r="141" spans="6:7" ht="11.25">
      <c r="F141" s="1396"/>
      <c r="G141" s="1582"/>
    </row>
    <row r="142" spans="6:7" ht="11.25">
      <c r="F142" s="1396"/>
      <c r="G142" s="1582"/>
    </row>
    <row r="143" spans="6:7" ht="11.25">
      <c r="F143" s="1396"/>
      <c r="G143" s="1582"/>
    </row>
    <row r="144" spans="6:7" ht="11.25">
      <c r="F144" s="1396"/>
      <c r="G144" s="1582"/>
    </row>
    <row r="145" spans="6:7" ht="11.25">
      <c r="F145" s="1396"/>
      <c r="G145" s="1582"/>
    </row>
    <row r="146" spans="6:7" ht="11.25">
      <c r="F146" s="1396"/>
      <c r="G146" s="1582"/>
    </row>
    <row r="147" spans="6:7" ht="11.25">
      <c r="F147" s="1396"/>
      <c r="G147" s="1582"/>
    </row>
    <row r="148" spans="6:7" ht="11.25">
      <c r="F148" s="1396"/>
      <c r="G148" s="1582"/>
    </row>
    <row r="149" spans="6:7" ht="11.25">
      <c r="F149" s="1396"/>
      <c r="G149" s="1582"/>
    </row>
    <row r="150" spans="6:7" ht="11.25">
      <c r="F150" s="1396"/>
      <c r="G150" s="1582"/>
    </row>
    <row r="151" spans="6:7" ht="11.25">
      <c r="F151" s="1396"/>
      <c r="G151" s="1582"/>
    </row>
    <row r="152" spans="6:7" ht="11.25">
      <c r="F152" s="1396"/>
      <c r="G152" s="1582"/>
    </row>
    <row r="153" spans="6:7" ht="11.25">
      <c r="F153" s="1396"/>
      <c r="G153" s="1582"/>
    </row>
    <row r="154" spans="6:7" ht="11.25">
      <c r="F154" s="1396"/>
      <c r="G154" s="1582"/>
    </row>
    <row r="155" spans="6:7" ht="11.25">
      <c r="F155" s="1396"/>
      <c r="G155" s="1582"/>
    </row>
    <row r="156" spans="6:7" ht="11.25">
      <c r="F156" s="1396"/>
      <c r="G156" s="1582"/>
    </row>
    <row r="157" spans="6:7" ht="11.25">
      <c r="F157" s="1396"/>
      <c r="G157" s="1582"/>
    </row>
    <row r="158" spans="6:7" ht="11.25">
      <c r="F158" s="1396"/>
      <c r="G158" s="1582"/>
    </row>
    <row r="159" spans="6:7" ht="11.25">
      <c r="F159" s="1396"/>
      <c r="G159" s="1582"/>
    </row>
    <row r="160" spans="6:7" ht="11.25">
      <c r="F160" s="1396"/>
      <c r="G160" s="1582"/>
    </row>
    <row r="161" spans="6:7" ht="11.25">
      <c r="F161" s="1396"/>
      <c r="G161" s="1582"/>
    </row>
    <row r="162" spans="6:7" ht="11.25">
      <c r="F162" s="1396"/>
      <c r="G162" s="1582"/>
    </row>
    <row r="163" spans="6:7" ht="11.25">
      <c r="F163" s="1396"/>
      <c r="G163" s="1582"/>
    </row>
    <row r="164" spans="6:7" ht="11.25">
      <c r="F164" s="1396"/>
      <c r="G164" s="1582"/>
    </row>
    <row r="165" spans="6:7" ht="11.25">
      <c r="F165" s="1396"/>
      <c r="G165" s="1582"/>
    </row>
    <row r="166" spans="6:7" ht="11.25">
      <c r="F166" s="1396"/>
      <c r="G166" s="1582"/>
    </row>
    <row r="167" spans="6:7" ht="11.25">
      <c r="F167" s="1396"/>
      <c r="G167" s="1582"/>
    </row>
    <row r="168" spans="6:7" ht="11.25">
      <c r="F168" s="1396"/>
      <c r="G168" s="1582"/>
    </row>
    <row r="169" spans="6:7" ht="11.25">
      <c r="F169" s="1396"/>
      <c r="G169" s="1582"/>
    </row>
    <row r="170" spans="6:7" ht="11.25">
      <c r="F170" s="1396"/>
      <c r="G170" s="1582"/>
    </row>
    <row r="171" spans="6:7" ht="11.25">
      <c r="F171" s="1396"/>
      <c r="G171" s="1582"/>
    </row>
    <row r="172" spans="6:7" ht="11.25">
      <c r="F172" s="1396"/>
      <c r="G172" s="1582"/>
    </row>
    <row r="173" spans="6:7" ht="11.25">
      <c r="F173" s="1396"/>
      <c r="G173" s="1582"/>
    </row>
    <row r="174" spans="6:7" ht="11.25">
      <c r="F174" s="1396"/>
      <c r="G174" s="1582"/>
    </row>
    <row r="175" spans="6:7" ht="11.25">
      <c r="F175" s="1396"/>
      <c r="G175" s="1582"/>
    </row>
    <row r="176" spans="6:7" ht="11.25">
      <c r="F176" s="1396"/>
      <c r="G176" s="1582"/>
    </row>
    <row r="177" spans="6:7" ht="11.25">
      <c r="F177" s="1396"/>
      <c r="G177" s="1582"/>
    </row>
    <row r="178" spans="6:7" ht="11.25">
      <c r="F178" s="1396"/>
      <c r="G178" s="1582"/>
    </row>
    <row r="179" spans="6:7" ht="11.25">
      <c r="F179" s="1396"/>
      <c r="G179" s="1582"/>
    </row>
    <row r="180" spans="6:7" ht="11.25">
      <c r="F180" s="1396"/>
      <c r="G180" s="1582"/>
    </row>
    <row r="181" spans="6:7" ht="11.25">
      <c r="F181" s="1396"/>
      <c r="G181" s="1582"/>
    </row>
    <row r="182" spans="6:7" ht="11.25">
      <c r="F182" s="1396"/>
      <c r="G182" s="1582"/>
    </row>
    <row r="183" spans="6:7" ht="11.25">
      <c r="F183" s="1396"/>
      <c r="G183" s="1582"/>
    </row>
    <row r="184" spans="6:7" ht="11.25">
      <c r="F184" s="1396"/>
      <c r="G184" s="1582"/>
    </row>
    <row r="185" spans="6:7" ht="11.25">
      <c r="F185" s="1396"/>
      <c r="G185" s="1582"/>
    </row>
    <row r="186" spans="6:7" ht="11.25">
      <c r="F186" s="1396"/>
      <c r="G186" s="1582"/>
    </row>
    <row r="187" spans="6:7" ht="11.25">
      <c r="F187" s="1396"/>
      <c r="G187" s="1582"/>
    </row>
    <row r="188" spans="6:7" ht="11.25">
      <c r="F188" s="1396"/>
      <c r="G188" s="1582"/>
    </row>
    <row r="189" spans="6:7" ht="11.25">
      <c r="F189" s="1396"/>
      <c r="G189" s="1582"/>
    </row>
    <row r="190" spans="6:7" ht="11.25">
      <c r="F190" s="1396"/>
      <c r="G190" s="1582"/>
    </row>
    <row r="191" spans="6:7" ht="11.25">
      <c r="F191" s="1396"/>
      <c r="G191" s="1582"/>
    </row>
    <row r="192" spans="6:7" ht="11.25">
      <c r="F192" s="1396"/>
      <c r="G192" s="1582"/>
    </row>
    <row r="193" spans="6:7" ht="11.25">
      <c r="F193" s="1396"/>
      <c r="G193" s="1582"/>
    </row>
    <row r="194" spans="6:7" ht="11.25">
      <c r="F194" s="1396"/>
      <c r="G194" s="1582"/>
    </row>
    <row r="195" spans="6:7" ht="11.25">
      <c r="F195" s="1396"/>
      <c r="G195" s="1582"/>
    </row>
    <row r="196" spans="6:7" ht="11.25">
      <c r="F196" s="1396"/>
      <c r="G196" s="1582"/>
    </row>
    <row r="197" spans="6:7" ht="11.25">
      <c r="F197" s="1396"/>
      <c r="G197" s="1582"/>
    </row>
    <row r="198" spans="6:7" ht="11.25">
      <c r="F198" s="1396"/>
      <c r="G198" s="1582"/>
    </row>
    <row r="199" spans="6:7" ht="11.25">
      <c r="F199" s="1396"/>
      <c r="G199" s="1582"/>
    </row>
    <row r="200" spans="6:7" ht="11.25">
      <c r="F200" s="1396"/>
      <c r="G200" s="1582"/>
    </row>
    <row r="201" spans="6:7" ht="11.25">
      <c r="F201" s="1396"/>
      <c r="G201" s="1582"/>
    </row>
    <row r="202" spans="6:7" ht="11.25">
      <c r="F202" s="1396"/>
      <c r="G202" s="1582"/>
    </row>
    <row r="203" spans="6:7" ht="11.25">
      <c r="F203" s="1396"/>
      <c r="G203" s="1582"/>
    </row>
    <row r="204" spans="6:7" ht="11.25">
      <c r="F204" s="1396"/>
      <c r="G204" s="1582"/>
    </row>
    <row r="205" spans="6:7" ht="11.25">
      <c r="F205" s="1396"/>
      <c r="G205" s="1582"/>
    </row>
    <row r="206" spans="6:7" ht="11.25">
      <c r="F206" s="1396"/>
      <c r="G206" s="1582"/>
    </row>
    <row r="207" spans="6:7" ht="11.25">
      <c r="F207" s="1396"/>
      <c r="G207" s="1582"/>
    </row>
    <row r="208" spans="6:7" ht="11.25">
      <c r="F208" s="1396"/>
      <c r="G208" s="1582"/>
    </row>
  </sheetData>
  <mergeCells count="15">
    <mergeCell ref="O4:X4"/>
    <mergeCell ref="D12:E12"/>
    <mergeCell ref="D22:E22"/>
    <mergeCell ref="D24:E24"/>
    <mergeCell ref="Y4:Z6"/>
    <mergeCell ref="K5:L5"/>
    <mergeCell ref="M5:N5"/>
    <mergeCell ref="O5:P5"/>
    <mergeCell ref="D8:E8"/>
    <mergeCell ref="D10:E10"/>
    <mergeCell ref="A4:B6"/>
    <mergeCell ref="C4:F6"/>
    <mergeCell ref="G4:H6"/>
    <mergeCell ref="I4:J5"/>
    <mergeCell ref="K4:N4"/>
  </mergeCells>
  <printOptions/>
  <pageMargins left="0.4724409448818898" right="0.4724409448818898" top="0.5905511811023623" bottom="0.7874015748031497" header="0.3937007874015748" footer="0.2755905511811024"/>
  <pageSetup firstPageNumber="86" useFirstPageNumber="1" horizontalDpi="600" verticalDpi="600" orientation="portrait" pageOrder="overThenDown" paperSize="9" scale="95" r:id="rId1"/>
  <headerFooter alignWithMargins="0">
    <oddFooter>&amp;C&amp;P</oddFooter>
  </headerFooter>
  <colBreaks count="1" manualBreakCount="1">
    <brk id="14" max="1638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Y51"/>
  <sheetViews>
    <sheetView workbookViewId="0" topLeftCell="A1">
      <pane ySplit="7" topLeftCell="A8" activePane="bottomLeft" state="frozen"/>
      <selection pane="bottomLeft" activeCell="Z1" sqref="Z1"/>
    </sheetView>
  </sheetViews>
  <sheetFormatPr defaultColWidth="12" defaultRowHeight="11.25"/>
  <cols>
    <col min="1" max="1" width="4" style="1246" customWidth="1"/>
    <col min="2" max="2" width="0.4921875" style="1246" customWidth="1"/>
    <col min="3" max="3" width="0.65625" style="1246" customWidth="1"/>
    <col min="4" max="4" width="1.0078125" style="1246" customWidth="1"/>
    <col min="5" max="5" width="53.5" style="1246" customWidth="1"/>
    <col min="6" max="6" width="0.4921875" style="1246" customWidth="1"/>
    <col min="7" max="7" width="11.66015625" style="1551" customWidth="1"/>
    <col min="8" max="9" width="10" style="1137" customWidth="1"/>
    <col min="10" max="11" width="10" style="1246" customWidth="1"/>
    <col min="12" max="13" width="8.83203125" style="1246" customWidth="1"/>
    <col min="14" max="14" width="9.16015625" style="1547" customWidth="1"/>
    <col min="15" max="17" width="9.16015625" style="1137" customWidth="1"/>
    <col min="18" max="23" width="8.66015625" style="1137" customWidth="1"/>
    <col min="24" max="24" width="0.4921875" style="1246" customWidth="1"/>
    <col min="25" max="25" width="4" style="1246" customWidth="1"/>
    <col min="26" max="16384" width="12" style="1246" customWidth="1"/>
  </cols>
  <sheetData>
    <row r="1" spans="1:25" ht="10.5" customHeight="1">
      <c r="A1" s="1510"/>
      <c r="Y1" s="1511"/>
    </row>
    <row r="2" spans="10:12" ht="12.75" customHeight="1">
      <c r="J2" s="1552"/>
      <c r="K2" s="1553" t="str">
        <f>'5.1'!K2</f>
        <v>5. Berufsfachschulen des</v>
      </c>
      <c r="L2" s="1554" t="str">
        <f>'5.1'!L2</f>
        <v xml:space="preserve"> Gesundheitswesens in Bayern 2021/22</v>
      </c>
    </row>
    <row r="3" spans="1:25" ht="24.9" customHeight="1">
      <c r="A3" s="1095"/>
      <c r="B3" s="1095"/>
      <c r="C3" s="1095"/>
      <c r="D3" s="1095"/>
      <c r="E3" s="1095"/>
      <c r="F3" s="1095"/>
      <c r="G3" s="1096"/>
      <c r="H3" s="1095"/>
      <c r="I3" s="1095"/>
      <c r="K3" s="1097" t="s">
        <v>1104</v>
      </c>
      <c r="L3" s="1556" t="s">
        <v>1105</v>
      </c>
      <c r="M3" s="1099"/>
      <c r="Q3" s="1099"/>
      <c r="R3" s="1099"/>
      <c r="S3" s="1099"/>
      <c r="T3" s="1099"/>
      <c r="U3" s="1099"/>
      <c r="V3" s="1099"/>
      <c r="W3" s="1099"/>
      <c r="X3" s="1099"/>
      <c r="Y3" s="1099"/>
    </row>
    <row r="4" spans="1:25" s="1137" customFormat="1" ht="35.1" customHeight="1">
      <c r="A4" s="2566" t="s">
        <v>394</v>
      </c>
      <c r="B4" s="2601"/>
      <c r="C4" s="2572" t="s">
        <v>1106</v>
      </c>
      <c r="D4" s="2573"/>
      <c r="E4" s="2573"/>
      <c r="F4" s="2567"/>
      <c r="G4" s="2579" t="s">
        <v>730</v>
      </c>
      <c r="H4" s="2607" t="s">
        <v>862</v>
      </c>
      <c r="I4" s="2608"/>
      <c r="J4" s="2608"/>
      <c r="K4" s="2608"/>
      <c r="L4" s="2608" t="s">
        <v>660</v>
      </c>
      <c r="M4" s="2608"/>
      <c r="N4" s="2608"/>
      <c r="O4" s="2608"/>
      <c r="P4" s="2608"/>
      <c r="Q4" s="2609"/>
      <c r="R4" s="2591" t="s">
        <v>1107</v>
      </c>
      <c r="S4" s="2592"/>
      <c r="T4" s="2592"/>
      <c r="U4" s="2592"/>
      <c r="V4" s="2592"/>
      <c r="W4" s="2598"/>
      <c r="X4" s="2572" t="s">
        <v>394</v>
      </c>
      <c r="Y4" s="2566"/>
    </row>
    <row r="5" spans="1:25" s="1137" customFormat="1" ht="20.1" customHeight="1">
      <c r="A5" s="2602"/>
      <c r="B5" s="2603"/>
      <c r="C5" s="2574"/>
      <c r="D5" s="2568"/>
      <c r="E5" s="2568"/>
      <c r="F5" s="2569"/>
      <c r="G5" s="2583"/>
      <c r="H5" s="1588" t="s">
        <v>425</v>
      </c>
      <c r="I5" s="1589"/>
      <c r="J5" s="1588" t="s">
        <v>426</v>
      </c>
      <c r="K5" s="1589"/>
      <c r="L5" s="2566" t="s">
        <v>427</v>
      </c>
      <c r="M5" s="2567"/>
      <c r="N5" s="1588" t="s">
        <v>397</v>
      </c>
      <c r="O5" s="1589"/>
      <c r="P5" s="1559"/>
      <c r="Q5" s="1560"/>
      <c r="R5" s="2572" t="s">
        <v>1108</v>
      </c>
      <c r="S5" s="2567"/>
      <c r="T5" s="2572" t="s">
        <v>428</v>
      </c>
      <c r="U5" s="2566"/>
      <c r="V5" s="2572" t="s">
        <v>1109</v>
      </c>
      <c r="W5" s="2612"/>
      <c r="X5" s="2610"/>
      <c r="Y5" s="2602"/>
    </row>
    <row r="6" spans="1:25" s="1137" customFormat="1" ht="12" customHeight="1">
      <c r="A6" s="2602"/>
      <c r="B6" s="2603"/>
      <c r="C6" s="2574"/>
      <c r="D6" s="2568"/>
      <c r="E6" s="2568"/>
      <c r="F6" s="2569"/>
      <c r="G6" s="2583"/>
      <c r="H6" s="1588" t="s">
        <v>429</v>
      </c>
      <c r="I6" s="1589"/>
      <c r="J6" s="1588"/>
      <c r="K6" s="1589"/>
      <c r="L6" s="2570"/>
      <c r="M6" s="2571"/>
      <c r="N6" s="1588" t="s">
        <v>64</v>
      </c>
      <c r="O6" s="1589"/>
      <c r="P6" s="1559" t="s">
        <v>865</v>
      </c>
      <c r="Q6" s="1560"/>
      <c r="R6" s="2575"/>
      <c r="S6" s="2571"/>
      <c r="T6" s="2611"/>
      <c r="U6" s="2604"/>
      <c r="V6" s="2613"/>
      <c r="W6" s="2614"/>
      <c r="X6" s="2610"/>
      <c r="Y6" s="2602"/>
    </row>
    <row r="7" spans="1:25" s="1137" customFormat="1" ht="12" customHeight="1">
      <c r="A7" s="2604"/>
      <c r="B7" s="2605"/>
      <c r="C7" s="2575"/>
      <c r="D7" s="2570"/>
      <c r="E7" s="2570"/>
      <c r="F7" s="2569"/>
      <c r="G7" s="2606"/>
      <c r="H7" s="1561" t="s">
        <v>866</v>
      </c>
      <c r="I7" s="1523" t="s">
        <v>867</v>
      </c>
      <c r="J7" s="1561" t="s">
        <v>866</v>
      </c>
      <c r="K7" s="1523" t="s">
        <v>867</v>
      </c>
      <c r="L7" s="1524" t="s">
        <v>866</v>
      </c>
      <c r="M7" s="1523" t="s">
        <v>867</v>
      </c>
      <c r="N7" s="1561" t="s">
        <v>868</v>
      </c>
      <c r="O7" s="1523" t="s">
        <v>867</v>
      </c>
      <c r="P7" s="1561" t="s">
        <v>868</v>
      </c>
      <c r="Q7" s="1523" t="s">
        <v>867</v>
      </c>
      <c r="R7" s="1561" t="s">
        <v>866</v>
      </c>
      <c r="S7" s="1523" t="s">
        <v>867</v>
      </c>
      <c r="T7" s="1523" t="s">
        <v>866</v>
      </c>
      <c r="U7" s="1523" t="s">
        <v>867</v>
      </c>
      <c r="V7" s="1561" t="s">
        <v>866</v>
      </c>
      <c r="W7" s="1523" t="s">
        <v>867</v>
      </c>
      <c r="X7" s="2611"/>
      <c r="Y7" s="2604"/>
    </row>
    <row r="8" spans="1:25" s="1137" customFormat="1" ht="15" customHeight="1">
      <c r="A8" s="1547">
        <v>1</v>
      </c>
      <c r="B8" s="1533"/>
      <c r="C8" s="1547"/>
      <c r="D8" s="1563" t="s">
        <v>1078</v>
      </c>
      <c r="E8" s="1436"/>
      <c r="F8" s="1535" t="s">
        <v>37</v>
      </c>
      <c r="G8" s="1565">
        <v>3</v>
      </c>
      <c r="H8" s="1536">
        <v>191</v>
      </c>
      <c r="I8" s="1536">
        <v>40</v>
      </c>
      <c r="J8" s="1536">
        <v>110</v>
      </c>
      <c r="K8" s="1536">
        <v>28</v>
      </c>
      <c r="L8" s="1536">
        <v>2435</v>
      </c>
      <c r="M8" s="1536">
        <v>442</v>
      </c>
      <c r="N8" s="1536">
        <v>424</v>
      </c>
      <c r="O8" s="1536">
        <v>98</v>
      </c>
      <c r="P8" s="1536">
        <v>0</v>
      </c>
      <c r="Q8" s="1536">
        <v>0</v>
      </c>
      <c r="R8" s="1536">
        <v>0</v>
      </c>
      <c r="S8" s="1536">
        <v>0</v>
      </c>
      <c r="T8" s="1536">
        <v>24</v>
      </c>
      <c r="U8" s="1536">
        <v>5</v>
      </c>
      <c r="V8" s="1536">
        <v>7</v>
      </c>
      <c r="W8" s="1536">
        <v>1</v>
      </c>
      <c r="X8" s="1567"/>
      <c r="Y8" s="1539">
        <f aca="true" t="shared" si="0" ref="Y8:Y19">A8</f>
        <v>1</v>
      </c>
    </row>
    <row r="9" spans="1:25" s="1137" customFormat="1" ht="14.1" customHeight="1">
      <c r="A9" s="1562">
        <f aca="true" t="shared" si="1" ref="A9:A49">A8+1</f>
        <v>2</v>
      </c>
      <c r="B9" s="1533"/>
      <c r="C9" s="1547"/>
      <c r="D9" s="2595" t="s">
        <v>1078</v>
      </c>
      <c r="E9" s="2600"/>
      <c r="F9" s="1533"/>
      <c r="G9" s="1565"/>
      <c r="H9" s="1536"/>
      <c r="I9" s="1536"/>
      <c r="J9" s="1536"/>
      <c r="K9" s="1536"/>
      <c r="L9" s="1536"/>
      <c r="M9" s="1536"/>
      <c r="N9" s="1536"/>
      <c r="O9" s="1536"/>
      <c r="P9" s="1536"/>
      <c r="Q9" s="1536"/>
      <c r="R9" s="1536"/>
      <c r="S9" s="1536"/>
      <c r="T9" s="1536"/>
      <c r="U9" s="1536"/>
      <c r="V9" s="1536"/>
      <c r="W9" s="1536"/>
      <c r="X9" s="1567"/>
      <c r="Y9" s="1539">
        <f t="shared" si="0"/>
        <v>2</v>
      </c>
    </row>
    <row r="10" spans="1:25" s="1137" customFormat="1" ht="14.1" customHeight="1">
      <c r="A10" s="1562">
        <f t="shared" si="1"/>
        <v>3</v>
      </c>
      <c r="B10" s="1533"/>
      <c r="C10" s="1547"/>
      <c r="D10" s="1563"/>
      <c r="E10" s="1569" t="s">
        <v>1079</v>
      </c>
      <c r="F10" s="1533" t="s">
        <v>37</v>
      </c>
      <c r="G10" s="1565">
        <v>3</v>
      </c>
      <c r="H10" s="1536">
        <v>16</v>
      </c>
      <c r="I10" s="1536">
        <v>5</v>
      </c>
      <c r="J10" s="1536">
        <v>4</v>
      </c>
      <c r="K10" s="1536">
        <v>1</v>
      </c>
      <c r="L10" s="1536">
        <v>230</v>
      </c>
      <c r="M10" s="1536">
        <v>40</v>
      </c>
      <c r="N10" s="1536">
        <v>23</v>
      </c>
      <c r="O10" s="1536">
        <v>6</v>
      </c>
      <c r="P10" s="1536">
        <v>0</v>
      </c>
      <c r="Q10" s="1536">
        <v>0</v>
      </c>
      <c r="R10" s="1536">
        <v>0</v>
      </c>
      <c r="S10" s="1536">
        <v>0</v>
      </c>
      <c r="T10" s="1536">
        <v>1</v>
      </c>
      <c r="U10" s="1536">
        <v>0</v>
      </c>
      <c r="V10" s="1536">
        <v>0</v>
      </c>
      <c r="W10" s="1536">
        <v>0</v>
      </c>
      <c r="X10" s="1567"/>
      <c r="Y10" s="1539">
        <f t="shared" si="0"/>
        <v>3</v>
      </c>
    </row>
    <row r="11" spans="1:25" s="1137" customFormat="1" ht="14.1" customHeight="1">
      <c r="A11" s="1562">
        <f t="shared" si="1"/>
        <v>4</v>
      </c>
      <c r="B11" s="1533"/>
      <c r="C11" s="1547"/>
      <c r="D11" s="2595" t="s">
        <v>1080</v>
      </c>
      <c r="E11" s="2615"/>
      <c r="F11" s="1533"/>
      <c r="G11" s="1590"/>
      <c r="H11" s="1536"/>
      <c r="I11" s="1536"/>
      <c r="J11" s="1536"/>
      <c r="K11" s="1536"/>
      <c r="L11" s="1536"/>
      <c r="M11" s="1536"/>
      <c r="N11" s="1536"/>
      <c r="O11" s="1536"/>
      <c r="P11" s="1536"/>
      <c r="Q11" s="1536"/>
      <c r="R11" s="1536"/>
      <c r="S11" s="1536"/>
      <c r="T11" s="1536"/>
      <c r="U11" s="1536"/>
      <c r="V11" s="1536"/>
      <c r="W11" s="1536"/>
      <c r="X11" s="1567"/>
      <c r="Y11" s="1539">
        <f t="shared" si="0"/>
        <v>4</v>
      </c>
    </row>
    <row r="12" spans="1:25" s="1137" customFormat="1" ht="14.1" customHeight="1">
      <c r="A12" s="1562">
        <f t="shared" si="1"/>
        <v>5</v>
      </c>
      <c r="B12" s="1533"/>
      <c r="C12" s="1547"/>
      <c r="D12" s="1563"/>
      <c r="E12" s="1569" t="s">
        <v>1079</v>
      </c>
      <c r="F12" s="1533" t="s">
        <v>37</v>
      </c>
      <c r="G12" s="1565">
        <v>3</v>
      </c>
      <c r="H12" s="1536">
        <v>3</v>
      </c>
      <c r="I12" s="1536">
        <v>0</v>
      </c>
      <c r="J12" s="1536">
        <v>0</v>
      </c>
      <c r="K12" s="1536">
        <v>0</v>
      </c>
      <c r="L12" s="1536">
        <v>20</v>
      </c>
      <c r="M12" s="1536">
        <v>1</v>
      </c>
      <c r="N12" s="1536">
        <v>0</v>
      </c>
      <c r="O12" s="1536">
        <v>0</v>
      </c>
      <c r="P12" s="1536">
        <v>0</v>
      </c>
      <c r="Q12" s="1536">
        <v>0</v>
      </c>
      <c r="R12" s="1536">
        <v>0</v>
      </c>
      <c r="S12" s="1536">
        <v>0</v>
      </c>
      <c r="T12" s="1536">
        <v>0</v>
      </c>
      <c r="U12" s="1536">
        <v>0</v>
      </c>
      <c r="V12" s="1536">
        <v>0</v>
      </c>
      <c r="W12" s="1536">
        <v>0</v>
      </c>
      <c r="X12" s="1567"/>
      <c r="Y12" s="1539">
        <f t="shared" si="0"/>
        <v>5</v>
      </c>
    </row>
    <row r="13" spans="1:25" s="1137" customFormat="1" ht="14.1" customHeight="1">
      <c r="A13" s="1562">
        <f t="shared" si="1"/>
        <v>6</v>
      </c>
      <c r="B13" s="1533"/>
      <c r="C13" s="1547"/>
      <c r="D13" s="2595" t="s">
        <v>1081</v>
      </c>
      <c r="E13" s="2615"/>
      <c r="F13" s="1533"/>
      <c r="G13" s="1590"/>
      <c r="H13" s="1536"/>
      <c r="I13" s="1536"/>
      <c r="J13" s="1536"/>
      <c r="K13" s="1536"/>
      <c r="L13" s="1536"/>
      <c r="M13" s="1536"/>
      <c r="N13" s="1536"/>
      <c r="O13" s="1536"/>
      <c r="P13" s="1536"/>
      <c r="Q13" s="1536"/>
      <c r="R13" s="1536"/>
      <c r="S13" s="1536"/>
      <c r="T13" s="1536"/>
      <c r="U13" s="1536"/>
      <c r="V13" s="1536"/>
      <c r="W13" s="1536"/>
      <c r="X13" s="1567"/>
      <c r="Y13" s="1539">
        <f t="shared" si="0"/>
        <v>6</v>
      </c>
    </row>
    <row r="14" spans="1:25" s="1137" customFormat="1" ht="14.1" customHeight="1">
      <c r="A14" s="1562">
        <f t="shared" si="1"/>
        <v>7</v>
      </c>
      <c r="B14" s="1533"/>
      <c r="C14" s="1547"/>
      <c r="D14" s="1563"/>
      <c r="E14" s="1569" t="s">
        <v>1079</v>
      </c>
      <c r="F14" s="1533" t="s">
        <v>37</v>
      </c>
      <c r="G14" s="1565">
        <v>3</v>
      </c>
      <c r="H14" s="1536">
        <v>16</v>
      </c>
      <c r="I14" s="1536">
        <v>3</v>
      </c>
      <c r="J14" s="1536">
        <v>2</v>
      </c>
      <c r="K14" s="1536">
        <v>1</v>
      </c>
      <c r="L14" s="1536">
        <v>105</v>
      </c>
      <c r="M14" s="1536">
        <v>24</v>
      </c>
      <c r="N14" s="1536">
        <v>32</v>
      </c>
      <c r="O14" s="1536">
        <v>5</v>
      </c>
      <c r="P14" s="1536">
        <v>0</v>
      </c>
      <c r="Q14" s="1536">
        <v>0</v>
      </c>
      <c r="R14" s="1536">
        <v>0</v>
      </c>
      <c r="S14" s="1536">
        <v>0</v>
      </c>
      <c r="T14" s="1536">
        <v>3</v>
      </c>
      <c r="U14" s="1536">
        <v>0</v>
      </c>
      <c r="V14" s="1536">
        <v>0</v>
      </c>
      <c r="W14" s="1536">
        <v>0</v>
      </c>
      <c r="X14" s="1567"/>
      <c r="Y14" s="1539">
        <f t="shared" si="0"/>
        <v>7</v>
      </c>
    </row>
    <row r="15" spans="1:25" s="1137" customFormat="1" ht="14.1" customHeight="1">
      <c r="A15" s="1562">
        <f t="shared" si="1"/>
        <v>8</v>
      </c>
      <c r="B15" s="1533"/>
      <c r="C15" s="1547"/>
      <c r="D15" s="2616" t="s">
        <v>1080</v>
      </c>
      <c r="E15" s="2617"/>
      <c r="F15" s="1533" t="s">
        <v>37</v>
      </c>
      <c r="G15" s="1565">
        <v>3</v>
      </c>
      <c r="H15" s="1536">
        <v>20</v>
      </c>
      <c r="I15" s="1536">
        <v>1</v>
      </c>
      <c r="J15" s="1536">
        <v>8</v>
      </c>
      <c r="K15" s="1536">
        <v>1</v>
      </c>
      <c r="L15" s="1536">
        <v>337</v>
      </c>
      <c r="M15" s="1536">
        <v>21</v>
      </c>
      <c r="N15" s="1536">
        <v>27</v>
      </c>
      <c r="O15" s="1536">
        <v>5</v>
      </c>
      <c r="P15" s="1536">
        <v>0</v>
      </c>
      <c r="Q15" s="1536">
        <v>0</v>
      </c>
      <c r="R15" s="1536">
        <v>0</v>
      </c>
      <c r="S15" s="1536">
        <v>0</v>
      </c>
      <c r="T15" s="1536">
        <v>0</v>
      </c>
      <c r="U15" s="1536">
        <v>0</v>
      </c>
      <c r="V15" s="1536">
        <v>0</v>
      </c>
      <c r="W15" s="1536">
        <v>0</v>
      </c>
      <c r="X15" s="1567"/>
      <c r="Y15" s="1539">
        <f t="shared" si="0"/>
        <v>8</v>
      </c>
    </row>
    <row r="16" spans="1:25" s="1137" customFormat="1" ht="14.1" customHeight="1">
      <c r="A16" s="1562">
        <f t="shared" si="1"/>
        <v>9</v>
      </c>
      <c r="B16" s="1533"/>
      <c r="C16" s="1547"/>
      <c r="D16" s="2616" t="s">
        <v>1082</v>
      </c>
      <c r="E16" s="2617"/>
      <c r="F16" s="1591"/>
      <c r="G16" s="1590">
        <v>3</v>
      </c>
      <c r="H16" s="1536">
        <v>1122</v>
      </c>
      <c r="I16" s="1536">
        <v>317</v>
      </c>
      <c r="J16" s="1536">
        <v>0</v>
      </c>
      <c r="K16" s="1536">
        <v>0</v>
      </c>
      <c r="L16" s="1536">
        <v>0</v>
      </c>
      <c r="M16" s="1536">
        <v>0</v>
      </c>
      <c r="N16" s="1536">
        <v>0</v>
      </c>
      <c r="O16" s="1536">
        <v>0</v>
      </c>
      <c r="P16" s="1536">
        <v>0</v>
      </c>
      <c r="Q16" s="1536">
        <v>0</v>
      </c>
      <c r="R16" s="1536">
        <v>0</v>
      </c>
      <c r="S16" s="1536">
        <v>0</v>
      </c>
      <c r="T16" s="1536">
        <v>0</v>
      </c>
      <c r="U16" s="1536">
        <v>0</v>
      </c>
      <c r="V16" s="1536">
        <v>0</v>
      </c>
      <c r="W16" s="1536">
        <v>0</v>
      </c>
      <c r="X16" s="1567"/>
      <c r="Y16" s="1539">
        <f t="shared" si="0"/>
        <v>9</v>
      </c>
    </row>
    <row r="17" spans="1:25" s="1137" customFormat="1" ht="14.1" customHeight="1">
      <c r="A17" s="1562">
        <f t="shared" si="1"/>
        <v>10</v>
      </c>
      <c r="B17" s="1533"/>
      <c r="C17" s="1547"/>
      <c r="D17" s="2616" t="s">
        <v>1083</v>
      </c>
      <c r="E17" s="2617"/>
      <c r="F17" s="1533" t="s">
        <v>37</v>
      </c>
      <c r="G17" s="1565">
        <v>1</v>
      </c>
      <c r="H17" s="1536">
        <v>141</v>
      </c>
      <c r="I17" s="1536">
        <v>53</v>
      </c>
      <c r="J17" s="1536">
        <v>30</v>
      </c>
      <c r="K17" s="1536">
        <v>15</v>
      </c>
      <c r="L17" s="1536">
        <v>626</v>
      </c>
      <c r="M17" s="1536">
        <v>172</v>
      </c>
      <c r="N17" s="1536">
        <v>232</v>
      </c>
      <c r="O17" s="1536">
        <v>86</v>
      </c>
      <c r="P17" s="1536">
        <v>0</v>
      </c>
      <c r="Q17" s="1536">
        <v>0</v>
      </c>
      <c r="R17" s="1536">
        <v>0</v>
      </c>
      <c r="S17" s="1536">
        <v>0</v>
      </c>
      <c r="T17" s="1536">
        <v>0</v>
      </c>
      <c r="U17" s="1536">
        <v>0</v>
      </c>
      <c r="V17" s="1536">
        <v>0</v>
      </c>
      <c r="W17" s="1536">
        <v>0</v>
      </c>
      <c r="X17" s="1567"/>
      <c r="Y17" s="1539">
        <f t="shared" si="0"/>
        <v>10</v>
      </c>
    </row>
    <row r="18" spans="1:25" s="1137" customFormat="1" ht="14.1" customHeight="1">
      <c r="A18" s="1562">
        <f t="shared" si="1"/>
        <v>11</v>
      </c>
      <c r="B18" s="1533"/>
      <c r="C18" s="1547"/>
      <c r="D18" s="2616" t="s">
        <v>1081</v>
      </c>
      <c r="E18" s="2617"/>
      <c r="F18" s="1533"/>
      <c r="G18" s="1565">
        <v>3</v>
      </c>
      <c r="H18" s="1536">
        <v>297</v>
      </c>
      <c r="I18" s="1536">
        <v>82</v>
      </c>
      <c r="J18" s="1536">
        <v>44</v>
      </c>
      <c r="K18" s="1536">
        <v>15</v>
      </c>
      <c r="L18" s="1536">
        <v>2068</v>
      </c>
      <c r="M18" s="1536">
        <v>434</v>
      </c>
      <c r="N18" s="1536">
        <v>757</v>
      </c>
      <c r="O18" s="1536">
        <v>187</v>
      </c>
      <c r="P18" s="1536">
        <v>46</v>
      </c>
      <c r="Q18" s="1536">
        <v>0</v>
      </c>
      <c r="R18" s="1536">
        <v>0</v>
      </c>
      <c r="S18" s="1536">
        <v>0</v>
      </c>
      <c r="T18" s="1536">
        <v>144</v>
      </c>
      <c r="U18" s="1536">
        <v>21</v>
      </c>
      <c r="V18" s="1536">
        <v>0</v>
      </c>
      <c r="W18" s="1536">
        <v>0</v>
      </c>
      <c r="X18" s="1567"/>
      <c r="Y18" s="1539">
        <f t="shared" si="0"/>
        <v>11</v>
      </c>
    </row>
    <row r="19" spans="1:25" s="1137" customFormat="1" ht="14.1" customHeight="1">
      <c r="A19" s="1562">
        <f t="shared" si="1"/>
        <v>12</v>
      </c>
      <c r="B19" s="1533"/>
      <c r="C19" s="1547"/>
      <c r="D19" s="2616" t="s">
        <v>1084</v>
      </c>
      <c r="E19" s="2617"/>
      <c r="F19" s="1533"/>
      <c r="G19" s="1565">
        <v>1</v>
      </c>
      <c r="H19" s="1536">
        <v>290</v>
      </c>
      <c r="I19" s="1536">
        <v>124</v>
      </c>
      <c r="J19" s="1536">
        <v>67</v>
      </c>
      <c r="K19" s="1536">
        <v>40</v>
      </c>
      <c r="L19" s="1536">
        <v>1193</v>
      </c>
      <c r="M19" s="1536">
        <v>347</v>
      </c>
      <c r="N19" s="1536">
        <v>514</v>
      </c>
      <c r="O19" s="1536">
        <v>176</v>
      </c>
      <c r="P19" s="1536">
        <v>20</v>
      </c>
      <c r="Q19" s="1536">
        <v>3</v>
      </c>
      <c r="R19" s="1536">
        <v>0</v>
      </c>
      <c r="S19" s="1536">
        <v>0</v>
      </c>
      <c r="T19" s="1536">
        <v>0</v>
      </c>
      <c r="U19" s="1536">
        <v>0</v>
      </c>
      <c r="V19" s="1536">
        <v>0</v>
      </c>
      <c r="W19" s="1536">
        <v>0</v>
      </c>
      <c r="X19" s="1567"/>
      <c r="Y19" s="1539">
        <f t="shared" si="0"/>
        <v>12</v>
      </c>
    </row>
    <row r="20" spans="1:25" s="1137" customFormat="1" ht="14.1" customHeight="1">
      <c r="A20" s="1562">
        <f>A19+1</f>
        <v>13</v>
      </c>
      <c r="B20" s="1533"/>
      <c r="C20" s="1547"/>
      <c r="D20" s="2616" t="s">
        <v>1085</v>
      </c>
      <c r="E20" s="2617"/>
      <c r="F20" s="1533" t="s">
        <v>37</v>
      </c>
      <c r="G20" s="1565">
        <v>3</v>
      </c>
      <c r="H20" s="1536">
        <v>9</v>
      </c>
      <c r="I20" s="1536">
        <v>0</v>
      </c>
      <c r="J20" s="1536">
        <v>0</v>
      </c>
      <c r="K20" s="1536">
        <v>0</v>
      </c>
      <c r="L20" s="1536">
        <v>129</v>
      </c>
      <c r="M20" s="1536">
        <v>0</v>
      </c>
      <c r="N20" s="1536">
        <v>5</v>
      </c>
      <c r="O20" s="1536">
        <v>0</v>
      </c>
      <c r="P20" s="1536">
        <v>0</v>
      </c>
      <c r="Q20" s="1536">
        <v>0</v>
      </c>
      <c r="R20" s="1536">
        <v>0</v>
      </c>
      <c r="S20" s="1536">
        <v>0</v>
      </c>
      <c r="T20" s="1536">
        <v>0</v>
      </c>
      <c r="U20" s="1536">
        <v>0</v>
      </c>
      <c r="V20" s="1536">
        <v>0</v>
      </c>
      <c r="W20" s="1536">
        <v>0</v>
      </c>
      <c r="X20" s="1567"/>
      <c r="Y20" s="1539">
        <f>A19+1</f>
        <v>13</v>
      </c>
    </row>
    <row r="21" spans="1:25" s="1137" customFormat="1" ht="14.1" customHeight="1">
      <c r="A21" s="1562">
        <f t="shared" si="1"/>
        <v>14</v>
      </c>
      <c r="B21" s="1533"/>
      <c r="C21" s="1547"/>
      <c r="D21" s="2616" t="s">
        <v>1086</v>
      </c>
      <c r="E21" s="2617"/>
      <c r="F21" s="1533" t="s">
        <v>37</v>
      </c>
      <c r="G21" s="1565">
        <v>3</v>
      </c>
      <c r="H21" s="1536">
        <v>143</v>
      </c>
      <c r="I21" s="1536">
        <v>17</v>
      </c>
      <c r="J21" s="1536">
        <v>14</v>
      </c>
      <c r="K21" s="1536">
        <v>5</v>
      </c>
      <c r="L21" s="1536">
        <v>337</v>
      </c>
      <c r="M21" s="1536">
        <v>33</v>
      </c>
      <c r="N21" s="1536">
        <v>9</v>
      </c>
      <c r="O21" s="1536">
        <v>2</v>
      </c>
      <c r="P21" s="1536">
        <v>0</v>
      </c>
      <c r="Q21" s="1536">
        <v>0</v>
      </c>
      <c r="R21" s="1536">
        <v>0</v>
      </c>
      <c r="S21" s="1536">
        <v>0</v>
      </c>
      <c r="T21" s="1536">
        <v>2</v>
      </c>
      <c r="U21" s="1536">
        <v>1</v>
      </c>
      <c r="V21" s="1536">
        <v>0</v>
      </c>
      <c r="W21" s="1536">
        <v>0</v>
      </c>
      <c r="X21" s="1567"/>
      <c r="Y21" s="1539">
        <f aca="true" t="shared" si="2" ref="Y21:Y49">A20+1</f>
        <v>14</v>
      </c>
    </row>
    <row r="22" spans="1:25" s="1137" customFormat="1" ht="14.1" customHeight="1">
      <c r="A22" s="1562">
        <f t="shared" si="1"/>
        <v>15</v>
      </c>
      <c r="B22" s="1533"/>
      <c r="C22" s="1547"/>
      <c r="D22" s="2616" t="s">
        <v>1087</v>
      </c>
      <c r="E22" s="2617"/>
      <c r="F22" s="1533" t="s">
        <v>37</v>
      </c>
      <c r="G22" s="1565">
        <v>3</v>
      </c>
      <c r="H22" s="1536">
        <v>34</v>
      </c>
      <c r="I22" s="1536">
        <v>5</v>
      </c>
      <c r="J22" s="1536">
        <v>0</v>
      </c>
      <c r="K22" s="1536">
        <v>0</v>
      </c>
      <c r="L22" s="1536">
        <v>87</v>
      </c>
      <c r="M22" s="1536">
        <v>5</v>
      </c>
      <c r="N22" s="1536">
        <v>6</v>
      </c>
      <c r="O22" s="1536">
        <v>0</v>
      </c>
      <c r="P22" s="1536">
        <v>0</v>
      </c>
      <c r="Q22" s="1536">
        <v>0</v>
      </c>
      <c r="R22" s="1536">
        <v>0</v>
      </c>
      <c r="S22" s="1536">
        <v>0</v>
      </c>
      <c r="T22" s="1536">
        <v>0</v>
      </c>
      <c r="U22" s="1536">
        <v>0</v>
      </c>
      <c r="V22" s="1536">
        <v>0</v>
      </c>
      <c r="W22" s="1536">
        <v>0</v>
      </c>
      <c r="X22" s="1567"/>
      <c r="Y22" s="1539">
        <f t="shared" si="2"/>
        <v>15</v>
      </c>
    </row>
    <row r="23" spans="1:25" s="1137" customFormat="1" ht="14.1" customHeight="1">
      <c r="A23" s="1562">
        <f t="shared" si="1"/>
        <v>16</v>
      </c>
      <c r="B23" s="1533"/>
      <c r="C23" s="1547"/>
      <c r="D23" s="2595" t="s">
        <v>1110</v>
      </c>
      <c r="E23" s="2597"/>
      <c r="F23" s="1533" t="s">
        <v>37</v>
      </c>
      <c r="G23" s="1565">
        <v>2</v>
      </c>
      <c r="H23" s="1536">
        <v>71</v>
      </c>
      <c r="I23" s="1536">
        <v>35</v>
      </c>
      <c r="J23" s="1536">
        <v>17</v>
      </c>
      <c r="K23" s="1536">
        <v>7</v>
      </c>
      <c r="L23" s="1536">
        <v>136</v>
      </c>
      <c r="M23" s="1536">
        <v>57</v>
      </c>
      <c r="N23" s="1536">
        <v>36</v>
      </c>
      <c r="O23" s="1536">
        <v>18</v>
      </c>
      <c r="P23" s="1536">
        <v>0</v>
      </c>
      <c r="Q23" s="1536">
        <v>0</v>
      </c>
      <c r="R23" s="1536">
        <v>0</v>
      </c>
      <c r="S23" s="1536">
        <v>0</v>
      </c>
      <c r="T23" s="1536">
        <v>14</v>
      </c>
      <c r="U23" s="1536">
        <v>7</v>
      </c>
      <c r="V23" s="1536">
        <v>0</v>
      </c>
      <c r="W23" s="1536">
        <v>0</v>
      </c>
      <c r="X23" s="1567"/>
      <c r="Y23" s="1539">
        <f t="shared" si="2"/>
        <v>16</v>
      </c>
    </row>
    <row r="24" spans="1:25" s="1137" customFormat="1" ht="14.1" customHeight="1">
      <c r="A24" s="1562">
        <f t="shared" si="1"/>
        <v>17</v>
      </c>
      <c r="B24" s="1533"/>
      <c r="C24" s="1547"/>
      <c r="D24" s="2616" t="s">
        <v>1089</v>
      </c>
      <c r="E24" s="2617"/>
      <c r="F24" s="1533"/>
      <c r="G24" s="1565">
        <v>3</v>
      </c>
      <c r="H24" s="1536">
        <v>282</v>
      </c>
      <c r="I24" s="1536">
        <v>148</v>
      </c>
      <c r="J24" s="1536">
        <v>47</v>
      </c>
      <c r="K24" s="1536">
        <v>22</v>
      </c>
      <c r="L24" s="1536">
        <v>894</v>
      </c>
      <c r="M24" s="1536">
        <v>309</v>
      </c>
      <c r="N24" s="1536">
        <v>118</v>
      </c>
      <c r="O24" s="1536">
        <v>44</v>
      </c>
      <c r="P24" s="1536">
        <v>0</v>
      </c>
      <c r="Q24" s="1536">
        <v>0</v>
      </c>
      <c r="R24" s="1536">
        <v>0</v>
      </c>
      <c r="S24" s="1536">
        <v>0</v>
      </c>
      <c r="T24" s="1536">
        <v>1</v>
      </c>
      <c r="U24" s="1536">
        <v>1</v>
      </c>
      <c r="V24" s="1536">
        <v>0</v>
      </c>
      <c r="W24" s="1536">
        <v>0</v>
      </c>
      <c r="X24" s="1567"/>
      <c r="Y24" s="1539">
        <f t="shared" si="2"/>
        <v>17</v>
      </c>
    </row>
    <row r="25" spans="1:25" s="1137" customFormat="1" ht="14.1" customHeight="1">
      <c r="A25" s="1562">
        <f t="shared" si="1"/>
        <v>18</v>
      </c>
      <c r="B25" s="1533"/>
      <c r="C25" s="1547"/>
      <c r="D25" s="2618" t="s">
        <v>1089</v>
      </c>
      <c r="E25" s="2618"/>
      <c r="F25" s="1533"/>
      <c r="G25" s="1565"/>
      <c r="H25" s="1536"/>
      <c r="I25" s="1536"/>
      <c r="J25" s="1536"/>
      <c r="K25" s="1536"/>
      <c r="L25" s="1536"/>
      <c r="M25" s="1536"/>
      <c r="N25" s="1536"/>
      <c r="O25" s="1536"/>
      <c r="P25" s="1536"/>
      <c r="Q25" s="1536"/>
      <c r="R25" s="1536"/>
      <c r="S25" s="1536"/>
      <c r="T25" s="1536"/>
      <c r="U25" s="1536"/>
      <c r="V25" s="1536"/>
      <c r="W25" s="1536"/>
      <c r="X25" s="1567"/>
      <c r="Y25" s="1539">
        <f t="shared" si="2"/>
        <v>18</v>
      </c>
    </row>
    <row r="26" spans="1:25" s="1137" customFormat="1" ht="14.1" customHeight="1">
      <c r="A26" s="1562">
        <f t="shared" si="1"/>
        <v>19</v>
      </c>
      <c r="B26" s="1533"/>
      <c r="C26" s="1547"/>
      <c r="D26" s="1563"/>
      <c r="E26" s="1571" t="s">
        <v>1090</v>
      </c>
      <c r="F26" s="1533"/>
      <c r="G26" s="1565">
        <v>3.5</v>
      </c>
      <c r="H26" s="1536">
        <v>3</v>
      </c>
      <c r="I26" s="1536">
        <v>0</v>
      </c>
      <c r="J26" s="1536">
        <v>0</v>
      </c>
      <c r="K26" s="1536">
        <v>0</v>
      </c>
      <c r="L26" s="1536">
        <v>11</v>
      </c>
      <c r="M26" s="1536">
        <v>6</v>
      </c>
      <c r="N26" s="1536">
        <v>0</v>
      </c>
      <c r="O26" s="1536">
        <v>0</v>
      </c>
      <c r="P26" s="1536">
        <v>0</v>
      </c>
      <c r="Q26" s="1536">
        <v>0</v>
      </c>
      <c r="R26" s="1536">
        <v>0</v>
      </c>
      <c r="S26" s="1536">
        <v>0</v>
      </c>
      <c r="T26" s="1536">
        <v>0</v>
      </c>
      <c r="U26" s="1536">
        <v>0</v>
      </c>
      <c r="V26" s="1536">
        <v>0</v>
      </c>
      <c r="W26" s="1536">
        <v>0</v>
      </c>
      <c r="X26" s="1567"/>
      <c r="Y26" s="1539">
        <f t="shared" si="2"/>
        <v>19</v>
      </c>
    </row>
    <row r="27" spans="1:25" s="1137" customFormat="1" ht="14.1" customHeight="1">
      <c r="A27" s="1562">
        <f t="shared" si="1"/>
        <v>20</v>
      </c>
      <c r="B27" s="1533"/>
      <c r="C27" s="1547"/>
      <c r="D27" s="2616" t="s">
        <v>1091</v>
      </c>
      <c r="E27" s="2617"/>
      <c r="F27" s="1533" t="s">
        <v>37</v>
      </c>
      <c r="G27" s="1565">
        <v>2</v>
      </c>
      <c r="H27" s="1536">
        <v>114</v>
      </c>
      <c r="I27" s="1536">
        <v>20</v>
      </c>
      <c r="J27" s="1536">
        <v>10</v>
      </c>
      <c r="K27" s="1536">
        <v>3</v>
      </c>
      <c r="L27" s="1536">
        <v>326</v>
      </c>
      <c r="M27" s="1536">
        <v>30</v>
      </c>
      <c r="N27" s="1536">
        <v>49</v>
      </c>
      <c r="O27" s="1536">
        <v>6</v>
      </c>
      <c r="P27" s="1536">
        <v>0</v>
      </c>
      <c r="Q27" s="1536">
        <v>0</v>
      </c>
      <c r="R27" s="1536">
        <v>0</v>
      </c>
      <c r="S27" s="1536">
        <v>0</v>
      </c>
      <c r="T27" s="1536">
        <v>0</v>
      </c>
      <c r="U27" s="1536">
        <v>0</v>
      </c>
      <c r="V27" s="1536">
        <v>0</v>
      </c>
      <c r="W27" s="1536">
        <v>0</v>
      </c>
      <c r="X27" s="1567"/>
      <c r="Y27" s="1539">
        <f t="shared" si="2"/>
        <v>20</v>
      </c>
    </row>
    <row r="28" spans="1:25" s="1137" customFormat="1" ht="14.1" customHeight="1">
      <c r="A28" s="1562">
        <f t="shared" si="1"/>
        <v>21</v>
      </c>
      <c r="B28" s="1533"/>
      <c r="C28" s="1547"/>
      <c r="D28" s="2616" t="s">
        <v>1092</v>
      </c>
      <c r="E28" s="2617"/>
      <c r="F28" s="1533" t="s">
        <v>37</v>
      </c>
      <c r="G28" s="1565">
        <v>3</v>
      </c>
      <c r="H28" s="1536">
        <v>31</v>
      </c>
      <c r="I28" s="1536">
        <v>9</v>
      </c>
      <c r="J28" s="1536">
        <v>1</v>
      </c>
      <c r="K28" s="1536">
        <v>0</v>
      </c>
      <c r="L28" s="1536">
        <v>152</v>
      </c>
      <c r="M28" s="1536">
        <v>13</v>
      </c>
      <c r="N28" s="1536">
        <v>12</v>
      </c>
      <c r="O28" s="1536">
        <v>1</v>
      </c>
      <c r="P28" s="1536">
        <v>0</v>
      </c>
      <c r="Q28" s="1536">
        <v>0</v>
      </c>
      <c r="R28" s="1536">
        <v>0</v>
      </c>
      <c r="S28" s="1536">
        <v>0</v>
      </c>
      <c r="T28" s="1536">
        <v>0</v>
      </c>
      <c r="U28" s="1536">
        <v>0</v>
      </c>
      <c r="V28" s="1536">
        <v>0</v>
      </c>
      <c r="W28" s="1536">
        <v>0</v>
      </c>
      <c r="X28" s="1567"/>
      <c r="Y28" s="1539">
        <f t="shared" si="2"/>
        <v>21</v>
      </c>
    </row>
    <row r="29" spans="1:25" s="1137" customFormat="1" ht="14.1" customHeight="1">
      <c r="A29" s="1562">
        <f t="shared" si="1"/>
        <v>22</v>
      </c>
      <c r="B29" s="1533"/>
      <c r="D29" s="2619" t="s">
        <v>1093</v>
      </c>
      <c r="E29" s="2617"/>
      <c r="F29" s="1544" t="s">
        <v>37</v>
      </c>
      <c r="G29" s="1565">
        <v>3</v>
      </c>
      <c r="H29" s="1536">
        <v>32</v>
      </c>
      <c r="I29" s="1536">
        <v>12</v>
      </c>
      <c r="J29" s="1536">
        <v>1</v>
      </c>
      <c r="K29" s="1536">
        <v>0</v>
      </c>
      <c r="L29" s="1536">
        <v>77</v>
      </c>
      <c r="M29" s="1536">
        <v>10</v>
      </c>
      <c r="N29" s="1536">
        <v>4</v>
      </c>
      <c r="O29" s="1536">
        <v>2</v>
      </c>
      <c r="P29" s="1536">
        <v>0</v>
      </c>
      <c r="Q29" s="1536">
        <v>0</v>
      </c>
      <c r="R29" s="1536">
        <v>0</v>
      </c>
      <c r="S29" s="1536">
        <v>0</v>
      </c>
      <c r="T29" s="1536">
        <v>0</v>
      </c>
      <c r="U29" s="1536">
        <v>0</v>
      </c>
      <c r="V29" s="1536">
        <v>0</v>
      </c>
      <c r="W29" s="1536">
        <v>0</v>
      </c>
      <c r="X29" s="1567"/>
      <c r="Y29" s="1539">
        <f t="shared" si="2"/>
        <v>22</v>
      </c>
    </row>
    <row r="30" spans="1:25" s="1137" customFormat="1" ht="14.1" customHeight="1">
      <c r="A30" s="1562">
        <f t="shared" si="1"/>
        <v>23</v>
      </c>
      <c r="B30" s="1533"/>
      <c r="D30" s="2619" t="s">
        <v>1094</v>
      </c>
      <c r="E30" s="2619"/>
      <c r="F30" s="1533" t="s">
        <v>37</v>
      </c>
      <c r="G30" s="1565">
        <v>3</v>
      </c>
      <c r="H30" s="1536">
        <v>0</v>
      </c>
      <c r="I30" s="1536">
        <v>0</v>
      </c>
      <c r="J30" s="1536">
        <v>0</v>
      </c>
      <c r="K30" s="1536">
        <v>0</v>
      </c>
      <c r="L30" s="1536">
        <v>0</v>
      </c>
      <c r="M30" s="1536">
        <v>0</v>
      </c>
      <c r="N30" s="1536">
        <v>0</v>
      </c>
      <c r="O30" s="1536">
        <v>0</v>
      </c>
      <c r="P30" s="1536">
        <v>0</v>
      </c>
      <c r="Q30" s="1536">
        <v>0</v>
      </c>
      <c r="R30" s="1536">
        <v>0</v>
      </c>
      <c r="S30" s="1536">
        <v>0</v>
      </c>
      <c r="T30" s="1536">
        <v>0</v>
      </c>
      <c r="U30" s="1536">
        <v>0</v>
      </c>
      <c r="V30" s="1536">
        <v>0</v>
      </c>
      <c r="W30" s="1536">
        <v>0</v>
      </c>
      <c r="X30" s="1567"/>
      <c r="Y30" s="1539">
        <f t="shared" si="2"/>
        <v>23</v>
      </c>
    </row>
    <row r="31" spans="1:25" s="1137" customFormat="1" ht="14.1" customHeight="1">
      <c r="A31" s="1562">
        <f t="shared" si="1"/>
        <v>24</v>
      </c>
      <c r="B31" s="1533"/>
      <c r="D31" s="2619" t="s">
        <v>1095</v>
      </c>
      <c r="E31" s="2619"/>
      <c r="F31" s="1533" t="s">
        <v>37</v>
      </c>
      <c r="G31" s="1565">
        <v>3</v>
      </c>
      <c r="H31" s="1536">
        <v>4</v>
      </c>
      <c r="I31" s="1536">
        <v>1</v>
      </c>
      <c r="J31" s="1536">
        <v>0</v>
      </c>
      <c r="K31" s="1536">
        <v>0</v>
      </c>
      <c r="L31" s="1536">
        <v>0</v>
      </c>
      <c r="M31" s="1536">
        <v>0</v>
      </c>
      <c r="N31" s="1536">
        <v>0</v>
      </c>
      <c r="O31" s="1536">
        <v>0</v>
      </c>
      <c r="P31" s="1536">
        <v>0</v>
      </c>
      <c r="Q31" s="1536">
        <v>0</v>
      </c>
      <c r="R31" s="1536">
        <v>0</v>
      </c>
      <c r="S31" s="1536">
        <v>0</v>
      </c>
      <c r="T31" s="1536">
        <v>0</v>
      </c>
      <c r="U31" s="1536">
        <v>0</v>
      </c>
      <c r="V31" s="1536">
        <v>0</v>
      </c>
      <c r="W31" s="1536">
        <v>0</v>
      </c>
      <c r="X31" s="1567"/>
      <c r="Y31" s="1539">
        <f t="shared" si="2"/>
        <v>24</v>
      </c>
    </row>
    <row r="32" spans="1:25" s="1137" customFormat="1" ht="14.1" customHeight="1">
      <c r="A32" s="1562">
        <f t="shared" si="1"/>
        <v>25</v>
      </c>
      <c r="B32" s="1533"/>
      <c r="D32" s="2619" t="s">
        <v>1096</v>
      </c>
      <c r="E32" s="2619"/>
      <c r="F32" s="1533" t="s">
        <v>37</v>
      </c>
      <c r="G32" s="1565">
        <v>3</v>
      </c>
      <c r="H32" s="1536">
        <v>33</v>
      </c>
      <c r="I32" s="1536">
        <v>4</v>
      </c>
      <c r="J32" s="1536">
        <v>2</v>
      </c>
      <c r="K32" s="1536">
        <v>1</v>
      </c>
      <c r="L32" s="1536">
        <v>173</v>
      </c>
      <c r="M32" s="1536">
        <v>8</v>
      </c>
      <c r="N32" s="1536">
        <v>5</v>
      </c>
      <c r="O32" s="1536">
        <v>0</v>
      </c>
      <c r="P32" s="1536">
        <v>0</v>
      </c>
      <c r="Q32" s="1536">
        <v>0</v>
      </c>
      <c r="R32" s="1536">
        <v>0</v>
      </c>
      <c r="S32" s="1536">
        <v>0</v>
      </c>
      <c r="T32" s="1536">
        <v>0</v>
      </c>
      <c r="U32" s="1536">
        <v>0</v>
      </c>
      <c r="V32" s="1536">
        <v>0</v>
      </c>
      <c r="W32" s="1536">
        <v>0</v>
      </c>
      <c r="X32" s="1567"/>
      <c r="Y32" s="1539">
        <f t="shared" si="2"/>
        <v>25</v>
      </c>
    </row>
    <row r="33" spans="1:25" s="1137" customFormat="1" ht="14.1" customHeight="1">
      <c r="A33" s="1562">
        <f t="shared" si="1"/>
        <v>26</v>
      </c>
      <c r="B33" s="1533"/>
      <c r="D33" s="2619" t="s">
        <v>1097</v>
      </c>
      <c r="E33" s="2619"/>
      <c r="F33" s="1533" t="s">
        <v>37</v>
      </c>
      <c r="G33" s="1565">
        <v>3</v>
      </c>
      <c r="H33" s="1536">
        <v>1</v>
      </c>
      <c r="I33" s="1536">
        <v>0</v>
      </c>
      <c r="J33" s="1536">
        <v>1</v>
      </c>
      <c r="K33" s="1536">
        <v>0</v>
      </c>
      <c r="L33" s="1536">
        <v>9</v>
      </c>
      <c r="M33" s="1536">
        <v>0</v>
      </c>
      <c r="N33" s="1536">
        <v>0</v>
      </c>
      <c r="O33" s="1536">
        <v>0</v>
      </c>
      <c r="P33" s="1536">
        <v>0</v>
      </c>
      <c r="Q33" s="1536">
        <v>0</v>
      </c>
      <c r="R33" s="1536">
        <v>0</v>
      </c>
      <c r="S33" s="1536">
        <v>0</v>
      </c>
      <c r="T33" s="1536">
        <v>0</v>
      </c>
      <c r="U33" s="1536">
        <v>0</v>
      </c>
      <c r="V33" s="1536">
        <v>0</v>
      </c>
      <c r="W33" s="1536">
        <v>0</v>
      </c>
      <c r="X33" s="1567"/>
      <c r="Y33" s="1539">
        <f t="shared" si="2"/>
        <v>26</v>
      </c>
    </row>
    <row r="34" spans="1:25" s="1137" customFormat="1" ht="14.1" customHeight="1">
      <c r="A34" s="1562">
        <f t="shared" si="1"/>
        <v>27</v>
      </c>
      <c r="B34" s="1533"/>
      <c r="D34" s="1572" t="s">
        <v>1098</v>
      </c>
      <c r="E34" s="1572"/>
      <c r="F34" s="1533"/>
      <c r="G34" s="1565">
        <v>3</v>
      </c>
      <c r="H34" s="1536">
        <v>0</v>
      </c>
      <c r="I34" s="1536">
        <v>0</v>
      </c>
      <c r="J34" s="1536">
        <v>0</v>
      </c>
      <c r="K34" s="1536">
        <v>0</v>
      </c>
      <c r="L34" s="1536">
        <v>0</v>
      </c>
      <c r="M34" s="1536">
        <v>0</v>
      </c>
      <c r="N34" s="1536">
        <v>0</v>
      </c>
      <c r="O34" s="1536">
        <v>0</v>
      </c>
      <c r="P34" s="1536">
        <v>0</v>
      </c>
      <c r="Q34" s="1536">
        <v>0</v>
      </c>
      <c r="R34" s="1536">
        <v>0</v>
      </c>
      <c r="S34" s="1536">
        <v>0</v>
      </c>
      <c r="T34" s="1536">
        <v>0</v>
      </c>
      <c r="U34" s="1536">
        <v>0</v>
      </c>
      <c r="V34" s="1536">
        <v>0</v>
      </c>
      <c r="W34" s="1536">
        <v>0</v>
      </c>
      <c r="X34" s="1567"/>
      <c r="Y34" s="1539">
        <f t="shared" si="2"/>
        <v>27</v>
      </c>
    </row>
    <row r="35" spans="1:25" s="1137" customFormat="1" ht="14.1" customHeight="1">
      <c r="A35" s="1562">
        <f t="shared" si="1"/>
        <v>28</v>
      </c>
      <c r="B35" s="1533"/>
      <c r="D35" s="1572" t="s">
        <v>1069</v>
      </c>
      <c r="E35" s="1572"/>
      <c r="F35" s="1533"/>
      <c r="G35" s="1565">
        <v>3</v>
      </c>
      <c r="H35" s="1536">
        <v>37</v>
      </c>
      <c r="I35" s="1536">
        <v>18</v>
      </c>
      <c r="J35" s="1536">
        <v>49</v>
      </c>
      <c r="K35" s="1536">
        <v>29</v>
      </c>
      <c r="L35" s="1536">
        <v>324</v>
      </c>
      <c r="M35" s="1536">
        <v>188</v>
      </c>
      <c r="N35" s="1536">
        <v>6</v>
      </c>
      <c r="O35" s="1536">
        <v>3</v>
      </c>
      <c r="P35" s="1536">
        <v>0</v>
      </c>
      <c r="Q35" s="1536">
        <v>0</v>
      </c>
      <c r="R35" s="1536">
        <v>0</v>
      </c>
      <c r="S35" s="1536">
        <v>0</v>
      </c>
      <c r="T35" s="1536">
        <v>0</v>
      </c>
      <c r="U35" s="1536">
        <v>0</v>
      </c>
      <c r="V35" s="1536">
        <v>0</v>
      </c>
      <c r="W35" s="1536">
        <v>0</v>
      </c>
      <c r="X35" s="1567"/>
      <c r="Y35" s="1539">
        <f t="shared" si="2"/>
        <v>28</v>
      </c>
    </row>
    <row r="36" spans="1:25" s="1137" customFormat="1" ht="14.1" customHeight="1">
      <c r="A36" s="1562">
        <f t="shared" si="1"/>
        <v>29</v>
      </c>
      <c r="B36" s="1533"/>
      <c r="D36" s="2619" t="s">
        <v>1099</v>
      </c>
      <c r="E36" s="2619"/>
      <c r="F36" s="1533" t="s">
        <v>37</v>
      </c>
      <c r="G36" s="1565">
        <v>2</v>
      </c>
      <c r="H36" s="1536">
        <v>7</v>
      </c>
      <c r="I36" s="1536">
        <v>1</v>
      </c>
      <c r="J36" s="1536">
        <v>7</v>
      </c>
      <c r="K36" s="1536">
        <v>0</v>
      </c>
      <c r="L36" s="1536">
        <v>44</v>
      </c>
      <c r="M36" s="1536">
        <v>5</v>
      </c>
      <c r="N36" s="1536">
        <v>5</v>
      </c>
      <c r="O36" s="1536">
        <v>0</v>
      </c>
      <c r="P36" s="1536">
        <v>10</v>
      </c>
      <c r="Q36" s="1536">
        <v>0</v>
      </c>
      <c r="R36" s="1536">
        <v>0</v>
      </c>
      <c r="S36" s="1536">
        <v>0</v>
      </c>
      <c r="T36" s="1536">
        <v>0</v>
      </c>
      <c r="U36" s="1536">
        <v>0</v>
      </c>
      <c r="V36" s="1536">
        <v>0</v>
      </c>
      <c r="W36" s="1536">
        <v>0</v>
      </c>
      <c r="X36" s="1567"/>
      <c r="Y36" s="1539">
        <f t="shared" si="2"/>
        <v>29</v>
      </c>
    </row>
    <row r="37" spans="1:25" s="1137" customFormat="1" ht="14.1" customHeight="1">
      <c r="A37" s="1562">
        <f t="shared" si="1"/>
        <v>30</v>
      </c>
      <c r="B37" s="1533"/>
      <c r="D37" s="2619" t="s">
        <v>1100</v>
      </c>
      <c r="E37" s="2619"/>
      <c r="F37" s="1533" t="s">
        <v>37</v>
      </c>
      <c r="G37" s="1565">
        <v>1</v>
      </c>
      <c r="H37" s="1536">
        <v>0</v>
      </c>
      <c r="I37" s="1536">
        <v>0</v>
      </c>
      <c r="J37" s="1536">
        <v>0</v>
      </c>
      <c r="K37" s="1536">
        <v>0</v>
      </c>
      <c r="L37" s="1536">
        <v>0</v>
      </c>
      <c r="M37" s="1536">
        <v>0</v>
      </c>
      <c r="N37" s="1536">
        <v>0</v>
      </c>
      <c r="O37" s="1536">
        <v>0</v>
      </c>
      <c r="P37" s="1536">
        <v>0</v>
      </c>
      <c r="Q37" s="1536">
        <v>0</v>
      </c>
      <c r="R37" s="1536">
        <v>0</v>
      </c>
      <c r="S37" s="1536">
        <v>0</v>
      </c>
      <c r="T37" s="1536">
        <v>0</v>
      </c>
      <c r="U37" s="1536">
        <v>0</v>
      </c>
      <c r="V37" s="1536">
        <v>0</v>
      </c>
      <c r="W37" s="1536">
        <v>0</v>
      </c>
      <c r="X37" s="1567"/>
      <c r="Y37" s="1539">
        <f t="shared" si="2"/>
        <v>30</v>
      </c>
    </row>
    <row r="38" spans="1:25" s="1137" customFormat="1" ht="14.1" customHeight="1">
      <c r="A38" s="1562">
        <f t="shared" si="1"/>
        <v>31</v>
      </c>
      <c r="B38" s="1533"/>
      <c r="D38" s="2595" t="s">
        <v>1111</v>
      </c>
      <c r="E38" s="2615"/>
      <c r="F38" s="1533"/>
      <c r="G38" s="1565"/>
      <c r="H38" s="1536"/>
      <c r="I38" s="1536"/>
      <c r="J38" s="1536"/>
      <c r="K38" s="1536"/>
      <c r="L38" s="1536"/>
      <c r="M38" s="1536"/>
      <c r="N38" s="1536"/>
      <c r="O38" s="1536"/>
      <c r="P38" s="1536"/>
      <c r="Q38" s="1536"/>
      <c r="R38" s="1536"/>
      <c r="S38" s="1536"/>
      <c r="T38" s="1536"/>
      <c r="U38" s="1536"/>
      <c r="V38" s="1536"/>
      <c r="W38" s="1536"/>
      <c r="X38" s="1567"/>
      <c r="Y38" s="1539">
        <f t="shared" si="2"/>
        <v>31</v>
      </c>
    </row>
    <row r="39" spans="1:25" s="1137" customFormat="1" ht="14.1" customHeight="1">
      <c r="A39" s="1562">
        <f t="shared" si="1"/>
        <v>32</v>
      </c>
      <c r="B39" s="1533"/>
      <c r="D39" s="1592"/>
      <c r="E39" s="1592" t="s">
        <v>641</v>
      </c>
      <c r="F39" s="1533"/>
      <c r="G39" s="1565"/>
      <c r="H39" s="1536">
        <v>0</v>
      </c>
      <c r="I39" s="1536">
        <v>0</v>
      </c>
      <c r="J39" s="1536">
        <v>0</v>
      </c>
      <c r="K39" s="1536">
        <v>0</v>
      </c>
      <c r="L39" s="1536">
        <v>0</v>
      </c>
      <c r="M39" s="1536">
        <v>0</v>
      </c>
      <c r="N39" s="1536">
        <v>0</v>
      </c>
      <c r="O39" s="1536">
        <v>0</v>
      </c>
      <c r="P39" s="1566" t="s">
        <v>881</v>
      </c>
      <c r="Q39" s="1566" t="s">
        <v>881</v>
      </c>
      <c r="R39" s="1566" t="s">
        <v>881</v>
      </c>
      <c r="S39" s="1566" t="s">
        <v>881</v>
      </c>
      <c r="T39" s="1566" t="s">
        <v>881</v>
      </c>
      <c r="U39" s="1566" t="s">
        <v>881</v>
      </c>
      <c r="V39" s="1566" t="s">
        <v>881</v>
      </c>
      <c r="W39" s="1566" t="s">
        <v>881</v>
      </c>
      <c r="X39" s="1567"/>
      <c r="Y39" s="1539">
        <f t="shared" si="2"/>
        <v>32</v>
      </c>
    </row>
    <row r="40" spans="1:25" s="1137" customFormat="1" ht="14.1" customHeight="1">
      <c r="A40" s="1562">
        <f t="shared" si="1"/>
        <v>33</v>
      </c>
      <c r="B40" s="1533"/>
      <c r="D40" s="2595" t="s">
        <v>1112</v>
      </c>
      <c r="E40" s="2615"/>
      <c r="F40" s="1533"/>
      <c r="G40" s="1565"/>
      <c r="H40" s="1536"/>
      <c r="I40" s="1536"/>
      <c r="J40" s="1536"/>
      <c r="K40" s="1536"/>
      <c r="L40" s="1536"/>
      <c r="M40" s="1536"/>
      <c r="N40" s="1536"/>
      <c r="O40" s="1536"/>
      <c r="P40" s="1536"/>
      <c r="Q40" s="1536"/>
      <c r="R40" s="1536"/>
      <c r="S40" s="1536"/>
      <c r="T40" s="1536"/>
      <c r="U40" s="1536"/>
      <c r="V40" s="1536"/>
      <c r="W40" s="1536"/>
      <c r="X40" s="1567"/>
      <c r="Y40" s="1539">
        <f t="shared" si="2"/>
        <v>33</v>
      </c>
    </row>
    <row r="41" spans="1:25" s="1137" customFormat="1" ht="14.1" customHeight="1">
      <c r="A41" s="1562">
        <f t="shared" si="1"/>
        <v>34</v>
      </c>
      <c r="B41" s="1533"/>
      <c r="D41" s="1592"/>
      <c r="E41" s="1592" t="s">
        <v>1102</v>
      </c>
      <c r="F41" s="1533"/>
      <c r="G41" s="1565"/>
      <c r="H41" s="1536">
        <v>17</v>
      </c>
      <c r="I41" s="1536">
        <v>8</v>
      </c>
      <c r="J41" s="1536">
        <v>0</v>
      </c>
      <c r="K41" s="1536">
        <v>0</v>
      </c>
      <c r="L41" s="1536">
        <v>45</v>
      </c>
      <c r="M41" s="1536">
        <v>16</v>
      </c>
      <c r="N41" s="1536">
        <v>44</v>
      </c>
      <c r="O41" s="1536">
        <v>16</v>
      </c>
      <c r="P41" s="1566" t="s">
        <v>881</v>
      </c>
      <c r="Q41" s="1566" t="s">
        <v>881</v>
      </c>
      <c r="R41" s="1536">
        <v>6</v>
      </c>
      <c r="S41" s="1536">
        <v>2</v>
      </c>
      <c r="T41" s="1566" t="s">
        <v>881</v>
      </c>
      <c r="U41" s="1566" t="s">
        <v>881</v>
      </c>
      <c r="V41" s="1566" t="s">
        <v>881</v>
      </c>
      <c r="W41" s="1566" t="s">
        <v>881</v>
      </c>
      <c r="X41" s="1567"/>
      <c r="Y41" s="1539">
        <f t="shared" si="2"/>
        <v>34</v>
      </c>
    </row>
    <row r="42" spans="1:25" s="1574" customFormat="1" ht="20.1" customHeight="1">
      <c r="A42" s="1562">
        <f t="shared" si="1"/>
        <v>35</v>
      </c>
      <c r="B42" s="1573"/>
      <c r="E42" s="1575" t="s">
        <v>1113</v>
      </c>
      <c r="F42" s="1573"/>
      <c r="G42" s="1544" t="s">
        <v>400</v>
      </c>
      <c r="H42" s="1577">
        <v>156</v>
      </c>
      <c r="I42" s="1577">
        <v>42</v>
      </c>
      <c r="J42" s="1577">
        <v>13</v>
      </c>
      <c r="K42" s="1577">
        <v>6</v>
      </c>
      <c r="L42" s="1577">
        <v>538</v>
      </c>
      <c r="M42" s="1577">
        <v>80</v>
      </c>
      <c r="N42" s="1577">
        <v>57</v>
      </c>
      <c r="O42" s="1577">
        <v>15</v>
      </c>
      <c r="P42" s="1577">
        <v>0</v>
      </c>
      <c r="Q42" s="1577">
        <v>0</v>
      </c>
      <c r="R42" s="1577">
        <v>0</v>
      </c>
      <c r="S42" s="1577">
        <v>0</v>
      </c>
      <c r="T42" s="1577">
        <v>4</v>
      </c>
      <c r="U42" s="1577">
        <v>0</v>
      </c>
      <c r="V42" s="1577">
        <v>0</v>
      </c>
      <c r="W42" s="1577">
        <v>0</v>
      </c>
      <c r="X42" s="1567"/>
      <c r="Y42" s="1539">
        <f t="shared" si="2"/>
        <v>35</v>
      </c>
    </row>
    <row r="43" spans="1:25" s="1574" customFormat="1" ht="14.1" customHeight="1">
      <c r="A43" s="1562">
        <f t="shared" si="1"/>
        <v>36</v>
      </c>
      <c r="B43" s="1573"/>
      <c r="F43" s="1573"/>
      <c r="G43" s="1544" t="s">
        <v>401</v>
      </c>
      <c r="H43" s="1577">
        <v>376</v>
      </c>
      <c r="I43" s="1577">
        <v>114</v>
      </c>
      <c r="J43" s="1577">
        <v>52</v>
      </c>
      <c r="K43" s="1577">
        <v>19</v>
      </c>
      <c r="L43" s="1577">
        <v>1759</v>
      </c>
      <c r="M43" s="1577">
        <v>349</v>
      </c>
      <c r="N43" s="1577">
        <v>295</v>
      </c>
      <c r="O43" s="1577">
        <v>94</v>
      </c>
      <c r="P43" s="1577">
        <v>0</v>
      </c>
      <c r="Q43" s="1577">
        <v>0</v>
      </c>
      <c r="R43" s="1577">
        <v>0</v>
      </c>
      <c r="S43" s="1577">
        <v>0</v>
      </c>
      <c r="T43" s="1577">
        <v>27</v>
      </c>
      <c r="U43" s="1577">
        <v>5</v>
      </c>
      <c r="V43" s="1577">
        <v>7</v>
      </c>
      <c r="W43" s="1577">
        <v>1</v>
      </c>
      <c r="X43" s="1567"/>
      <c r="Y43" s="1539">
        <f t="shared" si="2"/>
        <v>36</v>
      </c>
    </row>
    <row r="44" spans="1:25" s="1574" customFormat="1" ht="14.1" customHeight="1">
      <c r="A44" s="1562">
        <f t="shared" si="1"/>
        <v>37</v>
      </c>
      <c r="B44" s="1573"/>
      <c r="F44" s="1573"/>
      <c r="G44" s="1544" t="s">
        <v>301</v>
      </c>
      <c r="H44" s="1577">
        <v>2382</v>
      </c>
      <c r="I44" s="1577">
        <v>747</v>
      </c>
      <c r="J44" s="1577">
        <v>349</v>
      </c>
      <c r="K44" s="1577">
        <v>143</v>
      </c>
      <c r="L44" s="1577">
        <v>7461</v>
      </c>
      <c r="M44" s="1577">
        <v>1732</v>
      </c>
      <c r="N44" s="1577">
        <v>1956</v>
      </c>
      <c r="O44" s="1577">
        <v>546</v>
      </c>
      <c r="P44" s="1577">
        <v>76</v>
      </c>
      <c r="Q44" s="1577">
        <v>3</v>
      </c>
      <c r="R44" s="1577">
        <v>6</v>
      </c>
      <c r="S44" s="1577">
        <v>2</v>
      </c>
      <c r="T44" s="1577">
        <v>158</v>
      </c>
      <c r="U44" s="1577">
        <v>30</v>
      </c>
      <c r="V44" s="1577">
        <v>0</v>
      </c>
      <c r="W44" s="1577">
        <v>0</v>
      </c>
      <c r="X44" s="1567"/>
      <c r="Y44" s="1539">
        <f t="shared" si="2"/>
        <v>37</v>
      </c>
    </row>
    <row r="45" spans="1:25" s="1574" customFormat="1" ht="14.1" customHeight="1">
      <c r="A45" s="1562">
        <f t="shared" si="1"/>
        <v>38</v>
      </c>
      <c r="B45" s="1573"/>
      <c r="F45" s="1573"/>
      <c r="G45" s="1544" t="s">
        <v>423</v>
      </c>
      <c r="H45" s="1545">
        <v>2914</v>
      </c>
      <c r="I45" s="1545">
        <v>903</v>
      </c>
      <c r="J45" s="1545">
        <v>414</v>
      </c>
      <c r="K45" s="1545">
        <v>168</v>
      </c>
      <c r="L45" s="1545">
        <v>9758</v>
      </c>
      <c r="M45" s="1545">
        <v>2161</v>
      </c>
      <c r="N45" s="1545">
        <v>2308</v>
      </c>
      <c r="O45" s="1545">
        <v>655</v>
      </c>
      <c r="P45" s="1545">
        <v>76</v>
      </c>
      <c r="Q45" s="1545">
        <v>3</v>
      </c>
      <c r="R45" s="1545">
        <v>6</v>
      </c>
      <c r="S45" s="1545">
        <v>2</v>
      </c>
      <c r="T45" s="1545">
        <v>189</v>
      </c>
      <c r="U45" s="1545">
        <v>35</v>
      </c>
      <c r="V45" s="1545">
        <v>7</v>
      </c>
      <c r="W45" s="1545">
        <v>1</v>
      </c>
      <c r="X45" s="1567"/>
      <c r="Y45" s="1539">
        <f t="shared" si="2"/>
        <v>38</v>
      </c>
    </row>
    <row r="46" spans="1:25" s="1579" customFormat="1" ht="20.1" customHeight="1">
      <c r="A46" s="1562">
        <f t="shared" si="1"/>
        <v>39</v>
      </c>
      <c r="B46" s="1580"/>
      <c r="E46" s="1546" t="s">
        <v>592</v>
      </c>
      <c r="F46" s="1573"/>
      <c r="G46" s="1533" t="s">
        <v>400</v>
      </c>
      <c r="H46" s="1593">
        <v>150</v>
      </c>
      <c r="I46" s="1593">
        <v>42</v>
      </c>
      <c r="J46" s="1536">
        <v>4</v>
      </c>
      <c r="K46" s="1536">
        <v>2</v>
      </c>
      <c r="L46" s="1536">
        <v>657</v>
      </c>
      <c r="M46" s="1536">
        <v>117</v>
      </c>
      <c r="N46" s="1536">
        <v>70</v>
      </c>
      <c r="O46" s="1536">
        <v>25</v>
      </c>
      <c r="P46" s="1536">
        <v>0</v>
      </c>
      <c r="Q46" s="1536">
        <v>0</v>
      </c>
      <c r="R46" s="1566">
        <v>0</v>
      </c>
      <c r="S46" s="1566">
        <v>0</v>
      </c>
      <c r="T46" s="1566">
        <v>16</v>
      </c>
      <c r="U46" s="1536">
        <v>3</v>
      </c>
      <c r="V46" s="1536">
        <v>0</v>
      </c>
      <c r="W46" s="1536">
        <v>0</v>
      </c>
      <c r="X46" s="1567"/>
      <c r="Y46" s="1539">
        <f t="shared" si="2"/>
        <v>39</v>
      </c>
    </row>
    <row r="47" spans="1:25" s="1579" customFormat="1" ht="14.1" customHeight="1">
      <c r="A47" s="1562">
        <f t="shared" si="1"/>
        <v>40</v>
      </c>
      <c r="B47" s="1580"/>
      <c r="F47" s="1573"/>
      <c r="G47" s="1533" t="s">
        <v>401</v>
      </c>
      <c r="H47" s="1593">
        <v>480</v>
      </c>
      <c r="I47" s="1593">
        <v>130</v>
      </c>
      <c r="J47" s="1536">
        <v>76</v>
      </c>
      <c r="K47" s="1536">
        <v>16</v>
      </c>
      <c r="L47" s="1536">
        <v>1722</v>
      </c>
      <c r="M47" s="1536">
        <v>378</v>
      </c>
      <c r="N47" s="1536">
        <v>271</v>
      </c>
      <c r="O47" s="1536">
        <v>91</v>
      </c>
      <c r="P47" s="1536">
        <v>0</v>
      </c>
      <c r="Q47" s="1536">
        <v>0</v>
      </c>
      <c r="R47" s="1566">
        <v>0</v>
      </c>
      <c r="S47" s="1566">
        <v>0</v>
      </c>
      <c r="T47" s="1566">
        <v>16</v>
      </c>
      <c r="U47" s="1536">
        <v>6</v>
      </c>
      <c r="V47" s="1536">
        <v>4</v>
      </c>
      <c r="W47" s="1536">
        <v>1</v>
      </c>
      <c r="X47" s="1567"/>
      <c r="Y47" s="1539">
        <f t="shared" si="2"/>
        <v>40</v>
      </c>
    </row>
    <row r="48" spans="1:25" s="1579" customFormat="1" ht="14.1" customHeight="1">
      <c r="A48" s="1562">
        <f t="shared" si="1"/>
        <v>41</v>
      </c>
      <c r="B48" s="1580"/>
      <c r="F48" s="1573"/>
      <c r="G48" s="1533" t="s">
        <v>301</v>
      </c>
      <c r="H48" s="1593">
        <v>2672</v>
      </c>
      <c r="I48" s="1593">
        <v>893</v>
      </c>
      <c r="J48" s="1536">
        <v>230</v>
      </c>
      <c r="K48" s="1536">
        <v>97</v>
      </c>
      <c r="L48" s="1536">
        <v>7788</v>
      </c>
      <c r="M48" s="1536">
        <v>1836</v>
      </c>
      <c r="N48" s="1536">
        <v>1946</v>
      </c>
      <c r="O48" s="1536">
        <v>609</v>
      </c>
      <c r="P48" s="1536">
        <v>54</v>
      </c>
      <c r="Q48" s="1536">
        <v>4</v>
      </c>
      <c r="R48" s="1566">
        <v>16</v>
      </c>
      <c r="S48" s="1566">
        <v>5</v>
      </c>
      <c r="T48" s="1566">
        <v>168</v>
      </c>
      <c r="U48" s="1536">
        <v>29</v>
      </c>
      <c r="V48" s="1536">
        <v>5</v>
      </c>
      <c r="W48" s="1536">
        <v>0</v>
      </c>
      <c r="X48" s="1581"/>
      <c r="Y48" s="1539">
        <f t="shared" si="2"/>
        <v>41</v>
      </c>
    </row>
    <row r="49" spans="1:25" s="1579" customFormat="1" ht="14.1" customHeight="1">
      <c r="A49" s="1562">
        <f t="shared" si="1"/>
        <v>42</v>
      </c>
      <c r="B49" s="1580"/>
      <c r="F49" s="1573"/>
      <c r="G49" s="1533" t="s">
        <v>423</v>
      </c>
      <c r="H49" s="1594">
        <v>3302</v>
      </c>
      <c r="I49" s="1594">
        <v>1065</v>
      </c>
      <c r="J49" s="1594">
        <v>310</v>
      </c>
      <c r="K49" s="1594">
        <v>115</v>
      </c>
      <c r="L49" s="1594">
        <v>10167</v>
      </c>
      <c r="M49" s="1594">
        <v>2331</v>
      </c>
      <c r="N49" s="1594">
        <v>2287</v>
      </c>
      <c r="O49" s="1594">
        <v>725</v>
      </c>
      <c r="P49" s="1594">
        <v>54</v>
      </c>
      <c r="Q49" s="1594">
        <v>4</v>
      </c>
      <c r="R49" s="1566">
        <v>16</v>
      </c>
      <c r="S49" s="1566">
        <v>5</v>
      </c>
      <c r="T49" s="1566">
        <v>200</v>
      </c>
      <c r="U49" s="1594">
        <v>38</v>
      </c>
      <c r="V49" s="1594">
        <v>9</v>
      </c>
      <c r="W49" s="1594">
        <v>1</v>
      </c>
      <c r="X49" s="1581"/>
      <c r="Y49" s="1539">
        <f t="shared" si="2"/>
        <v>42</v>
      </c>
    </row>
    <row r="50" spans="1:7" ht="6" customHeight="1">
      <c r="A50" s="1137" t="s">
        <v>11</v>
      </c>
      <c r="F50" s="1586"/>
      <c r="G50" s="1583"/>
    </row>
    <row r="51" spans="1:13" ht="13.2">
      <c r="A51" s="1140" t="s">
        <v>1114</v>
      </c>
      <c r="C51" s="1140"/>
      <c r="D51" s="1548"/>
      <c r="E51" s="1548"/>
      <c r="F51" s="1548"/>
      <c r="G51" s="1548"/>
      <c r="H51" s="1548"/>
      <c r="I51" s="1548"/>
      <c r="J51" s="1548"/>
      <c r="K51" s="1548"/>
      <c r="L51" s="1548"/>
      <c r="M51" s="1548"/>
    </row>
  </sheetData>
  <mergeCells count="36">
    <mergeCell ref="D33:E33"/>
    <mergeCell ref="D36:E36"/>
    <mergeCell ref="D37:E37"/>
    <mergeCell ref="D38:E38"/>
    <mergeCell ref="D40:E40"/>
    <mergeCell ref="D28:E28"/>
    <mergeCell ref="D29:E29"/>
    <mergeCell ref="D30:E30"/>
    <mergeCell ref="D31:E31"/>
    <mergeCell ref="D32:E32"/>
    <mergeCell ref="D22:E22"/>
    <mergeCell ref="D23:E23"/>
    <mergeCell ref="D24:E24"/>
    <mergeCell ref="D25:E25"/>
    <mergeCell ref="D27:E27"/>
    <mergeCell ref="D17:E17"/>
    <mergeCell ref="D18:E18"/>
    <mergeCell ref="D19:E19"/>
    <mergeCell ref="D20:E20"/>
    <mergeCell ref="D21:E21"/>
    <mergeCell ref="D9:E9"/>
    <mergeCell ref="D11:E11"/>
    <mergeCell ref="D13:E13"/>
    <mergeCell ref="D15:E15"/>
    <mergeCell ref="D16:E16"/>
    <mergeCell ref="R4:W4"/>
    <mergeCell ref="X4:Y7"/>
    <mergeCell ref="L5:M6"/>
    <mergeCell ref="R5:S6"/>
    <mergeCell ref="T5:U6"/>
    <mergeCell ref="V5:W6"/>
    <mergeCell ref="A4:B7"/>
    <mergeCell ref="C4:F7"/>
    <mergeCell ref="G4:G7"/>
    <mergeCell ref="H4:K4"/>
    <mergeCell ref="L4:Q4"/>
  </mergeCells>
  <printOptions/>
  <pageMargins left="0.4724409448818898" right="0.4724409448818898" top="0.5905511811023623" bottom="0.7874015748031497" header="0.3937007874015748" footer="0.2755905511811024"/>
  <pageSetup firstPageNumber="88" useFirstPageNumber="1" horizontalDpi="600" verticalDpi="600" orientation="portrait" pageOrder="overThenDown" paperSize="9" r:id="rId1"/>
  <headerFooter alignWithMargins="0">
    <oddFooter>&amp;C&amp;P</oddFooter>
  </headerFooter>
  <colBreaks count="1" manualBreakCount="1">
    <brk id="11" max="16383"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C48"/>
  <sheetViews>
    <sheetView workbookViewId="0" topLeftCell="A1">
      <pane ySplit="9" topLeftCell="A10" activePane="bottomLeft" state="frozen"/>
      <selection pane="bottomLeft" activeCell="AB1" sqref="AB1"/>
    </sheetView>
  </sheetViews>
  <sheetFormatPr defaultColWidth="12" defaultRowHeight="11.25"/>
  <cols>
    <col min="1" max="1" width="3.5" style="1246" customWidth="1"/>
    <col min="2" max="2" width="0.65625" style="1246" customWidth="1"/>
    <col min="3" max="3" width="0.4921875" style="1246" customWidth="1"/>
    <col min="4" max="4" width="49.33203125" style="1246" customWidth="1"/>
    <col min="5" max="6" width="0.4921875" style="1246" customWidth="1"/>
    <col min="7" max="7" width="11" style="1246" customWidth="1"/>
    <col min="8" max="9" width="8.16015625" style="1246" customWidth="1"/>
    <col min="10" max="10" width="10.5" style="1246" customWidth="1"/>
    <col min="11" max="13" width="8.16015625" style="1246" customWidth="1"/>
    <col min="14" max="16" width="9.83203125" style="1246" customWidth="1"/>
    <col min="17" max="19" width="9.5" style="1246" customWidth="1"/>
    <col min="20" max="20" width="10" style="1246" customWidth="1"/>
    <col min="21" max="22" width="10.5" style="1246" customWidth="1"/>
    <col min="23" max="24" width="8.83203125" style="1246" customWidth="1"/>
    <col min="25" max="26" width="0.4921875" style="1246" customWidth="1"/>
    <col min="27" max="27" width="3.5" style="1246" customWidth="1"/>
    <col min="28" max="16384" width="12" style="1246" customWidth="1"/>
  </cols>
  <sheetData>
    <row r="1" spans="1:27" ht="10.5" customHeight="1">
      <c r="A1" s="1510"/>
      <c r="AA1" s="1511"/>
    </row>
    <row r="2" spans="1:27" ht="12.75" customHeight="1">
      <c r="A2" s="1512"/>
      <c r="B2" s="1436"/>
      <c r="C2" s="1436"/>
      <c r="D2" s="1436"/>
      <c r="E2" s="1436"/>
      <c r="F2" s="1436"/>
      <c r="G2" s="1436"/>
      <c r="H2" s="1436"/>
      <c r="I2" s="1436"/>
      <c r="J2" s="1436"/>
      <c r="K2" s="1552"/>
      <c r="L2" s="1513"/>
      <c r="M2" s="1514" t="s">
        <v>1115</v>
      </c>
      <c r="N2" s="1515" t="s">
        <v>672</v>
      </c>
      <c r="O2" s="1595"/>
      <c r="P2" s="1436"/>
      <c r="Q2" s="1436"/>
      <c r="R2" s="1436"/>
      <c r="S2" s="1436"/>
      <c r="T2" s="1436"/>
      <c r="U2" s="1436"/>
      <c r="V2" s="1436"/>
      <c r="W2" s="1436"/>
      <c r="X2" s="1436"/>
      <c r="Y2" s="1436"/>
      <c r="Z2" s="1436"/>
      <c r="AA2" s="1436"/>
    </row>
    <row r="3" spans="2:27" s="1424" customFormat="1" ht="24.9" customHeight="1">
      <c r="B3" s="1050"/>
      <c r="C3" s="1050"/>
      <c r="D3" s="1050"/>
      <c r="E3" s="1050"/>
      <c r="F3" s="1050"/>
      <c r="G3" s="1050"/>
      <c r="H3" s="1050"/>
      <c r="I3" s="1050"/>
      <c r="J3" s="1050"/>
      <c r="K3" s="1097"/>
      <c r="L3" s="1050"/>
      <c r="M3" s="1097" t="s">
        <v>1116</v>
      </c>
      <c r="N3" s="1053" t="s">
        <v>674</v>
      </c>
      <c r="O3" s="1050"/>
      <c r="P3" s="1050"/>
      <c r="Q3" s="1050"/>
      <c r="R3" s="1050"/>
      <c r="S3" s="1050"/>
      <c r="T3" s="1050"/>
      <c r="U3" s="1050"/>
      <c r="V3" s="1050"/>
      <c r="W3" s="1050"/>
      <c r="X3" s="1050"/>
      <c r="Y3" s="1050"/>
      <c r="Z3" s="1050"/>
      <c r="AA3" s="1050"/>
    </row>
    <row r="4" spans="1:27" s="1137" customFormat="1" ht="18.75" customHeight="1">
      <c r="A4" s="2566" t="s">
        <v>394</v>
      </c>
      <c r="B4" s="2567"/>
      <c r="C4" s="2572" t="s">
        <v>675</v>
      </c>
      <c r="D4" s="2573"/>
      <c r="E4" s="2567"/>
      <c r="F4" s="2572" t="s">
        <v>40</v>
      </c>
      <c r="G4" s="2567"/>
      <c r="H4" s="2576" t="s">
        <v>676</v>
      </c>
      <c r="I4" s="2579" t="s">
        <v>677</v>
      </c>
      <c r="J4" s="2572" t="s">
        <v>12</v>
      </c>
      <c r="K4" s="2573"/>
      <c r="L4" s="2572" t="s">
        <v>1117</v>
      </c>
      <c r="M4" s="2573"/>
      <c r="N4" s="1596" t="s">
        <v>678</v>
      </c>
      <c r="O4" s="1596"/>
      <c r="P4" s="1596"/>
      <c r="Q4" s="1597"/>
      <c r="R4" s="2572" t="s">
        <v>679</v>
      </c>
      <c r="S4" s="2567"/>
      <c r="T4" s="1516" t="s">
        <v>680</v>
      </c>
      <c r="U4" s="1517"/>
      <c r="V4" s="1517"/>
      <c r="W4" s="1517"/>
      <c r="X4" s="1517"/>
      <c r="Y4" s="1518"/>
      <c r="Z4" s="2572" t="s">
        <v>394</v>
      </c>
      <c r="AA4" s="2573"/>
    </row>
    <row r="5" spans="1:27" s="1137" customFormat="1" ht="15" customHeight="1">
      <c r="A5" s="2568"/>
      <c r="B5" s="2569"/>
      <c r="C5" s="2574"/>
      <c r="D5" s="2568"/>
      <c r="E5" s="2569"/>
      <c r="F5" s="2574"/>
      <c r="G5" s="2569"/>
      <c r="H5" s="2577"/>
      <c r="I5" s="2580"/>
      <c r="J5" s="2574"/>
      <c r="K5" s="2582"/>
      <c r="L5" s="2574"/>
      <c r="M5" s="2582"/>
      <c r="N5" s="2566" t="s">
        <v>681</v>
      </c>
      <c r="O5" s="2567"/>
      <c r="P5" s="2572" t="s">
        <v>682</v>
      </c>
      <c r="Q5" s="2567"/>
      <c r="R5" s="2574"/>
      <c r="S5" s="2569"/>
      <c r="T5" s="2583" t="s">
        <v>32</v>
      </c>
      <c r="U5" s="1521" t="s">
        <v>58</v>
      </c>
      <c r="V5" s="1521"/>
      <c r="W5" s="1521"/>
      <c r="X5" s="1521"/>
      <c r="Y5" s="1522"/>
      <c r="Z5" s="2574"/>
      <c r="AA5" s="2568"/>
    </row>
    <row r="6" spans="1:27" s="1137" customFormat="1" ht="20.4">
      <c r="A6" s="2568"/>
      <c r="B6" s="2569"/>
      <c r="C6" s="2574"/>
      <c r="D6" s="2568"/>
      <c r="E6" s="2569"/>
      <c r="F6" s="2574"/>
      <c r="G6" s="2569"/>
      <c r="H6" s="2577"/>
      <c r="I6" s="2580"/>
      <c r="J6" s="2574"/>
      <c r="K6" s="2582"/>
      <c r="L6" s="2574"/>
      <c r="M6" s="2582"/>
      <c r="N6" s="2570"/>
      <c r="O6" s="2571"/>
      <c r="P6" s="2575"/>
      <c r="Q6" s="2571"/>
      <c r="R6" s="2574"/>
      <c r="S6" s="2569"/>
      <c r="T6" s="2580"/>
      <c r="U6" s="1523" t="s">
        <v>683</v>
      </c>
      <c r="V6" s="1524"/>
      <c r="W6" s="2579" t="s">
        <v>684</v>
      </c>
      <c r="X6" s="2572" t="s">
        <v>685</v>
      </c>
      <c r="Y6" s="2567"/>
      <c r="Z6" s="2574"/>
      <c r="AA6" s="2568"/>
    </row>
    <row r="7" spans="1:27" s="1137" customFormat="1" ht="51">
      <c r="A7" s="2568"/>
      <c r="B7" s="2569"/>
      <c r="C7" s="2574"/>
      <c r="D7" s="2568"/>
      <c r="E7" s="2569"/>
      <c r="F7" s="2574"/>
      <c r="G7" s="2569"/>
      <c r="H7" s="2577"/>
      <c r="I7" s="2580"/>
      <c r="J7" s="2575"/>
      <c r="K7" s="2570"/>
      <c r="L7" s="2575"/>
      <c r="M7" s="2570"/>
      <c r="N7" s="1525" t="s">
        <v>1118</v>
      </c>
      <c r="O7" s="1525"/>
      <c r="P7" s="1525"/>
      <c r="Q7" s="1524"/>
      <c r="R7" s="2575"/>
      <c r="S7" s="2571"/>
      <c r="T7" s="2580"/>
      <c r="U7" s="1526" t="s">
        <v>687</v>
      </c>
      <c r="V7" s="1520" t="s">
        <v>146</v>
      </c>
      <c r="W7" s="2580"/>
      <c r="X7" s="2574"/>
      <c r="Y7" s="2569"/>
      <c r="Z7" s="2574"/>
      <c r="AA7" s="2568"/>
    </row>
    <row r="8" spans="1:27" s="1137" customFormat="1" ht="30" customHeight="1">
      <c r="A8" s="2568"/>
      <c r="B8" s="2569"/>
      <c r="C8" s="2574"/>
      <c r="D8" s="2568"/>
      <c r="E8" s="2569"/>
      <c r="F8" s="2574"/>
      <c r="G8" s="2569"/>
      <c r="H8" s="2578"/>
      <c r="I8" s="2581"/>
      <c r="J8" s="1598" t="s">
        <v>32</v>
      </c>
      <c r="K8" s="1561" t="s">
        <v>33</v>
      </c>
      <c r="L8" s="1599" t="s">
        <v>32</v>
      </c>
      <c r="M8" s="1589" t="s">
        <v>33</v>
      </c>
      <c r="N8" s="1598" t="s">
        <v>32</v>
      </c>
      <c r="O8" s="1561" t="s">
        <v>33</v>
      </c>
      <c r="P8" s="1598" t="s">
        <v>32</v>
      </c>
      <c r="Q8" s="1561" t="s">
        <v>33</v>
      </c>
      <c r="R8" s="1598" t="s">
        <v>32</v>
      </c>
      <c r="S8" s="1561" t="s">
        <v>33</v>
      </c>
      <c r="T8" s="2581"/>
      <c r="U8" s="1516" t="s">
        <v>688</v>
      </c>
      <c r="V8" s="1528"/>
      <c r="W8" s="2581"/>
      <c r="X8" s="2575"/>
      <c r="Y8" s="2571"/>
      <c r="Z8" s="2574"/>
      <c r="AA8" s="2568"/>
    </row>
    <row r="9" spans="1:27" s="1137" customFormat="1" ht="12.6" customHeight="1">
      <c r="A9" s="2570"/>
      <c r="B9" s="2571"/>
      <c r="C9" s="2575"/>
      <c r="D9" s="2570"/>
      <c r="E9" s="2571"/>
      <c r="F9" s="2575"/>
      <c r="G9" s="2571"/>
      <c r="H9" s="1529" t="s">
        <v>689</v>
      </c>
      <c r="I9" s="1530" t="s">
        <v>690</v>
      </c>
      <c r="J9" s="1530" t="s">
        <v>691</v>
      </c>
      <c r="K9" s="1600" t="s">
        <v>692</v>
      </c>
      <c r="L9" s="1529" t="s">
        <v>691</v>
      </c>
      <c r="M9" s="1531" t="s">
        <v>692</v>
      </c>
      <c r="N9" s="1530" t="s">
        <v>693</v>
      </c>
      <c r="O9" s="1530" t="s">
        <v>694</v>
      </c>
      <c r="P9" s="1530" t="s">
        <v>695</v>
      </c>
      <c r="Q9" s="1530" t="s">
        <v>696</v>
      </c>
      <c r="R9" s="1530" t="s">
        <v>697</v>
      </c>
      <c r="S9" s="1530" t="s">
        <v>698</v>
      </c>
      <c r="T9" s="1530" t="s">
        <v>699</v>
      </c>
      <c r="U9" s="1530" t="s">
        <v>700</v>
      </c>
      <c r="V9" s="1530" t="s">
        <v>701</v>
      </c>
      <c r="W9" s="1530" t="s">
        <v>702</v>
      </c>
      <c r="X9" s="2584" t="s">
        <v>703</v>
      </c>
      <c r="Y9" s="2585"/>
      <c r="Z9" s="2575"/>
      <c r="AA9" s="2570"/>
    </row>
    <row r="10" spans="1:27" s="1137" customFormat="1" ht="17.1" customHeight="1">
      <c r="A10" s="1532">
        <v>1</v>
      </c>
      <c r="B10" s="1533"/>
      <c r="D10" s="1534" t="s">
        <v>1119</v>
      </c>
      <c r="E10" s="1533"/>
      <c r="G10" s="1535" t="s">
        <v>3</v>
      </c>
      <c r="H10" s="1601">
        <v>53</v>
      </c>
      <c r="I10" s="1601">
        <v>92</v>
      </c>
      <c r="J10" s="1601">
        <v>1669</v>
      </c>
      <c r="K10" s="1601">
        <v>696</v>
      </c>
      <c r="L10" s="1593">
        <v>0</v>
      </c>
      <c r="M10" s="1593">
        <v>0</v>
      </c>
      <c r="N10" s="1601">
        <v>53</v>
      </c>
      <c r="O10" s="1601">
        <v>30</v>
      </c>
      <c r="P10" s="1601">
        <v>20</v>
      </c>
      <c r="Q10" s="1601">
        <v>9</v>
      </c>
      <c r="R10" s="1601">
        <v>318</v>
      </c>
      <c r="S10" s="1601">
        <v>146</v>
      </c>
      <c r="T10" s="1601">
        <v>2484</v>
      </c>
      <c r="U10" s="1601">
        <v>602</v>
      </c>
      <c r="V10" s="1601">
        <v>1882</v>
      </c>
      <c r="W10" s="1601">
        <v>0</v>
      </c>
      <c r="X10" s="1601">
        <v>0</v>
      </c>
      <c r="Y10" s="1533"/>
      <c r="AA10" s="1537">
        <v>1</v>
      </c>
    </row>
    <row r="11" spans="1:29" s="1137" customFormat="1" ht="12.6" customHeight="1">
      <c r="A11" s="1539">
        <f>A10+1</f>
        <v>2</v>
      </c>
      <c r="B11" s="1533"/>
      <c r="D11" s="1602" t="s">
        <v>1120</v>
      </c>
      <c r="E11" s="1533" t="s">
        <v>37</v>
      </c>
      <c r="F11" s="1137" t="s">
        <v>37</v>
      </c>
      <c r="G11" s="1533" t="s">
        <v>3</v>
      </c>
      <c r="H11" s="1601">
        <v>47</v>
      </c>
      <c r="I11" s="1601">
        <v>150</v>
      </c>
      <c r="J11" s="1601">
        <v>2549</v>
      </c>
      <c r="K11" s="1601">
        <v>2242</v>
      </c>
      <c r="L11" s="1593">
        <v>0</v>
      </c>
      <c r="M11" s="1593">
        <v>0</v>
      </c>
      <c r="N11" s="1601">
        <v>165</v>
      </c>
      <c r="O11" s="1601">
        <v>128</v>
      </c>
      <c r="P11" s="1601">
        <v>589</v>
      </c>
      <c r="Q11" s="1601">
        <v>466</v>
      </c>
      <c r="R11" s="1601">
        <v>192</v>
      </c>
      <c r="S11" s="1601">
        <v>135</v>
      </c>
      <c r="T11" s="1601">
        <v>6384</v>
      </c>
      <c r="U11" s="1601">
        <v>5133</v>
      </c>
      <c r="V11" s="1601">
        <v>837</v>
      </c>
      <c r="W11" s="1601">
        <v>325</v>
      </c>
      <c r="X11" s="1601">
        <v>89</v>
      </c>
      <c r="Y11" s="1533"/>
      <c r="AA11" s="1539">
        <f>A10+1</f>
        <v>2</v>
      </c>
      <c r="AC11" s="1538"/>
    </row>
    <row r="12" spans="1:27" ht="12.6" customHeight="1">
      <c r="A12" s="1539">
        <f aca="true" t="shared" si="0" ref="A12:A44">A11+1</f>
        <v>3</v>
      </c>
      <c r="B12" s="1603"/>
      <c r="D12" s="1604"/>
      <c r="E12" s="1603"/>
      <c r="G12" s="1603" t="s">
        <v>4</v>
      </c>
      <c r="H12" s="1601">
        <v>21</v>
      </c>
      <c r="I12" s="1601">
        <v>124</v>
      </c>
      <c r="J12" s="1601">
        <v>2734</v>
      </c>
      <c r="K12" s="1601">
        <v>2375</v>
      </c>
      <c r="L12" s="1593">
        <v>0</v>
      </c>
      <c r="M12" s="1593">
        <v>0</v>
      </c>
      <c r="N12" s="1601">
        <v>204</v>
      </c>
      <c r="O12" s="1601">
        <v>150</v>
      </c>
      <c r="P12" s="1601">
        <v>253</v>
      </c>
      <c r="Q12" s="1601">
        <v>175</v>
      </c>
      <c r="R12" s="1601">
        <v>81</v>
      </c>
      <c r="S12" s="1601">
        <v>53</v>
      </c>
      <c r="T12" s="1601">
        <v>5847</v>
      </c>
      <c r="U12" s="1601">
        <v>4679</v>
      </c>
      <c r="V12" s="1601">
        <v>428</v>
      </c>
      <c r="W12" s="1601">
        <v>649</v>
      </c>
      <c r="X12" s="1601">
        <v>91</v>
      </c>
      <c r="Y12" s="1603"/>
      <c r="AA12" s="1539">
        <f aca="true" t="shared" si="1" ref="AA12:AA44">A11+1</f>
        <v>3</v>
      </c>
    </row>
    <row r="13" spans="1:27" ht="12.6" customHeight="1">
      <c r="A13" s="1539">
        <f t="shared" si="0"/>
        <v>4</v>
      </c>
      <c r="B13" s="1603"/>
      <c r="E13" s="1603"/>
      <c r="G13" s="1603" t="s">
        <v>5</v>
      </c>
      <c r="H13" s="1601">
        <v>13</v>
      </c>
      <c r="I13" s="1601">
        <v>111</v>
      </c>
      <c r="J13" s="1601">
        <v>1855</v>
      </c>
      <c r="K13" s="1601">
        <v>1698</v>
      </c>
      <c r="L13" s="1593">
        <v>0</v>
      </c>
      <c r="M13" s="1593">
        <v>0</v>
      </c>
      <c r="N13" s="1601">
        <v>170</v>
      </c>
      <c r="O13" s="1601">
        <v>125</v>
      </c>
      <c r="P13" s="1601">
        <v>23</v>
      </c>
      <c r="Q13" s="1601">
        <v>16</v>
      </c>
      <c r="R13" s="1601">
        <v>157</v>
      </c>
      <c r="S13" s="1601">
        <v>121</v>
      </c>
      <c r="T13" s="1601">
        <v>4321</v>
      </c>
      <c r="U13" s="1601">
        <v>3050</v>
      </c>
      <c r="V13" s="1601">
        <v>736</v>
      </c>
      <c r="W13" s="1601">
        <v>442</v>
      </c>
      <c r="X13" s="1601">
        <v>93</v>
      </c>
      <c r="Y13" s="1603"/>
      <c r="AA13" s="1539">
        <f t="shared" si="1"/>
        <v>4</v>
      </c>
    </row>
    <row r="14" spans="1:29" ht="12.6" customHeight="1">
      <c r="A14" s="1539">
        <f t="shared" si="0"/>
        <v>5</v>
      </c>
      <c r="B14" s="1603"/>
      <c r="E14" s="1603"/>
      <c r="G14" s="1603" t="s">
        <v>13</v>
      </c>
      <c r="H14" s="1605">
        <v>81</v>
      </c>
      <c r="I14" s="1605">
        <v>385</v>
      </c>
      <c r="J14" s="1605">
        <v>7138</v>
      </c>
      <c r="K14" s="1605">
        <v>6315</v>
      </c>
      <c r="L14" s="1593">
        <v>0</v>
      </c>
      <c r="M14" s="1593">
        <v>0</v>
      </c>
      <c r="N14" s="1605">
        <v>539</v>
      </c>
      <c r="O14" s="1605">
        <v>403</v>
      </c>
      <c r="P14" s="1605">
        <v>865</v>
      </c>
      <c r="Q14" s="1605">
        <v>657</v>
      </c>
      <c r="R14" s="1605">
        <v>430</v>
      </c>
      <c r="S14" s="1605">
        <v>309</v>
      </c>
      <c r="T14" s="1605">
        <v>16552</v>
      </c>
      <c r="U14" s="1605">
        <v>12862</v>
      </c>
      <c r="V14" s="1605">
        <v>2001</v>
      </c>
      <c r="W14" s="1605">
        <v>1416</v>
      </c>
      <c r="X14" s="1605">
        <v>273</v>
      </c>
      <c r="Y14" s="1603"/>
      <c r="AA14" s="1539">
        <f t="shared" si="1"/>
        <v>5</v>
      </c>
      <c r="AC14" s="1606"/>
    </row>
    <row r="15" spans="1:27" s="1137" customFormat="1" ht="12.6" customHeight="1">
      <c r="A15" s="1539">
        <f t="shared" si="0"/>
        <v>6</v>
      </c>
      <c r="B15" s="1533"/>
      <c r="D15" s="1534" t="s">
        <v>1121</v>
      </c>
      <c r="E15" s="1533"/>
      <c r="G15" s="1533" t="s">
        <v>3</v>
      </c>
      <c r="H15" s="1601">
        <v>2</v>
      </c>
      <c r="I15" s="1601">
        <v>3</v>
      </c>
      <c r="J15" s="1601">
        <v>44</v>
      </c>
      <c r="K15" s="1601">
        <v>24</v>
      </c>
      <c r="L15" s="1593">
        <v>0</v>
      </c>
      <c r="M15" s="1593">
        <v>0</v>
      </c>
      <c r="N15" s="1601">
        <v>4</v>
      </c>
      <c r="O15" s="1601">
        <v>4</v>
      </c>
      <c r="P15" s="1601">
        <v>16</v>
      </c>
      <c r="Q15" s="1601">
        <v>10</v>
      </c>
      <c r="R15" s="1601">
        <v>2</v>
      </c>
      <c r="S15" s="1601">
        <v>0</v>
      </c>
      <c r="T15" s="1601">
        <v>167</v>
      </c>
      <c r="U15" s="1601">
        <v>132</v>
      </c>
      <c r="V15" s="1601">
        <v>11</v>
      </c>
      <c r="W15" s="1601">
        <v>18</v>
      </c>
      <c r="X15" s="1601">
        <v>6</v>
      </c>
      <c r="Y15" s="1533">
        <v>1</v>
      </c>
      <c r="AA15" s="1539">
        <f t="shared" si="1"/>
        <v>6</v>
      </c>
    </row>
    <row r="16" spans="1:27" s="1137" customFormat="1" ht="12.6" customHeight="1">
      <c r="A16" s="1539">
        <f t="shared" si="0"/>
        <v>7</v>
      </c>
      <c r="B16" s="1533"/>
      <c r="D16" s="1534"/>
      <c r="E16" s="1533"/>
      <c r="G16" s="1533" t="s">
        <v>4</v>
      </c>
      <c r="H16" s="1601">
        <v>26</v>
      </c>
      <c r="I16" s="1601">
        <v>47</v>
      </c>
      <c r="J16" s="1601">
        <v>939</v>
      </c>
      <c r="K16" s="1601">
        <v>733</v>
      </c>
      <c r="L16" s="1593">
        <v>0</v>
      </c>
      <c r="M16" s="1593">
        <v>0</v>
      </c>
      <c r="N16" s="1601">
        <v>103</v>
      </c>
      <c r="O16" s="1601">
        <v>70</v>
      </c>
      <c r="P16" s="1601">
        <v>166</v>
      </c>
      <c r="Q16" s="1601">
        <v>122</v>
      </c>
      <c r="R16" s="1601">
        <v>87</v>
      </c>
      <c r="S16" s="1601">
        <v>63</v>
      </c>
      <c r="T16" s="1601">
        <v>3145</v>
      </c>
      <c r="U16" s="1601">
        <v>2293</v>
      </c>
      <c r="V16" s="1601">
        <v>354</v>
      </c>
      <c r="W16" s="1601">
        <v>428</v>
      </c>
      <c r="X16" s="1601">
        <v>70</v>
      </c>
      <c r="Y16" s="1533"/>
      <c r="AA16" s="1539">
        <f t="shared" si="1"/>
        <v>7</v>
      </c>
    </row>
    <row r="17" spans="1:27" ht="12.6" customHeight="1">
      <c r="A17" s="1539">
        <f t="shared" si="0"/>
        <v>8</v>
      </c>
      <c r="B17" s="1603"/>
      <c r="E17" s="1603"/>
      <c r="G17" s="1603" t="s">
        <v>5</v>
      </c>
      <c r="H17" s="1601">
        <v>3</v>
      </c>
      <c r="I17" s="1601">
        <v>5</v>
      </c>
      <c r="J17" s="1601">
        <v>155</v>
      </c>
      <c r="K17" s="1601">
        <v>150</v>
      </c>
      <c r="L17" s="1593">
        <v>0</v>
      </c>
      <c r="M17" s="1593">
        <v>0</v>
      </c>
      <c r="N17" s="1601">
        <v>10</v>
      </c>
      <c r="O17" s="1601">
        <v>9</v>
      </c>
      <c r="P17" s="1601">
        <v>3</v>
      </c>
      <c r="Q17" s="1601">
        <v>3</v>
      </c>
      <c r="R17" s="1601">
        <v>33</v>
      </c>
      <c r="S17" s="1601">
        <v>29</v>
      </c>
      <c r="T17" s="1601">
        <v>303</v>
      </c>
      <c r="U17" s="1601">
        <v>147</v>
      </c>
      <c r="V17" s="1601">
        <v>122</v>
      </c>
      <c r="W17" s="1601">
        <v>20</v>
      </c>
      <c r="X17" s="1601">
        <v>14</v>
      </c>
      <c r="Y17" s="1603"/>
      <c r="AA17" s="1539">
        <f t="shared" si="1"/>
        <v>8</v>
      </c>
    </row>
    <row r="18" spans="1:29" ht="12.6" customHeight="1">
      <c r="A18" s="1539">
        <f t="shared" si="0"/>
        <v>9</v>
      </c>
      <c r="B18" s="1603"/>
      <c r="E18" s="1603"/>
      <c r="G18" s="1603" t="s">
        <v>13</v>
      </c>
      <c r="H18" s="1605">
        <v>31</v>
      </c>
      <c r="I18" s="1605">
        <v>55</v>
      </c>
      <c r="J18" s="1605">
        <v>1138</v>
      </c>
      <c r="K18" s="1605">
        <v>907</v>
      </c>
      <c r="L18" s="1593">
        <v>0</v>
      </c>
      <c r="M18" s="1593">
        <v>0</v>
      </c>
      <c r="N18" s="1605">
        <v>117</v>
      </c>
      <c r="O18" s="1605">
        <v>83</v>
      </c>
      <c r="P18" s="1605">
        <v>185</v>
      </c>
      <c r="Q18" s="1605">
        <v>135</v>
      </c>
      <c r="R18" s="1605">
        <v>122</v>
      </c>
      <c r="S18" s="1605">
        <v>92</v>
      </c>
      <c r="T18" s="1605">
        <v>3615</v>
      </c>
      <c r="U18" s="1605">
        <v>2572</v>
      </c>
      <c r="V18" s="1605">
        <v>487</v>
      </c>
      <c r="W18" s="1605">
        <v>466</v>
      </c>
      <c r="X18" s="1605">
        <v>90</v>
      </c>
      <c r="Y18" s="1603"/>
      <c r="AA18" s="1539">
        <f t="shared" si="1"/>
        <v>9</v>
      </c>
      <c r="AC18" s="1606"/>
    </row>
    <row r="19" spans="1:27" s="1137" customFormat="1" ht="12.6" customHeight="1">
      <c r="A19" s="1539">
        <f t="shared" si="0"/>
        <v>10</v>
      </c>
      <c r="B19" s="1533"/>
      <c r="D19" s="1572" t="s">
        <v>1122</v>
      </c>
      <c r="E19" s="1533"/>
      <c r="G19" s="1533" t="s">
        <v>3</v>
      </c>
      <c r="H19" s="1601">
        <v>7</v>
      </c>
      <c r="I19" s="1601">
        <v>16</v>
      </c>
      <c r="J19" s="1601">
        <v>262</v>
      </c>
      <c r="K19" s="1601">
        <v>164</v>
      </c>
      <c r="L19" s="1593">
        <v>0</v>
      </c>
      <c r="M19" s="1593">
        <v>0</v>
      </c>
      <c r="N19" s="1601">
        <v>24</v>
      </c>
      <c r="O19" s="1601">
        <v>12</v>
      </c>
      <c r="P19" s="1601">
        <v>37</v>
      </c>
      <c r="Q19" s="1601">
        <v>22</v>
      </c>
      <c r="R19" s="1601">
        <v>26</v>
      </c>
      <c r="S19" s="1601">
        <v>13</v>
      </c>
      <c r="T19" s="1601">
        <v>769</v>
      </c>
      <c r="U19" s="1601">
        <v>547</v>
      </c>
      <c r="V19" s="1601">
        <v>174</v>
      </c>
      <c r="W19" s="1601">
        <v>46</v>
      </c>
      <c r="X19" s="1601">
        <v>2</v>
      </c>
      <c r="Y19" s="1533"/>
      <c r="AA19" s="1539">
        <f t="shared" si="1"/>
        <v>10</v>
      </c>
    </row>
    <row r="20" spans="1:27" ht="12.6" customHeight="1">
      <c r="A20" s="1539">
        <f t="shared" si="0"/>
        <v>11</v>
      </c>
      <c r="B20" s="1603"/>
      <c r="E20" s="1603"/>
      <c r="G20" s="1603" t="s">
        <v>4</v>
      </c>
      <c r="H20" s="1601">
        <v>3</v>
      </c>
      <c r="I20" s="1601">
        <v>5</v>
      </c>
      <c r="J20" s="1601">
        <v>80</v>
      </c>
      <c r="K20" s="1601">
        <v>26</v>
      </c>
      <c r="L20" s="1593">
        <v>0</v>
      </c>
      <c r="M20" s="1593">
        <v>0</v>
      </c>
      <c r="N20" s="1601">
        <v>12</v>
      </c>
      <c r="O20" s="1601">
        <v>5</v>
      </c>
      <c r="P20" s="1601">
        <v>18</v>
      </c>
      <c r="Q20" s="1601">
        <v>6</v>
      </c>
      <c r="R20" s="1601">
        <v>6</v>
      </c>
      <c r="S20" s="1601">
        <v>4</v>
      </c>
      <c r="T20" s="1601">
        <v>306</v>
      </c>
      <c r="U20" s="1601">
        <v>233</v>
      </c>
      <c r="V20" s="1601">
        <v>29</v>
      </c>
      <c r="W20" s="1601">
        <v>34</v>
      </c>
      <c r="X20" s="1601">
        <v>10</v>
      </c>
      <c r="Y20" s="1603"/>
      <c r="AA20" s="1539">
        <f t="shared" si="1"/>
        <v>11</v>
      </c>
    </row>
    <row r="21" spans="1:27" ht="12.6" customHeight="1">
      <c r="A21" s="1539">
        <f t="shared" si="0"/>
        <v>12</v>
      </c>
      <c r="B21" s="1603"/>
      <c r="E21" s="1603"/>
      <c r="G21" s="1603" t="s">
        <v>5</v>
      </c>
      <c r="H21" s="1601">
        <v>3</v>
      </c>
      <c r="I21" s="1601">
        <v>6</v>
      </c>
      <c r="J21" s="1601">
        <v>79</v>
      </c>
      <c r="K21" s="1601">
        <v>46</v>
      </c>
      <c r="L21" s="1593">
        <v>0</v>
      </c>
      <c r="M21" s="1593">
        <v>0</v>
      </c>
      <c r="N21" s="1601">
        <v>10</v>
      </c>
      <c r="O21" s="1601">
        <v>4</v>
      </c>
      <c r="P21" s="1601">
        <v>11</v>
      </c>
      <c r="Q21" s="1601">
        <v>6</v>
      </c>
      <c r="R21" s="1601">
        <v>14</v>
      </c>
      <c r="S21" s="1601">
        <v>7</v>
      </c>
      <c r="T21" s="1601">
        <v>297</v>
      </c>
      <c r="U21" s="1601">
        <v>203</v>
      </c>
      <c r="V21" s="1601">
        <v>61</v>
      </c>
      <c r="W21" s="1601">
        <v>33</v>
      </c>
      <c r="X21" s="1601">
        <v>0</v>
      </c>
      <c r="Y21" s="1603"/>
      <c r="AA21" s="1539">
        <f t="shared" si="1"/>
        <v>12</v>
      </c>
    </row>
    <row r="22" spans="1:29" ht="12.6" customHeight="1">
      <c r="A22" s="1539">
        <f t="shared" si="0"/>
        <v>13</v>
      </c>
      <c r="B22" s="1603"/>
      <c r="E22" s="1603"/>
      <c r="G22" s="1603" t="s">
        <v>13</v>
      </c>
      <c r="H22" s="1605">
        <v>13</v>
      </c>
      <c r="I22" s="1605">
        <v>27</v>
      </c>
      <c r="J22" s="1605">
        <v>421</v>
      </c>
      <c r="K22" s="1605">
        <v>236</v>
      </c>
      <c r="L22" s="1593">
        <v>0</v>
      </c>
      <c r="M22" s="1593">
        <v>0</v>
      </c>
      <c r="N22" s="1605">
        <v>46</v>
      </c>
      <c r="O22" s="1605">
        <v>21</v>
      </c>
      <c r="P22" s="1605">
        <v>66</v>
      </c>
      <c r="Q22" s="1605">
        <v>34</v>
      </c>
      <c r="R22" s="1605">
        <v>46</v>
      </c>
      <c r="S22" s="1605">
        <v>24</v>
      </c>
      <c r="T22" s="1605">
        <v>1372</v>
      </c>
      <c r="U22" s="1605">
        <v>983</v>
      </c>
      <c r="V22" s="1605">
        <v>264</v>
      </c>
      <c r="W22" s="1605">
        <v>113</v>
      </c>
      <c r="X22" s="1605">
        <v>12</v>
      </c>
      <c r="Y22" s="1603"/>
      <c r="AA22" s="1539">
        <f t="shared" si="1"/>
        <v>13</v>
      </c>
      <c r="AC22" s="1606"/>
    </row>
    <row r="23" spans="1:27" s="1137" customFormat="1" ht="12.6" customHeight="1">
      <c r="A23" s="1539">
        <f t="shared" si="0"/>
        <v>14</v>
      </c>
      <c r="B23" s="1533"/>
      <c r="D23" s="1572" t="s">
        <v>1123</v>
      </c>
      <c r="E23" s="1533"/>
      <c r="G23" s="1533" t="s">
        <v>3</v>
      </c>
      <c r="H23" s="1601">
        <v>1</v>
      </c>
      <c r="I23" s="1601">
        <v>2</v>
      </c>
      <c r="J23" s="1601">
        <v>22</v>
      </c>
      <c r="K23" s="1601">
        <v>22</v>
      </c>
      <c r="L23" s="1593">
        <v>0</v>
      </c>
      <c r="M23" s="1593">
        <v>0</v>
      </c>
      <c r="N23" s="1601">
        <v>2</v>
      </c>
      <c r="O23" s="1601">
        <v>1</v>
      </c>
      <c r="P23" s="1601">
        <v>16</v>
      </c>
      <c r="Q23" s="1601">
        <v>14</v>
      </c>
      <c r="R23" s="1601">
        <v>1</v>
      </c>
      <c r="S23" s="1601">
        <v>1</v>
      </c>
      <c r="T23" s="1601">
        <v>108</v>
      </c>
      <c r="U23" s="1601">
        <v>92</v>
      </c>
      <c r="V23" s="1601">
        <v>6</v>
      </c>
      <c r="W23" s="1601">
        <v>10</v>
      </c>
      <c r="X23" s="1601">
        <v>0</v>
      </c>
      <c r="Y23" s="1533"/>
      <c r="AA23" s="1539">
        <f t="shared" si="1"/>
        <v>14</v>
      </c>
    </row>
    <row r="24" spans="1:27" ht="12.6" customHeight="1">
      <c r="A24" s="1539">
        <f t="shared" si="0"/>
        <v>15</v>
      </c>
      <c r="B24" s="1603"/>
      <c r="D24" s="1607"/>
      <c r="E24" s="1603"/>
      <c r="G24" s="1603" t="s">
        <v>4</v>
      </c>
      <c r="H24" s="1601">
        <v>1</v>
      </c>
      <c r="I24" s="1601">
        <v>2</v>
      </c>
      <c r="J24" s="1601">
        <v>42</v>
      </c>
      <c r="K24" s="1601">
        <v>38</v>
      </c>
      <c r="L24" s="1593">
        <v>0</v>
      </c>
      <c r="M24" s="1593">
        <v>0</v>
      </c>
      <c r="N24" s="1601">
        <v>2</v>
      </c>
      <c r="O24" s="1601">
        <v>1</v>
      </c>
      <c r="P24" s="1601">
        <v>12</v>
      </c>
      <c r="Q24" s="1601">
        <v>10</v>
      </c>
      <c r="R24" s="1601">
        <v>3</v>
      </c>
      <c r="S24" s="1601">
        <v>2</v>
      </c>
      <c r="T24" s="1601">
        <v>128</v>
      </c>
      <c r="U24" s="1601">
        <v>94</v>
      </c>
      <c r="V24" s="1601">
        <v>15</v>
      </c>
      <c r="W24" s="1601">
        <v>17</v>
      </c>
      <c r="X24" s="1601">
        <v>2</v>
      </c>
      <c r="Y24" s="1603"/>
      <c r="AA24" s="1539">
        <f t="shared" si="1"/>
        <v>15</v>
      </c>
    </row>
    <row r="25" spans="1:27" ht="12.6" customHeight="1">
      <c r="A25" s="1539">
        <f t="shared" si="0"/>
        <v>16</v>
      </c>
      <c r="B25" s="1603"/>
      <c r="E25" s="1603"/>
      <c r="G25" s="1603" t="s">
        <v>5</v>
      </c>
      <c r="H25" s="1601">
        <v>0</v>
      </c>
      <c r="I25" s="1601">
        <v>0</v>
      </c>
      <c r="J25" s="1601">
        <v>0</v>
      </c>
      <c r="K25" s="1601">
        <v>0</v>
      </c>
      <c r="L25" s="1593">
        <v>0</v>
      </c>
      <c r="M25" s="1593">
        <v>0</v>
      </c>
      <c r="N25" s="1601">
        <v>0</v>
      </c>
      <c r="O25" s="1601">
        <v>0</v>
      </c>
      <c r="P25" s="1601">
        <v>0</v>
      </c>
      <c r="Q25" s="1601">
        <v>0</v>
      </c>
      <c r="R25" s="1601">
        <v>0</v>
      </c>
      <c r="S25" s="1601">
        <v>0</v>
      </c>
      <c r="T25" s="1601">
        <v>0</v>
      </c>
      <c r="U25" s="1601">
        <v>0</v>
      </c>
      <c r="V25" s="1601">
        <v>0</v>
      </c>
      <c r="W25" s="1601">
        <v>0</v>
      </c>
      <c r="X25" s="1601">
        <v>0</v>
      </c>
      <c r="Y25" s="1603"/>
      <c r="AA25" s="1539">
        <f t="shared" si="1"/>
        <v>16</v>
      </c>
    </row>
    <row r="26" spans="1:29" ht="12.6" customHeight="1">
      <c r="A26" s="1539">
        <f t="shared" si="0"/>
        <v>17</v>
      </c>
      <c r="B26" s="1603"/>
      <c r="E26" s="1603"/>
      <c r="G26" s="1603" t="s">
        <v>13</v>
      </c>
      <c r="H26" s="1605">
        <v>2</v>
      </c>
      <c r="I26" s="1605">
        <v>4</v>
      </c>
      <c r="J26" s="1605">
        <v>64</v>
      </c>
      <c r="K26" s="1605">
        <v>60</v>
      </c>
      <c r="L26" s="1593">
        <v>0</v>
      </c>
      <c r="M26" s="1593">
        <v>0</v>
      </c>
      <c r="N26" s="1605">
        <v>4</v>
      </c>
      <c r="O26" s="1605">
        <v>2</v>
      </c>
      <c r="P26" s="1605">
        <v>28</v>
      </c>
      <c r="Q26" s="1605">
        <v>24</v>
      </c>
      <c r="R26" s="1605">
        <v>4</v>
      </c>
      <c r="S26" s="1605">
        <v>3</v>
      </c>
      <c r="T26" s="1605">
        <v>236</v>
      </c>
      <c r="U26" s="1605">
        <v>186</v>
      </c>
      <c r="V26" s="1605">
        <v>21</v>
      </c>
      <c r="W26" s="1605">
        <v>27</v>
      </c>
      <c r="X26" s="1605">
        <v>2</v>
      </c>
      <c r="Y26" s="1603"/>
      <c r="AA26" s="1539">
        <f t="shared" si="1"/>
        <v>17</v>
      </c>
      <c r="AC26" s="1606"/>
    </row>
    <row r="27" spans="1:29" ht="12.6" customHeight="1">
      <c r="A27" s="1539">
        <f t="shared" si="0"/>
        <v>18</v>
      </c>
      <c r="B27" s="1603"/>
      <c r="D27" s="1572" t="s">
        <v>1124</v>
      </c>
      <c r="E27" s="1603"/>
      <c r="G27" s="1603" t="s">
        <v>3</v>
      </c>
      <c r="H27" s="1601">
        <v>3</v>
      </c>
      <c r="I27" s="1601">
        <v>3</v>
      </c>
      <c r="J27" s="1601">
        <v>31</v>
      </c>
      <c r="K27" s="1601">
        <v>4</v>
      </c>
      <c r="L27" s="1601">
        <v>24</v>
      </c>
      <c r="M27" s="1601">
        <v>3</v>
      </c>
      <c r="N27" s="1601">
        <v>2</v>
      </c>
      <c r="O27" s="1601">
        <v>0</v>
      </c>
      <c r="P27" s="1601">
        <v>32</v>
      </c>
      <c r="Q27" s="1601">
        <v>8</v>
      </c>
      <c r="R27" s="1601">
        <v>6</v>
      </c>
      <c r="S27" s="1601">
        <v>1</v>
      </c>
      <c r="T27" s="1601">
        <v>127</v>
      </c>
      <c r="U27" s="1601">
        <v>87</v>
      </c>
      <c r="V27" s="1601">
        <v>19</v>
      </c>
      <c r="W27" s="1601">
        <v>20</v>
      </c>
      <c r="X27" s="1601">
        <v>1</v>
      </c>
      <c r="Y27" s="1603"/>
      <c r="AA27" s="1539">
        <f t="shared" si="1"/>
        <v>18</v>
      </c>
      <c r="AC27" s="1606"/>
    </row>
    <row r="28" spans="1:29" ht="12.6" customHeight="1">
      <c r="A28" s="1539">
        <f t="shared" si="0"/>
        <v>19</v>
      </c>
      <c r="B28" s="1603"/>
      <c r="D28" s="1572"/>
      <c r="E28" s="1603"/>
      <c r="G28" s="1603" t="s">
        <v>4</v>
      </c>
      <c r="H28" s="1601">
        <v>1</v>
      </c>
      <c r="I28" s="1601">
        <v>1</v>
      </c>
      <c r="J28" s="1601">
        <v>24</v>
      </c>
      <c r="K28" s="1601">
        <v>7</v>
      </c>
      <c r="L28" s="1601">
        <v>15</v>
      </c>
      <c r="M28" s="1601">
        <v>2</v>
      </c>
      <c r="N28" s="1601">
        <v>1</v>
      </c>
      <c r="O28" s="1601">
        <v>0</v>
      </c>
      <c r="P28" s="1601">
        <v>11</v>
      </c>
      <c r="Q28" s="1601">
        <v>2</v>
      </c>
      <c r="R28" s="1601">
        <v>1</v>
      </c>
      <c r="S28" s="1601">
        <v>0</v>
      </c>
      <c r="T28" s="1601">
        <v>74</v>
      </c>
      <c r="U28" s="1601">
        <v>58</v>
      </c>
      <c r="V28" s="1601">
        <v>4</v>
      </c>
      <c r="W28" s="1601">
        <v>12</v>
      </c>
      <c r="X28" s="1601">
        <v>0</v>
      </c>
      <c r="Y28" s="1603"/>
      <c r="AA28" s="1539">
        <f t="shared" si="1"/>
        <v>19</v>
      </c>
      <c r="AC28" s="1606"/>
    </row>
    <row r="29" spans="1:29" s="1137" customFormat="1" ht="12.6" customHeight="1">
      <c r="A29" s="1539">
        <f t="shared" si="0"/>
        <v>20</v>
      </c>
      <c r="B29" s="1533"/>
      <c r="D29" s="1572"/>
      <c r="E29" s="1533"/>
      <c r="G29" s="1533" t="s">
        <v>5</v>
      </c>
      <c r="H29" s="1601">
        <v>10</v>
      </c>
      <c r="I29" s="1601">
        <v>9</v>
      </c>
      <c r="J29" s="1601">
        <v>133</v>
      </c>
      <c r="K29" s="1593">
        <v>16</v>
      </c>
      <c r="L29" s="1601">
        <v>85</v>
      </c>
      <c r="M29" s="1593">
        <v>16</v>
      </c>
      <c r="N29" s="1601">
        <v>5</v>
      </c>
      <c r="O29" s="1601">
        <v>0</v>
      </c>
      <c r="P29" s="1601">
        <v>82</v>
      </c>
      <c r="Q29" s="1601">
        <v>23</v>
      </c>
      <c r="R29" s="1601">
        <v>38</v>
      </c>
      <c r="S29" s="1601">
        <v>8</v>
      </c>
      <c r="T29" s="1601">
        <v>442</v>
      </c>
      <c r="U29" s="1601">
        <v>322</v>
      </c>
      <c r="V29" s="1601">
        <v>66</v>
      </c>
      <c r="W29" s="1601">
        <v>52</v>
      </c>
      <c r="X29" s="1601">
        <v>2</v>
      </c>
      <c r="Y29" s="1533"/>
      <c r="AA29" s="1539">
        <f t="shared" si="1"/>
        <v>20</v>
      </c>
      <c r="AC29" s="1606"/>
    </row>
    <row r="30" spans="1:29" s="1137" customFormat="1" ht="12.6" customHeight="1">
      <c r="A30" s="1539">
        <f t="shared" si="0"/>
        <v>21</v>
      </c>
      <c r="B30" s="1533"/>
      <c r="D30" s="1572"/>
      <c r="E30" s="1533"/>
      <c r="G30" s="1533" t="s">
        <v>13</v>
      </c>
      <c r="H30" s="1605">
        <v>14</v>
      </c>
      <c r="I30" s="1605">
        <v>13</v>
      </c>
      <c r="J30" s="1605">
        <v>188</v>
      </c>
      <c r="K30" s="1605">
        <v>27</v>
      </c>
      <c r="L30" s="1605">
        <v>124</v>
      </c>
      <c r="M30" s="1605">
        <v>21</v>
      </c>
      <c r="N30" s="1605">
        <v>8</v>
      </c>
      <c r="O30" s="1605">
        <v>0</v>
      </c>
      <c r="P30" s="1605">
        <v>125</v>
      </c>
      <c r="Q30" s="1605">
        <v>33</v>
      </c>
      <c r="R30" s="1605">
        <v>45</v>
      </c>
      <c r="S30" s="1605">
        <v>9</v>
      </c>
      <c r="T30" s="1605">
        <v>643</v>
      </c>
      <c r="U30" s="1605">
        <v>467</v>
      </c>
      <c r="V30" s="1605">
        <v>89</v>
      </c>
      <c r="W30" s="1605">
        <v>84</v>
      </c>
      <c r="X30" s="1605">
        <v>3</v>
      </c>
      <c r="Y30" s="1533"/>
      <c r="AA30" s="1539">
        <f t="shared" si="1"/>
        <v>21</v>
      </c>
      <c r="AC30" s="1606"/>
    </row>
    <row r="31" spans="1:29" ht="12.6" customHeight="1">
      <c r="A31" s="1539">
        <f t="shared" si="0"/>
        <v>22</v>
      </c>
      <c r="B31" s="1603"/>
      <c r="D31" s="1572" t="s">
        <v>1125</v>
      </c>
      <c r="E31" s="1603"/>
      <c r="G31" s="1603" t="s">
        <v>5</v>
      </c>
      <c r="H31" s="1601">
        <v>1</v>
      </c>
      <c r="I31" s="1601">
        <v>1</v>
      </c>
      <c r="J31" s="1601">
        <v>15</v>
      </c>
      <c r="K31" s="1593">
        <v>0</v>
      </c>
      <c r="L31" s="1593">
        <v>0</v>
      </c>
      <c r="M31" s="1593">
        <v>0</v>
      </c>
      <c r="N31" s="1601">
        <v>0</v>
      </c>
      <c r="O31" s="1601">
        <v>0</v>
      </c>
      <c r="P31" s="1601">
        <v>2</v>
      </c>
      <c r="Q31" s="1601">
        <v>1</v>
      </c>
      <c r="R31" s="1601">
        <v>9</v>
      </c>
      <c r="S31" s="1601">
        <v>1</v>
      </c>
      <c r="T31" s="1601">
        <v>34</v>
      </c>
      <c r="U31" s="1601">
        <v>2</v>
      </c>
      <c r="V31" s="1601">
        <v>25</v>
      </c>
      <c r="W31" s="1601">
        <v>4</v>
      </c>
      <c r="X31" s="1601">
        <v>3</v>
      </c>
      <c r="Y31" s="1603"/>
      <c r="AA31" s="1539">
        <f t="shared" si="1"/>
        <v>22</v>
      </c>
      <c r="AC31" s="1606"/>
    </row>
    <row r="32" spans="1:29" s="1137" customFormat="1" ht="12.6" customHeight="1">
      <c r="A32" s="1539">
        <f t="shared" si="0"/>
        <v>23</v>
      </c>
      <c r="B32" s="1533"/>
      <c r="D32" s="1572" t="s">
        <v>1126</v>
      </c>
      <c r="E32" s="1533"/>
      <c r="G32" s="1533" t="s">
        <v>3</v>
      </c>
      <c r="H32" s="1601">
        <v>0</v>
      </c>
      <c r="I32" s="1601">
        <v>0</v>
      </c>
      <c r="J32" s="1601">
        <v>0</v>
      </c>
      <c r="K32" s="1601">
        <v>0</v>
      </c>
      <c r="L32" s="1593">
        <v>0</v>
      </c>
      <c r="M32" s="1593">
        <v>0</v>
      </c>
      <c r="N32" s="1601">
        <v>0</v>
      </c>
      <c r="O32" s="1601">
        <v>0</v>
      </c>
      <c r="P32" s="1601">
        <v>0</v>
      </c>
      <c r="Q32" s="1601">
        <v>0</v>
      </c>
      <c r="R32" s="1601">
        <v>0</v>
      </c>
      <c r="S32" s="1601">
        <v>0</v>
      </c>
      <c r="T32" s="1601">
        <v>0</v>
      </c>
      <c r="U32" s="1601">
        <v>0</v>
      </c>
      <c r="V32" s="1601">
        <v>0</v>
      </c>
      <c r="W32" s="1601">
        <v>0</v>
      </c>
      <c r="X32" s="1601">
        <v>0</v>
      </c>
      <c r="Y32" s="1533"/>
      <c r="AA32" s="1539">
        <f t="shared" si="1"/>
        <v>23</v>
      </c>
      <c r="AC32" s="1606"/>
    </row>
    <row r="33" spans="1:29" s="1137" customFormat="1" ht="12.6" customHeight="1">
      <c r="A33" s="1539">
        <f t="shared" si="0"/>
        <v>24</v>
      </c>
      <c r="B33" s="1533"/>
      <c r="D33" s="1572"/>
      <c r="E33" s="1533"/>
      <c r="G33" s="1533" t="s">
        <v>4</v>
      </c>
      <c r="H33" s="1601">
        <v>1</v>
      </c>
      <c r="I33" s="1601">
        <v>1</v>
      </c>
      <c r="J33" s="1601">
        <v>12</v>
      </c>
      <c r="K33" s="1601">
        <v>3</v>
      </c>
      <c r="L33" s="1593">
        <v>0</v>
      </c>
      <c r="M33" s="1593">
        <v>0</v>
      </c>
      <c r="N33" s="1601">
        <v>0</v>
      </c>
      <c r="O33" s="1601">
        <v>0</v>
      </c>
      <c r="P33" s="1601">
        <v>4</v>
      </c>
      <c r="Q33" s="1601">
        <v>1</v>
      </c>
      <c r="R33" s="1601">
        <v>24</v>
      </c>
      <c r="S33" s="1601">
        <v>9</v>
      </c>
      <c r="T33" s="1601">
        <v>60</v>
      </c>
      <c r="U33" s="1601">
        <v>4</v>
      </c>
      <c r="V33" s="1601">
        <v>52</v>
      </c>
      <c r="W33" s="1601">
        <v>4</v>
      </c>
      <c r="X33" s="1601">
        <v>0</v>
      </c>
      <c r="Y33" s="1533"/>
      <c r="AA33" s="1539">
        <f t="shared" si="1"/>
        <v>24</v>
      </c>
      <c r="AC33" s="1606"/>
    </row>
    <row r="34" spans="1:29" s="1137" customFormat="1" ht="12.6" customHeight="1">
      <c r="A34" s="1539">
        <f t="shared" si="0"/>
        <v>25</v>
      </c>
      <c r="B34" s="1533"/>
      <c r="D34" s="1572"/>
      <c r="E34" s="1533"/>
      <c r="G34" s="1533" t="s">
        <v>5</v>
      </c>
      <c r="H34" s="1601">
        <v>52</v>
      </c>
      <c r="I34" s="1601">
        <v>169</v>
      </c>
      <c r="J34" s="1601">
        <v>3255</v>
      </c>
      <c r="K34" s="1601">
        <v>993</v>
      </c>
      <c r="L34" s="1593">
        <v>0</v>
      </c>
      <c r="M34" s="1593">
        <v>0</v>
      </c>
      <c r="N34" s="1601">
        <v>332</v>
      </c>
      <c r="O34" s="1601">
        <v>98</v>
      </c>
      <c r="P34" s="1601">
        <v>261</v>
      </c>
      <c r="Q34" s="1601">
        <v>70</v>
      </c>
      <c r="R34" s="1601">
        <v>455</v>
      </c>
      <c r="S34" s="1601">
        <v>113</v>
      </c>
      <c r="T34" s="1601">
        <v>9260</v>
      </c>
      <c r="U34" s="1601">
        <v>6354</v>
      </c>
      <c r="V34" s="1601">
        <v>1709</v>
      </c>
      <c r="W34" s="1601">
        <v>1019</v>
      </c>
      <c r="X34" s="1601">
        <v>178</v>
      </c>
      <c r="Y34" s="1533"/>
      <c r="AA34" s="1539">
        <f t="shared" si="1"/>
        <v>25</v>
      </c>
      <c r="AC34" s="1606"/>
    </row>
    <row r="35" spans="1:29" s="1137" customFormat="1" ht="12.6" customHeight="1">
      <c r="A35" s="1539">
        <f t="shared" si="0"/>
        <v>26</v>
      </c>
      <c r="B35" s="1533"/>
      <c r="D35" s="1572"/>
      <c r="E35" s="1533"/>
      <c r="G35" s="1533" t="s">
        <v>13</v>
      </c>
      <c r="H35" s="1601">
        <v>53</v>
      </c>
      <c r="I35" s="1601">
        <v>170</v>
      </c>
      <c r="J35" s="1601">
        <v>3267</v>
      </c>
      <c r="K35" s="1601">
        <v>996</v>
      </c>
      <c r="L35" s="1593">
        <v>0</v>
      </c>
      <c r="M35" s="1593">
        <v>0</v>
      </c>
      <c r="N35" s="1601">
        <v>332</v>
      </c>
      <c r="O35" s="1601">
        <v>98</v>
      </c>
      <c r="P35" s="1601">
        <v>265</v>
      </c>
      <c r="Q35" s="1601">
        <v>71</v>
      </c>
      <c r="R35" s="1601">
        <v>479</v>
      </c>
      <c r="S35" s="1601">
        <v>122</v>
      </c>
      <c r="T35" s="1601">
        <v>9320</v>
      </c>
      <c r="U35" s="1601">
        <v>6358</v>
      </c>
      <c r="V35" s="1601">
        <v>1761</v>
      </c>
      <c r="W35" s="1601">
        <v>1023</v>
      </c>
      <c r="X35" s="1601">
        <v>178</v>
      </c>
      <c r="Y35" s="1533"/>
      <c r="AA35" s="1539">
        <f t="shared" si="1"/>
        <v>26</v>
      </c>
      <c r="AC35" s="1606"/>
    </row>
    <row r="36" spans="1:29" s="1137" customFormat="1" ht="12.6" customHeight="1">
      <c r="A36" s="1539">
        <f t="shared" si="0"/>
        <v>27</v>
      </c>
      <c r="B36" s="1533"/>
      <c r="D36" s="1572" t="s">
        <v>1127</v>
      </c>
      <c r="E36" s="1533"/>
      <c r="G36" s="1533" t="s">
        <v>4</v>
      </c>
      <c r="H36" s="1601">
        <v>1</v>
      </c>
      <c r="I36" s="1601">
        <v>1</v>
      </c>
      <c r="J36" s="1601">
        <v>16</v>
      </c>
      <c r="K36" s="1601">
        <v>5</v>
      </c>
      <c r="L36" s="1593">
        <v>0</v>
      </c>
      <c r="M36" s="1593">
        <v>0</v>
      </c>
      <c r="N36" s="1601">
        <v>1</v>
      </c>
      <c r="O36" s="1601">
        <v>1</v>
      </c>
      <c r="P36" s="1601">
        <v>11</v>
      </c>
      <c r="Q36" s="1601">
        <v>2</v>
      </c>
      <c r="R36" s="1601">
        <v>8</v>
      </c>
      <c r="S36" s="1601">
        <v>1</v>
      </c>
      <c r="T36" s="1601">
        <v>57</v>
      </c>
      <c r="U36" s="1601">
        <v>32</v>
      </c>
      <c r="V36" s="1601">
        <v>15</v>
      </c>
      <c r="W36" s="1601">
        <v>8</v>
      </c>
      <c r="X36" s="1601">
        <v>2</v>
      </c>
      <c r="Y36" s="1533"/>
      <c r="AA36" s="1539">
        <f t="shared" si="1"/>
        <v>27</v>
      </c>
      <c r="AC36" s="1606"/>
    </row>
    <row r="37" spans="1:27" s="1137" customFormat="1" ht="20.1" customHeight="1">
      <c r="A37" s="1539">
        <f t="shared" si="0"/>
        <v>28</v>
      </c>
      <c r="B37" s="1533"/>
      <c r="D37" s="1457" t="s">
        <v>665</v>
      </c>
      <c r="E37" s="1533"/>
      <c r="G37" s="1544" t="s">
        <v>3</v>
      </c>
      <c r="H37" s="1608">
        <v>113</v>
      </c>
      <c r="I37" s="1608">
        <v>266</v>
      </c>
      <c r="J37" s="1608">
        <v>4577</v>
      </c>
      <c r="K37" s="1608">
        <v>3152</v>
      </c>
      <c r="L37" s="1608">
        <v>24</v>
      </c>
      <c r="M37" s="1608">
        <v>3</v>
      </c>
      <c r="N37" s="1608">
        <v>250</v>
      </c>
      <c r="O37" s="1608">
        <v>175</v>
      </c>
      <c r="P37" s="1608">
        <v>710</v>
      </c>
      <c r="Q37" s="1608">
        <v>529</v>
      </c>
      <c r="R37" s="1608">
        <v>545</v>
      </c>
      <c r="S37" s="1608">
        <v>296</v>
      </c>
      <c r="T37" s="1608">
        <v>10039</v>
      </c>
      <c r="U37" s="1608">
        <v>6593</v>
      </c>
      <c r="V37" s="1608">
        <v>2929</v>
      </c>
      <c r="W37" s="1608">
        <v>419</v>
      </c>
      <c r="X37" s="1608">
        <v>98</v>
      </c>
      <c r="Y37" s="1533"/>
      <c r="AA37" s="1539">
        <f t="shared" si="1"/>
        <v>28</v>
      </c>
    </row>
    <row r="38" spans="1:27" ht="11.4" customHeight="1">
      <c r="A38" s="1539">
        <f t="shared" si="0"/>
        <v>29</v>
      </c>
      <c r="B38" s="1603"/>
      <c r="D38" s="1604"/>
      <c r="E38" s="1603"/>
      <c r="G38" s="1609" t="s">
        <v>4</v>
      </c>
      <c r="H38" s="1608">
        <v>54</v>
      </c>
      <c r="I38" s="1608">
        <v>181</v>
      </c>
      <c r="J38" s="1608">
        <v>3847</v>
      </c>
      <c r="K38" s="1608">
        <v>3187</v>
      </c>
      <c r="L38" s="1608">
        <v>15</v>
      </c>
      <c r="M38" s="1608">
        <v>2</v>
      </c>
      <c r="N38" s="1608">
        <v>323</v>
      </c>
      <c r="O38" s="1608">
        <v>227</v>
      </c>
      <c r="P38" s="1608">
        <v>475</v>
      </c>
      <c r="Q38" s="1608">
        <v>318</v>
      </c>
      <c r="R38" s="1608">
        <v>210</v>
      </c>
      <c r="S38" s="1608">
        <v>132</v>
      </c>
      <c r="T38" s="1608">
        <v>9617</v>
      </c>
      <c r="U38" s="1608">
        <v>7393</v>
      </c>
      <c r="V38" s="1608">
        <v>897</v>
      </c>
      <c r="W38" s="1608">
        <v>1152</v>
      </c>
      <c r="X38" s="1608">
        <v>175</v>
      </c>
      <c r="Y38" s="1603"/>
      <c r="AA38" s="1539">
        <f t="shared" si="1"/>
        <v>29</v>
      </c>
    </row>
    <row r="39" spans="1:27" ht="11.4" customHeight="1">
      <c r="A39" s="1539">
        <f t="shared" si="0"/>
        <v>30</v>
      </c>
      <c r="B39" s="1603"/>
      <c r="D39" s="1604"/>
      <c r="E39" s="1603"/>
      <c r="G39" s="1609" t="s">
        <v>5</v>
      </c>
      <c r="H39" s="1608">
        <v>82</v>
      </c>
      <c r="I39" s="1608">
        <v>301</v>
      </c>
      <c r="J39" s="1608">
        <v>5492</v>
      </c>
      <c r="K39" s="1608">
        <v>2903</v>
      </c>
      <c r="L39" s="1608">
        <v>85</v>
      </c>
      <c r="M39" s="1608">
        <v>16</v>
      </c>
      <c r="N39" s="1608">
        <v>527</v>
      </c>
      <c r="O39" s="1608">
        <v>236</v>
      </c>
      <c r="P39" s="1608">
        <v>382</v>
      </c>
      <c r="Q39" s="1608">
        <v>119</v>
      </c>
      <c r="R39" s="1608">
        <v>706</v>
      </c>
      <c r="S39" s="1608">
        <v>279</v>
      </c>
      <c r="T39" s="1608">
        <v>14657</v>
      </c>
      <c r="U39" s="1608">
        <v>10078</v>
      </c>
      <c r="V39" s="1608">
        <v>2719</v>
      </c>
      <c r="W39" s="1608">
        <v>1570</v>
      </c>
      <c r="X39" s="1608">
        <v>290</v>
      </c>
      <c r="Y39" s="1603"/>
      <c r="AA39" s="1539">
        <f t="shared" si="1"/>
        <v>30</v>
      </c>
    </row>
    <row r="40" spans="1:29" ht="11.4" customHeight="1">
      <c r="A40" s="1539">
        <f t="shared" si="0"/>
        <v>31</v>
      </c>
      <c r="B40" s="1603"/>
      <c r="D40" s="1604"/>
      <c r="E40" s="1603"/>
      <c r="G40" s="1609" t="s">
        <v>1</v>
      </c>
      <c r="H40" s="1608">
        <v>249</v>
      </c>
      <c r="I40" s="1608">
        <v>748</v>
      </c>
      <c r="J40" s="1608">
        <v>13916</v>
      </c>
      <c r="K40" s="1608">
        <v>9242</v>
      </c>
      <c r="L40" s="1608">
        <v>124</v>
      </c>
      <c r="M40" s="1608">
        <v>21</v>
      </c>
      <c r="N40" s="1608">
        <v>1100</v>
      </c>
      <c r="O40" s="1608">
        <v>638</v>
      </c>
      <c r="P40" s="1608">
        <v>1567</v>
      </c>
      <c r="Q40" s="1608">
        <v>966</v>
      </c>
      <c r="R40" s="1608">
        <v>1461</v>
      </c>
      <c r="S40" s="1608">
        <v>707</v>
      </c>
      <c r="T40" s="1608">
        <v>34313</v>
      </c>
      <c r="U40" s="1608">
        <v>24064</v>
      </c>
      <c r="V40" s="1608">
        <v>6545</v>
      </c>
      <c r="W40" s="1608">
        <v>3141</v>
      </c>
      <c r="X40" s="1608">
        <v>563</v>
      </c>
      <c r="Y40" s="1603"/>
      <c r="AA40" s="1539">
        <f t="shared" si="1"/>
        <v>31</v>
      </c>
      <c r="AC40" s="1606"/>
    </row>
    <row r="41" spans="1:27" s="1137" customFormat="1" ht="17.1" customHeight="1">
      <c r="A41" s="1539">
        <f t="shared" si="0"/>
        <v>32</v>
      </c>
      <c r="B41" s="1533"/>
      <c r="D41" s="1553" t="s">
        <v>623</v>
      </c>
      <c r="E41" s="1533"/>
      <c r="G41" s="1533" t="s">
        <v>3</v>
      </c>
      <c r="H41" s="1601">
        <v>115</v>
      </c>
      <c r="I41" s="1601">
        <v>268</v>
      </c>
      <c r="J41" s="1601">
        <v>4683</v>
      </c>
      <c r="K41" s="1601">
        <v>3239</v>
      </c>
      <c r="L41" s="1593">
        <v>0</v>
      </c>
      <c r="M41" s="1593">
        <v>0</v>
      </c>
      <c r="N41" s="1601">
        <v>279</v>
      </c>
      <c r="O41" s="1601">
        <v>190</v>
      </c>
      <c r="P41" s="1601">
        <v>687</v>
      </c>
      <c r="Q41" s="1601">
        <v>503</v>
      </c>
      <c r="R41" s="1601">
        <v>527</v>
      </c>
      <c r="S41" s="1601">
        <v>322</v>
      </c>
      <c r="T41" s="1605">
        <v>9971</v>
      </c>
      <c r="U41" s="1601">
        <v>6693</v>
      </c>
      <c r="V41" s="1601">
        <v>2782</v>
      </c>
      <c r="W41" s="1601">
        <v>400</v>
      </c>
      <c r="X41" s="1601">
        <v>96</v>
      </c>
      <c r="Y41" s="1533"/>
      <c r="AA41" s="1539">
        <f t="shared" si="1"/>
        <v>32</v>
      </c>
    </row>
    <row r="42" spans="1:27" ht="11.4" customHeight="1">
      <c r="A42" s="1539">
        <f t="shared" si="0"/>
        <v>33</v>
      </c>
      <c r="B42" s="1603"/>
      <c r="D42" s="1610"/>
      <c r="E42" s="1603"/>
      <c r="G42" s="1603" t="s">
        <v>4</v>
      </c>
      <c r="H42" s="1601">
        <v>52</v>
      </c>
      <c r="I42" s="1601">
        <v>184</v>
      </c>
      <c r="J42" s="1601">
        <v>3986</v>
      </c>
      <c r="K42" s="1601">
        <v>3331</v>
      </c>
      <c r="L42" s="1593">
        <v>10</v>
      </c>
      <c r="M42" s="1593">
        <v>0</v>
      </c>
      <c r="N42" s="1601">
        <v>330</v>
      </c>
      <c r="O42" s="1601">
        <v>237</v>
      </c>
      <c r="P42" s="1601">
        <v>456</v>
      </c>
      <c r="Q42" s="1601">
        <v>309</v>
      </c>
      <c r="R42" s="1601">
        <v>192</v>
      </c>
      <c r="S42" s="1601">
        <v>123</v>
      </c>
      <c r="T42" s="1605">
        <v>9695</v>
      </c>
      <c r="U42" s="1601">
        <v>7498</v>
      </c>
      <c r="V42" s="1601">
        <v>837</v>
      </c>
      <c r="W42" s="1601">
        <v>1151</v>
      </c>
      <c r="X42" s="1601">
        <v>209</v>
      </c>
      <c r="Y42" s="1603"/>
      <c r="AA42" s="1539">
        <f t="shared" si="1"/>
        <v>33</v>
      </c>
    </row>
    <row r="43" spans="1:27" ht="11.4" customHeight="1">
      <c r="A43" s="1539">
        <f t="shared" si="0"/>
        <v>34</v>
      </c>
      <c r="B43" s="1603"/>
      <c r="D43" s="1610"/>
      <c r="E43" s="1603"/>
      <c r="G43" s="1603" t="s">
        <v>5</v>
      </c>
      <c r="H43" s="1601">
        <v>81</v>
      </c>
      <c r="I43" s="1601">
        <v>309</v>
      </c>
      <c r="J43" s="1601">
        <v>5686</v>
      </c>
      <c r="K43" s="1601">
        <v>3025</v>
      </c>
      <c r="L43" s="1593">
        <v>22</v>
      </c>
      <c r="M43" s="1593">
        <v>4</v>
      </c>
      <c r="N43" s="1601">
        <v>540</v>
      </c>
      <c r="O43" s="1601">
        <v>243</v>
      </c>
      <c r="P43" s="1601">
        <v>378</v>
      </c>
      <c r="Q43" s="1601">
        <v>121</v>
      </c>
      <c r="R43" s="1601">
        <v>719</v>
      </c>
      <c r="S43" s="1601">
        <v>307</v>
      </c>
      <c r="T43" s="1605">
        <v>14900</v>
      </c>
      <c r="U43" s="1601">
        <v>10323</v>
      </c>
      <c r="V43" s="1601">
        <v>2701</v>
      </c>
      <c r="W43" s="1601">
        <v>1569</v>
      </c>
      <c r="X43" s="1601">
        <v>307</v>
      </c>
      <c r="Y43" s="1603"/>
      <c r="AA43" s="1539">
        <f t="shared" si="1"/>
        <v>34</v>
      </c>
    </row>
    <row r="44" spans="1:29" ht="11.4" customHeight="1">
      <c r="A44" s="1539">
        <f t="shared" si="0"/>
        <v>35</v>
      </c>
      <c r="B44" s="1603"/>
      <c r="D44" s="1610"/>
      <c r="E44" s="1603"/>
      <c r="G44" s="1603" t="s">
        <v>1</v>
      </c>
      <c r="H44" s="1605">
        <v>248</v>
      </c>
      <c r="I44" s="1605">
        <v>761</v>
      </c>
      <c r="J44" s="1605">
        <v>14355</v>
      </c>
      <c r="K44" s="1605">
        <v>9595</v>
      </c>
      <c r="L44" s="1605">
        <v>32</v>
      </c>
      <c r="M44" s="1605">
        <v>4</v>
      </c>
      <c r="N44" s="1605">
        <v>1149</v>
      </c>
      <c r="O44" s="1605">
        <v>670</v>
      </c>
      <c r="P44" s="1605">
        <v>1521</v>
      </c>
      <c r="Q44" s="1605">
        <v>933</v>
      </c>
      <c r="R44" s="1605">
        <v>1438</v>
      </c>
      <c r="S44" s="1605">
        <v>752</v>
      </c>
      <c r="T44" s="1605">
        <v>34566</v>
      </c>
      <c r="U44" s="1605">
        <v>24514</v>
      </c>
      <c r="V44" s="1605">
        <v>6320</v>
      </c>
      <c r="W44" s="1605">
        <v>3120</v>
      </c>
      <c r="X44" s="1605">
        <v>612</v>
      </c>
      <c r="Y44" s="1603"/>
      <c r="AA44" s="1539">
        <f t="shared" si="1"/>
        <v>35</v>
      </c>
      <c r="AC44" s="1606"/>
    </row>
    <row r="45" spans="1:12" ht="6" customHeight="1">
      <c r="A45" s="1137" t="s">
        <v>11</v>
      </c>
      <c r="B45" s="1547"/>
      <c r="C45" s="1137"/>
      <c r="D45" s="1137"/>
      <c r="E45" s="1396"/>
      <c r="H45" s="1396"/>
      <c r="I45" s="1396"/>
      <c r="J45" s="1396"/>
      <c r="L45" s="1396"/>
    </row>
    <row r="46" spans="1:27" ht="79.5" customHeight="1">
      <c r="A46" s="2620" t="s">
        <v>1128</v>
      </c>
      <c r="B46" s="2620"/>
      <c r="C46" s="2620"/>
      <c r="D46" s="2620"/>
      <c r="E46" s="2620"/>
      <c r="F46" s="2620"/>
      <c r="G46" s="2620"/>
      <c r="H46" s="2620"/>
      <c r="I46" s="2620"/>
      <c r="J46" s="2620"/>
      <c r="K46" s="2620"/>
      <c r="L46" s="2620"/>
      <c r="M46" s="2620"/>
      <c r="N46" s="2620" t="s">
        <v>1129</v>
      </c>
      <c r="O46" s="2620"/>
      <c r="P46" s="2620"/>
      <c r="Q46" s="2620"/>
      <c r="R46" s="2620"/>
      <c r="S46" s="2620"/>
      <c r="T46" s="2620"/>
      <c r="U46" s="2620"/>
      <c r="V46" s="2620"/>
      <c r="W46" s="2620"/>
      <c r="X46" s="2620"/>
      <c r="Y46" s="2620"/>
      <c r="Z46" s="2620"/>
      <c r="AA46" s="2620"/>
    </row>
    <row r="47" spans="1:27" ht="13.2">
      <c r="A47" s="1611"/>
      <c r="B47" s="1611"/>
      <c r="C47" s="1611"/>
      <c r="D47" s="1611"/>
      <c r="E47" s="1611"/>
      <c r="F47" s="1611"/>
      <c r="G47" s="1611"/>
      <c r="H47" s="1611"/>
      <c r="I47" s="1611"/>
      <c r="J47" s="1611"/>
      <c r="K47" s="1611"/>
      <c r="L47" s="1611"/>
      <c r="M47" s="1611"/>
      <c r="N47" s="1612"/>
      <c r="O47" s="1612"/>
      <c r="P47" s="1612"/>
      <c r="Q47" s="1612"/>
      <c r="R47" s="1612"/>
      <c r="S47" s="1612"/>
      <c r="T47" s="1612"/>
      <c r="U47" s="1612"/>
      <c r="V47" s="1612"/>
      <c r="W47" s="1612"/>
      <c r="X47" s="1612"/>
      <c r="Y47" s="1612"/>
      <c r="Z47" s="1612"/>
      <c r="AA47" s="1612"/>
    </row>
    <row r="48" spans="1:27" ht="13.2">
      <c r="A48" s="1611"/>
      <c r="B48" s="1611"/>
      <c r="C48" s="1611"/>
      <c r="D48" s="1611"/>
      <c r="E48" s="1611"/>
      <c r="F48" s="1611"/>
      <c r="G48" s="1611"/>
      <c r="H48" s="1611"/>
      <c r="I48" s="1611"/>
      <c r="J48" s="1611"/>
      <c r="K48" s="1611"/>
      <c r="L48" s="1611"/>
      <c r="M48" s="1611"/>
      <c r="N48" s="1612"/>
      <c r="O48" s="1612"/>
      <c r="P48" s="1612"/>
      <c r="Q48" s="1612"/>
      <c r="R48" s="1612"/>
      <c r="S48" s="1612"/>
      <c r="T48" s="1612"/>
      <c r="U48" s="1612"/>
      <c r="V48" s="1612"/>
      <c r="W48" s="1612"/>
      <c r="X48" s="1612"/>
      <c r="Y48" s="1612"/>
      <c r="Z48" s="1612"/>
      <c r="AA48" s="1612"/>
    </row>
  </sheetData>
  <mergeCells count="17">
    <mergeCell ref="A46:M46"/>
    <mergeCell ref="N46:AA46"/>
    <mergeCell ref="L4:M7"/>
    <mergeCell ref="R4:S7"/>
    <mergeCell ref="Z4:AA9"/>
    <mergeCell ref="N5:O6"/>
    <mergeCell ref="P5:Q6"/>
    <mergeCell ref="T5:T8"/>
    <mergeCell ref="W6:W8"/>
    <mergeCell ref="X6:Y8"/>
    <mergeCell ref="X9:Y9"/>
    <mergeCell ref="A4:B9"/>
    <mergeCell ref="C4:E9"/>
    <mergeCell ref="F4:G9"/>
    <mergeCell ref="H4:H8"/>
    <mergeCell ref="I4:I8"/>
    <mergeCell ref="J4:K7"/>
  </mergeCells>
  <printOptions/>
  <pageMargins left="0.4724409448818898" right="0.4724409448818898" top="0.5905511811023623" bottom="0.7874015748031497" header="0.3937007874015748" footer="0.2755905511811024"/>
  <pageSetup firstPageNumber="90" useFirstPageNumber="1" horizontalDpi="600" verticalDpi="600" orientation="portrait" pageOrder="overThenDown" paperSize="9" scale="99" r:id="rId1"/>
  <headerFooter alignWithMargins="0">
    <oddFooter>&amp;C&amp;P</oddFooter>
  </headerFooter>
  <colBreaks count="1" manualBreakCount="1">
    <brk id="13" max="16383"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223"/>
  <sheetViews>
    <sheetView workbookViewId="0" topLeftCell="A1">
      <pane ySplit="6" topLeftCell="A7" activePane="bottomLeft" state="frozen"/>
      <selection pane="bottomLeft" activeCell="AB1" sqref="AB1"/>
    </sheetView>
  </sheetViews>
  <sheetFormatPr defaultColWidth="12" defaultRowHeight="11.25"/>
  <cols>
    <col min="1" max="1" width="4" style="1246" customWidth="1"/>
    <col min="2" max="2" width="0.4921875" style="1246" customWidth="1"/>
    <col min="3" max="3" width="0.65625" style="1246" customWidth="1"/>
    <col min="4" max="5" width="1.0078125" style="1246" customWidth="1"/>
    <col min="6" max="6" width="47.33203125" style="1246" customWidth="1"/>
    <col min="7" max="7" width="0.4921875" style="1246" customWidth="1"/>
    <col min="8" max="8" width="6.5" style="1551" customWidth="1"/>
    <col min="9" max="9" width="13" style="1551" customWidth="1"/>
    <col min="10" max="11" width="10" style="1137" customWidth="1"/>
    <col min="12" max="12" width="10" style="1246" bestFit="1" customWidth="1"/>
    <col min="13" max="13" width="9.16015625" style="1246" customWidth="1"/>
    <col min="14" max="17" width="7.66015625" style="1246" customWidth="1"/>
    <col min="18" max="18" width="7.66015625" style="1547" customWidth="1"/>
    <col min="19" max="25" width="7.66015625" style="1137" customWidth="1"/>
    <col min="26" max="26" width="0.4921875" style="1246" customWidth="1"/>
    <col min="27" max="27" width="5.16015625" style="1246" customWidth="1"/>
    <col min="28" max="16384" width="12" style="1246" customWidth="1"/>
  </cols>
  <sheetData>
    <row r="1" spans="1:27" ht="10.5" customHeight="1">
      <c r="A1" s="1510"/>
      <c r="AA1" s="1511"/>
    </row>
    <row r="2" spans="12:14" ht="12.75" customHeight="1">
      <c r="L2" s="1552"/>
      <c r="M2" s="1553" t="s">
        <v>1115</v>
      </c>
      <c r="N2" s="1554" t="s">
        <v>672</v>
      </c>
    </row>
    <row r="3" spans="1:27" ht="24.9" customHeight="1">
      <c r="A3" s="1095"/>
      <c r="B3" s="1095"/>
      <c r="C3" s="1095"/>
      <c r="D3" s="1095"/>
      <c r="E3" s="1095"/>
      <c r="F3" s="1095"/>
      <c r="G3" s="1095"/>
      <c r="H3" s="1096"/>
      <c r="I3" s="1096"/>
      <c r="J3" s="1095"/>
      <c r="K3" s="1095"/>
      <c r="M3" s="1097" t="s">
        <v>1130</v>
      </c>
      <c r="N3" s="1556" t="s">
        <v>728</v>
      </c>
      <c r="O3" s="1099"/>
      <c r="P3" s="1099"/>
      <c r="Q3" s="1099"/>
      <c r="U3" s="1099"/>
      <c r="V3" s="1099"/>
      <c r="W3" s="1099"/>
      <c r="X3" s="1099"/>
      <c r="Y3" s="1099"/>
      <c r="Z3" s="1099"/>
      <c r="AA3" s="1099"/>
    </row>
    <row r="4" spans="1:27" s="1137" customFormat="1" ht="20.1" customHeight="1">
      <c r="A4" s="2566" t="s">
        <v>394</v>
      </c>
      <c r="B4" s="2567"/>
      <c r="C4" s="2572" t="s">
        <v>729</v>
      </c>
      <c r="D4" s="2573"/>
      <c r="E4" s="2573"/>
      <c r="F4" s="2573"/>
      <c r="G4" s="2567"/>
      <c r="H4" s="2579" t="s">
        <v>1131</v>
      </c>
      <c r="I4" s="2579" t="s">
        <v>1132</v>
      </c>
      <c r="J4" s="2572" t="s">
        <v>12</v>
      </c>
      <c r="K4" s="2567"/>
      <c r="L4" s="1613" t="s">
        <v>397</v>
      </c>
      <c r="M4" s="1614"/>
      <c r="N4" s="2566" t="s">
        <v>1133</v>
      </c>
      <c r="O4" s="2601"/>
      <c r="P4" s="2540" t="s">
        <v>731</v>
      </c>
      <c r="Q4" s="2540"/>
      <c r="R4" s="2540"/>
      <c r="S4" s="2540"/>
      <c r="T4" s="2540"/>
      <c r="U4" s="2540"/>
      <c r="V4" s="2540"/>
      <c r="W4" s="2540"/>
      <c r="X4" s="2540"/>
      <c r="Y4" s="2541"/>
      <c r="Z4" s="2572" t="s">
        <v>394</v>
      </c>
      <c r="AA4" s="2573"/>
    </row>
    <row r="5" spans="1:27" s="1137" customFormat="1" ht="20.1" customHeight="1">
      <c r="A5" s="2568"/>
      <c r="B5" s="2569"/>
      <c r="C5" s="2574"/>
      <c r="D5" s="2568"/>
      <c r="E5" s="2568"/>
      <c r="F5" s="2568"/>
      <c r="G5" s="2569"/>
      <c r="H5" s="2580"/>
      <c r="I5" s="2580"/>
      <c r="J5" s="2575"/>
      <c r="K5" s="2571"/>
      <c r="L5" s="1615" t="s">
        <v>64</v>
      </c>
      <c r="M5" s="1616"/>
      <c r="N5" s="2604"/>
      <c r="O5" s="2605"/>
      <c r="P5" s="2591" t="s">
        <v>1134</v>
      </c>
      <c r="Q5" s="2598"/>
      <c r="R5" s="2539" t="s">
        <v>732</v>
      </c>
      <c r="S5" s="2541"/>
      <c r="T5" s="2539" t="s">
        <v>733</v>
      </c>
      <c r="U5" s="2541"/>
      <c r="V5" s="2539" t="s">
        <v>734</v>
      </c>
      <c r="W5" s="2541"/>
      <c r="X5" s="2539" t="s">
        <v>735</v>
      </c>
      <c r="Y5" s="2541"/>
      <c r="Z5" s="2574"/>
      <c r="AA5" s="2568"/>
    </row>
    <row r="6" spans="1:27" s="1137" customFormat="1" ht="30.6" customHeight="1">
      <c r="A6" s="2570"/>
      <c r="B6" s="2571"/>
      <c r="C6" s="2575"/>
      <c r="D6" s="2570"/>
      <c r="E6" s="2570"/>
      <c r="F6" s="2570"/>
      <c r="G6" s="2571"/>
      <c r="H6" s="2581"/>
      <c r="I6" s="2581"/>
      <c r="J6" s="1561" t="s">
        <v>32</v>
      </c>
      <c r="K6" s="1523" t="s">
        <v>33</v>
      </c>
      <c r="L6" s="1561" t="s">
        <v>346</v>
      </c>
      <c r="M6" s="1523" t="s">
        <v>33</v>
      </c>
      <c r="N6" s="1524" t="s">
        <v>346</v>
      </c>
      <c r="O6" s="1523" t="s">
        <v>33</v>
      </c>
      <c r="P6" s="1561" t="s">
        <v>346</v>
      </c>
      <c r="Q6" s="1523" t="s">
        <v>33</v>
      </c>
      <c r="R6" s="1561" t="s">
        <v>346</v>
      </c>
      <c r="S6" s="1523" t="s">
        <v>33</v>
      </c>
      <c r="T6" s="1561" t="s">
        <v>346</v>
      </c>
      <c r="U6" s="1523" t="s">
        <v>33</v>
      </c>
      <c r="V6" s="1561" t="s">
        <v>346</v>
      </c>
      <c r="W6" s="1523" t="s">
        <v>33</v>
      </c>
      <c r="X6" s="1561" t="s">
        <v>346</v>
      </c>
      <c r="Y6" s="1523" t="s">
        <v>33</v>
      </c>
      <c r="Z6" s="2575"/>
      <c r="AA6" s="2570"/>
    </row>
    <row r="7" spans="1:27" s="1137" customFormat="1" ht="15" customHeight="1">
      <c r="A7" s="1539">
        <v>1</v>
      </c>
      <c r="B7" s="1533"/>
      <c r="D7" s="1572" t="s">
        <v>1135</v>
      </c>
      <c r="E7" s="1572"/>
      <c r="F7" s="1572"/>
      <c r="G7" s="1533"/>
      <c r="H7" s="1565" t="s">
        <v>1136</v>
      </c>
      <c r="I7" s="1565">
        <v>2</v>
      </c>
      <c r="J7" s="1601">
        <v>0</v>
      </c>
      <c r="K7" s="1601">
        <v>0</v>
      </c>
      <c r="L7" s="1601">
        <v>0</v>
      </c>
      <c r="M7" s="1601">
        <v>0</v>
      </c>
      <c r="N7" s="1601">
        <v>0</v>
      </c>
      <c r="O7" s="1601">
        <v>0</v>
      </c>
      <c r="P7" s="1617" t="s">
        <v>881</v>
      </c>
      <c r="Q7" s="1617" t="s">
        <v>881</v>
      </c>
      <c r="R7" s="1601">
        <v>0</v>
      </c>
      <c r="S7" s="1601">
        <v>0</v>
      </c>
      <c r="T7" s="1601">
        <v>0</v>
      </c>
      <c r="U7" s="1601">
        <v>0</v>
      </c>
      <c r="V7" s="1601">
        <v>0</v>
      </c>
      <c r="W7" s="1601">
        <v>0</v>
      </c>
      <c r="X7" s="1601">
        <v>0</v>
      </c>
      <c r="Y7" s="1601">
        <v>0</v>
      </c>
      <c r="Z7" s="1567"/>
      <c r="AA7" s="1539">
        <f aca="true" t="shared" si="0" ref="AA7:AA70">A7</f>
        <v>1</v>
      </c>
    </row>
    <row r="8" spans="1:27" s="1137" customFormat="1" ht="12" customHeight="1">
      <c r="A8" s="1539">
        <f>A7+1</f>
        <v>2</v>
      </c>
      <c r="B8" s="1533"/>
      <c r="D8" s="1572" t="s">
        <v>1137</v>
      </c>
      <c r="E8" s="1572"/>
      <c r="F8" s="1572"/>
      <c r="G8" s="1533"/>
      <c r="H8" s="1565" t="s">
        <v>1136</v>
      </c>
      <c r="I8" s="1565">
        <v>2</v>
      </c>
      <c r="J8" s="1601">
        <v>134</v>
      </c>
      <c r="K8" s="1601">
        <v>72</v>
      </c>
      <c r="L8" s="1601">
        <v>4</v>
      </c>
      <c r="M8" s="1601">
        <v>3</v>
      </c>
      <c r="N8" s="1601">
        <v>0</v>
      </c>
      <c r="O8" s="1601">
        <v>0</v>
      </c>
      <c r="P8" s="1617" t="s">
        <v>881</v>
      </c>
      <c r="Q8" s="1617" t="s">
        <v>881</v>
      </c>
      <c r="R8" s="1601">
        <v>57</v>
      </c>
      <c r="S8" s="1601">
        <v>28</v>
      </c>
      <c r="T8" s="1601">
        <v>77</v>
      </c>
      <c r="U8" s="1601">
        <v>44</v>
      </c>
      <c r="V8" s="1601">
        <v>0</v>
      </c>
      <c r="W8" s="1601">
        <v>0</v>
      </c>
      <c r="X8" s="1601">
        <v>0</v>
      </c>
      <c r="Y8" s="1601">
        <v>0</v>
      </c>
      <c r="Z8" s="1567"/>
      <c r="AA8" s="1539">
        <f t="shared" si="0"/>
        <v>2</v>
      </c>
    </row>
    <row r="9" spans="1:27" s="1137" customFormat="1" ht="12" customHeight="1">
      <c r="A9" s="1539">
        <f>A8+1</f>
        <v>3</v>
      </c>
      <c r="B9" s="1533"/>
      <c r="D9" s="1572" t="s">
        <v>1138</v>
      </c>
      <c r="E9" s="1572"/>
      <c r="F9" s="1572"/>
      <c r="G9" s="1533"/>
      <c r="H9" s="1565" t="s">
        <v>1136</v>
      </c>
      <c r="I9" s="1565">
        <v>2</v>
      </c>
      <c r="J9" s="1601">
        <v>69</v>
      </c>
      <c r="K9" s="1601">
        <v>61</v>
      </c>
      <c r="L9" s="1601">
        <v>7</v>
      </c>
      <c r="M9" s="1601">
        <v>4</v>
      </c>
      <c r="N9" s="1601">
        <v>0</v>
      </c>
      <c r="O9" s="1601">
        <v>0</v>
      </c>
      <c r="P9" s="1617" t="s">
        <v>881</v>
      </c>
      <c r="Q9" s="1617" t="s">
        <v>881</v>
      </c>
      <c r="R9" s="1601">
        <v>46</v>
      </c>
      <c r="S9" s="1601">
        <v>41</v>
      </c>
      <c r="T9" s="1601">
        <v>23</v>
      </c>
      <c r="U9" s="1601">
        <v>20</v>
      </c>
      <c r="V9" s="1601">
        <v>0</v>
      </c>
      <c r="W9" s="1601">
        <v>0</v>
      </c>
      <c r="X9" s="1601">
        <v>0</v>
      </c>
      <c r="Y9" s="1601">
        <v>0</v>
      </c>
      <c r="Z9" s="1567"/>
      <c r="AA9" s="1539">
        <f t="shared" si="0"/>
        <v>3</v>
      </c>
    </row>
    <row r="10" spans="1:27" s="1137" customFormat="1" ht="12" customHeight="1">
      <c r="A10" s="1539">
        <f>A9+1</f>
        <v>4</v>
      </c>
      <c r="B10" s="1533"/>
      <c r="E10" s="1572"/>
      <c r="F10" s="1618" t="s">
        <v>399</v>
      </c>
      <c r="G10" s="1533"/>
      <c r="H10" s="1565"/>
      <c r="I10" s="1544" t="s">
        <v>3</v>
      </c>
      <c r="J10" s="1601">
        <v>34</v>
      </c>
      <c r="K10" s="1601">
        <v>26</v>
      </c>
      <c r="L10" s="1601">
        <v>3</v>
      </c>
      <c r="M10" s="1601">
        <v>1</v>
      </c>
      <c r="N10" s="1601">
        <v>0</v>
      </c>
      <c r="O10" s="1601">
        <v>0</v>
      </c>
      <c r="P10" s="1617" t="s">
        <v>881</v>
      </c>
      <c r="Q10" s="1617" t="s">
        <v>881</v>
      </c>
      <c r="R10" s="1601">
        <v>29</v>
      </c>
      <c r="S10" s="1601">
        <v>21</v>
      </c>
      <c r="T10" s="1601">
        <v>5</v>
      </c>
      <c r="U10" s="1601">
        <v>5</v>
      </c>
      <c r="V10" s="1601">
        <v>0</v>
      </c>
      <c r="W10" s="1601">
        <v>0</v>
      </c>
      <c r="X10" s="1601">
        <v>0</v>
      </c>
      <c r="Y10" s="1601">
        <v>0</v>
      </c>
      <c r="Z10" s="1567"/>
      <c r="AA10" s="1539">
        <f t="shared" si="0"/>
        <v>4</v>
      </c>
    </row>
    <row r="11" spans="1:27" s="1137" customFormat="1" ht="11.1" customHeight="1">
      <c r="A11" s="1539">
        <f>A10+1</f>
        <v>5</v>
      </c>
      <c r="B11" s="1533"/>
      <c r="E11" s="1572"/>
      <c r="F11" s="1572"/>
      <c r="G11" s="1533"/>
      <c r="H11" s="1565"/>
      <c r="I11" s="1544" t="s">
        <v>4</v>
      </c>
      <c r="J11" s="1601">
        <v>90</v>
      </c>
      <c r="K11" s="1601">
        <v>61</v>
      </c>
      <c r="L11" s="1601">
        <v>7</v>
      </c>
      <c r="M11" s="1601">
        <v>5</v>
      </c>
      <c r="N11" s="1601">
        <v>0</v>
      </c>
      <c r="O11" s="1601">
        <v>0</v>
      </c>
      <c r="P11" s="1617" t="s">
        <v>881</v>
      </c>
      <c r="Q11" s="1617" t="s">
        <v>881</v>
      </c>
      <c r="R11" s="1601">
        <v>41</v>
      </c>
      <c r="S11" s="1601">
        <v>30</v>
      </c>
      <c r="T11" s="1601">
        <v>49</v>
      </c>
      <c r="U11" s="1601">
        <v>31</v>
      </c>
      <c r="V11" s="1601">
        <v>0</v>
      </c>
      <c r="W11" s="1601">
        <v>0</v>
      </c>
      <c r="X11" s="1601">
        <v>0</v>
      </c>
      <c r="Y11" s="1601">
        <v>0</v>
      </c>
      <c r="Z11" s="1567"/>
      <c r="AA11" s="1539">
        <f t="shared" si="0"/>
        <v>5</v>
      </c>
    </row>
    <row r="12" spans="1:27" s="1137" customFormat="1" ht="11.1" customHeight="1">
      <c r="A12" s="1539">
        <f aca="true" t="shared" si="1" ref="A12:A62">A11+1</f>
        <v>6</v>
      </c>
      <c r="B12" s="1533"/>
      <c r="E12" s="1572"/>
      <c r="F12" s="1572"/>
      <c r="G12" s="1533"/>
      <c r="H12" s="1565"/>
      <c r="I12" s="1544" t="s">
        <v>5</v>
      </c>
      <c r="J12" s="1601">
        <v>79</v>
      </c>
      <c r="K12" s="1601">
        <v>46</v>
      </c>
      <c r="L12" s="1601">
        <v>1</v>
      </c>
      <c r="M12" s="1601">
        <v>1</v>
      </c>
      <c r="N12" s="1601">
        <v>0</v>
      </c>
      <c r="O12" s="1601">
        <v>0</v>
      </c>
      <c r="P12" s="1617" t="s">
        <v>881</v>
      </c>
      <c r="Q12" s="1617" t="s">
        <v>881</v>
      </c>
      <c r="R12" s="1601">
        <v>33</v>
      </c>
      <c r="S12" s="1601">
        <v>18</v>
      </c>
      <c r="T12" s="1601">
        <v>46</v>
      </c>
      <c r="U12" s="1601">
        <v>28</v>
      </c>
      <c r="V12" s="1601">
        <v>0</v>
      </c>
      <c r="W12" s="1601">
        <v>0</v>
      </c>
      <c r="X12" s="1601">
        <v>0</v>
      </c>
      <c r="Y12" s="1601">
        <v>0</v>
      </c>
      <c r="Z12" s="1567"/>
      <c r="AA12" s="1539">
        <f t="shared" si="0"/>
        <v>6</v>
      </c>
    </row>
    <row r="13" spans="1:27" s="1137" customFormat="1" ht="11.1" customHeight="1">
      <c r="A13" s="1539">
        <f t="shared" si="1"/>
        <v>7</v>
      </c>
      <c r="B13" s="1533"/>
      <c r="E13" s="1572"/>
      <c r="F13" s="1572"/>
      <c r="G13" s="1533"/>
      <c r="H13" s="1565"/>
      <c r="I13" s="1544" t="s">
        <v>13</v>
      </c>
      <c r="J13" s="1605">
        <v>203</v>
      </c>
      <c r="K13" s="1605">
        <v>133</v>
      </c>
      <c r="L13" s="1605">
        <v>11</v>
      </c>
      <c r="M13" s="1605">
        <v>7</v>
      </c>
      <c r="N13" s="1605">
        <v>0</v>
      </c>
      <c r="O13" s="1605">
        <v>0</v>
      </c>
      <c r="P13" s="1617" t="s">
        <v>881</v>
      </c>
      <c r="Q13" s="1617" t="s">
        <v>881</v>
      </c>
      <c r="R13" s="1605">
        <v>103</v>
      </c>
      <c r="S13" s="1605">
        <v>69</v>
      </c>
      <c r="T13" s="1605">
        <v>100</v>
      </c>
      <c r="U13" s="1605">
        <v>64</v>
      </c>
      <c r="V13" s="1605">
        <v>0</v>
      </c>
      <c r="W13" s="1605">
        <v>0</v>
      </c>
      <c r="X13" s="1605">
        <v>0</v>
      </c>
      <c r="Y13" s="1605">
        <v>0</v>
      </c>
      <c r="Z13" s="1567"/>
      <c r="AA13" s="1539">
        <f t="shared" si="0"/>
        <v>7</v>
      </c>
    </row>
    <row r="14" spans="1:27" s="1137" customFormat="1" ht="12" customHeight="1">
      <c r="A14" s="1539">
        <f t="shared" si="1"/>
        <v>8</v>
      </c>
      <c r="B14" s="1533"/>
      <c r="D14" s="1572" t="s">
        <v>1139</v>
      </c>
      <c r="E14" s="1572"/>
      <c r="F14" s="1572"/>
      <c r="G14" s="1533"/>
      <c r="H14" s="1565" t="s">
        <v>1140</v>
      </c>
      <c r="I14" s="1565">
        <v>2</v>
      </c>
      <c r="J14" s="1601">
        <v>2434</v>
      </c>
      <c r="K14" s="1601">
        <v>2240</v>
      </c>
      <c r="L14" s="1601">
        <v>77</v>
      </c>
      <c r="M14" s="1601">
        <v>75</v>
      </c>
      <c r="N14" s="1601">
        <v>465</v>
      </c>
      <c r="O14" s="1601">
        <v>410</v>
      </c>
      <c r="P14" s="1617" t="s">
        <v>881</v>
      </c>
      <c r="Q14" s="1617" t="s">
        <v>881</v>
      </c>
      <c r="R14" s="1601">
        <v>1111</v>
      </c>
      <c r="S14" s="1601">
        <v>1030</v>
      </c>
      <c r="T14" s="1601">
        <v>1072</v>
      </c>
      <c r="U14" s="1601">
        <v>975</v>
      </c>
      <c r="V14" s="1601">
        <v>122</v>
      </c>
      <c r="W14" s="1601">
        <v>116</v>
      </c>
      <c r="X14" s="1601">
        <v>129</v>
      </c>
      <c r="Y14" s="1601">
        <v>119</v>
      </c>
      <c r="Z14" s="1567"/>
      <c r="AA14" s="1539">
        <f t="shared" si="0"/>
        <v>8</v>
      </c>
    </row>
    <row r="15" spans="1:27" s="1137" customFormat="1" ht="11.1" customHeight="1">
      <c r="A15" s="1539">
        <f t="shared" si="1"/>
        <v>9</v>
      </c>
      <c r="B15" s="1533"/>
      <c r="D15" s="2619" t="s">
        <v>1141</v>
      </c>
      <c r="E15" s="2619"/>
      <c r="F15" s="2619"/>
      <c r="G15" s="1533"/>
      <c r="H15" s="1565" t="s">
        <v>1140</v>
      </c>
      <c r="I15" s="1565">
        <v>2</v>
      </c>
      <c r="J15" s="1601">
        <v>46</v>
      </c>
      <c r="K15" s="1601">
        <v>43</v>
      </c>
      <c r="L15" s="1601">
        <v>1</v>
      </c>
      <c r="M15" s="1601">
        <v>1</v>
      </c>
      <c r="N15" s="1601">
        <v>0</v>
      </c>
      <c r="O15" s="1601">
        <v>0</v>
      </c>
      <c r="P15" s="1617" t="s">
        <v>881</v>
      </c>
      <c r="Q15" s="1617" t="s">
        <v>881</v>
      </c>
      <c r="R15" s="1601">
        <v>32</v>
      </c>
      <c r="S15" s="1601">
        <v>29</v>
      </c>
      <c r="T15" s="1601">
        <v>14</v>
      </c>
      <c r="U15" s="1601">
        <v>14</v>
      </c>
      <c r="V15" s="1601">
        <v>0</v>
      </c>
      <c r="W15" s="1601">
        <v>0</v>
      </c>
      <c r="X15" s="1601">
        <v>0</v>
      </c>
      <c r="Y15" s="1601">
        <v>0</v>
      </c>
      <c r="Z15" s="1567"/>
      <c r="AA15" s="1539">
        <f t="shared" si="0"/>
        <v>9</v>
      </c>
    </row>
    <row r="16" spans="1:27" s="1137" customFormat="1" ht="11.1" customHeight="1">
      <c r="A16" s="1539">
        <f t="shared" si="1"/>
        <v>10</v>
      </c>
      <c r="B16" s="1533"/>
      <c r="D16" s="1137" t="s">
        <v>1142</v>
      </c>
      <c r="F16" s="1571"/>
      <c r="G16" s="1533"/>
      <c r="H16" s="1565"/>
      <c r="I16" s="1565"/>
      <c r="J16" s="1601"/>
      <c r="K16" s="1601"/>
      <c r="L16" s="1619"/>
      <c r="M16" s="1619"/>
      <c r="N16" s="1619"/>
      <c r="O16" s="1619"/>
      <c r="P16" s="1619"/>
      <c r="Q16" s="1619"/>
      <c r="R16" s="1619"/>
      <c r="S16" s="1619"/>
      <c r="T16" s="1619"/>
      <c r="U16" s="1619"/>
      <c r="V16" s="1619"/>
      <c r="W16" s="1619"/>
      <c r="X16" s="1619"/>
      <c r="Y16" s="1619"/>
      <c r="Z16" s="1567"/>
      <c r="AA16" s="1539">
        <f t="shared" si="0"/>
        <v>10</v>
      </c>
    </row>
    <row r="17" spans="1:27" s="1137" customFormat="1" ht="11.1" customHeight="1">
      <c r="A17" s="1539">
        <f t="shared" si="1"/>
        <v>11</v>
      </c>
      <c r="B17" s="1533"/>
      <c r="E17" s="1572" t="s">
        <v>1143</v>
      </c>
      <c r="F17" s="1572"/>
      <c r="G17" s="1533"/>
      <c r="H17" s="1565" t="s">
        <v>1140</v>
      </c>
      <c r="I17" s="1565">
        <v>2</v>
      </c>
      <c r="J17" s="1605">
        <v>0</v>
      </c>
      <c r="K17" s="1605">
        <v>0</v>
      </c>
      <c r="L17" s="1605">
        <v>0</v>
      </c>
      <c r="M17" s="1605">
        <v>0</v>
      </c>
      <c r="N17" s="1605">
        <v>0</v>
      </c>
      <c r="O17" s="1605">
        <v>0</v>
      </c>
      <c r="P17" s="1617" t="s">
        <v>881</v>
      </c>
      <c r="Q17" s="1617" t="s">
        <v>881</v>
      </c>
      <c r="R17" s="1605">
        <v>0</v>
      </c>
      <c r="S17" s="1605">
        <v>0</v>
      </c>
      <c r="T17" s="1605">
        <v>0</v>
      </c>
      <c r="U17" s="1605">
        <v>0</v>
      </c>
      <c r="V17" s="1605">
        <v>0</v>
      </c>
      <c r="W17" s="1605">
        <v>0</v>
      </c>
      <c r="X17" s="1605">
        <v>0</v>
      </c>
      <c r="Y17" s="1605">
        <v>0</v>
      </c>
      <c r="Z17" s="1567"/>
      <c r="AA17" s="1539">
        <f t="shared" si="0"/>
        <v>11</v>
      </c>
    </row>
    <row r="18" spans="1:27" s="1137" customFormat="1" ht="11.1" customHeight="1">
      <c r="A18" s="1539">
        <f t="shared" si="1"/>
        <v>12</v>
      </c>
      <c r="B18" s="1533"/>
      <c r="E18" s="1572" t="s">
        <v>1144</v>
      </c>
      <c r="F18" s="1572"/>
      <c r="G18" s="1533"/>
      <c r="H18" s="1565" t="s">
        <v>1140</v>
      </c>
      <c r="I18" s="1565">
        <v>2</v>
      </c>
      <c r="J18" s="1605">
        <v>0</v>
      </c>
      <c r="K18" s="1605">
        <v>0</v>
      </c>
      <c r="L18" s="1605">
        <v>0</v>
      </c>
      <c r="M18" s="1605">
        <v>0</v>
      </c>
      <c r="N18" s="1605">
        <v>0</v>
      </c>
      <c r="O18" s="1605">
        <v>0</v>
      </c>
      <c r="P18" s="1617" t="s">
        <v>881</v>
      </c>
      <c r="Q18" s="1617" t="s">
        <v>881</v>
      </c>
      <c r="R18" s="1605">
        <v>0</v>
      </c>
      <c r="S18" s="1605">
        <v>0</v>
      </c>
      <c r="T18" s="1605">
        <v>0</v>
      </c>
      <c r="U18" s="1605">
        <v>0</v>
      </c>
      <c r="V18" s="1605">
        <v>0</v>
      </c>
      <c r="W18" s="1605">
        <v>0</v>
      </c>
      <c r="X18" s="1605">
        <v>0</v>
      </c>
      <c r="Y18" s="1605">
        <v>0</v>
      </c>
      <c r="Z18" s="1567"/>
      <c r="AA18" s="1539">
        <f t="shared" si="0"/>
        <v>12</v>
      </c>
    </row>
    <row r="19" spans="1:27" s="1137" customFormat="1" ht="11.1" customHeight="1">
      <c r="A19" s="1539">
        <f t="shared" si="1"/>
        <v>13</v>
      </c>
      <c r="B19" s="1533"/>
      <c r="D19" s="1572" t="s">
        <v>1145</v>
      </c>
      <c r="E19" s="1572"/>
      <c r="F19" s="1572"/>
      <c r="G19" s="1533"/>
      <c r="H19" s="1565" t="s">
        <v>1140</v>
      </c>
      <c r="I19" s="1565">
        <v>2</v>
      </c>
      <c r="J19" s="1605">
        <v>0</v>
      </c>
      <c r="K19" s="1605">
        <v>0</v>
      </c>
      <c r="L19" s="1605">
        <v>0</v>
      </c>
      <c r="M19" s="1605">
        <v>0</v>
      </c>
      <c r="N19" s="1605">
        <v>0</v>
      </c>
      <c r="O19" s="1605">
        <v>0</v>
      </c>
      <c r="P19" s="1617" t="s">
        <v>881</v>
      </c>
      <c r="Q19" s="1617" t="s">
        <v>881</v>
      </c>
      <c r="R19" s="1605">
        <v>0</v>
      </c>
      <c r="S19" s="1605">
        <v>0</v>
      </c>
      <c r="T19" s="1605">
        <v>0</v>
      </c>
      <c r="U19" s="1605">
        <v>0</v>
      </c>
      <c r="V19" s="1605">
        <v>0</v>
      </c>
      <c r="W19" s="1605">
        <v>0</v>
      </c>
      <c r="X19" s="1605">
        <v>0</v>
      </c>
      <c r="Y19" s="1605">
        <v>0</v>
      </c>
      <c r="Z19" s="1567"/>
      <c r="AA19" s="1539">
        <f t="shared" si="0"/>
        <v>13</v>
      </c>
    </row>
    <row r="20" spans="1:27" s="1137" customFormat="1" ht="11.1" customHeight="1">
      <c r="A20" s="1539">
        <f t="shared" si="1"/>
        <v>14</v>
      </c>
      <c r="B20" s="1533"/>
      <c r="D20" s="1572" t="s">
        <v>1146</v>
      </c>
      <c r="E20" s="1572"/>
      <c r="F20" s="1572"/>
      <c r="G20" s="1533"/>
      <c r="H20" s="1565" t="s">
        <v>1140</v>
      </c>
      <c r="I20" s="1565">
        <v>2</v>
      </c>
      <c r="J20" s="1605">
        <v>0</v>
      </c>
      <c r="K20" s="1605">
        <v>0</v>
      </c>
      <c r="L20" s="1605">
        <v>0</v>
      </c>
      <c r="M20" s="1605">
        <v>0</v>
      </c>
      <c r="N20" s="1605">
        <v>0</v>
      </c>
      <c r="O20" s="1605">
        <v>0</v>
      </c>
      <c r="P20" s="1617" t="s">
        <v>881</v>
      </c>
      <c r="Q20" s="1617" t="s">
        <v>881</v>
      </c>
      <c r="R20" s="1605">
        <v>0</v>
      </c>
      <c r="S20" s="1605">
        <v>0</v>
      </c>
      <c r="T20" s="1605">
        <v>0</v>
      </c>
      <c r="U20" s="1605">
        <v>0</v>
      </c>
      <c r="V20" s="1605">
        <v>0</v>
      </c>
      <c r="W20" s="1605">
        <v>0</v>
      </c>
      <c r="X20" s="1605">
        <v>0</v>
      </c>
      <c r="Y20" s="1605">
        <v>0</v>
      </c>
      <c r="Z20" s="1567"/>
      <c r="AA20" s="1539">
        <f t="shared" si="0"/>
        <v>14</v>
      </c>
    </row>
    <row r="21" spans="1:27" s="1137" customFormat="1" ht="11.1" customHeight="1">
      <c r="A21" s="1539">
        <f t="shared" si="1"/>
        <v>15</v>
      </c>
      <c r="B21" s="1533"/>
      <c r="D21" s="1572" t="s">
        <v>1147</v>
      </c>
      <c r="E21" s="1572"/>
      <c r="F21" s="1572"/>
      <c r="G21" s="1533"/>
      <c r="H21" s="1565" t="s">
        <v>1140</v>
      </c>
      <c r="I21" s="1565">
        <v>2</v>
      </c>
      <c r="J21" s="1605">
        <v>120</v>
      </c>
      <c r="K21" s="1605">
        <v>111</v>
      </c>
      <c r="L21" s="1605">
        <v>2</v>
      </c>
      <c r="M21" s="1605">
        <v>2</v>
      </c>
      <c r="N21" s="1605">
        <v>0</v>
      </c>
      <c r="O21" s="1605">
        <v>0</v>
      </c>
      <c r="P21" s="1617" t="s">
        <v>881</v>
      </c>
      <c r="Q21" s="1617" t="s">
        <v>881</v>
      </c>
      <c r="R21" s="1605">
        <v>49</v>
      </c>
      <c r="S21" s="1605">
        <v>47</v>
      </c>
      <c r="T21" s="1605">
        <v>71</v>
      </c>
      <c r="U21" s="1605">
        <v>64</v>
      </c>
      <c r="V21" s="1605">
        <v>0</v>
      </c>
      <c r="W21" s="1605">
        <v>0</v>
      </c>
      <c r="X21" s="1605">
        <v>0</v>
      </c>
      <c r="Y21" s="1605">
        <v>0</v>
      </c>
      <c r="Z21" s="1567"/>
      <c r="AA21" s="1539">
        <f t="shared" si="0"/>
        <v>15</v>
      </c>
    </row>
    <row r="22" spans="1:27" s="1137" customFormat="1" ht="11.1" customHeight="1">
      <c r="A22" s="1539">
        <f t="shared" si="1"/>
        <v>16</v>
      </c>
      <c r="B22" s="1533"/>
      <c r="D22" s="1572" t="s">
        <v>1148</v>
      </c>
      <c r="E22" s="1572"/>
      <c r="F22" s="1572"/>
      <c r="G22" s="1533"/>
      <c r="H22" s="1565" t="s">
        <v>1140</v>
      </c>
      <c r="I22" s="1565">
        <v>2</v>
      </c>
      <c r="J22" s="1605">
        <v>0</v>
      </c>
      <c r="K22" s="1605">
        <v>0</v>
      </c>
      <c r="L22" s="1605">
        <v>0</v>
      </c>
      <c r="M22" s="1605">
        <v>0</v>
      </c>
      <c r="N22" s="1605">
        <v>0</v>
      </c>
      <c r="O22" s="1605">
        <v>0</v>
      </c>
      <c r="P22" s="1617" t="s">
        <v>881</v>
      </c>
      <c r="Q22" s="1617" t="s">
        <v>881</v>
      </c>
      <c r="R22" s="1605">
        <v>0</v>
      </c>
      <c r="S22" s="1605">
        <v>0</v>
      </c>
      <c r="T22" s="1605">
        <v>0</v>
      </c>
      <c r="U22" s="1605">
        <v>0</v>
      </c>
      <c r="V22" s="1605">
        <v>0</v>
      </c>
      <c r="W22" s="1605">
        <v>0</v>
      </c>
      <c r="X22" s="1605">
        <v>0</v>
      </c>
      <c r="Y22" s="1605">
        <v>0</v>
      </c>
      <c r="Z22" s="1567"/>
      <c r="AA22" s="1539">
        <f t="shared" si="0"/>
        <v>16</v>
      </c>
    </row>
    <row r="23" spans="1:27" s="1137" customFormat="1" ht="11.1" customHeight="1">
      <c r="A23" s="1539">
        <f t="shared" si="1"/>
        <v>17</v>
      </c>
      <c r="B23" s="1533"/>
      <c r="D23" s="1620" t="s">
        <v>1149</v>
      </c>
      <c r="E23" s="1572"/>
      <c r="F23" s="1572"/>
      <c r="G23" s="1533"/>
      <c r="H23" s="1565"/>
      <c r="I23" s="1565"/>
      <c r="J23" s="1605"/>
      <c r="K23" s="1605"/>
      <c r="L23" s="1605"/>
      <c r="M23" s="1605"/>
      <c r="N23" s="1605"/>
      <c r="O23" s="1605"/>
      <c r="P23" s="1605"/>
      <c r="Q23" s="1605"/>
      <c r="R23" s="1605"/>
      <c r="S23" s="1605"/>
      <c r="T23" s="1605"/>
      <c r="U23" s="1605"/>
      <c r="V23" s="1605"/>
      <c r="W23" s="1605"/>
      <c r="X23" s="1605"/>
      <c r="Y23" s="1605"/>
      <c r="Z23" s="1567"/>
      <c r="AA23" s="1539">
        <f t="shared" si="0"/>
        <v>17</v>
      </c>
    </row>
    <row r="24" spans="1:27" s="1137" customFormat="1" ht="11.1" customHeight="1">
      <c r="A24" s="1539">
        <f t="shared" si="1"/>
        <v>18</v>
      </c>
      <c r="B24" s="1533"/>
      <c r="D24" s="1572"/>
      <c r="E24" s="1572" t="s">
        <v>1150</v>
      </c>
      <c r="F24" s="1572"/>
      <c r="G24" s="1533"/>
      <c r="H24" s="1565" t="s">
        <v>1140</v>
      </c>
      <c r="I24" s="1565">
        <v>2</v>
      </c>
      <c r="J24" s="1605">
        <v>147</v>
      </c>
      <c r="K24" s="1605">
        <v>136</v>
      </c>
      <c r="L24" s="1605">
        <v>6</v>
      </c>
      <c r="M24" s="1605">
        <v>6</v>
      </c>
      <c r="N24" s="1605">
        <v>33</v>
      </c>
      <c r="O24" s="1605">
        <v>30</v>
      </c>
      <c r="P24" s="1617" t="s">
        <v>881</v>
      </c>
      <c r="Q24" s="1617" t="s">
        <v>881</v>
      </c>
      <c r="R24" s="1605">
        <v>54</v>
      </c>
      <c r="S24" s="1605">
        <v>50</v>
      </c>
      <c r="T24" s="1605">
        <v>81</v>
      </c>
      <c r="U24" s="1605">
        <v>75</v>
      </c>
      <c r="V24" s="1605">
        <v>0</v>
      </c>
      <c r="W24" s="1605">
        <v>0</v>
      </c>
      <c r="X24" s="1605">
        <v>12</v>
      </c>
      <c r="Y24" s="1605">
        <v>11</v>
      </c>
      <c r="Z24" s="1567"/>
      <c r="AA24" s="1539">
        <f t="shared" si="0"/>
        <v>18</v>
      </c>
    </row>
    <row r="25" spans="1:27" s="1137" customFormat="1" ht="11.1" customHeight="1">
      <c r="A25" s="1539">
        <f t="shared" si="1"/>
        <v>19</v>
      </c>
      <c r="B25" s="1533"/>
      <c r="D25" s="1572" t="s">
        <v>1151</v>
      </c>
      <c r="E25" s="1572"/>
      <c r="F25" s="1572"/>
      <c r="G25" s="1533"/>
      <c r="H25" s="1565" t="s">
        <v>1140</v>
      </c>
      <c r="I25" s="1565">
        <v>2</v>
      </c>
      <c r="J25" s="1605">
        <v>0</v>
      </c>
      <c r="K25" s="1605">
        <v>0</v>
      </c>
      <c r="L25" s="1605">
        <v>0</v>
      </c>
      <c r="M25" s="1605">
        <v>0</v>
      </c>
      <c r="N25" s="1605">
        <v>0</v>
      </c>
      <c r="O25" s="1605">
        <v>0</v>
      </c>
      <c r="P25" s="1617" t="s">
        <v>881</v>
      </c>
      <c r="Q25" s="1617" t="s">
        <v>881</v>
      </c>
      <c r="R25" s="1605">
        <v>0</v>
      </c>
      <c r="S25" s="1605">
        <v>0</v>
      </c>
      <c r="T25" s="1605">
        <v>0</v>
      </c>
      <c r="U25" s="1605">
        <v>0</v>
      </c>
      <c r="V25" s="1605">
        <v>0</v>
      </c>
      <c r="W25" s="1605">
        <v>0</v>
      </c>
      <c r="X25" s="1605">
        <v>0</v>
      </c>
      <c r="Y25" s="1605">
        <v>0</v>
      </c>
      <c r="Z25" s="1567"/>
      <c r="AA25" s="1539">
        <f t="shared" si="0"/>
        <v>19</v>
      </c>
    </row>
    <row r="26" spans="1:27" s="1137" customFormat="1" ht="11.1" customHeight="1">
      <c r="A26" s="1539">
        <f t="shared" si="1"/>
        <v>20</v>
      </c>
      <c r="B26" s="1533"/>
      <c r="D26" s="1572" t="s">
        <v>1152</v>
      </c>
      <c r="E26" s="1572"/>
      <c r="F26" s="1572"/>
      <c r="G26" s="1533"/>
      <c r="H26" s="1565" t="s">
        <v>1153</v>
      </c>
      <c r="I26" s="1565">
        <v>1</v>
      </c>
      <c r="J26" s="1605">
        <v>24</v>
      </c>
      <c r="K26" s="1605">
        <v>23</v>
      </c>
      <c r="L26" s="1605">
        <v>1</v>
      </c>
      <c r="M26" s="1605">
        <v>1</v>
      </c>
      <c r="N26" s="1605">
        <v>0</v>
      </c>
      <c r="O26" s="1605">
        <v>0</v>
      </c>
      <c r="P26" s="1617" t="s">
        <v>881</v>
      </c>
      <c r="Q26" s="1617" t="s">
        <v>881</v>
      </c>
      <c r="R26" s="1605">
        <v>24</v>
      </c>
      <c r="S26" s="1605">
        <v>23</v>
      </c>
      <c r="T26" s="1605">
        <v>0</v>
      </c>
      <c r="U26" s="1605">
        <v>0</v>
      </c>
      <c r="V26" s="1605">
        <v>0</v>
      </c>
      <c r="W26" s="1605">
        <v>0</v>
      </c>
      <c r="X26" s="1605">
        <v>0</v>
      </c>
      <c r="Y26" s="1605">
        <v>0</v>
      </c>
      <c r="Z26" s="1567"/>
      <c r="AA26" s="1539">
        <f t="shared" si="0"/>
        <v>20</v>
      </c>
    </row>
    <row r="27" spans="1:27" s="1137" customFormat="1" ht="11.1" customHeight="1">
      <c r="A27" s="1539">
        <f t="shared" si="1"/>
        <v>21</v>
      </c>
      <c r="B27" s="1533"/>
      <c r="D27" s="1572" t="s">
        <v>1154</v>
      </c>
      <c r="E27" s="1572"/>
      <c r="F27" s="1572"/>
      <c r="G27" s="1533"/>
      <c r="H27" s="1565" t="s">
        <v>1153</v>
      </c>
      <c r="I27" s="1565">
        <v>1</v>
      </c>
      <c r="J27" s="1605">
        <v>0</v>
      </c>
      <c r="K27" s="1605">
        <v>0</v>
      </c>
      <c r="L27" s="1605">
        <v>0</v>
      </c>
      <c r="M27" s="1605">
        <v>0</v>
      </c>
      <c r="N27" s="1605">
        <v>0</v>
      </c>
      <c r="O27" s="1605">
        <v>0</v>
      </c>
      <c r="P27" s="1617" t="s">
        <v>881</v>
      </c>
      <c r="Q27" s="1617" t="s">
        <v>881</v>
      </c>
      <c r="R27" s="1605">
        <v>0</v>
      </c>
      <c r="S27" s="1605">
        <v>0</v>
      </c>
      <c r="T27" s="1605">
        <v>0</v>
      </c>
      <c r="U27" s="1605">
        <v>0</v>
      </c>
      <c r="V27" s="1605">
        <v>0</v>
      </c>
      <c r="W27" s="1605">
        <v>0</v>
      </c>
      <c r="X27" s="1605">
        <v>0</v>
      </c>
      <c r="Y27" s="1605">
        <v>0</v>
      </c>
      <c r="Z27" s="1567"/>
      <c r="AA27" s="1539">
        <f t="shared" si="0"/>
        <v>21</v>
      </c>
    </row>
    <row r="28" spans="1:27" s="1137" customFormat="1" ht="11.1" customHeight="1">
      <c r="A28" s="1539">
        <f t="shared" si="1"/>
        <v>22</v>
      </c>
      <c r="B28" s="1533"/>
      <c r="D28" s="1572" t="s">
        <v>1155</v>
      </c>
      <c r="E28" s="1572"/>
      <c r="F28" s="1572"/>
      <c r="G28" s="1533"/>
      <c r="H28" s="1565" t="s">
        <v>1153</v>
      </c>
      <c r="I28" s="1565">
        <v>2</v>
      </c>
      <c r="J28" s="1605">
        <v>13</v>
      </c>
      <c r="K28" s="1605">
        <v>13</v>
      </c>
      <c r="L28" s="1605">
        <v>1</v>
      </c>
      <c r="M28" s="1605">
        <v>1</v>
      </c>
      <c r="N28" s="1605">
        <v>0</v>
      </c>
      <c r="O28" s="1605">
        <v>0</v>
      </c>
      <c r="P28" s="1617" t="s">
        <v>881</v>
      </c>
      <c r="Q28" s="1617" t="s">
        <v>881</v>
      </c>
      <c r="R28" s="1605">
        <v>0</v>
      </c>
      <c r="S28" s="1605">
        <v>0</v>
      </c>
      <c r="T28" s="1605">
        <v>13</v>
      </c>
      <c r="U28" s="1605">
        <v>13</v>
      </c>
      <c r="V28" s="1605">
        <v>0</v>
      </c>
      <c r="W28" s="1605">
        <v>0</v>
      </c>
      <c r="X28" s="1605">
        <v>0</v>
      </c>
      <c r="Y28" s="1605">
        <v>0</v>
      </c>
      <c r="Z28" s="1567"/>
      <c r="AA28" s="1539">
        <f t="shared" si="0"/>
        <v>22</v>
      </c>
    </row>
    <row r="29" spans="1:27" s="1137" customFormat="1" ht="11.1" customHeight="1">
      <c r="A29" s="1539">
        <f t="shared" si="1"/>
        <v>23</v>
      </c>
      <c r="B29" s="1533"/>
      <c r="D29" s="1572" t="s">
        <v>1156</v>
      </c>
      <c r="E29" s="1572"/>
      <c r="F29" s="1572"/>
      <c r="G29" s="1533"/>
      <c r="H29" s="1565" t="s">
        <v>1153</v>
      </c>
      <c r="I29" s="1565">
        <v>1</v>
      </c>
      <c r="J29" s="1605">
        <v>24</v>
      </c>
      <c r="K29" s="1605">
        <v>24</v>
      </c>
      <c r="L29" s="1605">
        <v>1</v>
      </c>
      <c r="M29" s="1605">
        <v>1</v>
      </c>
      <c r="N29" s="1605">
        <v>0</v>
      </c>
      <c r="O29" s="1605">
        <v>0</v>
      </c>
      <c r="P29" s="1617" t="s">
        <v>881</v>
      </c>
      <c r="Q29" s="1617" t="s">
        <v>881</v>
      </c>
      <c r="R29" s="1605">
        <v>24</v>
      </c>
      <c r="S29" s="1605">
        <v>24</v>
      </c>
      <c r="T29" s="1605">
        <v>0</v>
      </c>
      <c r="U29" s="1605">
        <v>0</v>
      </c>
      <c r="V29" s="1605">
        <v>0</v>
      </c>
      <c r="W29" s="1605">
        <v>0</v>
      </c>
      <c r="X29" s="1605">
        <v>0</v>
      </c>
      <c r="Y29" s="1605">
        <v>0</v>
      </c>
      <c r="Z29" s="1567"/>
      <c r="AA29" s="1539">
        <f t="shared" si="0"/>
        <v>23</v>
      </c>
    </row>
    <row r="30" spans="1:27" s="1137" customFormat="1" ht="11.1" customHeight="1">
      <c r="A30" s="1539">
        <f t="shared" si="1"/>
        <v>24</v>
      </c>
      <c r="B30" s="1533"/>
      <c r="D30" s="1572" t="s">
        <v>1157</v>
      </c>
      <c r="E30" s="1572"/>
      <c r="F30" s="1572"/>
      <c r="G30" s="1533"/>
      <c r="H30" s="1565" t="s">
        <v>1153</v>
      </c>
      <c r="I30" s="1565">
        <v>1</v>
      </c>
      <c r="J30" s="1605">
        <v>128</v>
      </c>
      <c r="K30" s="1605">
        <v>127</v>
      </c>
      <c r="L30" s="1605">
        <v>4</v>
      </c>
      <c r="M30" s="1605">
        <v>4</v>
      </c>
      <c r="N30" s="1605">
        <v>0</v>
      </c>
      <c r="O30" s="1605">
        <v>0</v>
      </c>
      <c r="P30" s="1617" t="s">
        <v>881</v>
      </c>
      <c r="Q30" s="1617" t="s">
        <v>881</v>
      </c>
      <c r="R30" s="1605">
        <v>128</v>
      </c>
      <c r="S30" s="1605">
        <v>127</v>
      </c>
      <c r="T30" s="1605">
        <v>0</v>
      </c>
      <c r="U30" s="1605">
        <v>0</v>
      </c>
      <c r="V30" s="1605">
        <v>0</v>
      </c>
      <c r="W30" s="1605">
        <v>0</v>
      </c>
      <c r="X30" s="1605">
        <v>0</v>
      </c>
      <c r="Y30" s="1605">
        <v>0</v>
      </c>
      <c r="Z30" s="1567"/>
      <c r="AA30" s="1539">
        <f t="shared" si="0"/>
        <v>24</v>
      </c>
    </row>
    <row r="31" spans="1:27" s="1137" customFormat="1" ht="12" customHeight="1">
      <c r="A31" s="1539">
        <f t="shared" si="1"/>
        <v>25</v>
      </c>
      <c r="B31" s="1533"/>
      <c r="D31" s="1572"/>
      <c r="E31" s="1572"/>
      <c r="F31" s="1618" t="s">
        <v>556</v>
      </c>
      <c r="G31" s="1533"/>
      <c r="H31" s="1565"/>
      <c r="I31" s="1544" t="s">
        <v>3</v>
      </c>
      <c r="J31" s="1605">
        <v>856</v>
      </c>
      <c r="K31" s="1605">
        <v>783</v>
      </c>
      <c r="L31" s="1605">
        <v>11</v>
      </c>
      <c r="M31" s="1605">
        <v>11</v>
      </c>
      <c r="N31" s="1605">
        <v>94</v>
      </c>
      <c r="O31" s="1605">
        <v>77</v>
      </c>
      <c r="P31" s="1617" t="s">
        <v>881</v>
      </c>
      <c r="Q31" s="1617" t="s">
        <v>881</v>
      </c>
      <c r="R31" s="1605">
        <v>436</v>
      </c>
      <c r="S31" s="1605">
        <v>400</v>
      </c>
      <c r="T31" s="1605">
        <v>378</v>
      </c>
      <c r="U31" s="1605">
        <v>342</v>
      </c>
      <c r="V31" s="1605">
        <v>28</v>
      </c>
      <c r="W31" s="1605">
        <v>28</v>
      </c>
      <c r="X31" s="1605">
        <v>14</v>
      </c>
      <c r="Y31" s="1605">
        <v>13</v>
      </c>
      <c r="Z31" s="1567"/>
      <c r="AA31" s="1539">
        <f t="shared" si="0"/>
        <v>25</v>
      </c>
    </row>
    <row r="32" spans="1:27" s="1137" customFormat="1" ht="11.1" customHeight="1">
      <c r="A32" s="1539">
        <f t="shared" si="1"/>
        <v>26</v>
      </c>
      <c r="B32" s="1533"/>
      <c r="D32" s="1572"/>
      <c r="E32" s="1572"/>
      <c r="F32" s="1572"/>
      <c r="G32" s="1533"/>
      <c r="H32" s="1565"/>
      <c r="I32" s="1544" t="s">
        <v>4</v>
      </c>
      <c r="J32" s="1605">
        <v>1212</v>
      </c>
      <c r="K32" s="1605">
        <v>1122</v>
      </c>
      <c r="L32" s="1605">
        <v>48</v>
      </c>
      <c r="M32" s="1605">
        <v>46</v>
      </c>
      <c r="N32" s="1605">
        <v>216</v>
      </c>
      <c r="O32" s="1605">
        <v>198</v>
      </c>
      <c r="P32" s="1617" t="s">
        <v>881</v>
      </c>
      <c r="Q32" s="1617" t="s">
        <v>881</v>
      </c>
      <c r="R32" s="1605">
        <v>620</v>
      </c>
      <c r="S32" s="1605">
        <v>588</v>
      </c>
      <c r="T32" s="1605">
        <v>458</v>
      </c>
      <c r="U32" s="1605">
        <v>410</v>
      </c>
      <c r="V32" s="1605">
        <v>52</v>
      </c>
      <c r="W32" s="1605">
        <v>49</v>
      </c>
      <c r="X32" s="1605">
        <v>82</v>
      </c>
      <c r="Y32" s="1605">
        <v>75</v>
      </c>
      <c r="Z32" s="1567"/>
      <c r="AA32" s="1539">
        <f t="shared" si="0"/>
        <v>26</v>
      </c>
    </row>
    <row r="33" spans="1:27" s="1137" customFormat="1" ht="11.1" customHeight="1">
      <c r="A33" s="1539">
        <f t="shared" si="1"/>
        <v>27</v>
      </c>
      <c r="B33" s="1533"/>
      <c r="D33" s="1572"/>
      <c r="E33" s="1572"/>
      <c r="F33" s="1572"/>
      <c r="G33" s="1533"/>
      <c r="H33" s="1565"/>
      <c r="I33" s="1544" t="s">
        <v>5</v>
      </c>
      <c r="J33" s="1605">
        <v>868</v>
      </c>
      <c r="K33" s="1605">
        <v>812</v>
      </c>
      <c r="L33" s="1605">
        <v>34</v>
      </c>
      <c r="M33" s="1605">
        <v>34</v>
      </c>
      <c r="N33" s="1605">
        <v>188</v>
      </c>
      <c r="O33" s="1605">
        <v>165</v>
      </c>
      <c r="P33" s="1617" t="s">
        <v>881</v>
      </c>
      <c r="Q33" s="1617" t="s">
        <v>881</v>
      </c>
      <c r="R33" s="1605">
        <v>366</v>
      </c>
      <c r="S33" s="1605">
        <v>342</v>
      </c>
      <c r="T33" s="1605">
        <v>415</v>
      </c>
      <c r="U33" s="1605">
        <v>389</v>
      </c>
      <c r="V33" s="1605">
        <v>42</v>
      </c>
      <c r="W33" s="1605">
        <v>39</v>
      </c>
      <c r="X33" s="1605">
        <v>45</v>
      </c>
      <c r="Y33" s="1605">
        <v>42</v>
      </c>
      <c r="Z33" s="1567"/>
      <c r="AA33" s="1539">
        <f t="shared" si="0"/>
        <v>27</v>
      </c>
    </row>
    <row r="34" spans="1:27" s="1137" customFormat="1" ht="11.1" customHeight="1">
      <c r="A34" s="1539">
        <f t="shared" si="1"/>
        <v>28</v>
      </c>
      <c r="B34" s="1533"/>
      <c r="D34" s="1572"/>
      <c r="E34" s="1572"/>
      <c r="F34" s="1572"/>
      <c r="G34" s="1533"/>
      <c r="H34" s="1565"/>
      <c r="I34" s="1544" t="s">
        <v>13</v>
      </c>
      <c r="J34" s="1605">
        <v>2936</v>
      </c>
      <c r="K34" s="1605">
        <v>2717</v>
      </c>
      <c r="L34" s="1605">
        <v>93</v>
      </c>
      <c r="M34" s="1605">
        <v>91</v>
      </c>
      <c r="N34" s="1605">
        <v>498</v>
      </c>
      <c r="O34" s="1605">
        <v>440</v>
      </c>
      <c r="P34" s="1617" t="s">
        <v>881</v>
      </c>
      <c r="Q34" s="1617" t="s">
        <v>881</v>
      </c>
      <c r="R34" s="1605">
        <v>1422</v>
      </c>
      <c r="S34" s="1605">
        <v>1330</v>
      </c>
      <c r="T34" s="1605">
        <v>1251</v>
      </c>
      <c r="U34" s="1605">
        <v>1141</v>
      </c>
      <c r="V34" s="1605">
        <v>122</v>
      </c>
      <c r="W34" s="1605">
        <v>116</v>
      </c>
      <c r="X34" s="1605">
        <v>141</v>
      </c>
      <c r="Y34" s="1605">
        <v>130</v>
      </c>
      <c r="Z34" s="1567"/>
      <c r="AA34" s="1539">
        <f t="shared" si="0"/>
        <v>28</v>
      </c>
    </row>
    <row r="35" spans="1:27" s="1137" customFormat="1" ht="12" customHeight="1">
      <c r="A35" s="1539">
        <f t="shared" si="1"/>
        <v>29</v>
      </c>
      <c r="B35" s="1533"/>
      <c r="D35" s="1572" t="s">
        <v>1158</v>
      </c>
      <c r="E35" s="1572"/>
      <c r="F35" s="1621"/>
      <c r="G35" s="1533"/>
      <c r="H35" s="1565" t="s">
        <v>1140</v>
      </c>
      <c r="I35" s="1565">
        <v>2</v>
      </c>
      <c r="J35" s="1601">
        <v>1351</v>
      </c>
      <c r="K35" s="1601">
        <v>1278</v>
      </c>
      <c r="L35" s="1601">
        <v>38</v>
      </c>
      <c r="M35" s="1601">
        <v>35</v>
      </c>
      <c r="N35" s="1601">
        <v>317</v>
      </c>
      <c r="O35" s="1601">
        <v>295</v>
      </c>
      <c r="P35" s="1617" t="s">
        <v>881</v>
      </c>
      <c r="Q35" s="1617" t="s">
        <v>881</v>
      </c>
      <c r="R35" s="1601">
        <v>529</v>
      </c>
      <c r="S35" s="1601">
        <v>497</v>
      </c>
      <c r="T35" s="1601">
        <v>654</v>
      </c>
      <c r="U35" s="1601">
        <v>625</v>
      </c>
      <c r="V35" s="1601">
        <v>56</v>
      </c>
      <c r="W35" s="1601">
        <v>51</v>
      </c>
      <c r="X35" s="1601">
        <v>112</v>
      </c>
      <c r="Y35" s="1601">
        <v>105</v>
      </c>
      <c r="Z35" s="1567"/>
      <c r="AA35" s="1539">
        <f t="shared" si="0"/>
        <v>29</v>
      </c>
    </row>
    <row r="36" spans="1:27" s="1137" customFormat="1" ht="11.1" customHeight="1">
      <c r="A36" s="1539">
        <f t="shared" si="1"/>
        <v>30</v>
      </c>
      <c r="B36" s="1533"/>
      <c r="D36" s="1622" t="s">
        <v>1159</v>
      </c>
      <c r="E36" s="1572"/>
      <c r="F36" s="1621"/>
      <c r="G36" s="1533"/>
      <c r="H36" s="1565"/>
      <c r="I36" s="1565"/>
      <c r="J36" s="1601"/>
      <c r="K36" s="1601"/>
      <c r="L36" s="1619"/>
      <c r="M36" s="1619"/>
      <c r="N36" s="1619"/>
      <c r="O36" s="1619"/>
      <c r="P36" s="1619"/>
      <c r="Q36" s="1619"/>
      <c r="R36" s="1619"/>
      <c r="S36" s="1619"/>
      <c r="T36" s="1619"/>
      <c r="U36" s="1619"/>
      <c r="V36" s="1619"/>
      <c r="W36" s="1619"/>
      <c r="X36" s="1619"/>
      <c r="Y36" s="1619"/>
      <c r="Z36" s="1567"/>
      <c r="AA36" s="1539">
        <f t="shared" si="0"/>
        <v>30</v>
      </c>
    </row>
    <row r="37" spans="1:27" s="1137" customFormat="1" ht="11.1" customHeight="1">
      <c r="A37" s="1539">
        <f t="shared" si="1"/>
        <v>31</v>
      </c>
      <c r="B37" s="1533"/>
      <c r="E37" s="1572" t="s">
        <v>1160</v>
      </c>
      <c r="F37" s="1623"/>
      <c r="G37" s="1533"/>
      <c r="H37" s="1565" t="s">
        <v>1140</v>
      </c>
      <c r="I37" s="1565">
        <v>2</v>
      </c>
      <c r="J37" s="1601">
        <v>0</v>
      </c>
      <c r="K37" s="1601">
        <v>0</v>
      </c>
      <c r="L37" s="1601">
        <v>0</v>
      </c>
      <c r="M37" s="1601">
        <v>0</v>
      </c>
      <c r="N37" s="1601">
        <v>0</v>
      </c>
      <c r="O37" s="1601">
        <v>0</v>
      </c>
      <c r="P37" s="1617" t="s">
        <v>881</v>
      </c>
      <c r="Q37" s="1617" t="s">
        <v>881</v>
      </c>
      <c r="R37" s="1601">
        <v>0</v>
      </c>
      <c r="S37" s="1601">
        <v>0</v>
      </c>
      <c r="T37" s="1601">
        <v>0</v>
      </c>
      <c r="U37" s="1601">
        <v>0</v>
      </c>
      <c r="V37" s="1601">
        <v>0</v>
      </c>
      <c r="W37" s="1601">
        <v>0</v>
      </c>
      <c r="X37" s="1601">
        <v>0</v>
      </c>
      <c r="Y37" s="1601">
        <v>0</v>
      </c>
      <c r="Z37" s="1567"/>
      <c r="AA37" s="1539">
        <f t="shared" si="0"/>
        <v>31</v>
      </c>
    </row>
    <row r="38" spans="1:27" s="1137" customFormat="1" ht="11.1" customHeight="1">
      <c r="A38" s="1539">
        <f t="shared" si="1"/>
        <v>32</v>
      </c>
      <c r="B38" s="1533"/>
      <c r="E38" s="1572" t="s">
        <v>1161</v>
      </c>
      <c r="F38" s="1623"/>
      <c r="G38" s="1533"/>
      <c r="H38" s="1565" t="s">
        <v>1140</v>
      </c>
      <c r="I38" s="1565">
        <v>2</v>
      </c>
      <c r="J38" s="1601">
        <v>0</v>
      </c>
      <c r="K38" s="1601">
        <v>0</v>
      </c>
      <c r="L38" s="1601">
        <v>0</v>
      </c>
      <c r="M38" s="1601">
        <v>0</v>
      </c>
      <c r="N38" s="1601">
        <v>0</v>
      </c>
      <c r="O38" s="1601">
        <v>0</v>
      </c>
      <c r="P38" s="1617" t="s">
        <v>881</v>
      </c>
      <c r="Q38" s="1617" t="s">
        <v>881</v>
      </c>
      <c r="R38" s="1601">
        <v>0</v>
      </c>
      <c r="S38" s="1601">
        <v>0</v>
      </c>
      <c r="T38" s="1601">
        <v>0</v>
      </c>
      <c r="U38" s="1601">
        <v>0</v>
      </c>
      <c r="V38" s="1601">
        <v>0</v>
      </c>
      <c r="W38" s="1601">
        <v>0</v>
      </c>
      <c r="X38" s="1601">
        <v>0</v>
      </c>
      <c r="Y38" s="1601">
        <v>0</v>
      </c>
      <c r="Z38" s="1567"/>
      <c r="AA38" s="1539">
        <f t="shared" si="0"/>
        <v>32</v>
      </c>
    </row>
    <row r="39" spans="1:27" s="1137" customFormat="1" ht="11.1" customHeight="1">
      <c r="A39" s="1539">
        <f t="shared" si="1"/>
        <v>33</v>
      </c>
      <c r="B39" s="1533"/>
      <c r="D39" s="1572"/>
      <c r="E39" s="1572" t="s">
        <v>772</v>
      </c>
      <c r="F39" s="1623"/>
      <c r="G39" s="1533"/>
      <c r="H39" s="1565" t="s">
        <v>1140</v>
      </c>
      <c r="I39" s="1565">
        <v>2</v>
      </c>
      <c r="J39" s="1601">
        <v>0</v>
      </c>
      <c r="K39" s="1601">
        <v>0</v>
      </c>
      <c r="L39" s="1601">
        <v>0</v>
      </c>
      <c r="M39" s="1601">
        <v>0</v>
      </c>
      <c r="N39" s="1601">
        <v>0</v>
      </c>
      <c r="O39" s="1601">
        <v>0</v>
      </c>
      <c r="P39" s="1617" t="s">
        <v>881</v>
      </c>
      <c r="Q39" s="1617" t="s">
        <v>881</v>
      </c>
      <c r="R39" s="1601">
        <v>0</v>
      </c>
      <c r="S39" s="1601">
        <v>0</v>
      </c>
      <c r="T39" s="1601">
        <v>0</v>
      </c>
      <c r="U39" s="1601">
        <v>0</v>
      </c>
      <c r="V39" s="1601">
        <v>0</v>
      </c>
      <c r="W39" s="1601">
        <v>0</v>
      </c>
      <c r="X39" s="1601">
        <v>0</v>
      </c>
      <c r="Y39" s="1601">
        <v>0</v>
      </c>
      <c r="Z39" s="1567"/>
      <c r="AA39" s="1539">
        <f t="shared" si="0"/>
        <v>33</v>
      </c>
    </row>
    <row r="40" spans="1:27" s="1137" customFormat="1" ht="11.1" customHeight="1">
      <c r="A40" s="1539">
        <f t="shared" si="1"/>
        <v>34</v>
      </c>
      <c r="B40" s="1533"/>
      <c r="D40" s="1572" t="s">
        <v>1162</v>
      </c>
      <c r="E40" s="1572"/>
      <c r="F40" s="1572"/>
      <c r="G40" s="1533"/>
      <c r="H40" s="1565" t="s">
        <v>1140</v>
      </c>
      <c r="I40" s="1565">
        <v>2</v>
      </c>
      <c r="J40" s="1601">
        <v>396</v>
      </c>
      <c r="K40" s="1601">
        <v>378</v>
      </c>
      <c r="L40" s="1601">
        <v>3</v>
      </c>
      <c r="M40" s="1601">
        <v>3</v>
      </c>
      <c r="N40" s="1601">
        <v>31</v>
      </c>
      <c r="O40" s="1601">
        <v>27</v>
      </c>
      <c r="P40" s="1617" t="s">
        <v>881</v>
      </c>
      <c r="Q40" s="1617" t="s">
        <v>881</v>
      </c>
      <c r="R40" s="1601">
        <v>179</v>
      </c>
      <c r="S40" s="1601">
        <v>169</v>
      </c>
      <c r="T40" s="1601">
        <v>202</v>
      </c>
      <c r="U40" s="1601">
        <v>196</v>
      </c>
      <c r="V40" s="1601">
        <v>15</v>
      </c>
      <c r="W40" s="1601">
        <v>13</v>
      </c>
      <c r="X40" s="1601">
        <v>0</v>
      </c>
      <c r="Y40" s="1601">
        <v>0</v>
      </c>
      <c r="Z40" s="1567"/>
      <c r="AA40" s="1539">
        <f t="shared" si="0"/>
        <v>34</v>
      </c>
    </row>
    <row r="41" spans="1:27" s="1137" customFormat="1" ht="11.1" customHeight="1">
      <c r="A41" s="1539">
        <f>A40+1</f>
        <v>35</v>
      </c>
      <c r="B41" s="1533"/>
      <c r="D41" s="1572" t="s">
        <v>1163</v>
      </c>
      <c r="E41" s="1572"/>
      <c r="F41" s="1572"/>
      <c r="G41" s="1533"/>
      <c r="H41" s="1565" t="s">
        <v>1153</v>
      </c>
      <c r="I41" s="1565">
        <v>1</v>
      </c>
      <c r="J41" s="1601">
        <v>130</v>
      </c>
      <c r="K41" s="1601">
        <v>129</v>
      </c>
      <c r="L41" s="1601">
        <v>8</v>
      </c>
      <c r="M41" s="1601">
        <v>8</v>
      </c>
      <c r="N41" s="1601">
        <v>0</v>
      </c>
      <c r="O41" s="1601">
        <v>0</v>
      </c>
      <c r="P41" s="1617" t="s">
        <v>881</v>
      </c>
      <c r="Q41" s="1617" t="s">
        <v>881</v>
      </c>
      <c r="R41" s="1601">
        <v>130</v>
      </c>
      <c r="S41" s="1601">
        <v>129</v>
      </c>
      <c r="T41" s="1601">
        <v>0</v>
      </c>
      <c r="U41" s="1601">
        <v>0</v>
      </c>
      <c r="V41" s="1601">
        <v>0</v>
      </c>
      <c r="W41" s="1601">
        <v>0</v>
      </c>
      <c r="X41" s="1601">
        <v>0</v>
      </c>
      <c r="Y41" s="1601">
        <v>0</v>
      </c>
      <c r="Z41" s="1567"/>
      <c r="AA41" s="1539">
        <f t="shared" si="0"/>
        <v>35</v>
      </c>
    </row>
    <row r="42" spans="1:27" s="1137" customFormat="1" ht="11.1" customHeight="1">
      <c r="A42" s="1539">
        <f t="shared" si="1"/>
        <v>36</v>
      </c>
      <c r="B42" s="1533"/>
      <c r="D42" s="1624" t="s">
        <v>1164</v>
      </c>
      <c r="E42" s="1572"/>
      <c r="F42" s="1572"/>
      <c r="G42" s="1533"/>
      <c r="H42" s="1565"/>
      <c r="I42" s="1565"/>
      <c r="J42" s="1601"/>
      <c r="K42" s="1601"/>
      <c r="L42" s="1601"/>
      <c r="M42" s="1601"/>
      <c r="N42" s="1601"/>
      <c r="O42" s="1601"/>
      <c r="P42" s="1601"/>
      <c r="Q42" s="1601"/>
      <c r="R42" s="1601"/>
      <c r="S42" s="1601"/>
      <c r="T42" s="1601"/>
      <c r="U42" s="1601"/>
      <c r="V42" s="1601"/>
      <c r="W42" s="1601"/>
      <c r="X42" s="1601"/>
      <c r="Y42" s="1601"/>
      <c r="Z42" s="1567"/>
      <c r="AA42" s="1539">
        <f t="shared" si="0"/>
        <v>36</v>
      </c>
    </row>
    <row r="43" spans="1:27" s="1137" customFormat="1" ht="11.1" customHeight="1">
      <c r="A43" s="1539">
        <f t="shared" si="1"/>
        <v>37</v>
      </c>
      <c r="B43" s="1533"/>
      <c r="D43" s="1624"/>
      <c r="E43" s="1572" t="s">
        <v>1165</v>
      </c>
      <c r="F43" s="1572"/>
      <c r="G43" s="1533"/>
      <c r="H43" s="1565" t="s">
        <v>1153</v>
      </c>
      <c r="I43" s="1565">
        <v>1</v>
      </c>
      <c r="J43" s="1601">
        <v>0</v>
      </c>
      <c r="K43" s="1601">
        <v>0</v>
      </c>
      <c r="L43" s="1601">
        <v>0</v>
      </c>
      <c r="M43" s="1601">
        <v>0</v>
      </c>
      <c r="N43" s="1601">
        <v>0</v>
      </c>
      <c r="O43" s="1601">
        <v>0</v>
      </c>
      <c r="P43" s="1617" t="s">
        <v>881</v>
      </c>
      <c r="Q43" s="1617" t="s">
        <v>881</v>
      </c>
      <c r="R43" s="1601">
        <v>0</v>
      </c>
      <c r="S43" s="1601">
        <v>0</v>
      </c>
      <c r="T43" s="1601">
        <v>0</v>
      </c>
      <c r="U43" s="1601">
        <v>0</v>
      </c>
      <c r="V43" s="1601">
        <v>0</v>
      </c>
      <c r="W43" s="1601">
        <v>0</v>
      </c>
      <c r="X43" s="1601">
        <v>0</v>
      </c>
      <c r="Y43" s="1601">
        <v>0</v>
      </c>
      <c r="Z43" s="1567"/>
      <c r="AA43" s="1539">
        <f t="shared" si="0"/>
        <v>37</v>
      </c>
    </row>
    <row r="44" spans="1:27" s="1137" customFormat="1" ht="11.1" customHeight="1">
      <c r="A44" s="1539">
        <f t="shared" si="1"/>
        <v>38</v>
      </c>
      <c r="B44" s="1533"/>
      <c r="D44" s="1572"/>
      <c r="E44" s="1572" t="s">
        <v>1166</v>
      </c>
      <c r="F44" s="1572"/>
      <c r="G44" s="1533"/>
      <c r="H44" s="1565" t="s">
        <v>1153</v>
      </c>
      <c r="I44" s="1565">
        <v>1</v>
      </c>
      <c r="J44" s="1601">
        <v>0</v>
      </c>
      <c r="K44" s="1601">
        <v>0</v>
      </c>
      <c r="L44" s="1601">
        <v>0</v>
      </c>
      <c r="M44" s="1601">
        <v>0</v>
      </c>
      <c r="N44" s="1601">
        <v>0</v>
      </c>
      <c r="O44" s="1601">
        <v>0</v>
      </c>
      <c r="P44" s="1617" t="s">
        <v>881</v>
      </c>
      <c r="Q44" s="1617" t="s">
        <v>881</v>
      </c>
      <c r="R44" s="1601">
        <v>0</v>
      </c>
      <c r="S44" s="1601">
        <v>0</v>
      </c>
      <c r="T44" s="1601">
        <v>0</v>
      </c>
      <c r="U44" s="1601">
        <v>0</v>
      </c>
      <c r="V44" s="1601">
        <v>0</v>
      </c>
      <c r="W44" s="1601">
        <v>0</v>
      </c>
      <c r="X44" s="1601">
        <v>0</v>
      </c>
      <c r="Y44" s="1601">
        <v>0</v>
      </c>
      <c r="Z44" s="1567"/>
      <c r="AA44" s="1539">
        <f t="shared" si="0"/>
        <v>38</v>
      </c>
    </row>
    <row r="45" spans="1:27" s="1137" customFormat="1" ht="11.1" customHeight="1">
      <c r="A45" s="1539">
        <f t="shared" si="1"/>
        <v>39</v>
      </c>
      <c r="B45" s="1533"/>
      <c r="D45" s="1572" t="s">
        <v>1167</v>
      </c>
      <c r="E45" s="1572"/>
      <c r="F45" s="1572"/>
      <c r="G45" s="1533"/>
      <c r="H45" s="1565" t="s">
        <v>1153</v>
      </c>
      <c r="I45" s="1565">
        <v>1</v>
      </c>
      <c r="J45" s="1601">
        <v>19</v>
      </c>
      <c r="K45" s="1601">
        <v>19</v>
      </c>
      <c r="L45" s="1601">
        <v>3</v>
      </c>
      <c r="M45" s="1601">
        <v>3</v>
      </c>
      <c r="N45" s="1601">
        <v>0</v>
      </c>
      <c r="O45" s="1601">
        <v>0</v>
      </c>
      <c r="P45" s="1617" t="s">
        <v>881</v>
      </c>
      <c r="Q45" s="1617" t="s">
        <v>881</v>
      </c>
      <c r="R45" s="1601">
        <v>19</v>
      </c>
      <c r="S45" s="1601">
        <v>19</v>
      </c>
      <c r="T45" s="1601">
        <v>0</v>
      </c>
      <c r="U45" s="1601">
        <v>0</v>
      </c>
      <c r="V45" s="1601">
        <v>0</v>
      </c>
      <c r="W45" s="1601">
        <v>0</v>
      </c>
      <c r="X45" s="1601">
        <v>0</v>
      </c>
      <c r="Y45" s="1601">
        <v>0</v>
      </c>
      <c r="Z45" s="1567"/>
      <c r="AA45" s="1539">
        <f t="shared" si="0"/>
        <v>39</v>
      </c>
    </row>
    <row r="46" spans="1:27" s="1137" customFormat="1" ht="12" customHeight="1">
      <c r="A46" s="1539">
        <f t="shared" si="1"/>
        <v>40</v>
      </c>
      <c r="B46" s="1533"/>
      <c r="D46" s="1572"/>
      <c r="E46" s="1572"/>
      <c r="F46" s="1618" t="s">
        <v>557</v>
      </c>
      <c r="G46" s="1533"/>
      <c r="H46" s="1565"/>
      <c r="I46" s="1544" t="s">
        <v>3</v>
      </c>
      <c r="J46" s="1601">
        <v>560</v>
      </c>
      <c r="K46" s="1601">
        <v>536</v>
      </c>
      <c r="L46" s="1601">
        <v>4</v>
      </c>
      <c r="M46" s="1601">
        <v>4</v>
      </c>
      <c r="N46" s="1601">
        <v>105</v>
      </c>
      <c r="O46" s="1601">
        <v>98</v>
      </c>
      <c r="P46" s="1617" t="s">
        <v>881</v>
      </c>
      <c r="Q46" s="1617" t="s">
        <v>881</v>
      </c>
      <c r="R46" s="1601">
        <v>232</v>
      </c>
      <c r="S46" s="1601">
        <v>219</v>
      </c>
      <c r="T46" s="1601">
        <v>285</v>
      </c>
      <c r="U46" s="1601">
        <v>278</v>
      </c>
      <c r="V46" s="1601">
        <v>15</v>
      </c>
      <c r="W46" s="1601">
        <v>13</v>
      </c>
      <c r="X46" s="1601">
        <v>28</v>
      </c>
      <c r="Y46" s="1601">
        <v>26</v>
      </c>
      <c r="Z46" s="1567"/>
      <c r="AA46" s="1539">
        <f t="shared" si="0"/>
        <v>40</v>
      </c>
    </row>
    <row r="47" spans="1:27" s="1137" customFormat="1" ht="11.1" customHeight="1">
      <c r="A47" s="1539">
        <f t="shared" si="1"/>
        <v>41</v>
      </c>
      <c r="B47" s="1533"/>
      <c r="D47" s="1572"/>
      <c r="E47" s="1572"/>
      <c r="F47" s="1572"/>
      <c r="G47" s="1533"/>
      <c r="H47" s="1565"/>
      <c r="I47" s="1544" t="s">
        <v>4</v>
      </c>
      <c r="J47" s="1601">
        <v>872</v>
      </c>
      <c r="K47" s="1601">
        <v>830</v>
      </c>
      <c r="L47" s="1601">
        <v>37</v>
      </c>
      <c r="M47" s="1601">
        <v>35</v>
      </c>
      <c r="N47" s="1601">
        <v>151</v>
      </c>
      <c r="O47" s="1601">
        <v>141</v>
      </c>
      <c r="P47" s="1617" t="s">
        <v>881</v>
      </c>
      <c r="Q47" s="1617" t="s">
        <v>881</v>
      </c>
      <c r="R47" s="1601">
        <v>417</v>
      </c>
      <c r="S47" s="1601">
        <v>398</v>
      </c>
      <c r="T47" s="1601">
        <v>353</v>
      </c>
      <c r="U47" s="1601">
        <v>336</v>
      </c>
      <c r="V47" s="1601">
        <v>46</v>
      </c>
      <c r="W47" s="1601">
        <v>42</v>
      </c>
      <c r="X47" s="1601">
        <v>56</v>
      </c>
      <c r="Y47" s="1601">
        <v>54</v>
      </c>
      <c r="Z47" s="1567"/>
      <c r="AA47" s="1539">
        <f t="shared" si="0"/>
        <v>41</v>
      </c>
    </row>
    <row r="48" spans="1:27" s="1137" customFormat="1" ht="11.1" customHeight="1">
      <c r="A48" s="1539">
        <f t="shared" si="1"/>
        <v>42</v>
      </c>
      <c r="B48" s="1533"/>
      <c r="D48" s="1572"/>
      <c r="E48" s="1572"/>
      <c r="F48" s="1572"/>
      <c r="G48" s="1533"/>
      <c r="H48" s="1565"/>
      <c r="I48" s="1544" t="s">
        <v>5</v>
      </c>
      <c r="J48" s="1601">
        <v>464</v>
      </c>
      <c r="K48" s="1601">
        <v>438</v>
      </c>
      <c r="L48" s="1601">
        <v>11</v>
      </c>
      <c r="M48" s="1601">
        <v>10</v>
      </c>
      <c r="N48" s="1601">
        <v>92</v>
      </c>
      <c r="O48" s="1601">
        <v>83</v>
      </c>
      <c r="P48" s="1617" t="s">
        <v>881</v>
      </c>
      <c r="Q48" s="1617" t="s">
        <v>881</v>
      </c>
      <c r="R48" s="1601">
        <v>208</v>
      </c>
      <c r="S48" s="1601">
        <v>197</v>
      </c>
      <c r="T48" s="1601">
        <v>218</v>
      </c>
      <c r="U48" s="1601">
        <v>207</v>
      </c>
      <c r="V48" s="1601">
        <v>10</v>
      </c>
      <c r="W48" s="1601">
        <v>9</v>
      </c>
      <c r="X48" s="1601">
        <v>28</v>
      </c>
      <c r="Y48" s="1601">
        <v>25</v>
      </c>
      <c r="Z48" s="1567"/>
      <c r="AA48" s="1539">
        <f t="shared" si="0"/>
        <v>42</v>
      </c>
    </row>
    <row r="49" spans="1:27" s="1137" customFormat="1" ht="11.1" customHeight="1">
      <c r="A49" s="1539">
        <f t="shared" si="1"/>
        <v>43</v>
      </c>
      <c r="B49" s="1533"/>
      <c r="D49" s="1572"/>
      <c r="E49" s="1572"/>
      <c r="F49" s="1572"/>
      <c r="G49" s="1533"/>
      <c r="H49" s="1565"/>
      <c r="I49" s="1544" t="s">
        <v>13</v>
      </c>
      <c r="J49" s="1605">
        <v>1896</v>
      </c>
      <c r="K49" s="1605">
        <v>1804</v>
      </c>
      <c r="L49" s="1605">
        <v>52</v>
      </c>
      <c r="M49" s="1605">
        <v>49</v>
      </c>
      <c r="N49" s="1605">
        <v>348</v>
      </c>
      <c r="O49" s="1605">
        <v>322</v>
      </c>
      <c r="P49" s="1617" t="s">
        <v>881</v>
      </c>
      <c r="Q49" s="1617" t="s">
        <v>881</v>
      </c>
      <c r="R49" s="1605">
        <v>857</v>
      </c>
      <c r="S49" s="1605">
        <v>814</v>
      </c>
      <c r="T49" s="1605">
        <v>856</v>
      </c>
      <c r="U49" s="1605">
        <v>821</v>
      </c>
      <c r="V49" s="1605">
        <v>71</v>
      </c>
      <c r="W49" s="1605">
        <v>64</v>
      </c>
      <c r="X49" s="1605">
        <v>112</v>
      </c>
      <c r="Y49" s="1605">
        <v>105</v>
      </c>
      <c r="Z49" s="1567"/>
      <c r="AA49" s="1539">
        <f t="shared" si="0"/>
        <v>43</v>
      </c>
    </row>
    <row r="50" spans="1:27" s="1137" customFormat="1" ht="11.85" customHeight="1">
      <c r="A50" s="1539">
        <f t="shared" si="1"/>
        <v>44</v>
      </c>
      <c r="B50" s="1533"/>
      <c r="D50" s="1572" t="s">
        <v>1168</v>
      </c>
      <c r="E50" s="1572"/>
      <c r="F50" s="1625"/>
      <c r="G50" s="1533"/>
      <c r="H50" s="1565" t="s">
        <v>1140</v>
      </c>
      <c r="I50" s="1565">
        <v>2</v>
      </c>
      <c r="J50" s="1601">
        <v>764</v>
      </c>
      <c r="K50" s="1601">
        <v>673</v>
      </c>
      <c r="L50" s="1601">
        <v>14</v>
      </c>
      <c r="M50" s="1601">
        <v>13</v>
      </c>
      <c r="N50" s="1601">
        <v>0</v>
      </c>
      <c r="O50" s="1601">
        <v>0</v>
      </c>
      <c r="P50" s="1617" t="s">
        <v>881</v>
      </c>
      <c r="Q50" s="1617" t="s">
        <v>881</v>
      </c>
      <c r="R50" s="1601">
        <v>389</v>
      </c>
      <c r="S50" s="1601">
        <v>340</v>
      </c>
      <c r="T50" s="1601">
        <v>375</v>
      </c>
      <c r="U50" s="1601">
        <v>333</v>
      </c>
      <c r="V50" s="1601">
        <v>0</v>
      </c>
      <c r="W50" s="1601">
        <v>0</v>
      </c>
      <c r="X50" s="1601">
        <v>0</v>
      </c>
      <c r="Y50" s="1601">
        <v>0</v>
      </c>
      <c r="Z50" s="1567"/>
      <c r="AA50" s="1539">
        <f t="shared" si="0"/>
        <v>44</v>
      </c>
    </row>
    <row r="51" spans="1:27" s="1137" customFormat="1" ht="11.1" customHeight="1">
      <c r="A51" s="1539">
        <f t="shared" si="1"/>
        <v>45</v>
      </c>
      <c r="B51" s="1533"/>
      <c r="D51" s="1622" t="s">
        <v>1169</v>
      </c>
      <c r="E51" s="1572"/>
      <c r="F51" s="1621"/>
      <c r="G51" s="1533"/>
      <c r="H51" s="1565"/>
      <c r="I51" s="1565"/>
      <c r="J51" s="1601"/>
      <c r="K51" s="1601"/>
      <c r="L51" s="1619"/>
      <c r="M51" s="1619"/>
      <c r="N51" s="1619"/>
      <c r="O51" s="1619"/>
      <c r="P51" s="1619"/>
      <c r="Q51" s="1619"/>
      <c r="R51" s="1619"/>
      <c r="S51" s="1619"/>
      <c r="T51" s="1619"/>
      <c r="U51" s="1619"/>
      <c r="V51" s="1619"/>
      <c r="W51" s="1619"/>
      <c r="X51" s="1619"/>
      <c r="Y51" s="1619"/>
      <c r="Z51" s="1567"/>
      <c r="AA51" s="1539">
        <f t="shared" si="0"/>
        <v>45</v>
      </c>
    </row>
    <row r="52" spans="1:27" s="1137" customFormat="1" ht="11.1" customHeight="1">
      <c r="A52" s="1539">
        <f t="shared" si="1"/>
        <v>46</v>
      </c>
      <c r="B52" s="1533"/>
      <c r="E52" s="1572" t="s">
        <v>1170</v>
      </c>
      <c r="F52" s="1572"/>
      <c r="G52" s="1533"/>
      <c r="H52" s="1565" t="s">
        <v>1140</v>
      </c>
      <c r="I52" s="1565">
        <v>2</v>
      </c>
      <c r="J52" s="1601">
        <v>0</v>
      </c>
      <c r="K52" s="1601">
        <v>0</v>
      </c>
      <c r="L52" s="1601">
        <v>0</v>
      </c>
      <c r="M52" s="1601">
        <v>0</v>
      </c>
      <c r="N52" s="1601">
        <v>0</v>
      </c>
      <c r="O52" s="1601">
        <v>0</v>
      </c>
      <c r="P52" s="1617" t="s">
        <v>881</v>
      </c>
      <c r="Q52" s="1617" t="s">
        <v>881</v>
      </c>
      <c r="R52" s="1601">
        <v>0</v>
      </c>
      <c r="S52" s="1601">
        <v>0</v>
      </c>
      <c r="T52" s="1601">
        <v>0</v>
      </c>
      <c r="U52" s="1601">
        <v>0</v>
      </c>
      <c r="V52" s="1601">
        <v>0</v>
      </c>
      <c r="W52" s="1601">
        <v>0</v>
      </c>
      <c r="X52" s="1601">
        <v>0</v>
      </c>
      <c r="Y52" s="1601">
        <v>0</v>
      </c>
      <c r="Z52" s="1567"/>
      <c r="AA52" s="1539">
        <f t="shared" si="0"/>
        <v>46</v>
      </c>
    </row>
    <row r="53" spans="1:27" s="1137" customFormat="1" ht="11.1" customHeight="1">
      <c r="A53" s="1539">
        <f t="shared" si="1"/>
        <v>47</v>
      </c>
      <c r="B53" s="1533"/>
      <c r="E53" s="1572" t="s">
        <v>1171</v>
      </c>
      <c r="F53" s="1623"/>
      <c r="G53" s="1533"/>
      <c r="H53" s="1565" t="s">
        <v>1140</v>
      </c>
      <c r="I53" s="1565">
        <v>2</v>
      </c>
      <c r="J53" s="1601">
        <v>0</v>
      </c>
      <c r="K53" s="1601">
        <v>0</v>
      </c>
      <c r="L53" s="1601">
        <v>0</v>
      </c>
      <c r="M53" s="1601">
        <v>0</v>
      </c>
      <c r="N53" s="1601">
        <v>0</v>
      </c>
      <c r="O53" s="1601">
        <v>0</v>
      </c>
      <c r="P53" s="1617" t="s">
        <v>881</v>
      </c>
      <c r="Q53" s="1617" t="s">
        <v>881</v>
      </c>
      <c r="R53" s="1601">
        <v>0</v>
      </c>
      <c r="S53" s="1601">
        <v>0</v>
      </c>
      <c r="T53" s="1601">
        <v>0</v>
      </c>
      <c r="U53" s="1601">
        <v>0</v>
      </c>
      <c r="V53" s="1601">
        <v>0</v>
      </c>
      <c r="W53" s="1601">
        <v>0</v>
      </c>
      <c r="X53" s="1601">
        <v>0</v>
      </c>
      <c r="Y53" s="1601">
        <v>0</v>
      </c>
      <c r="Z53" s="1567"/>
      <c r="AA53" s="1539">
        <f t="shared" si="0"/>
        <v>47</v>
      </c>
    </row>
    <row r="54" spans="1:27" s="1137" customFormat="1" ht="11.1" customHeight="1">
      <c r="A54" s="1539">
        <f t="shared" si="1"/>
        <v>48</v>
      </c>
      <c r="B54" s="1533"/>
      <c r="D54" s="1572" t="s">
        <v>1172</v>
      </c>
      <c r="E54" s="1572"/>
      <c r="F54" s="1623"/>
      <c r="G54" s="1533"/>
      <c r="H54" s="1565" t="s">
        <v>1140</v>
      </c>
      <c r="I54" s="1565">
        <v>2</v>
      </c>
      <c r="J54" s="1601">
        <v>27</v>
      </c>
      <c r="K54" s="1601">
        <v>27</v>
      </c>
      <c r="L54" s="1601">
        <v>2</v>
      </c>
      <c r="M54" s="1601">
        <v>2</v>
      </c>
      <c r="N54" s="1601">
        <v>0</v>
      </c>
      <c r="O54" s="1601">
        <v>0</v>
      </c>
      <c r="P54" s="1617" t="s">
        <v>881</v>
      </c>
      <c r="Q54" s="1617" t="s">
        <v>881</v>
      </c>
      <c r="R54" s="1601">
        <v>13</v>
      </c>
      <c r="S54" s="1601">
        <v>13</v>
      </c>
      <c r="T54" s="1601">
        <v>14</v>
      </c>
      <c r="U54" s="1601">
        <v>14</v>
      </c>
      <c r="V54" s="1601">
        <v>0</v>
      </c>
      <c r="W54" s="1601">
        <v>0</v>
      </c>
      <c r="X54" s="1601">
        <v>0</v>
      </c>
      <c r="Y54" s="1601">
        <v>0</v>
      </c>
      <c r="Z54" s="1567"/>
      <c r="AA54" s="1539">
        <f t="shared" si="0"/>
        <v>48</v>
      </c>
    </row>
    <row r="55" spans="1:27" s="1137" customFormat="1" ht="11.1" customHeight="1">
      <c r="A55" s="1539">
        <f t="shared" si="1"/>
        <v>49</v>
      </c>
      <c r="B55" s="1533"/>
      <c r="D55" s="1572" t="s">
        <v>1173</v>
      </c>
      <c r="E55" s="1572"/>
      <c r="F55" s="1572"/>
      <c r="G55" s="1533"/>
      <c r="H55" s="1565" t="s">
        <v>1153</v>
      </c>
      <c r="I55" s="1565" t="s">
        <v>1174</v>
      </c>
      <c r="J55" s="1601">
        <v>88</v>
      </c>
      <c r="K55" s="1601">
        <v>86</v>
      </c>
      <c r="L55" s="1601">
        <v>0</v>
      </c>
      <c r="M55" s="1601">
        <v>0</v>
      </c>
      <c r="N55" s="1601">
        <v>0</v>
      </c>
      <c r="O55" s="1601">
        <v>0</v>
      </c>
      <c r="P55" s="1617" t="s">
        <v>881</v>
      </c>
      <c r="Q55" s="1617" t="s">
        <v>881</v>
      </c>
      <c r="R55" s="1601">
        <v>51</v>
      </c>
      <c r="S55" s="1601">
        <v>50</v>
      </c>
      <c r="T55" s="1601">
        <v>37</v>
      </c>
      <c r="U55" s="1601">
        <v>36</v>
      </c>
      <c r="V55" s="1601">
        <v>0</v>
      </c>
      <c r="W55" s="1601">
        <v>0</v>
      </c>
      <c r="X55" s="1601">
        <v>0</v>
      </c>
      <c r="Y55" s="1601">
        <v>0</v>
      </c>
      <c r="Z55" s="1567"/>
      <c r="AA55" s="1539">
        <f t="shared" si="0"/>
        <v>49</v>
      </c>
    </row>
    <row r="56" spans="1:27" s="1137" customFormat="1" ht="11.1" customHeight="1">
      <c r="A56" s="1539">
        <f t="shared" si="1"/>
        <v>50</v>
      </c>
      <c r="B56" s="1533"/>
      <c r="D56" s="1572" t="s">
        <v>1175</v>
      </c>
      <c r="E56" s="1572"/>
      <c r="F56" s="1572"/>
      <c r="G56" s="1533"/>
      <c r="H56" s="1565" t="s">
        <v>1153</v>
      </c>
      <c r="I56" s="1565">
        <v>1</v>
      </c>
      <c r="J56" s="1601">
        <v>30</v>
      </c>
      <c r="K56" s="1601">
        <v>30</v>
      </c>
      <c r="L56" s="1601">
        <v>2</v>
      </c>
      <c r="M56" s="1601">
        <v>2</v>
      </c>
      <c r="N56" s="1601">
        <v>0</v>
      </c>
      <c r="O56" s="1601">
        <v>0</v>
      </c>
      <c r="P56" s="1617" t="s">
        <v>881</v>
      </c>
      <c r="Q56" s="1617" t="s">
        <v>881</v>
      </c>
      <c r="R56" s="1601">
        <v>30</v>
      </c>
      <c r="S56" s="1601">
        <v>30</v>
      </c>
      <c r="T56" s="1601">
        <v>0</v>
      </c>
      <c r="U56" s="1601">
        <v>0</v>
      </c>
      <c r="V56" s="1601">
        <v>0</v>
      </c>
      <c r="W56" s="1601">
        <v>0</v>
      </c>
      <c r="X56" s="1601">
        <v>0</v>
      </c>
      <c r="Y56" s="1601">
        <v>0</v>
      </c>
      <c r="Z56" s="1567"/>
      <c r="AA56" s="1539">
        <f t="shared" si="0"/>
        <v>50</v>
      </c>
    </row>
    <row r="57" spans="1:27" s="1137" customFormat="1" ht="11.1" customHeight="1">
      <c r="A57" s="1539">
        <f t="shared" si="1"/>
        <v>51</v>
      </c>
      <c r="B57" s="1533"/>
      <c r="D57" s="1572" t="s">
        <v>1176</v>
      </c>
      <c r="E57" s="1572"/>
      <c r="F57" s="1572"/>
      <c r="G57" s="1533"/>
      <c r="H57" s="1565" t="s">
        <v>1153</v>
      </c>
      <c r="I57" s="1565" t="s">
        <v>1174</v>
      </c>
      <c r="J57" s="1601">
        <v>78</v>
      </c>
      <c r="K57" s="1601">
        <v>77</v>
      </c>
      <c r="L57" s="1601">
        <v>3</v>
      </c>
      <c r="M57" s="1601">
        <v>3</v>
      </c>
      <c r="N57" s="1601">
        <v>0</v>
      </c>
      <c r="O57" s="1601">
        <v>0</v>
      </c>
      <c r="P57" s="1617" t="s">
        <v>881</v>
      </c>
      <c r="Q57" s="1617" t="s">
        <v>881</v>
      </c>
      <c r="R57" s="1601">
        <v>47</v>
      </c>
      <c r="S57" s="1601">
        <v>46</v>
      </c>
      <c r="T57" s="1601">
        <v>31</v>
      </c>
      <c r="U57" s="1601">
        <v>31</v>
      </c>
      <c r="V57" s="1601">
        <v>0</v>
      </c>
      <c r="W57" s="1601">
        <v>0</v>
      </c>
      <c r="X57" s="1601">
        <v>0</v>
      </c>
      <c r="Y57" s="1601">
        <v>0</v>
      </c>
      <c r="Z57" s="1567"/>
      <c r="AA57" s="1539">
        <f t="shared" si="0"/>
        <v>51</v>
      </c>
    </row>
    <row r="58" spans="1:27" s="1137" customFormat="1" ht="11.1" customHeight="1">
      <c r="A58" s="1539">
        <f t="shared" si="1"/>
        <v>52</v>
      </c>
      <c r="B58" s="1533"/>
      <c r="D58" s="1572" t="s">
        <v>1177</v>
      </c>
      <c r="E58" s="1572"/>
      <c r="F58" s="1572"/>
      <c r="G58" s="1533"/>
      <c r="H58" s="1565" t="s">
        <v>1153</v>
      </c>
      <c r="I58" s="1565">
        <v>1</v>
      </c>
      <c r="J58" s="1601">
        <v>16</v>
      </c>
      <c r="K58" s="1601">
        <v>12</v>
      </c>
      <c r="L58" s="1601">
        <v>0</v>
      </c>
      <c r="M58" s="1601">
        <v>0</v>
      </c>
      <c r="N58" s="1601">
        <v>0</v>
      </c>
      <c r="O58" s="1601">
        <v>0</v>
      </c>
      <c r="P58" s="1617" t="s">
        <v>881</v>
      </c>
      <c r="Q58" s="1617" t="s">
        <v>881</v>
      </c>
      <c r="R58" s="1601">
        <v>16</v>
      </c>
      <c r="S58" s="1601">
        <v>12</v>
      </c>
      <c r="T58" s="1601">
        <v>0</v>
      </c>
      <c r="U58" s="1601">
        <v>0</v>
      </c>
      <c r="V58" s="1601">
        <v>0</v>
      </c>
      <c r="W58" s="1601">
        <v>0</v>
      </c>
      <c r="X58" s="1601">
        <v>0</v>
      </c>
      <c r="Y58" s="1601">
        <v>0</v>
      </c>
      <c r="Z58" s="1567"/>
      <c r="AA58" s="1539">
        <f t="shared" si="0"/>
        <v>52</v>
      </c>
    </row>
    <row r="59" spans="1:27" s="1137" customFormat="1" ht="12" customHeight="1">
      <c r="A59" s="1539">
        <f t="shared" si="1"/>
        <v>53</v>
      </c>
      <c r="B59" s="1533"/>
      <c r="D59" s="1572"/>
      <c r="E59" s="1572"/>
      <c r="F59" s="1618" t="s">
        <v>404</v>
      </c>
      <c r="G59" s="1533"/>
      <c r="H59" s="1565"/>
      <c r="I59" s="1544" t="s">
        <v>3</v>
      </c>
      <c r="J59" s="1601">
        <v>166</v>
      </c>
      <c r="K59" s="1601">
        <v>144</v>
      </c>
      <c r="L59" s="1601">
        <v>2</v>
      </c>
      <c r="M59" s="1601">
        <v>1</v>
      </c>
      <c r="N59" s="1601">
        <v>0</v>
      </c>
      <c r="O59" s="1601">
        <v>0</v>
      </c>
      <c r="P59" s="1617" t="s">
        <v>881</v>
      </c>
      <c r="Q59" s="1617" t="s">
        <v>881</v>
      </c>
      <c r="R59" s="1601">
        <v>90</v>
      </c>
      <c r="S59" s="1601">
        <v>75</v>
      </c>
      <c r="T59" s="1601">
        <v>76</v>
      </c>
      <c r="U59" s="1601">
        <v>69</v>
      </c>
      <c r="V59" s="1601">
        <v>0</v>
      </c>
      <c r="W59" s="1601">
        <v>0</v>
      </c>
      <c r="X59" s="1601">
        <v>0</v>
      </c>
      <c r="Y59" s="1601">
        <v>0</v>
      </c>
      <c r="Z59" s="1567"/>
      <c r="AA59" s="1539">
        <f t="shared" si="0"/>
        <v>53</v>
      </c>
    </row>
    <row r="60" spans="1:27" s="1137" customFormat="1" ht="11.1" customHeight="1">
      <c r="A60" s="1539">
        <f t="shared" si="1"/>
        <v>54</v>
      </c>
      <c r="B60" s="1533"/>
      <c r="D60" s="1572"/>
      <c r="E60" s="1572"/>
      <c r="F60" s="1572"/>
      <c r="G60" s="1533"/>
      <c r="H60" s="1565"/>
      <c r="I60" s="1544" t="s">
        <v>4</v>
      </c>
      <c r="J60" s="1601">
        <v>553</v>
      </c>
      <c r="K60" s="1601">
        <v>488</v>
      </c>
      <c r="L60" s="1601">
        <v>12</v>
      </c>
      <c r="M60" s="1601">
        <v>12</v>
      </c>
      <c r="N60" s="1601">
        <v>0</v>
      </c>
      <c r="O60" s="1601">
        <v>0</v>
      </c>
      <c r="P60" s="1617" t="s">
        <v>881</v>
      </c>
      <c r="Q60" s="1617" t="s">
        <v>881</v>
      </c>
      <c r="R60" s="1601">
        <v>302</v>
      </c>
      <c r="S60" s="1601">
        <v>267</v>
      </c>
      <c r="T60" s="1601">
        <v>251</v>
      </c>
      <c r="U60" s="1601">
        <v>221</v>
      </c>
      <c r="V60" s="1601">
        <v>0</v>
      </c>
      <c r="W60" s="1601">
        <v>0</v>
      </c>
      <c r="X60" s="1601">
        <v>0</v>
      </c>
      <c r="Y60" s="1601">
        <v>0</v>
      </c>
      <c r="Z60" s="1567"/>
      <c r="AA60" s="1539">
        <f t="shared" si="0"/>
        <v>54</v>
      </c>
    </row>
    <row r="61" spans="1:27" s="1137" customFormat="1" ht="11.1" customHeight="1">
      <c r="A61" s="1539">
        <f t="shared" si="1"/>
        <v>55</v>
      </c>
      <c r="B61" s="1533"/>
      <c r="D61" s="1572"/>
      <c r="E61" s="1572"/>
      <c r="F61" s="1572"/>
      <c r="G61" s="1533"/>
      <c r="H61" s="1565"/>
      <c r="I61" s="1544" t="s">
        <v>5</v>
      </c>
      <c r="J61" s="1601">
        <v>284</v>
      </c>
      <c r="K61" s="1601">
        <v>273</v>
      </c>
      <c r="L61" s="1601">
        <v>7</v>
      </c>
      <c r="M61" s="1601">
        <v>7</v>
      </c>
      <c r="N61" s="1601">
        <v>0</v>
      </c>
      <c r="O61" s="1601">
        <v>0</v>
      </c>
      <c r="P61" s="1617" t="s">
        <v>881</v>
      </c>
      <c r="Q61" s="1617" t="s">
        <v>881</v>
      </c>
      <c r="R61" s="1601">
        <v>154</v>
      </c>
      <c r="S61" s="1601">
        <v>149</v>
      </c>
      <c r="T61" s="1601">
        <v>130</v>
      </c>
      <c r="U61" s="1601">
        <v>124</v>
      </c>
      <c r="V61" s="1601">
        <v>0</v>
      </c>
      <c r="W61" s="1601">
        <v>0</v>
      </c>
      <c r="X61" s="1601">
        <v>0</v>
      </c>
      <c r="Y61" s="1601">
        <v>0</v>
      </c>
      <c r="Z61" s="1567"/>
      <c r="AA61" s="1539">
        <f t="shared" si="0"/>
        <v>55</v>
      </c>
    </row>
    <row r="62" spans="1:27" s="1137" customFormat="1" ht="11.1" customHeight="1">
      <c r="A62" s="1539">
        <f t="shared" si="1"/>
        <v>56</v>
      </c>
      <c r="B62" s="1533"/>
      <c r="D62" s="1572"/>
      <c r="E62" s="1572"/>
      <c r="F62" s="1572"/>
      <c r="G62" s="1533"/>
      <c r="H62" s="1565"/>
      <c r="I62" s="1544" t="s">
        <v>13</v>
      </c>
      <c r="J62" s="1605">
        <v>1003</v>
      </c>
      <c r="K62" s="1605">
        <v>905</v>
      </c>
      <c r="L62" s="1605">
        <v>21</v>
      </c>
      <c r="M62" s="1605">
        <v>20</v>
      </c>
      <c r="N62" s="1605">
        <v>0</v>
      </c>
      <c r="O62" s="1605">
        <v>0</v>
      </c>
      <c r="P62" s="1617" t="s">
        <v>881</v>
      </c>
      <c r="Q62" s="1617" t="s">
        <v>881</v>
      </c>
      <c r="R62" s="1605">
        <v>546</v>
      </c>
      <c r="S62" s="1605">
        <v>491</v>
      </c>
      <c r="T62" s="1605">
        <v>457</v>
      </c>
      <c r="U62" s="1605">
        <v>414</v>
      </c>
      <c r="V62" s="1605">
        <v>0</v>
      </c>
      <c r="W62" s="1605">
        <v>0</v>
      </c>
      <c r="X62" s="1605">
        <v>0</v>
      </c>
      <c r="Y62" s="1605">
        <v>0</v>
      </c>
      <c r="Z62" s="1567"/>
      <c r="AA62" s="1539">
        <f t="shared" si="0"/>
        <v>56</v>
      </c>
    </row>
    <row r="63" spans="1:27" s="1137" customFormat="1" ht="11.25">
      <c r="A63" s="1539">
        <f>A62+1</f>
        <v>57</v>
      </c>
      <c r="B63" s="1533"/>
      <c r="D63" s="1572" t="s">
        <v>1178</v>
      </c>
      <c r="E63" s="1572"/>
      <c r="F63" s="1625"/>
      <c r="G63" s="1533"/>
      <c r="H63" s="1565" t="s">
        <v>1140</v>
      </c>
      <c r="I63" s="1565">
        <v>2</v>
      </c>
      <c r="J63" s="1601">
        <v>138</v>
      </c>
      <c r="K63" s="1601">
        <v>120</v>
      </c>
      <c r="L63" s="1601">
        <v>2</v>
      </c>
      <c r="M63" s="1601">
        <v>2</v>
      </c>
      <c r="N63" s="1601">
        <v>0</v>
      </c>
      <c r="O63" s="1601">
        <v>0</v>
      </c>
      <c r="P63" s="1617" t="s">
        <v>881</v>
      </c>
      <c r="Q63" s="1617" t="s">
        <v>881</v>
      </c>
      <c r="R63" s="1601">
        <v>67</v>
      </c>
      <c r="S63" s="1601">
        <v>56</v>
      </c>
      <c r="T63" s="1601">
        <v>71</v>
      </c>
      <c r="U63" s="1601">
        <v>64</v>
      </c>
      <c r="V63" s="1601">
        <v>0</v>
      </c>
      <c r="W63" s="1601">
        <v>0</v>
      </c>
      <c r="X63" s="1601">
        <v>0</v>
      </c>
      <c r="Y63" s="1601">
        <v>0</v>
      </c>
      <c r="Z63" s="1567"/>
      <c r="AA63" s="1539">
        <f t="shared" si="0"/>
        <v>57</v>
      </c>
    </row>
    <row r="64" spans="1:27" s="1137" customFormat="1" ht="12" customHeight="1">
      <c r="A64" s="1539">
        <f>A63+1</f>
        <v>58</v>
      </c>
      <c r="B64" s="1533"/>
      <c r="D64" s="1572" t="s">
        <v>1179</v>
      </c>
      <c r="E64" s="1572"/>
      <c r="F64" s="1572"/>
      <c r="G64" s="1533"/>
      <c r="H64" s="1565" t="s">
        <v>1153</v>
      </c>
      <c r="I64" s="1565">
        <v>1.5</v>
      </c>
      <c r="J64" s="1601">
        <v>197</v>
      </c>
      <c r="K64" s="1601">
        <v>179</v>
      </c>
      <c r="L64" s="1601">
        <v>2</v>
      </c>
      <c r="M64" s="1601">
        <v>1</v>
      </c>
      <c r="N64" s="1601">
        <v>0</v>
      </c>
      <c r="O64" s="1601">
        <v>0</v>
      </c>
      <c r="P64" s="1617" t="s">
        <v>881</v>
      </c>
      <c r="Q64" s="1617" t="s">
        <v>881</v>
      </c>
      <c r="R64" s="1601">
        <v>122</v>
      </c>
      <c r="S64" s="1601">
        <v>114</v>
      </c>
      <c r="T64" s="1601">
        <v>75</v>
      </c>
      <c r="U64" s="1601">
        <v>65</v>
      </c>
      <c r="V64" s="1601">
        <v>0</v>
      </c>
      <c r="W64" s="1601">
        <v>0</v>
      </c>
      <c r="X64" s="1601">
        <v>0</v>
      </c>
      <c r="Y64" s="1601">
        <v>0</v>
      </c>
      <c r="Z64" s="1567"/>
      <c r="AA64" s="1539">
        <f t="shared" si="0"/>
        <v>58</v>
      </c>
    </row>
    <row r="65" spans="1:27" s="1137" customFormat="1" ht="12" customHeight="1">
      <c r="A65" s="1539">
        <f>A64+1</f>
        <v>59</v>
      </c>
      <c r="B65" s="1533"/>
      <c r="D65" s="1572"/>
      <c r="E65" s="1572"/>
      <c r="F65" s="1618" t="s">
        <v>405</v>
      </c>
      <c r="G65" s="1533"/>
      <c r="H65" s="1565"/>
      <c r="I65" s="1544" t="s">
        <v>3</v>
      </c>
      <c r="J65" s="1601">
        <v>139</v>
      </c>
      <c r="K65" s="1601">
        <v>119</v>
      </c>
      <c r="L65" s="1601">
        <v>2</v>
      </c>
      <c r="M65" s="1601">
        <v>2</v>
      </c>
      <c r="N65" s="1601">
        <v>0</v>
      </c>
      <c r="O65" s="1601">
        <v>0</v>
      </c>
      <c r="P65" s="1617" t="s">
        <v>881</v>
      </c>
      <c r="Q65" s="1617" t="s">
        <v>881</v>
      </c>
      <c r="R65" s="1601">
        <v>80</v>
      </c>
      <c r="S65" s="1601">
        <v>67</v>
      </c>
      <c r="T65" s="1601">
        <v>59</v>
      </c>
      <c r="U65" s="1601">
        <v>52</v>
      </c>
      <c r="V65" s="1601">
        <v>0</v>
      </c>
      <c r="W65" s="1601">
        <v>0</v>
      </c>
      <c r="X65" s="1601">
        <v>0</v>
      </c>
      <c r="Y65" s="1601">
        <v>0</v>
      </c>
      <c r="Z65" s="1567"/>
      <c r="AA65" s="1539">
        <f t="shared" si="0"/>
        <v>59</v>
      </c>
    </row>
    <row r="66" spans="1:27" s="1137" customFormat="1" ht="11.1" customHeight="1">
      <c r="A66" s="1539">
        <f aca="true" t="shared" si="2" ref="A66:A114">A65+1</f>
        <v>60</v>
      </c>
      <c r="B66" s="1533"/>
      <c r="D66" s="1572"/>
      <c r="E66" s="1572"/>
      <c r="F66" s="1572"/>
      <c r="G66" s="1533"/>
      <c r="H66" s="1565"/>
      <c r="I66" s="1544" t="s">
        <v>4</v>
      </c>
      <c r="J66" s="1601">
        <v>174</v>
      </c>
      <c r="K66" s="1601">
        <v>158</v>
      </c>
      <c r="L66" s="1601">
        <v>2</v>
      </c>
      <c r="M66" s="1601">
        <v>1</v>
      </c>
      <c r="N66" s="1601">
        <v>0</v>
      </c>
      <c r="O66" s="1601">
        <v>0</v>
      </c>
      <c r="P66" s="1617" t="s">
        <v>881</v>
      </c>
      <c r="Q66" s="1617" t="s">
        <v>881</v>
      </c>
      <c r="R66" s="1601">
        <v>99</v>
      </c>
      <c r="S66" s="1601">
        <v>93</v>
      </c>
      <c r="T66" s="1601">
        <v>75</v>
      </c>
      <c r="U66" s="1601">
        <v>65</v>
      </c>
      <c r="V66" s="1601">
        <v>0</v>
      </c>
      <c r="W66" s="1601">
        <v>0</v>
      </c>
      <c r="X66" s="1601">
        <v>0</v>
      </c>
      <c r="Y66" s="1601">
        <v>0</v>
      </c>
      <c r="Z66" s="1567"/>
      <c r="AA66" s="1539">
        <f t="shared" si="0"/>
        <v>60</v>
      </c>
    </row>
    <row r="67" spans="1:27" s="1137" customFormat="1" ht="11.1" customHeight="1">
      <c r="A67" s="1539">
        <f t="shared" si="2"/>
        <v>61</v>
      </c>
      <c r="B67" s="1533"/>
      <c r="D67" s="1572"/>
      <c r="E67" s="1572"/>
      <c r="F67" s="1572"/>
      <c r="G67" s="1533"/>
      <c r="H67" s="1565"/>
      <c r="I67" s="1544" t="s">
        <v>5</v>
      </c>
      <c r="J67" s="1601">
        <v>22</v>
      </c>
      <c r="K67" s="1601">
        <v>22</v>
      </c>
      <c r="L67" s="1601">
        <v>0</v>
      </c>
      <c r="M67" s="1601">
        <v>0</v>
      </c>
      <c r="N67" s="1601">
        <v>0</v>
      </c>
      <c r="O67" s="1601">
        <v>0</v>
      </c>
      <c r="P67" s="1617" t="s">
        <v>881</v>
      </c>
      <c r="Q67" s="1617" t="s">
        <v>881</v>
      </c>
      <c r="R67" s="1601">
        <v>10</v>
      </c>
      <c r="S67" s="1601">
        <v>10</v>
      </c>
      <c r="T67" s="1601">
        <v>12</v>
      </c>
      <c r="U67" s="1601">
        <v>12</v>
      </c>
      <c r="V67" s="1601">
        <v>0</v>
      </c>
      <c r="W67" s="1601">
        <v>0</v>
      </c>
      <c r="X67" s="1601">
        <v>0</v>
      </c>
      <c r="Y67" s="1601">
        <v>0</v>
      </c>
      <c r="Z67" s="1567"/>
      <c r="AA67" s="1539">
        <f t="shared" si="0"/>
        <v>61</v>
      </c>
    </row>
    <row r="68" spans="1:27" s="1137" customFormat="1" ht="11.1" customHeight="1">
      <c r="A68" s="1539">
        <f t="shared" si="2"/>
        <v>62</v>
      </c>
      <c r="B68" s="1533"/>
      <c r="D68" s="1572"/>
      <c r="E68" s="1572"/>
      <c r="F68" s="1572"/>
      <c r="G68" s="1533"/>
      <c r="H68" s="1565"/>
      <c r="I68" s="1544" t="s">
        <v>13</v>
      </c>
      <c r="J68" s="1605">
        <v>335</v>
      </c>
      <c r="K68" s="1605">
        <v>299</v>
      </c>
      <c r="L68" s="1605">
        <v>4</v>
      </c>
      <c r="M68" s="1605">
        <v>3</v>
      </c>
      <c r="N68" s="1605">
        <v>0</v>
      </c>
      <c r="O68" s="1605">
        <v>0</v>
      </c>
      <c r="P68" s="1617" t="s">
        <v>881</v>
      </c>
      <c r="Q68" s="1617" t="s">
        <v>881</v>
      </c>
      <c r="R68" s="1605">
        <v>189</v>
      </c>
      <c r="S68" s="1605">
        <v>170</v>
      </c>
      <c r="T68" s="1605">
        <v>146</v>
      </c>
      <c r="U68" s="1605">
        <v>129</v>
      </c>
      <c r="V68" s="1605">
        <v>0</v>
      </c>
      <c r="W68" s="1605">
        <v>0</v>
      </c>
      <c r="X68" s="1605">
        <v>0</v>
      </c>
      <c r="Y68" s="1605">
        <v>0</v>
      </c>
      <c r="Z68" s="1567"/>
      <c r="AA68" s="1539">
        <f t="shared" si="0"/>
        <v>62</v>
      </c>
    </row>
    <row r="69" spans="1:27" s="1137" customFormat="1" ht="12" customHeight="1">
      <c r="A69" s="1539">
        <f t="shared" si="2"/>
        <v>63</v>
      </c>
      <c r="B69" s="1533"/>
      <c r="D69" s="1624" t="s">
        <v>1180</v>
      </c>
      <c r="E69" s="1572"/>
      <c r="F69" s="1572"/>
      <c r="G69" s="1533"/>
      <c r="H69" s="1565"/>
      <c r="I69" s="1565"/>
      <c r="J69" s="1626"/>
      <c r="K69" s="1626"/>
      <c r="L69" s="1626"/>
      <c r="M69" s="1626"/>
      <c r="N69" s="1626"/>
      <c r="O69" s="1626"/>
      <c r="P69" s="1626"/>
      <c r="Q69" s="1626"/>
      <c r="R69" s="1626"/>
      <c r="S69" s="1626"/>
      <c r="T69" s="1626"/>
      <c r="U69" s="1626"/>
      <c r="V69" s="1626"/>
      <c r="W69" s="1626"/>
      <c r="X69" s="1626"/>
      <c r="Y69" s="1626"/>
      <c r="Z69" s="1567"/>
      <c r="AA69" s="1539">
        <f t="shared" si="0"/>
        <v>63</v>
      </c>
    </row>
    <row r="70" spans="1:27" s="1137" customFormat="1" ht="12" customHeight="1">
      <c r="A70" s="1539">
        <f t="shared" si="2"/>
        <v>64</v>
      </c>
      <c r="B70" s="1533"/>
      <c r="E70" s="1572" t="s">
        <v>1181</v>
      </c>
      <c r="F70" s="1572"/>
      <c r="G70" s="1533"/>
      <c r="H70" s="1565" t="s">
        <v>1136</v>
      </c>
      <c r="I70" s="1565">
        <v>1</v>
      </c>
      <c r="J70" s="1626">
        <v>18</v>
      </c>
      <c r="K70" s="1626">
        <v>1</v>
      </c>
      <c r="L70" s="1626">
        <v>2</v>
      </c>
      <c r="M70" s="1626">
        <v>0</v>
      </c>
      <c r="N70" s="1626">
        <v>0</v>
      </c>
      <c r="O70" s="1626">
        <v>0</v>
      </c>
      <c r="P70" s="1617" t="s">
        <v>881</v>
      </c>
      <c r="Q70" s="1617" t="s">
        <v>881</v>
      </c>
      <c r="R70" s="1626">
        <v>18</v>
      </c>
      <c r="S70" s="1626">
        <v>1</v>
      </c>
      <c r="T70" s="1626">
        <v>0</v>
      </c>
      <c r="U70" s="1626">
        <v>0</v>
      </c>
      <c r="V70" s="1626">
        <v>0</v>
      </c>
      <c r="W70" s="1626">
        <v>0</v>
      </c>
      <c r="X70" s="1626">
        <v>0</v>
      </c>
      <c r="Y70" s="1626">
        <v>0</v>
      </c>
      <c r="Z70" s="1567"/>
      <c r="AA70" s="1539">
        <f t="shared" si="0"/>
        <v>64</v>
      </c>
    </row>
    <row r="71" spans="1:27" s="1137" customFormat="1" ht="12" customHeight="1">
      <c r="A71" s="1539">
        <f t="shared" si="2"/>
        <v>65</v>
      </c>
      <c r="B71" s="1533"/>
      <c r="E71" s="1572" t="s">
        <v>1182</v>
      </c>
      <c r="F71" s="1572"/>
      <c r="G71" s="1533"/>
      <c r="H71" s="1565" t="s">
        <v>1136</v>
      </c>
      <c r="I71" s="1565">
        <v>1</v>
      </c>
      <c r="J71" s="1626">
        <v>14</v>
      </c>
      <c r="K71" s="1626">
        <v>2</v>
      </c>
      <c r="L71" s="1626">
        <v>3</v>
      </c>
      <c r="M71" s="1626">
        <v>1</v>
      </c>
      <c r="N71" s="1626">
        <v>0</v>
      </c>
      <c r="O71" s="1626">
        <v>0</v>
      </c>
      <c r="P71" s="1617" t="s">
        <v>881</v>
      </c>
      <c r="Q71" s="1617" t="s">
        <v>881</v>
      </c>
      <c r="R71" s="1626">
        <v>14</v>
      </c>
      <c r="S71" s="1626">
        <v>2</v>
      </c>
      <c r="T71" s="1626">
        <v>0</v>
      </c>
      <c r="U71" s="1626">
        <v>0</v>
      </c>
      <c r="V71" s="1626">
        <v>0</v>
      </c>
      <c r="W71" s="1626">
        <v>0</v>
      </c>
      <c r="X71" s="1626">
        <v>0</v>
      </c>
      <c r="Y71" s="1626">
        <v>0</v>
      </c>
      <c r="Z71" s="1567"/>
      <c r="AA71" s="1539">
        <f aca="true" t="shared" si="3" ref="AA71:AA134">A71</f>
        <v>65</v>
      </c>
    </row>
    <row r="72" spans="1:27" s="1137" customFormat="1" ht="12" customHeight="1">
      <c r="A72" s="1539">
        <f t="shared" si="2"/>
        <v>66</v>
      </c>
      <c r="B72" s="1533"/>
      <c r="D72" s="1572" t="s">
        <v>1183</v>
      </c>
      <c r="E72" s="1572"/>
      <c r="F72" s="1572"/>
      <c r="G72" s="1533"/>
      <c r="H72" s="1565" t="s">
        <v>1136</v>
      </c>
      <c r="I72" s="1565">
        <v>2</v>
      </c>
      <c r="J72" s="1626">
        <v>0</v>
      </c>
      <c r="K72" s="1626">
        <v>0</v>
      </c>
      <c r="L72" s="1626">
        <v>0</v>
      </c>
      <c r="M72" s="1626">
        <v>0</v>
      </c>
      <c r="N72" s="1626">
        <v>0</v>
      </c>
      <c r="O72" s="1626">
        <v>0</v>
      </c>
      <c r="P72" s="1617" t="s">
        <v>881</v>
      </c>
      <c r="Q72" s="1617" t="s">
        <v>881</v>
      </c>
      <c r="R72" s="1626">
        <v>0</v>
      </c>
      <c r="S72" s="1626">
        <v>0</v>
      </c>
      <c r="T72" s="1626">
        <v>0</v>
      </c>
      <c r="U72" s="1626">
        <v>0</v>
      </c>
      <c r="V72" s="1626">
        <v>0</v>
      </c>
      <c r="W72" s="1626">
        <v>0</v>
      </c>
      <c r="X72" s="1626">
        <v>0</v>
      </c>
      <c r="Y72" s="1626">
        <v>0</v>
      </c>
      <c r="Z72" s="1567"/>
      <c r="AA72" s="1539">
        <f t="shared" si="3"/>
        <v>66</v>
      </c>
    </row>
    <row r="73" spans="1:27" s="1137" customFormat="1" ht="12" customHeight="1">
      <c r="A73" s="1539">
        <f t="shared" si="2"/>
        <v>67</v>
      </c>
      <c r="B73" s="1533"/>
      <c r="D73" s="1572" t="s">
        <v>1184</v>
      </c>
      <c r="E73" s="1572"/>
      <c r="F73" s="1572"/>
      <c r="G73" s="1533"/>
      <c r="H73" s="1565" t="s">
        <v>1140</v>
      </c>
      <c r="I73" s="1565">
        <v>2</v>
      </c>
      <c r="J73" s="1626">
        <v>35</v>
      </c>
      <c r="K73" s="1626">
        <v>6</v>
      </c>
      <c r="L73" s="1626">
        <v>4</v>
      </c>
      <c r="M73" s="1626">
        <v>0</v>
      </c>
      <c r="N73" s="1626">
        <v>0</v>
      </c>
      <c r="O73" s="1626">
        <v>0</v>
      </c>
      <c r="P73" s="1617" t="s">
        <v>881</v>
      </c>
      <c r="Q73" s="1617" t="s">
        <v>881</v>
      </c>
      <c r="R73" s="1626">
        <v>25</v>
      </c>
      <c r="S73" s="1626">
        <v>4</v>
      </c>
      <c r="T73" s="1626">
        <v>10</v>
      </c>
      <c r="U73" s="1626">
        <v>2</v>
      </c>
      <c r="V73" s="1626">
        <v>0</v>
      </c>
      <c r="W73" s="1626">
        <v>0</v>
      </c>
      <c r="X73" s="1626">
        <v>0</v>
      </c>
      <c r="Y73" s="1626">
        <v>0</v>
      </c>
      <c r="Z73" s="1567"/>
      <c r="AA73" s="1539">
        <f t="shared" si="3"/>
        <v>67</v>
      </c>
    </row>
    <row r="74" spans="1:27" s="1137" customFormat="1" ht="12" customHeight="1">
      <c r="A74" s="1539">
        <f t="shared" si="2"/>
        <v>68</v>
      </c>
      <c r="B74" s="1533"/>
      <c r="D74" s="1572" t="s">
        <v>1185</v>
      </c>
      <c r="E74" s="1572"/>
      <c r="F74" s="1572"/>
      <c r="G74" s="1533"/>
      <c r="H74" s="1565" t="s">
        <v>1140</v>
      </c>
      <c r="I74" s="1565">
        <v>2</v>
      </c>
      <c r="J74" s="1626">
        <v>29</v>
      </c>
      <c r="K74" s="1626">
        <v>25</v>
      </c>
      <c r="L74" s="1626">
        <v>7</v>
      </c>
      <c r="M74" s="1626">
        <v>7</v>
      </c>
      <c r="N74" s="1626">
        <v>0</v>
      </c>
      <c r="O74" s="1626">
        <v>0</v>
      </c>
      <c r="P74" s="1617" t="s">
        <v>881</v>
      </c>
      <c r="Q74" s="1617" t="s">
        <v>881</v>
      </c>
      <c r="R74" s="1626">
        <v>18</v>
      </c>
      <c r="S74" s="1626">
        <v>16</v>
      </c>
      <c r="T74" s="1626">
        <v>11</v>
      </c>
      <c r="U74" s="1626">
        <v>9</v>
      </c>
      <c r="V74" s="1626">
        <v>0</v>
      </c>
      <c r="W74" s="1626">
        <v>0</v>
      </c>
      <c r="X74" s="1626">
        <v>0</v>
      </c>
      <c r="Y74" s="1626">
        <v>0</v>
      </c>
      <c r="Z74" s="1567"/>
      <c r="AA74" s="1539">
        <f t="shared" si="3"/>
        <v>68</v>
      </c>
    </row>
    <row r="75" spans="1:27" s="1137" customFormat="1" ht="12" customHeight="1">
      <c r="A75" s="1539">
        <f t="shared" si="2"/>
        <v>69</v>
      </c>
      <c r="B75" s="1533"/>
      <c r="D75" s="1622" t="s">
        <v>1186</v>
      </c>
      <c r="E75" s="1572"/>
      <c r="F75" s="1621"/>
      <c r="G75" s="1533"/>
      <c r="H75" s="1565"/>
      <c r="I75" s="1565"/>
      <c r="J75" s="1601"/>
      <c r="K75" s="1601"/>
      <c r="L75" s="1619"/>
      <c r="M75" s="1619"/>
      <c r="N75" s="1619"/>
      <c r="O75" s="1619"/>
      <c r="P75" s="1619"/>
      <c r="Q75" s="1619"/>
      <c r="R75" s="1601"/>
      <c r="S75" s="1601"/>
      <c r="T75" s="1601"/>
      <c r="U75" s="1601"/>
      <c r="V75" s="1619"/>
      <c r="W75" s="1619"/>
      <c r="X75" s="1619"/>
      <c r="Y75" s="1619"/>
      <c r="Z75" s="1567"/>
      <c r="AA75" s="1539">
        <f t="shared" si="3"/>
        <v>69</v>
      </c>
    </row>
    <row r="76" spans="1:27" s="1137" customFormat="1" ht="12" customHeight="1">
      <c r="A76" s="1539">
        <f t="shared" si="2"/>
        <v>70</v>
      </c>
      <c r="B76" s="1533"/>
      <c r="E76" s="1572" t="s">
        <v>1187</v>
      </c>
      <c r="F76" s="1625"/>
      <c r="G76" s="1533"/>
      <c r="H76" s="1565" t="s">
        <v>1140</v>
      </c>
      <c r="I76" s="1565">
        <v>2</v>
      </c>
      <c r="J76" s="1601">
        <v>0</v>
      </c>
      <c r="K76" s="1601">
        <v>0</v>
      </c>
      <c r="L76" s="1601">
        <v>0</v>
      </c>
      <c r="M76" s="1601">
        <v>0</v>
      </c>
      <c r="N76" s="1601">
        <v>0</v>
      </c>
      <c r="O76" s="1601">
        <v>0</v>
      </c>
      <c r="P76" s="1617" t="s">
        <v>881</v>
      </c>
      <c r="Q76" s="1617" t="s">
        <v>881</v>
      </c>
      <c r="R76" s="1601">
        <v>0</v>
      </c>
      <c r="S76" s="1601">
        <v>0</v>
      </c>
      <c r="T76" s="1601">
        <v>0</v>
      </c>
      <c r="U76" s="1601">
        <v>0</v>
      </c>
      <c r="V76" s="1601">
        <v>0</v>
      </c>
      <c r="W76" s="1601">
        <v>0</v>
      </c>
      <c r="X76" s="1601">
        <v>0</v>
      </c>
      <c r="Y76" s="1601">
        <v>0</v>
      </c>
      <c r="Z76" s="1567"/>
      <c r="AA76" s="1539">
        <f t="shared" si="3"/>
        <v>70</v>
      </c>
    </row>
    <row r="77" spans="1:27" s="1137" customFormat="1" ht="12" customHeight="1">
      <c r="A77" s="1539">
        <f t="shared" si="2"/>
        <v>71</v>
      </c>
      <c r="B77" s="1533"/>
      <c r="E77" s="1572" t="s">
        <v>1188</v>
      </c>
      <c r="F77" s="1625"/>
      <c r="G77" s="1533"/>
      <c r="H77" s="1565" t="s">
        <v>1140</v>
      </c>
      <c r="I77" s="1565">
        <v>2</v>
      </c>
      <c r="J77" s="1601">
        <v>0</v>
      </c>
      <c r="K77" s="1601">
        <v>0</v>
      </c>
      <c r="L77" s="1601">
        <v>0</v>
      </c>
      <c r="M77" s="1601">
        <v>0</v>
      </c>
      <c r="N77" s="1601">
        <v>0</v>
      </c>
      <c r="O77" s="1601">
        <v>0</v>
      </c>
      <c r="P77" s="1617" t="s">
        <v>881</v>
      </c>
      <c r="Q77" s="1617" t="s">
        <v>881</v>
      </c>
      <c r="R77" s="1601">
        <v>0</v>
      </c>
      <c r="S77" s="1601">
        <v>0</v>
      </c>
      <c r="T77" s="1601">
        <v>0</v>
      </c>
      <c r="U77" s="1601">
        <v>0</v>
      </c>
      <c r="V77" s="1601">
        <v>0</v>
      </c>
      <c r="W77" s="1601">
        <v>0</v>
      </c>
      <c r="X77" s="1601">
        <v>0</v>
      </c>
      <c r="Y77" s="1601">
        <v>0</v>
      </c>
      <c r="Z77" s="1567"/>
      <c r="AA77" s="1539">
        <f t="shared" si="3"/>
        <v>71</v>
      </c>
    </row>
    <row r="78" spans="1:27" s="1137" customFormat="1" ht="12" customHeight="1">
      <c r="A78" s="1539">
        <f t="shared" si="2"/>
        <v>72</v>
      </c>
      <c r="B78" s="1533"/>
      <c r="E78" s="1572" t="s">
        <v>1189</v>
      </c>
      <c r="F78" s="1625"/>
      <c r="G78" s="1533"/>
      <c r="H78" s="1565" t="s">
        <v>1140</v>
      </c>
      <c r="I78" s="1565">
        <v>2</v>
      </c>
      <c r="J78" s="1601">
        <v>0</v>
      </c>
      <c r="K78" s="1601">
        <v>0</v>
      </c>
      <c r="L78" s="1601">
        <v>0</v>
      </c>
      <c r="M78" s="1601">
        <v>0</v>
      </c>
      <c r="N78" s="1601">
        <v>0</v>
      </c>
      <c r="O78" s="1601">
        <v>0</v>
      </c>
      <c r="P78" s="1617" t="s">
        <v>881</v>
      </c>
      <c r="Q78" s="1617" t="s">
        <v>881</v>
      </c>
      <c r="R78" s="1601">
        <v>0</v>
      </c>
      <c r="S78" s="1601">
        <v>0</v>
      </c>
      <c r="T78" s="1601">
        <v>0</v>
      </c>
      <c r="U78" s="1601">
        <v>0</v>
      </c>
      <c r="V78" s="1601">
        <v>0</v>
      </c>
      <c r="W78" s="1601">
        <v>0</v>
      </c>
      <c r="X78" s="1601">
        <v>0</v>
      </c>
      <c r="Y78" s="1601">
        <v>0</v>
      </c>
      <c r="Z78" s="1567"/>
      <c r="AA78" s="1539">
        <f t="shared" si="3"/>
        <v>72</v>
      </c>
    </row>
    <row r="79" spans="1:27" s="1137" customFormat="1" ht="12" customHeight="1">
      <c r="A79" s="1539">
        <f t="shared" si="2"/>
        <v>73</v>
      </c>
      <c r="B79" s="1533"/>
      <c r="E79" s="1572" t="s">
        <v>1190</v>
      </c>
      <c r="F79" s="1625"/>
      <c r="G79" s="1533"/>
      <c r="H79" s="1565" t="s">
        <v>1140</v>
      </c>
      <c r="I79" s="1565">
        <v>2</v>
      </c>
      <c r="J79" s="1601">
        <v>0</v>
      </c>
      <c r="K79" s="1601">
        <v>0</v>
      </c>
      <c r="L79" s="1601">
        <v>0</v>
      </c>
      <c r="M79" s="1601">
        <v>0</v>
      </c>
      <c r="N79" s="1601">
        <v>0</v>
      </c>
      <c r="O79" s="1601">
        <v>0</v>
      </c>
      <c r="P79" s="1617" t="s">
        <v>881</v>
      </c>
      <c r="Q79" s="1617" t="s">
        <v>881</v>
      </c>
      <c r="R79" s="1601">
        <v>0</v>
      </c>
      <c r="S79" s="1601">
        <v>0</v>
      </c>
      <c r="T79" s="1601">
        <v>0</v>
      </c>
      <c r="U79" s="1601">
        <v>0</v>
      </c>
      <c r="V79" s="1601">
        <v>0</v>
      </c>
      <c r="W79" s="1601">
        <v>0</v>
      </c>
      <c r="X79" s="1601">
        <v>0</v>
      </c>
      <c r="Y79" s="1601">
        <v>0</v>
      </c>
      <c r="Z79" s="1567"/>
      <c r="AA79" s="1539">
        <f t="shared" si="3"/>
        <v>73</v>
      </c>
    </row>
    <row r="80" spans="1:27" s="1137" customFormat="1" ht="12" customHeight="1">
      <c r="A80" s="1539">
        <f t="shared" si="2"/>
        <v>74</v>
      </c>
      <c r="B80" s="1533"/>
      <c r="D80" s="1572"/>
      <c r="E80" s="1572" t="s">
        <v>1191</v>
      </c>
      <c r="F80" s="1625"/>
      <c r="G80" s="1533"/>
      <c r="H80" s="1565" t="s">
        <v>1140</v>
      </c>
      <c r="I80" s="1565">
        <v>2</v>
      </c>
      <c r="J80" s="1601">
        <v>0</v>
      </c>
      <c r="K80" s="1601">
        <v>0</v>
      </c>
      <c r="L80" s="1601">
        <v>0</v>
      </c>
      <c r="M80" s="1601">
        <v>0</v>
      </c>
      <c r="N80" s="1601">
        <v>0</v>
      </c>
      <c r="O80" s="1601">
        <v>0</v>
      </c>
      <c r="P80" s="1617" t="s">
        <v>881</v>
      </c>
      <c r="Q80" s="1617" t="s">
        <v>881</v>
      </c>
      <c r="R80" s="1601">
        <v>0</v>
      </c>
      <c r="S80" s="1601">
        <v>0</v>
      </c>
      <c r="T80" s="1601">
        <v>0</v>
      </c>
      <c r="U80" s="1601">
        <v>0</v>
      </c>
      <c r="V80" s="1601">
        <v>0</v>
      </c>
      <c r="W80" s="1601">
        <v>0</v>
      </c>
      <c r="X80" s="1601">
        <v>0</v>
      </c>
      <c r="Y80" s="1601">
        <v>0</v>
      </c>
      <c r="Z80" s="1567"/>
      <c r="AA80" s="1539">
        <f t="shared" si="3"/>
        <v>74</v>
      </c>
    </row>
    <row r="81" spans="1:27" s="1137" customFormat="1" ht="12" customHeight="1">
      <c r="A81" s="1539">
        <f t="shared" si="2"/>
        <v>75</v>
      </c>
      <c r="B81" s="1533"/>
      <c r="D81" s="1572"/>
      <c r="E81" s="1572" t="s">
        <v>1192</v>
      </c>
      <c r="F81" s="1625"/>
      <c r="G81" s="1533"/>
      <c r="H81" s="1565" t="s">
        <v>1140</v>
      </c>
      <c r="I81" s="1565">
        <v>2</v>
      </c>
      <c r="J81" s="1601">
        <v>0</v>
      </c>
      <c r="K81" s="1601">
        <v>0</v>
      </c>
      <c r="L81" s="1601">
        <v>0</v>
      </c>
      <c r="M81" s="1601">
        <v>0</v>
      </c>
      <c r="N81" s="1601">
        <v>0</v>
      </c>
      <c r="O81" s="1601">
        <v>0</v>
      </c>
      <c r="P81" s="1617" t="s">
        <v>881</v>
      </c>
      <c r="Q81" s="1617" t="s">
        <v>881</v>
      </c>
      <c r="R81" s="1601">
        <v>0</v>
      </c>
      <c r="S81" s="1601">
        <v>0</v>
      </c>
      <c r="T81" s="1601">
        <v>0</v>
      </c>
      <c r="U81" s="1601">
        <v>0</v>
      </c>
      <c r="V81" s="1601">
        <v>0</v>
      </c>
      <c r="W81" s="1601">
        <v>0</v>
      </c>
      <c r="X81" s="1601">
        <v>0</v>
      </c>
      <c r="Y81" s="1601">
        <v>0</v>
      </c>
      <c r="Z81" s="1567"/>
      <c r="AA81" s="1539">
        <f t="shared" si="3"/>
        <v>75</v>
      </c>
    </row>
    <row r="82" spans="1:27" s="1137" customFormat="1" ht="12" customHeight="1">
      <c r="A82" s="1539">
        <f t="shared" si="2"/>
        <v>76</v>
      </c>
      <c r="B82" s="1533"/>
      <c r="D82" s="1572" t="s">
        <v>1193</v>
      </c>
      <c r="E82" s="1572"/>
      <c r="F82" s="1572"/>
      <c r="G82" s="1533"/>
      <c r="H82" s="1565" t="s">
        <v>1153</v>
      </c>
      <c r="I82" s="1565">
        <v>2</v>
      </c>
      <c r="J82" s="1601">
        <v>60</v>
      </c>
      <c r="K82" s="1601">
        <v>5</v>
      </c>
      <c r="L82" s="1601">
        <v>1</v>
      </c>
      <c r="M82" s="1601">
        <v>1</v>
      </c>
      <c r="N82" s="1601">
        <v>0</v>
      </c>
      <c r="O82" s="1601">
        <v>0</v>
      </c>
      <c r="P82" s="1617" t="s">
        <v>881</v>
      </c>
      <c r="Q82" s="1617" t="s">
        <v>881</v>
      </c>
      <c r="R82" s="1601">
        <v>25</v>
      </c>
      <c r="S82" s="1601">
        <v>2</v>
      </c>
      <c r="T82" s="1601">
        <v>35</v>
      </c>
      <c r="U82" s="1601">
        <v>3</v>
      </c>
      <c r="V82" s="1601">
        <v>0</v>
      </c>
      <c r="W82" s="1601">
        <v>0</v>
      </c>
      <c r="X82" s="1601">
        <v>0</v>
      </c>
      <c r="Y82" s="1601">
        <v>0</v>
      </c>
      <c r="Z82" s="1567"/>
      <c r="AA82" s="1539">
        <f t="shared" si="3"/>
        <v>76</v>
      </c>
    </row>
    <row r="83" spans="1:27" s="1137" customFormat="1" ht="12" customHeight="1">
      <c r="A83" s="1539">
        <f t="shared" si="2"/>
        <v>77</v>
      </c>
      <c r="B83" s="1533"/>
      <c r="D83" s="1572"/>
      <c r="E83" s="1572"/>
      <c r="F83" s="1618" t="s">
        <v>406</v>
      </c>
      <c r="G83" s="1533"/>
      <c r="H83" s="1565"/>
      <c r="I83" s="1544" t="s">
        <v>3</v>
      </c>
      <c r="J83" s="1601">
        <v>39</v>
      </c>
      <c r="K83" s="1601">
        <v>27</v>
      </c>
      <c r="L83" s="1601">
        <v>8</v>
      </c>
      <c r="M83" s="1601">
        <v>7</v>
      </c>
      <c r="N83" s="1601">
        <v>0</v>
      </c>
      <c r="O83" s="1601">
        <v>0</v>
      </c>
      <c r="P83" s="1617" t="s">
        <v>881</v>
      </c>
      <c r="Q83" s="1617" t="s">
        <v>881</v>
      </c>
      <c r="R83" s="1601">
        <v>18</v>
      </c>
      <c r="S83" s="1601">
        <v>16</v>
      </c>
      <c r="T83" s="1601">
        <v>21</v>
      </c>
      <c r="U83" s="1601">
        <v>11</v>
      </c>
      <c r="V83" s="1601">
        <v>0</v>
      </c>
      <c r="W83" s="1601">
        <v>0</v>
      </c>
      <c r="X83" s="1601">
        <v>0</v>
      </c>
      <c r="Y83" s="1601">
        <v>0</v>
      </c>
      <c r="Z83" s="1567"/>
      <c r="AA83" s="1539">
        <f t="shared" si="3"/>
        <v>77</v>
      </c>
    </row>
    <row r="84" spans="1:27" s="1137" customFormat="1" ht="11.1" customHeight="1">
      <c r="A84" s="1539">
        <f t="shared" si="2"/>
        <v>78</v>
      </c>
      <c r="B84" s="1533"/>
      <c r="D84" s="1572"/>
      <c r="E84" s="1572"/>
      <c r="F84" s="1572"/>
      <c r="G84" s="1533"/>
      <c r="H84" s="1565"/>
      <c r="I84" s="1544" t="s">
        <v>4</v>
      </c>
      <c r="J84" s="1601">
        <v>117</v>
      </c>
      <c r="K84" s="1601">
        <v>12</v>
      </c>
      <c r="L84" s="1601">
        <v>9</v>
      </c>
      <c r="M84" s="1601">
        <v>2</v>
      </c>
      <c r="N84" s="1601">
        <v>0</v>
      </c>
      <c r="O84" s="1601">
        <v>0</v>
      </c>
      <c r="P84" s="1617" t="s">
        <v>881</v>
      </c>
      <c r="Q84" s="1617" t="s">
        <v>881</v>
      </c>
      <c r="R84" s="1601">
        <v>82</v>
      </c>
      <c r="S84" s="1601">
        <v>9</v>
      </c>
      <c r="T84" s="1601">
        <v>35</v>
      </c>
      <c r="U84" s="1601">
        <v>3</v>
      </c>
      <c r="V84" s="1601">
        <v>0</v>
      </c>
      <c r="W84" s="1601">
        <v>0</v>
      </c>
      <c r="X84" s="1601">
        <v>0</v>
      </c>
      <c r="Y84" s="1601">
        <v>0</v>
      </c>
      <c r="Z84" s="1567"/>
      <c r="AA84" s="1539">
        <f t="shared" si="3"/>
        <v>78</v>
      </c>
    </row>
    <row r="85" spans="1:27" s="1137" customFormat="1" ht="11.1" customHeight="1">
      <c r="A85" s="1539">
        <f t="shared" si="2"/>
        <v>79</v>
      </c>
      <c r="B85" s="1533"/>
      <c r="D85" s="1572"/>
      <c r="E85" s="1572"/>
      <c r="F85" s="1572"/>
      <c r="G85" s="1533"/>
      <c r="H85" s="1565"/>
      <c r="I85" s="1544" t="s">
        <v>5</v>
      </c>
      <c r="J85" s="1601">
        <v>0</v>
      </c>
      <c r="K85" s="1601">
        <v>0</v>
      </c>
      <c r="L85" s="1601">
        <v>0</v>
      </c>
      <c r="M85" s="1601">
        <v>0</v>
      </c>
      <c r="N85" s="1601">
        <v>0</v>
      </c>
      <c r="O85" s="1601">
        <v>0</v>
      </c>
      <c r="P85" s="1617" t="s">
        <v>881</v>
      </c>
      <c r="Q85" s="1617" t="s">
        <v>881</v>
      </c>
      <c r="R85" s="1601">
        <v>0</v>
      </c>
      <c r="S85" s="1601">
        <v>0</v>
      </c>
      <c r="T85" s="1601">
        <v>0</v>
      </c>
      <c r="U85" s="1601">
        <v>0</v>
      </c>
      <c r="V85" s="1601">
        <v>0</v>
      </c>
      <c r="W85" s="1601">
        <v>0</v>
      </c>
      <c r="X85" s="1601">
        <v>0</v>
      </c>
      <c r="Y85" s="1601">
        <v>0</v>
      </c>
      <c r="Z85" s="1567"/>
      <c r="AA85" s="1539">
        <f t="shared" si="3"/>
        <v>79</v>
      </c>
    </row>
    <row r="86" spans="1:27" s="1137" customFormat="1" ht="11.1" customHeight="1">
      <c r="A86" s="1539">
        <f t="shared" si="2"/>
        <v>80</v>
      </c>
      <c r="B86" s="1533"/>
      <c r="D86" s="1572"/>
      <c r="E86" s="1572"/>
      <c r="F86" s="1572"/>
      <c r="G86" s="1533"/>
      <c r="H86" s="1565"/>
      <c r="I86" s="1544" t="s">
        <v>13</v>
      </c>
      <c r="J86" s="1605">
        <v>156</v>
      </c>
      <c r="K86" s="1605">
        <v>39</v>
      </c>
      <c r="L86" s="1605">
        <v>17</v>
      </c>
      <c r="M86" s="1605">
        <v>9</v>
      </c>
      <c r="N86" s="1605">
        <v>0</v>
      </c>
      <c r="O86" s="1605">
        <v>0</v>
      </c>
      <c r="P86" s="1617" t="s">
        <v>881</v>
      </c>
      <c r="Q86" s="1617" t="s">
        <v>881</v>
      </c>
      <c r="R86" s="1605">
        <v>100</v>
      </c>
      <c r="S86" s="1605">
        <v>25</v>
      </c>
      <c r="T86" s="1605">
        <v>56</v>
      </c>
      <c r="U86" s="1605">
        <v>14</v>
      </c>
      <c r="V86" s="1605">
        <v>0</v>
      </c>
      <c r="W86" s="1605">
        <v>0</v>
      </c>
      <c r="X86" s="1605">
        <v>0</v>
      </c>
      <c r="Y86" s="1605">
        <v>0</v>
      </c>
      <c r="Z86" s="1567"/>
      <c r="AA86" s="1539">
        <f t="shared" si="3"/>
        <v>80</v>
      </c>
    </row>
    <row r="87" spans="1:27" s="1137" customFormat="1" ht="12" customHeight="1">
      <c r="A87" s="1539">
        <f t="shared" si="2"/>
        <v>81</v>
      </c>
      <c r="B87" s="1533"/>
      <c r="D87" s="1572" t="s">
        <v>1194</v>
      </c>
      <c r="E87" s="1572"/>
      <c r="F87" s="1625"/>
      <c r="G87" s="1533"/>
      <c r="H87" s="1565" t="s">
        <v>1140</v>
      </c>
      <c r="I87" s="1565">
        <v>2</v>
      </c>
      <c r="J87" s="1601">
        <v>16</v>
      </c>
      <c r="K87" s="1601">
        <v>9</v>
      </c>
      <c r="L87" s="1601">
        <v>0</v>
      </c>
      <c r="M87" s="1601">
        <v>0</v>
      </c>
      <c r="N87" s="1601">
        <v>0</v>
      </c>
      <c r="O87" s="1601">
        <v>0</v>
      </c>
      <c r="P87" s="1617" t="s">
        <v>881</v>
      </c>
      <c r="Q87" s="1617" t="s">
        <v>881</v>
      </c>
      <c r="R87" s="1601">
        <v>0</v>
      </c>
      <c r="S87" s="1601">
        <v>0</v>
      </c>
      <c r="T87" s="1601">
        <v>16</v>
      </c>
      <c r="U87" s="1601">
        <v>9</v>
      </c>
      <c r="V87" s="1601">
        <v>0</v>
      </c>
      <c r="W87" s="1601">
        <v>0</v>
      </c>
      <c r="X87" s="1601">
        <v>0</v>
      </c>
      <c r="Y87" s="1601">
        <v>0</v>
      </c>
      <c r="Z87" s="1567"/>
      <c r="AA87" s="1539">
        <f t="shared" si="3"/>
        <v>81</v>
      </c>
    </row>
    <row r="88" spans="1:27" s="1137" customFormat="1" ht="12" customHeight="1">
      <c r="A88" s="1539">
        <f>A87+1</f>
        <v>82</v>
      </c>
      <c r="B88" s="1533"/>
      <c r="D88" s="1572" t="s">
        <v>1195</v>
      </c>
      <c r="E88" s="1572"/>
      <c r="F88" s="1625"/>
      <c r="G88" s="1533"/>
      <c r="H88" s="1565" t="s">
        <v>1140</v>
      </c>
      <c r="I88" s="1565">
        <v>2</v>
      </c>
      <c r="J88" s="1601">
        <v>75</v>
      </c>
      <c r="K88" s="1601">
        <v>36</v>
      </c>
      <c r="L88" s="1601">
        <v>2</v>
      </c>
      <c r="M88" s="1601">
        <v>0</v>
      </c>
      <c r="N88" s="1601">
        <v>45</v>
      </c>
      <c r="O88" s="1601">
        <v>21</v>
      </c>
      <c r="P88" s="1617" t="s">
        <v>881</v>
      </c>
      <c r="Q88" s="1617" t="s">
        <v>881</v>
      </c>
      <c r="R88" s="1601">
        <v>14</v>
      </c>
      <c r="S88" s="1601">
        <v>6</v>
      </c>
      <c r="T88" s="1601">
        <v>39</v>
      </c>
      <c r="U88" s="1601">
        <v>17</v>
      </c>
      <c r="V88" s="1601">
        <v>0</v>
      </c>
      <c r="W88" s="1601">
        <v>0</v>
      </c>
      <c r="X88" s="1601">
        <v>22</v>
      </c>
      <c r="Y88" s="1601">
        <v>13</v>
      </c>
      <c r="Z88" s="1567"/>
      <c r="AA88" s="1539">
        <f t="shared" si="3"/>
        <v>82</v>
      </c>
    </row>
    <row r="89" spans="1:27" s="1137" customFormat="1" ht="12" customHeight="1">
      <c r="A89" s="1539">
        <f>A88+1</f>
        <v>83</v>
      </c>
      <c r="B89" s="1533"/>
      <c r="D89" s="1620" t="s">
        <v>1196</v>
      </c>
      <c r="E89" s="1572"/>
      <c r="F89" s="1572"/>
      <c r="G89" s="1533"/>
      <c r="H89" s="1565"/>
      <c r="I89" s="1565"/>
      <c r="J89" s="1601"/>
      <c r="K89" s="1601"/>
      <c r="L89" s="1601"/>
      <c r="M89" s="1601"/>
      <c r="N89" s="1601"/>
      <c r="O89" s="1601"/>
      <c r="P89" s="1601"/>
      <c r="Q89" s="1601"/>
      <c r="R89" s="1601"/>
      <c r="S89" s="1601"/>
      <c r="T89" s="1601"/>
      <c r="U89" s="1601"/>
      <c r="V89" s="1601"/>
      <c r="W89" s="1601"/>
      <c r="X89" s="1601"/>
      <c r="Y89" s="1601"/>
      <c r="Z89" s="1567"/>
      <c r="AA89" s="1539">
        <f t="shared" si="3"/>
        <v>83</v>
      </c>
    </row>
    <row r="90" spans="1:27" s="1137" customFormat="1" ht="12" customHeight="1">
      <c r="A90" s="1539">
        <f t="shared" si="2"/>
        <v>84</v>
      </c>
      <c r="B90" s="1533"/>
      <c r="D90" s="1572"/>
      <c r="E90" s="1572" t="s">
        <v>1197</v>
      </c>
      <c r="F90" s="1572"/>
      <c r="G90" s="1533"/>
      <c r="H90" s="1565" t="s">
        <v>1140</v>
      </c>
      <c r="I90" s="1565">
        <v>2</v>
      </c>
      <c r="J90" s="1601">
        <v>167</v>
      </c>
      <c r="K90" s="1601">
        <v>137</v>
      </c>
      <c r="L90" s="1601">
        <v>9</v>
      </c>
      <c r="M90" s="1601">
        <v>8</v>
      </c>
      <c r="N90" s="1601">
        <v>0</v>
      </c>
      <c r="O90" s="1601">
        <v>0</v>
      </c>
      <c r="P90" s="1617" t="s">
        <v>881</v>
      </c>
      <c r="Q90" s="1617" t="s">
        <v>881</v>
      </c>
      <c r="R90" s="1601">
        <v>78</v>
      </c>
      <c r="S90" s="1601">
        <v>69</v>
      </c>
      <c r="T90" s="1601">
        <v>89</v>
      </c>
      <c r="U90" s="1601">
        <v>68</v>
      </c>
      <c r="V90" s="1601">
        <v>0</v>
      </c>
      <c r="W90" s="1601">
        <v>0</v>
      </c>
      <c r="X90" s="1601">
        <v>0</v>
      </c>
      <c r="Y90" s="1601">
        <v>0</v>
      </c>
      <c r="Z90" s="1567"/>
      <c r="AA90" s="1539">
        <f t="shared" si="3"/>
        <v>84</v>
      </c>
    </row>
    <row r="91" spans="1:27" s="1137" customFormat="1" ht="12" customHeight="1">
      <c r="A91" s="1539">
        <f t="shared" si="2"/>
        <v>85</v>
      </c>
      <c r="B91" s="1533"/>
      <c r="D91" s="1572"/>
      <c r="E91" s="1572"/>
      <c r="F91" s="1618" t="s">
        <v>407</v>
      </c>
      <c r="G91" s="1533"/>
      <c r="H91" s="1565"/>
      <c r="I91" s="1544" t="s">
        <v>3</v>
      </c>
      <c r="J91" s="1601">
        <v>79</v>
      </c>
      <c r="K91" s="1601">
        <v>65</v>
      </c>
      <c r="L91" s="1601">
        <v>2</v>
      </c>
      <c r="M91" s="1601">
        <v>2</v>
      </c>
      <c r="N91" s="1601">
        <v>0</v>
      </c>
      <c r="O91" s="1601">
        <v>0</v>
      </c>
      <c r="P91" s="1617" t="s">
        <v>881</v>
      </c>
      <c r="Q91" s="1617" t="s">
        <v>881</v>
      </c>
      <c r="R91" s="1601">
        <v>41</v>
      </c>
      <c r="S91" s="1601">
        <v>39</v>
      </c>
      <c r="T91" s="1601">
        <v>38</v>
      </c>
      <c r="U91" s="1601">
        <v>26</v>
      </c>
      <c r="V91" s="1601">
        <v>0</v>
      </c>
      <c r="W91" s="1601">
        <v>0</v>
      </c>
      <c r="X91" s="1601">
        <v>0</v>
      </c>
      <c r="Y91" s="1601">
        <v>0</v>
      </c>
      <c r="Z91" s="1567"/>
      <c r="AA91" s="1539">
        <f t="shared" si="3"/>
        <v>85</v>
      </c>
    </row>
    <row r="92" spans="1:27" s="1137" customFormat="1" ht="11.1" customHeight="1">
      <c r="A92" s="1539">
        <f t="shared" si="2"/>
        <v>86</v>
      </c>
      <c r="B92" s="1533"/>
      <c r="D92" s="1572"/>
      <c r="E92" s="1572"/>
      <c r="F92" s="1572"/>
      <c r="G92" s="1533"/>
      <c r="H92" s="1565"/>
      <c r="I92" s="1544" t="s">
        <v>4</v>
      </c>
      <c r="J92" s="1601">
        <v>34</v>
      </c>
      <c r="K92" s="1601">
        <v>31</v>
      </c>
      <c r="L92" s="1601">
        <v>4</v>
      </c>
      <c r="M92" s="1601">
        <v>4</v>
      </c>
      <c r="N92" s="1601">
        <v>0</v>
      </c>
      <c r="O92" s="1601">
        <v>0</v>
      </c>
      <c r="P92" s="1617" t="s">
        <v>881</v>
      </c>
      <c r="Q92" s="1617" t="s">
        <v>881</v>
      </c>
      <c r="R92" s="1601">
        <v>21</v>
      </c>
      <c r="S92" s="1601">
        <v>18</v>
      </c>
      <c r="T92" s="1601">
        <v>13</v>
      </c>
      <c r="U92" s="1601">
        <v>13</v>
      </c>
      <c r="V92" s="1601">
        <v>0</v>
      </c>
      <c r="W92" s="1601">
        <v>0</v>
      </c>
      <c r="X92" s="1601">
        <v>0</v>
      </c>
      <c r="Y92" s="1601">
        <v>0</v>
      </c>
      <c r="Z92" s="1567"/>
      <c r="AA92" s="1539">
        <f t="shared" si="3"/>
        <v>86</v>
      </c>
    </row>
    <row r="93" spans="1:27" s="1137" customFormat="1" ht="11.1" customHeight="1">
      <c r="A93" s="1539">
        <f t="shared" si="2"/>
        <v>87</v>
      </c>
      <c r="B93" s="1533"/>
      <c r="D93" s="1572"/>
      <c r="E93" s="1572"/>
      <c r="F93" s="1572"/>
      <c r="G93" s="1533"/>
      <c r="H93" s="1565"/>
      <c r="I93" s="1544" t="s">
        <v>5</v>
      </c>
      <c r="J93" s="1601">
        <v>145</v>
      </c>
      <c r="K93" s="1601">
        <v>86</v>
      </c>
      <c r="L93" s="1601">
        <v>5</v>
      </c>
      <c r="M93" s="1601">
        <v>2</v>
      </c>
      <c r="N93" s="1601">
        <v>45</v>
      </c>
      <c r="O93" s="1601">
        <v>21</v>
      </c>
      <c r="P93" s="1617" t="s">
        <v>881</v>
      </c>
      <c r="Q93" s="1617" t="s">
        <v>881</v>
      </c>
      <c r="R93" s="1601">
        <v>30</v>
      </c>
      <c r="S93" s="1601">
        <v>18</v>
      </c>
      <c r="T93" s="1601">
        <v>93</v>
      </c>
      <c r="U93" s="1601">
        <v>55</v>
      </c>
      <c r="V93" s="1601">
        <v>0</v>
      </c>
      <c r="W93" s="1601">
        <v>0</v>
      </c>
      <c r="X93" s="1601">
        <v>22</v>
      </c>
      <c r="Y93" s="1601">
        <v>13</v>
      </c>
      <c r="Z93" s="1567"/>
      <c r="AA93" s="1539">
        <f t="shared" si="3"/>
        <v>87</v>
      </c>
    </row>
    <row r="94" spans="1:27" s="1137" customFormat="1" ht="11.1" customHeight="1">
      <c r="A94" s="1539">
        <f t="shared" si="2"/>
        <v>88</v>
      </c>
      <c r="B94" s="1533"/>
      <c r="D94" s="1572"/>
      <c r="E94" s="1572"/>
      <c r="F94" s="1572"/>
      <c r="G94" s="1533"/>
      <c r="H94" s="1565"/>
      <c r="I94" s="1544" t="s">
        <v>13</v>
      </c>
      <c r="J94" s="1605">
        <v>258</v>
      </c>
      <c r="K94" s="1605">
        <v>182</v>
      </c>
      <c r="L94" s="1605">
        <v>11</v>
      </c>
      <c r="M94" s="1605">
        <v>8</v>
      </c>
      <c r="N94" s="1605">
        <v>45</v>
      </c>
      <c r="O94" s="1605">
        <v>21</v>
      </c>
      <c r="P94" s="1617" t="s">
        <v>881</v>
      </c>
      <c r="Q94" s="1617" t="s">
        <v>881</v>
      </c>
      <c r="R94" s="1605">
        <v>92</v>
      </c>
      <c r="S94" s="1605">
        <v>75</v>
      </c>
      <c r="T94" s="1605">
        <v>144</v>
      </c>
      <c r="U94" s="1605">
        <v>94</v>
      </c>
      <c r="V94" s="1605">
        <v>0</v>
      </c>
      <c r="W94" s="1605">
        <v>0</v>
      </c>
      <c r="X94" s="1605">
        <v>22</v>
      </c>
      <c r="Y94" s="1605">
        <v>13</v>
      </c>
      <c r="Z94" s="1567"/>
      <c r="AA94" s="1539">
        <f t="shared" si="3"/>
        <v>88</v>
      </c>
    </row>
    <row r="95" spans="1:27" s="1137" customFormat="1" ht="12" customHeight="1">
      <c r="A95" s="1539">
        <f t="shared" si="2"/>
        <v>89</v>
      </c>
      <c r="B95" s="1533"/>
      <c r="D95" s="1572" t="s">
        <v>1198</v>
      </c>
      <c r="E95" s="1572"/>
      <c r="F95" s="1572"/>
      <c r="G95" s="1533"/>
      <c r="H95" s="1565" t="s">
        <v>1140</v>
      </c>
      <c r="I95" s="1565">
        <v>2</v>
      </c>
      <c r="J95" s="1601">
        <v>0</v>
      </c>
      <c r="K95" s="1601">
        <v>0</v>
      </c>
      <c r="L95" s="1601">
        <v>0</v>
      </c>
      <c r="M95" s="1601">
        <v>0</v>
      </c>
      <c r="N95" s="1601">
        <v>0</v>
      </c>
      <c r="O95" s="1601">
        <v>0</v>
      </c>
      <c r="P95" s="1617" t="s">
        <v>881</v>
      </c>
      <c r="Q95" s="1617" t="s">
        <v>881</v>
      </c>
      <c r="R95" s="1601">
        <v>0</v>
      </c>
      <c r="S95" s="1601">
        <v>0</v>
      </c>
      <c r="T95" s="1601">
        <v>0</v>
      </c>
      <c r="U95" s="1601">
        <v>0</v>
      </c>
      <c r="V95" s="1601">
        <v>0</v>
      </c>
      <c r="W95" s="1601">
        <v>0</v>
      </c>
      <c r="X95" s="1601">
        <v>0</v>
      </c>
      <c r="Y95" s="1601">
        <v>0</v>
      </c>
      <c r="Z95" s="1567"/>
      <c r="AA95" s="1539">
        <f t="shared" si="3"/>
        <v>89</v>
      </c>
    </row>
    <row r="96" spans="1:27" s="1137" customFormat="1" ht="12" customHeight="1">
      <c r="A96" s="1539">
        <f t="shared" si="2"/>
        <v>90</v>
      </c>
      <c r="B96" s="1533"/>
      <c r="D96" s="1622" t="s">
        <v>1199</v>
      </c>
      <c r="E96" s="1572"/>
      <c r="F96" s="1621"/>
      <c r="G96" s="1533"/>
      <c r="H96" s="1565"/>
      <c r="I96" s="1565"/>
      <c r="J96" s="1601"/>
      <c r="K96" s="1601"/>
      <c r="L96" s="1601"/>
      <c r="M96" s="1601"/>
      <c r="N96" s="1601"/>
      <c r="O96" s="1601"/>
      <c r="P96" s="1601"/>
      <c r="Q96" s="1601"/>
      <c r="R96" s="1601"/>
      <c r="S96" s="1601"/>
      <c r="T96" s="1601"/>
      <c r="U96" s="1601"/>
      <c r="V96" s="1601"/>
      <c r="W96" s="1601"/>
      <c r="X96" s="1601"/>
      <c r="Y96" s="1601"/>
      <c r="Z96" s="1567"/>
      <c r="AA96" s="1539">
        <f t="shared" si="3"/>
        <v>90</v>
      </c>
    </row>
    <row r="97" spans="1:27" s="1137" customFormat="1" ht="12" customHeight="1">
      <c r="A97" s="1539">
        <f t="shared" si="2"/>
        <v>91</v>
      </c>
      <c r="B97" s="1533"/>
      <c r="E97" s="1572" t="s">
        <v>1200</v>
      </c>
      <c r="F97" s="1572"/>
      <c r="G97" s="1533"/>
      <c r="H97" s="1565" t="s">
        <v>1140</v>
      </c>
      <c r="I97" s="1565">
        <v>2</v>
      </c>
      <c r="J97" s="1601">
        <v>0</v>
      </c>
      <c r="K97" s="1601">
        <v>0</v>
      </c>
      <c r="L97" s="1601">
        <v>0</v>
      </c>
      <c r="M97" s="1601">
        <v>0</v>
      </c>
      <c r="N97" s="1601">
        <v>0</v>
      </c>
      <c r="O97" s="1601">
        <v>0</v>
      </c>
      <c r="P97" s="1617" t="s">
        <v>881</v>
      </c>
      <c r="Q97" s="1617" t="s">
        <v>881</v>
      </c>
      <c r="R97" s="1601">
        <v>0</v>
      </c>
      <c r="S97" s="1601">
        <v>0</v>
      </c>
      <c r="T97" s="1601">
        <v>0</v>
      </c>
      <c r="U97" s="1601">
        <v>0</v>
      </c>
      <c r="V97" s="1601">
        <v>0</v>
      </c>
      <c r="W97" s="1601">
        <v>0</v>
      </c>
      <c r="X97" s="1601">
        <v>0</v>
      </c>
      <c r="Y97" s="1601">
        <v>0</v>
      </c>
      <c r="Z97" s="1567"/>
      <c r="AA97" s="1539">
        <f t="shared" si="3"/>
        <v>91</v>
      </c>
    </row>
    <row r="98" spans="1:27" s="1137" customFormat="1" ht="12" customHeight="1">
      <c r="A98" s="1539">
        <f t="shared" si="2"/>
        <v>92</v>
      </c>
      <c r="B98" s="1533"/>
      <c r="E98" s="1572" t="s">
        <v>1201</v>
      </c>
      <c r="F98" s="1623"/>
      <c r="G98" s="1533"/>
      <c r="H98" s="1565" t="s">
        <v>1140</v>
      </c>
      <c r="I98" s="1565">
        <v>2</v>
      </c>
      <c r="J98" s="1601">
        <v>0</v>
      </c>
      <c r="K98" s="1601">
        <v>0</v>
      </c>
      <c r="L98" s="1601">
        <v>0</v>
      </c>
      <c r="M98" s="1601">
        <v>0</v>
      </c>
      <c r="N98" s="1601">
        <v>0</v>
      </c>
      <c r="O98" s="1601">
        <v>0</v>
      </c>
      <c r="P98" s="1617" t="s">
        <v>881</v>
      </c>
      <c r="Q98" s="1617" t="s">
        <v>881</v>
      </c>
      <c r="R98" s="1601">
        <v>0</v>
      </c>
      <c r="S98" s="1601">
        <v>0</v>
      </c>
      <c r="T98" s="1601">
        <v>0</v>
      </c>
      <c r="U98" s="1601">
        <v>0</v>
      </c>
      <c r="V98" s="1601">
        <v>0</v>
      </c>
      <c r="W98" s="1601">
        <v>0</v>
      </c>
      <c r="X98" s="1601">
        <v>0</v>
      </c>
      <c r="Y98" s="1601">
        <v>0</v>
      </c>
      <c r="Z98" s="1567"/>
      <c r="AA98" s="1539">
        <f t="shared" si="3"/>
        <v>92</v>
      </c>
    </row>
    <row r="99" spans="1:27" s="1137" customFormat="1" ht="12" customHeight="1">
      <c r="A99" s="1539">
        <f t="shared" si="2"/>
        <v>93</v>
      </c>
      <c r="B99" s="1533"/>
      <c r="D99" s="1572" t="s">
        <v>1202</v>
      </c>
      <c r="E99" s="1572"/>
      <c r="F99" s="1623"/>
      <c r="G99" s="1533"/>
      <c r="H99" s="1565" t="s">
        <v>1140</v>
      </c>
      <c r="I99" s="1565">
        <v>2</v>
      </c>
      <c r="J99" s="1601">
        <v>25</v>
      </c>
      <c r="K99" s="1601">
        <v>15</v>
      </c>
      <c r="L99" s="1601">
        <v>1</v>
      </c>
      <c r="M99" s="1601">
        <v>1</v>
      </c>
      <c r="N99" s="1601">
        <v>0</v>
      </c>
      <c r="O99" s="1601">
        <v>0</v>
      </c>
      <c r="P99" s="1617" t="s">
        <v>881</v>
      </c>
      <c r="Q99" s="1617" t="s">
        <v>881</v>
      </c>
      <c r="R99" s="1601">
        <v>21</v>
      </c>
      <c r="S99" s="1601">
        <v>12</v>
      </c>
      <c r="T99" s="1601">
        <v>4</v>
      </c>
      <c r="U99" s="1601">
        <v>3</v>
      </c>
      <c r="V99" s="1601">
        <v>0</v>
      </c>
      <c r="W99" s="1601">
        <v>0</v>
      </c>
      <c r="X99" s="1601">
        <v>0</v>
      </c>
      <c r="Y99" s="1601">
        <v>0</v>
      </c>
      <c r="Z99" s="1567"/>
      <c r="AA99" s="1539">
        <f t="shared" si="3"/>
        <v>93</v>
      </c>
    </row>
    <row r="100" spans="1:27" s="1137" customFormat="1" ht="12" customHeight="1">
      <c r="A100" s="1539">
        <f t="shared" si="2"/>
        <v>94</v>
      </c>
      <c r="B100" s="1533"/>
      <c r="D100" s="1572" t="s">
        <v>1203</v>
      </c>
      <c r="E100" s="1572"/>
      <c r="F100" s="1623"/>
      <c r="G100" s="1533"/>
      <c r="H100" s="1565" t="s">
        <v>1140</v>
      </c>
      <c r="I100" s="1565">
        <v>2</v>
      </c>
      <c r="J100" s="1601">
        <v>9</v>
      </c>
      <c r="K100" s="1601">
        <v>7</v>
      </c>
      <c r="L100" s="1601">
        <v>0</v>
      </c>
      <c r="M100" s="1601">
        <v>0</v>
      </c>
      <c r="N100" s="1601">
        <v>0</v>
      </c>
      <c r="O100" s="1601">
        <v>0</v>
      </c>
      <c r="P100" s="1617" t="s">
        <v>881</v>
      </c>
      <c r="Q100" s="1617" t="s">
        <v>881</v>
      </c>
      <c r="R100" s="1601">
        <v>0</v>
      </c>
      <c r="S100" s="1601">
        <v>0</v>
      </c>
      <c r="T100" s="1601">
        <v>9</v>
      </c>
      <c r="U100" s="1601">
        <v>7</v>
      </c>
      <c r="V100" s="1601">
        <v>0</v>
      </c>
      <c r="W100" s="1601">
        <v>0</v>
      </c>
      <c r="X100" s="1601">
        <v>0</v>
      </c>
      <c r="Y100" s="1601">
        <v>0</v>
      </c>
      <c r="Z100" s="1567"/>
      <c r="AA100" s="1539">
        <f t="shared" si="3"/>
        <v>94</v>
      </c>
    </row>
    <row r="101" spans="1:27" s="1137" customFormat="1" ht="12" customHeight="1">
      <c r="A101" s="1539">
        <f t="shared" si="2"/>
        <v>95</v>
      </c>
      <c r="B101" s="1533"/>
      <c r="D101" s="1572" t="s">
        <v>1204</v>
      </c>
      <c r="E101" s="1572"/>
      <c r="F101" s="1572"/>
      <c r="G101" s="1533"/>
      <c r="H101" s="1565" t="s">
        <v>1153</v>
      </c>
      <c r="I101" s="1565">
        <v>1</v>
      </c>
      <c r="J101" s="1601">
        <v>0</v>
      </c>
      <c r="K101" s="1601">
        <v>0</v>
      </c>
      <c r="L101" s="1601">
        <v>0</v>
      </c>
      <c r="M101" s="1601">
        <v>0</v>
      </c>
      <c r="N101" s="1601">
        <v>0</v>
      </c>
      <c r="O101" s="1601">
        <v>0</v>
      </c>
      <c r="P101" s="1617" t="s">
        <v>881</v>
      </c>
      <c r="Q101" s="1617" t="s">
        <v>881</v>
      </c>
      <c r="R101" s="1601">
        <v>0</v>
      </c>
      <c r="S101" s="1601">
        <v>0</v>
      </c>
      <c r="T101" s="1601">
        <v>0</v>
      </c>
      <c r="U101" s="1601">
        <v>0</v>
      </c>
      <c r="V101" s="1601">
        <v>0</v>
      </c>
      <c r="W101" s="1601">
        <v>0</v>
      </c>
      <c r="X101" s="1601">
        <v>0</v>
      </c>
      <c r="Y101" s="1601">
        <v>0</v>
      </c>
      <c r="Z101" s="1567"/>
      <c r="AA101" s="1539">
        <f t="shared" si="3"/>
        <v>95</v>
      </c>
    </row>
    <row r="102" spans="1:27" s="1137" customFormat="1" ht="12" customHeight="1">
      <c r="A102" s="1539">
        <f t="shared" si="2"/>
        <v>96</v>
      </c>
      <c r="B102" s="1533"/>
      <c r="D102" s="1572" t="s">
        <v>1205</v>
      </c>
      <c r="E102" s="1572"/>
      <c r="F102" s="1572"/>
      <c r="G102" s="1533"/>
      <c r="H102" s="1565" t="s">
        <v>1153</v>
      </c>
      <c r="I102" s="1565">
        <v>1</v>
      </c>
      <c r="J102" s="1601">
        <v>11</v>
      </c>
      <c r="K102" s="1601">
        <v>4</v>
      </c>
      <c r="L102" s="1601">
        <v>0</v>
      </c>
      <c r="M102" s="1601">
        <v>0</v>
      </c>
      <c r="N102" s="1601">
        <v>0</v>
      </c>
      <c r="O102" s="1601">
        <v>0</v>
      </c>
      <c r="P102" s="1617" t="s">
        <v>881</v>
      </c>
      <c r="Q102" s="1617" t="s">
        <v>881</v>
      </c>
      <c r="R102" s="1601">
        <v>11</v>
      </c>
      <c r="S102" s="1601">
        <v>4</v>
      </c>
      <c r="T102" s="1601">
        <v>0</v>
      </c>
      <c r="U102" s="1601">
        <v>0</v>
      </c>
      <c r="V102" s="1601">
        <v>0</v>
      </c>
      <c r="W102" s="1601">
        <v>0</v>
      </c>
      <c r="X102" s="1601">
        <v>0</v>
      </c>
      <c r="Y102" s="1601">
        <v>0</v>
      </c>
      <c r="Z102" s="1567"/>
      <c r="AA102" s="1539">
        <f t="shared" si="3"/>
        <v>96</v>
      </c>
    </row>
    <row r="103" spans="1:27" s="1137" customFormat="1" ht="12" customHeight="1">
      <c r="A103" s="1539">
        <f t="shared" si="2"/>
        <v>97</v>
      </c>
      <c r="B103" s="1533"/>
      <c r="D103" s="1572" t="s">
        <v>1206</v>
      </c>
      <c r="E103" s="1572"/>
      <c r="F103" s="1572"/>
      <c r="G103" s="1533"/>
      <c r="H103" s="1565" t="s">
        <v>1153</v>
      </c>
      <c r="I103" s="1565">
        <v>1</v>
      </c>
      <c r="J103" s="1601">
        <v>10</v>
      </c>
      <c r="K103" s="1601">
        <v>7</v>
      </c>
      <c r="L103" s="1601">
        <v>1</v>
      </c>
      <c r="M103" s="1601">
        <v>1</v>
      </c>
      <c r="N103" s="1601">
        <v>0</v>
      </c>
      <c r="O103" s="1601">
        <v>0</v>
      </c>
      <c r="P103" s="1617" t="s">
        <v>881</v>
      </c>
      <c r="Q103" s="1617" t="s">
        <v>881</v>
      </c>
      <c r="R103" s="1601">
        <v>10</v>
      </c>
      <c r="S103" s="1601">
        <v>7</v>
      </c>
      <c r="T103" s="1601">
        <v>0</v>
      </c>
      <c r="U103" s="1601">
        <v>0</v>
      </c>
      <c r="V103" s="1601">
        <v>0</v>
      </c>
      <c r="W103" s="1601">
        <v>0</v>
      </c>
      <c r="X103" s="1601">
        <v>0</v>
      </c>
      <c r="Y103" s="1601">
        <v>0</v>
      </c>
      <c r="Z103" s="1567"/>
      <c r="AA103" s="1539">
        <f t="shared" si="3"/>
        <v>97</v>
      </c>
    </row>
    <row r="104" spans="1:27" s="1137" customFormat="1" ht="12" customHeight="1">
      <c r="A104" s="1539">
        <f t="shared" si="2"/>
        <v>98</v>
      </c>
      <c r="B104" s="1533"/>
      <c r="D104" s="1572"/>
      <c r="E104" s="1572"/>
      <c r="F104" s="1618" t="s">
        <v>408</v>
      </c>
      <c r="G104" s="1533"/>
      <c r="H104" s="1565"/>
      <c r="I104" s="1544" t="s">
        <v>3</v>
      </c>
      <c r="J104" s="1601">
        <v>0</v>
      </c>
      <c r="K104" s="1601">
        <v>0</v>
      </c>
      <c r="L104" s="1601">
        <v>0</v>
      </c>
      <c r="M104" s="1601">
        <v>0</v>
      </c>
      <c r="N104" s="1601">
        <v>0</v>
      </c>
      <c r="O104" s="1601">
        <v>0</v>
      </c>
      <c r="P104" s="1617" t="s">
        <v>881</v>
      </c>
      <c r="Q104" s="1617" t="s">
        <v>881</v>
      </c>
      <c r="R104" s="1601">
        <v>0</v>
      </c>
      <c r="S104" s="1601">
        <v>0</v>
      </c>
      <c r="T104" s="1601">
        <v>0</v>
      </c>
      <c r="U104" s="1601">
        <v>0</v>
      </c>
      <c r="V104" s="1601">
        <v>0</v>
      </c>
      <c r="W104" s="1601">
        <v>0</v>
      </c>
      <c r="X104" s="1601">
        <v>0</v>
      </c>
      <c r="Y104" s="1601">
        <v>0</v>
      </c>
      <c r="Z104" s="1567"/>
      <c r="AA104" s="1539">
        <f t="shared" si="3"/>
        <v>98</v>
      </c>
    </row>
    <row r="105" spans="1:27" s="1137" customFormat="1" ht="11.1" customHeight="1">
      <c r="A105" s="1539">
        <f t="shared" si="2"/>
        <v>99</v>
      </c>
      <c r="B105" s="1533"/>
      <c r="D105" s="1572"/>
      <c r="E105" s="1572"/>
      <c r="F105" s="1572"/>
      <c r="G105" s="1533"/>
      <c r="H105" s="1565"/>
      <c r="I105" s="1544" t="s">
        <v>4</v>
      </c>
      <c r="J105" s="1601">
        <v>55</v>
      </c>
      <c r="K105" s="1601">
        <v>33</v>
      </c>
      <c r="L105" s="1601">
        <v>2</v>
      </c>
      <c r="M105" s="1601">
        <v>2</v>
      </c>
      <c r="N105" s="1601">
        <v>0</v>
      </c>
      <c r="O105" s="1601">
        <v>0</v>
      </c>
      <c r="P105" s="1617" t="s">
        <v>881</v>
      </c>
      <c r="Q105" s="1617" t="s">
        <v>881</v>
      </c>
      <c r="R105" s="1601">
        <v>42</v>
      </c>
      <c r="S105" s="1601">
        <v>23</v>
      </c>
      <c r="T105" s="1601">
        <v>13</v>
      </c>
      <c r="U105" s="1601">
        <v>10</v>
      </c>
      <c r="V105" s="1601">
        <v>0</v>
      </c>
      <c r="W105" s="1601">
        <v>0</v>
      </c>
      <c r="X105" s="1601">
        <v>0</v>
      </c>
      <c r="Y105" s="1601">
        <v>0</v>
      </c>
      <c r="Z105" s="1567"/>
      <c r="AA105" s="1539">
        <f t="shared" si="3"/>
        <v>99</v>
      </c>
    </row>
    <row r="106" spans="1:27" s="1137" customFormat="1" ht="11.1" customHeight="1">
      <c r="A106" s="1539">
        <f t="shared" si="2"/>
        <v>100</v>
      </c>
      <c r="B106" s="1533"/>
      <c r="D106" s="1572"/>
      <c r="E106" s="1572"/>
      <c r="F106" s="1572"/>
      <c r="G106" s="1533"/>
      <c r="H106" s="1565"/>
      <c r="I106" s="1544" t="s">
        <v>5</v>
      </c>
      <c r="J106" s="1601">
        <v>0</v>
      </c>
      <c r="K106" s="1601">
        <v>0</v>
      </c>
      <c r="L106" s="1601">
        <v>0</v>
      </c>
      <c r="M106" s="1601">
        <v>0</v>
      </c>
      <c r="N106" s="1601">
        <v>0</v>
      </c>
      <c r="O106" s="1601">
        <v>0</v>
      </c>
      <c r="P106" s="1617" t="s">
        <v>881</v>
      </c>
      <c r="Q106" s="1617" t="s">
        <v>881</v>
      </c>
      <c r="R106" s="1601">
        <v>0</v>
      </c>
      <c r="S106" s="1601">
        <v>0</v>
      </c>
      <c r="T106" s="1601">
        <v>0</v>
      </c>
      <c r="U106" s="1601">
        <v>0</v>
      </c>
      <c r="V106" s="1601">
        <v>0</v>
      </c>
      <c r="W106" s="1601">
        <v>0</v>
      </c>
      <c r="X106" s="1601">
        <v>0</v>
      </c>
      <c r="Y106" s="1601">
        <v>0</v>
      </c>
      <c r="Z106" s="1567"/>
      <c r="AA106" s="1539">
        <f t="shared" si="3"/>
        <v>100</v>
      </c>
    </row>
    <row r="107" spans="1:27" s="1137" customFormat="1" ht="11.1" customHeight="1">
      <c r="A107" s="1539">
        <f t="shared" si="2"/>
        <v>101</v>
      </c>
      <c r="B107" s="1533"/>
      <c r="D107" s="1572"/>
      <c r="E107" s="1572"/>
      <c r="F107" s="1572"/>
      <c r="G107" s="1533"/>
      <c r="H107" s="1565"/>
      <c r="I107" s="1544" t="s">
        <v>13</v>
      </c>
      <c r="J107" s="1605">
        <v>55</v>
      </c>
      <c r="K107" s="1605">
        <v>33</v>
      </c>
      <c r="L107" s="1605">
        <v>2</v>
      </c>
      <c r="M107" s="1605">
        <v>2</v>
      </c>
      <c r="N107" s="1605">
        <v>0</v>
      </c>
      <c r="O107" s="1605">
        <v>0</v>
      </c>
      <c r="P107" s="1617" t="s">
        <v>881</v>
      </c>
      <c r="Q107" s="1617" t="s">
        <v>881</v>
      </c>
      <c r="R107" s="1605">
        <v>42</v>
      </c>
      <c r="S107" s="1605">
        <v>23</v>
      </c>
      <c r="T107" s="1605">
        <v>13</v>
      </c>
      <c r="U107" s="1605">
        <v>10</v>
      </c>
      <c r="V107" s="1605">
        <v>0</v>
      </c>
      <c r="W107" s="1605">
        <v>0</v>
      </c>
      <c r="X107" s="1605">
        <v>0</v>
      </c>
      <c r="Y107" s="1605">
        <v>0</v>
      </c>
      <c r="Z107" s="1567"/>
      <c r="AA107" s="1539">
        <f t="shared" si="3"/>
        <v>101</v>
      </c>
    </row>
    <row r="108" spans="1:27" s="1137" customFormat="1" ht="12" customHeight="1">
      <c r="A108" s="1539">
        <f t="shared" si="2"/>
        <v>102</v>
      </c>
      <c r="B108" s="1533"/>
      <c r="D108" s="1572" t="s">
        <v>1207</v>
      </c>
      <c r="E108" s="1572"/>
      <c r="F108" s="1623"/>
      <c r="G108" s="1533"/>
      <c r="H108" s="1565" t="s">
        <v>1140</v>
      </c>
      <c r="I108" s="1565">
        <v>2</v>
      </c>
      <c r="J108" s="1601">
        <v>35</v>
      </c>
      <c r="K108" s="1601">
        <v>26</v>
      </c>
      <c r="L108" s="1601">
        <v>2</v>
      </c>
      <c r="M108" s="1601">
        <v>2</v>
      </c>
      <c r="N108" s="1601">
        <v>0</v>
      </c>
      <c r="O108" s="1601">
        <v>0</v>
      </c>
      <c r="P108" s="1617" t="s">
        <v>881</v>
      </c>
      <c r="Q108" s="1617" t="s">
        <v>881</v>
      </c>
      <c r="R108" s="1601">
        <v>18</v>
      </c>
      <c r="S108" s="1601">
        <v>12</v>
      </c>
      <c r="T108" s="1601">
        <v>17</v>
      </c>
      <c r="U108" s="1601">
        <v>14</v>
      </c>
      <c r="V108" s="1601">
        <v>0</v>
      </c>
      <c r="W108" s="1601">
        <v>0</v>
      </c>
      <c r="X108" s="1601">
        <v>0</v>
      </c>
      <c r="Y108" s="1601">
        <v>0</v>
      </c>
      <c r="Z108" s="1567"/>
      <c r="AA108" s="1539">
        <f t="shared" si="3"/>
        <v>102</v>
      </c>
    </row>
    <row r="109" spans="1:27" s="1137" customFormat="1" ht="12" customHeight="1">
      <c r="A109" s="1539">
        <f t="shared" si="2"/>
        <v>103</v>
      </c>
      <c r="B109" s="1533"/>
      <c r="D109" s="1572" t="s">
        <v>1208</v>
      </c>
      <c r="E109" s="1572"/>
      <c r="F109" s="1572"/>
      <c r="G109" s="1533"/>
      <c r="H109" s="1565" t="s">
        <v>1153</v>
      </c>
      <c r="I109" s="1565">
        <v>1</v>
      </c>
      <c r="J109" s="1601">
        <v>68</v>
      </c>
      <c r="K109" s="1601">
        <v>59</v>
      </c>
      <c r="L109" s="1601">
        <v>7</v>
      </c>
      <c r="M109" s="1601">
        <v>7</v>
      </c>
      <c r="N109" s="1601">
        <v>0</v>
      </c>
      <c r="O109" s="1601">
        <v>0</v>
      </c>
      <c r="P109" s="1617" t="s">
        <v>881</v>
      </c>
      <c r="Q109" s="1617" t="s">
        <v>881</v>
      </c>
      <c r="R109" s="1601">
        <v>68</v>
      </c>
      <c r="S109" s="1601">
        <v>59</v>
      </c>
      <c r="T109" s="1601">
        <v>0</v>
      </c>
      <c r="U109" s="1601">
        <v>0</v>
      </c>
      <c r="V109" s="1601">
        <v>0</v>
      </c>
      <c r="W109" s="1601">
        <v>0</v>
      </c>
      <c r="X109" s="1601">
        <v>0</v>
      </c>
      <c r="Y109" s="1601">
        <v>0</v>
      </c>
      <c r="Z109" s="1567"/>
      <c r="AA109" s="1539">
        <f t="shared" si="3"/>
        <v>103</v>
      </c>
    </row>
    <row r="110" spans="1:27" s="1137" customFormat="1" ht="12" customHeight="1">
      <c r="A110" s="1539">
        <f t="shared" si="2"/>
        <v>104</v>
      </c>
      <c r="B110" s="1533"/>
      <c r="D110" s="1572" t="s">
        <v>1209</v>
      </c>
      <c r="E110" s="1572"/>
      <c r="F110" s="1572"/>
      <c r="G110" s="1533"/>
      <c r="H110" s="1565" t="s">
        <v>1153</v>
      </c>
      <c r="I110" s="1565">
        <v>1</v>
      </c>
      <c r="J110" s="1601">
        <v>16</v>
      </c>
      <c r="K110" s="1601">
        <v>2</v>
      </c>
      <c r="L110" s="1601">
        <v>1</v>
      </c>
      <c r="M110" s="1601">
        <v>0</v>
      </c>
      <c r="N110" s="1601">
        <v>0</v>
      </c>
      <c r="O110" s="1601">
        <v>0</v>
      </c>
      <c r="P110" s="1617" t="s">
        <v>881</v>
      </c>
      <c r="Q110" s="1617" t="s">
        <v>881</v>
      </c>
      <c r="R110" s="1601">
        <v>16</v>
      </c>
      <c r="S110" s="1601">
        <v>2</v>
      </c>
      <c r="T110" s="1601">
        <v>0</v>
      </c>
      <c r="U110" s="1601">
        <v>0</v>
      </c>
      <c r="V110" s="1601">
        <v>0</v>
      </c>
      <c r="W110" s="1601">
        <v>0</v>
      </c>
      <c r="X110" s="1601">
        <v>0</v>
      </c>
      <c r="Y110" s="1601">
        <v>0</v>
      </c>
      <c r="Z110" s="1567"/>
      <c r="AA110" s="1539">
        <f t="shared" si="3"/>
        <v>104</v>
      </c>
    </row>
    <row r="111" spans="1:27" s="1137" customFormat="1" ht="12" customHeight="1">
      <c r="A111" s="1539">
        <f t="shared" si="2"/>
        <v>105</v>
      </c>
      <c r="B111" s="1533"/>
      <c r="D111" s="1572"/>
      <c r="E111" s="1572"/>
      <c r="F111" s="1618" t="s">
        <v>409</v>
      </c>
      <c r="G111" s="1533"/>
      <c r="H111" s="1565"/>
      <c r="I111" s="1544" t="s">
        <v>3</v>
      </c>
      <c r="J111" s="1601">
        <v>0</v>
      </c>
      <c r="K111" s="1601">
        <v>0</v>
      </c>
      <c r="L111" s="1601">
        <v>0</v>
      </c>
      <c r="M111" s="1601">
        <v>0</v>
      </c>
      <c r="N111" s="1601">
        <v>0</v>
      </c>
      <c r="O111" s="1601">
        <v>0</v>
      </c>
      <c r="P111" s="1617" t="s">
        <v>881</v>
      </c>
      <c r="Q111" s="1617" t="s">
        <v>881</v>
      </c>
      <c r="R111" s="1601">
        <v>0</v>
      </c>
      <c r="S111" s="1601">
        <v>0</v>
      </c>
      <c r="T111" s="1601">
        <v>0</v>
      </c>
      <c r="U111" s="1601">
        <v>0</v>
      </c>
      <c r="V111" s="1601">
        <v>0</v>
      </c>
      <c r="W111" s="1601">
        <v>0</v>
      </c>
      <c r="X111" s="1601">
        <v>0</v>
      </c>
      <c r="Y111" s="1601">
        <v>0</v>
      </c>
      <c r="Z111" s="1567"/>
      <c r="AA111" s="1539">
        <f t="shared" si="3"/>
        <v>105</v>
      </c>
    </row>
    <row r="112" spans="1:27" s="1137" customFormat="1" ht="12" customHeight="1">
      <c r="A112" s="1539">
        <f t="shared" si="2"/>
        <v>106</v>
      </c>
      <c r="B112" s="1533"/>
      <c r="D112" s="1572"/>
      <c r="E112" s="1572"/>
      <c r="F112" s="1572"/>
      <c r="G112" s="1533"/>
      <c r="H112" s="1565"/>
      <c r="I112" s="1544" t="s">
        <v>4</v>
      </c>
      <c r="J112" s="1601">
        <v>119</v>
      </c>
      <c r="K112" s="1601">
        <v>87</v>
      </c>
      <c r="L112" s="1601">
        <v>10</v>
      </c>
      <c r="M112" s="1601">
        <v>9</v>
      </c>
      <c r="N112" s="1601">
        <v>0</v>
      </c>
      <c r="O112" s="1601">
        <v>0</v>
      </c>
      <c r="P112" s="1617" t="s">
        <v>881</v>
      </c>
      <c r="Q112" s="1617" t="s">
        <v>881</v>
      </c>
      <c r="R112" s="1601">
        <v>102</v>
      </c>
      <c r="S112" s="1601">
        <v>73</v>
      </c>
      <c r="T112" s="1601">
        <v>17</v>
      </c>
      <c r="U112" s="1601">
        <v>14</v>
      </c>
      <c r="V112" s="1601">
        <v>0</v>
      </c>
      <c r="W112" s="1601">
        <v>0</v>
      </c>
      <c r="X112" s="1601">
        <v>0</v>
      </c>
      <c r="Y112" s="1601">
        <v>0</v>
      </c>
      <c r="Z112" s="1567"/>
      <c r="AA112" s="1539">
        <f t="shared" si="3"/>
        <v>106</v>
      </c>
    </row>
    <row r="113" spans="1:27" s="1137" customFormat="1" ht="12" customHeight="1">
      <c r="A113" s="1539">
        <f t="shared" si="2"/>
        <v>107</v>
      </c>
      <c r="B113" s="1533"/>
      <c r="D113" s="1572"/>
      <c r="E113" s="1572"/>
      <c r="F113" s="1572"/>
      <c r="G113" s="1533"/>
      <c r="H113" s="1565"/>
      <c r="I113" s="1544" t="s">
        <v>5</v>
      </c>
      <c r="J113" s="1601">
        <v>0</v>
      </c>
      <c r="K113" s="1601">
        <v>0</v>
      </c>
      <c r="L113" s="1601">
        <v>0</v>
      </c>
      <c r="M113" s="1601">
        <v>0</v>
      </c>
      <c r="N113" s="1601">
        <v>0</v>
      </c>
      <c r="O113" s="1601">
        <v>0</v>
      </c>
      <c r="P113" s="1617" t="s">
        <v>881</v>
      </c>
      <c r="Q113" s="1617" t="s">
        <v>881</v>
      </c>
      <c r="R113" s="1601">
        <v>0</v>
      </c>
      <c r="S113" s="1601">
        <v>0</v>
      </c>
      <c r="T113" s="1601">
        <v>0</v>
      </c>
      <c r="U113" s="1601">
        <v>0</v>
      </c>
      <c r="V113" s="1601">
        <v>0</v>
      </c>
      <c r="W113" s="1601">
        <v>0</v>
      </c>
      <c r="X113" s="1601">
        <v>0</v>
      </c>
      <c r="Y113" s="1601">
        <v>0</v>
      </c>
      <c r="Z113" s="1567"/>
      <c r="AA113" s="1539">
        <f t="shared" si="3"/>
        <v>107</v>
      </c>
    </row>
    <row r="114" spans="1:27" s="1137" customFormat="1" ht="12" customHeight="1">
      <c r="A114" s="1539">
        <f t="shared" si="2"/>
        <v>108</v>
      </c>
      <c r="B114" s="1533"/>
      <c r="D114" s="1572"/>
      <c r="E114" s="1572"/>
      <c r="F114" s="1572"/>
      <c r="G114" s="1533"/>
      <c r="H114" s="1565"/>
      <c r="I114" s="1544" t="s">
        <v>13</v>
      </c>
      <c r="J114" s="1605">
        <v>119</v>
      </c>
      <c r="K114" s="1605">
        <v>87</v>
      </c>
      <c r="L114" s="1605">
        <v>10</v>
      </c>
      <c r="M114" s="1605">
        <v>9</v>
      </c>
      <c r="N114" s="1605">
        <v>0</v>
      </c>
      <c r="O114" s="1605">
        <v>0</v>
      </c>
      <c r="P114" s="1617" t="s">
        <v>881</v>
      </c>
      <c r="Q114" s="1617" t="s">
        <v>881</v>
      </c>
      <c r="R114" s="1605">
        <v>102</v>
      </c>
      <c r="S114" s="1605">
        <v>73</v>
      </c>
      <c r="T114" s="1605">
        <v>17</v>
      </c>
      <c r="U114" s="1605">
        <v>14</v>
      </c>
      <c r="V114" s="1605">
        <v>0</v>
      </c>
      <c r="W114" s="1605">
        <v>0</v>
      </c>
      <c r="X114" s="1605">
        <v>0</v>
      </c>
      <c r="Y114" s="1605">
        <v>0</v>
      </c>
      <c r="Z114" s="1567"/>
      <c r="AA114" s="1539">
        <f t="shared" si="3"/>
        <v>108</v>
      </c>
    </row>
    <row r="115" spans="1:27" s="1137" customFormat="1" ht="11.25">
      <c r="A115" s="1539">
        <f>A114+1</f>
        <v>109</v>
      </c>
      <c r="B115" s="1533"/>
      <c r="D115" s="1572" t="s">
        <v>1210</v>
      </c>
      <c r="E115" s="1572"/>
      <c r="F115" s="1572"/>
      <c r="G115" s="1533"/>
      <c r="H115" s="1565" t="s">
        <v>1153</v>
      </c>
      <c r="I115" s="1565">
        <v>1</v>
      </c>
      <c r="J115" s="1601">
        <v>48</v>
      </c>
      <c r="K115" s="1601">
        <v>6</v>
      </c>
      <c r="L115" s="1601">
        <v>12</v>
      </c>
      <c r="M115" s="1601">
        <v>5</v>
      </c>
      <c r="N115" s="1601">
        <v>0</v>
      </c>
      <c r="O115" s="1601">
        <v>0</v>
      </c>
      <c r="P115" s="1617" t="s">
        <v>881</v>
      </c>
      <c r="Q115" s="1617" t="s">
        <v>881</v>
      </c>
      <c r="R115" s="1601">
        <v>48</v>
      </c>
      <c r="S115" s="1601">
        <v>6</v>
      </c>
      <c r="T115" s="1601">
        <v>0</v>
      </c>
      <c r="U115" s="1601">
        <v>0</v>
      </c>
      <c r="V115" s="1601">
        <v>0</v>
      </c>
      <c r="W115" s="1601">
        <v>0</v>
      </c>
      <c r="X115" s="1601">
        <v>0</v>
      </c>
      <c r="Y115" s="1601">
        <v>0</v>
      </c>
      <c r="Z115" s="1567"/>
      <c r="AA115" s="1539">
        <f t="shared" si="3"/>
        <v>109</v>
      </c>
    </row>
    <row r="116" spans="1:27" s="1137" customFormat="1" ht="12" customHeight="1">
      <c r="A116" s="1539">
        <f aca="true" t="shared" si="4" ref="A116:A165">A115+1</f>
        <v>110</v>
      </c>
      <c r="B116" s="1533"/>
      <c r="D116" s="1572"/>
      <c r="E116" s="1572"/>
      <c r="F116" s="1618" t="s">
        <v>411</v>
      </c>
      <c r="G116" s="1533"/>
      <c r="H116" s="1565"/>
      <c r="I116" s="1544" t="s">
        <v>3</v>
      </c>
      <c r="J116" s="1601">
        <v>0</v>
      </c>
      <c r="K116" s="1601">
        <v>0</v>
      </c>
      <c r="L116" s="1601">
        <v>0</v>
      </c>
      <c r="M116" s="1601">
        <v>0</v>
      </c>
      <c r="N116" s="1601">
        <v>0</v>
      </c>
      <c r="O116" s="1601">
        <v>0</v>
      </c>
      <c r="P116" s="1617" t="s">
        <v>881</v>
      </c>
      <c r="Q116" s="1617" t="s">
        <v>881</v>
      </c>
      <c r="R116" s="1601">
        <v>0</v>
      </c>
      <c r="S116" s="1601">
        <v>0</v>
      </c>
      <c r="T116" s="1601">
        <v>0</v>
      </c>
      <c r="U116" s="1601">
        <v>0</v>
      </c>
      <c r="V116" s="1601">
        <v>0</v>
      </c>
      <c r="W116" s="1601">
        <v>0</v>
      </c>
      <c r="X116" s="1601">
        <v>0</v>
      </c>
      <c r="Y116" s="1601">
        <v>0</v>
      </c>
      <c r="Z116" s="1567"/>
      <c r="AA116" s="1539">
        <f t="shared" si="3"/>
        <v>110</v>
      </c>
    </row>
    <row r="117" spans="1:27" s="1137" customFormat="1" ht="11.1" customHeight="1">
      <c r="A117" s="1539">
        <f t="shared" si="4"/>
        <v>111</v>
      </c>
      <c r="B117" s="1533"/>
      <c r="D117" s="1572"/>
      <c r="E117" s="1572"/>
      <c r="F117" s="1572"/>
      <c r="G117" s="1533"/>
      <c r="H117" s="1565"/>
      <c r="I117" s="1544" t="s">
        <v>4</v>
      </c>
      <c r="J117" s="1601">
        <v>48</v>
      </c>
      <c r="K117" s="1601">
        <v>6</v>
      </c>
      <c r="L117" s="1601">
        <v>12</v>
      </c>
      <c r="M117" s="1601">
        <v>5</v>
      </c>
      <c r="N117" s="1601">
        <v>0</v>
      </c>
      <c r="O117" s="1601">
        <v>0</v>
      </c>
      <c r="P117" s="1617" t="s">
        <v>881</v>
      </c>
      <c r="Q117" s="1617" t="s">
        <v>881</v>
      </c>
      <c r="R117" s="1601">
        <v>48</v>
      </c>
      <c r="S117" s="1601">
        <v>6</v>
      </c>
      <c r="T117" s="1601">
        <v>0</v>
      </c>
      <c r="U117" s="1601">
        <v>0</v>
      </c>
      <c r="V117" s="1601">
        <v>0</v>
      </c>
      <c r="W117" s="1601">
        <v>0</v>
      </c>
      <c r="X117" s="1601">
        <v>0</v>
      </c>
      <c r="Y117" s="1601">
        <v>0</v>
      </c>
      <c r="Z117" s="1567"/>
      <c r="AA117" s="1539">
        <f t="shared" si="3"/>
        <v>111</v>
      </c>
    </row>
    <row r="118" spans="1:27" s="1137" customFormat="1" ht="11.1" customHeight="1">
      <c r="A118" s="1539">
        <f t="shared" si="4"/>
        <v>112</v>
      </c>
      <c r="B118" s="1533"/>
      <c r="D118" s="1572"/>
      <c r="E118" s="1572"/>
      <c r="F118" s="1572"/>
      <c r="G118" s="1533"/>
      <c r="H118" s="1565"/>
      <c r="I118" s="1544" t="s">
        <v>5</v>
      </c>
      <c r="J118" s="1601">
        <v>0</v>
      </c>
      <c r="K118" s="1601">
        <v>0</v>
      </c>
      <c r="L118" s="1601">
        <v>0</v>
      </c>
      <c r="M118" s="1601">
        <v>0</v>
      </c>
      <c r="N118" s="1601">
        <v>0</v>
      </c>
      <c r="O118" s="1601">
        <v>0</v>
      </c>
      <c r="P118" s="1617" t="s">
        <v>881</v>
      </c>
      <c r="Q118" s="1617" t="s">
        <v>881</v>
      </c>
      <c r="R118" s="1601">
        <v>0</v>
      </c>
      <c r="S118" s="1601">
        <v>0</v>
      </c>
      <c r="T118" s="1601">
        <v>0</v>
      </c>
      <c r="U118" s="1601">
        <v>0</v>
      </c>
      <c r="V118" s="1601">
        <v>0</v>
      </c>
      <c r="W118" s="1601">
        <v>0</v>
      </c>
      <c r="X118" s="1601">
        <v>0</v>
      </c>
      <c r="Y118" s="1601">
        <v>0</v>
      </c>
      <c r="Z118" s="1567"/>
      <c r="AA118" s="1539">
        <f t="shared" si="3"/>
        <v>112</v>
      </c>
    </row>
    <row r="119" spans="1:27" s="1137" customFormat="1" ht="11.1" customHeight="1">
      <c r="A119" s="1539">
        <f t="shared" si="4"/>
        <v>113</v>
      </c>
      <c r="B119" s="1533"/>
      <c r="D119" s="1572"/>
      <c r="E119" s="1572"/>
      <c r="F119" s="1572"/>
      <c r="G119" s="1533"/>
      <c r="H119" s="1565"/>
      <c r="I119" s="1544" t="s">
        <v>13</v>
      </c>
      <c r="J119" s="1605">
        <v>48</v>
      </c>
      <c r="K119" s="1605">
        <v>6</v>
      </c>
      <c r="L119" s="1605">
        <v>12</v>
      </c>
      <c r="M119" s="1605">
        <v>5</v>
      </c>
      <c r="N119" s="1605">
        <v>0</v>
      </c>
      <c r="O119" s="1605">
        <v>0</v>
      </c>
      <c r="P119" s="1617" t="s">
        <v>881</v>
      </c>
      <c r="Q119" s="1617" t="s">
        <v>881</v>
      </c>
      <c r="R119" s="1605">
        <v>48</v>
      </c>
      <c r="S119" s="1605">
        <v>6</v>
      </c>
      <c r="T119" s="1605">
        <v>0</v>
      </c>
      <c r="U119" s="1605">
        <v>0</v>
      </c>
      <c r="V119" s="1605">
        <v>0</v>
      </c>
      <c r="W119" s="1605">
        <v>0</v>
      </c>
      <c r="X119" s="1605">
        <v>0</v>
      </c>
      <c r="Y119" s="1605">
        <v>0</v>
      </c>
      <c r="Z119" s="1567"/>
      <c r="AA119" s="1539">
        <f t="shared" si="3"/>
        <v>113</v>
      </c>
    </row>
    <row r="120" spans="1:27" s="1137" customFormat="1" ht="11.1" customHeight="1">
      <c r="A120" s="1539">
        <f t="shared" si="4"/>
        <v>114</v>
      </c>
      <c r="B120" s="1533"/>
      <c r="D120" s="1572" t="s">
        <v>1211</v>
      </c>
      <c r="E120" s="1572"/>
      <c r="F120" s="1621"/>
      <c r="G120" s="1533"/>
      <c r="H120" s="1565" t="s">
        <v>1136</v>
      </c>
      <c r="I120" s="1565">
        <v>1</v>
      </c>
      <c r="J120" s="1605">
        <v>0</v>
      </c>
      <c r="K120" s="1605">
        <v>0</v>
      </c>
      <c r="L120" s="1605">
        <v>0</v>
      </c>
      <c r="M120" s="1605">
        <v>0</v>
      </c>
      <c r="N120" s="1605">
        <v>0</v>
      </c>
      <c r="O120" s="1605">
        <v>0</v>
      </c>
      <c r="P120" s="1617" t="s">
        <v>881</v>
      </c>
      <c r="Q120" s="1617" t="s">
        <v>881</v>
      </c>
      <c r="R120" s="1605">
        <v>0</v>
      </c>
      <c r="S120" s="1605">
        <v>0</v>
      </c>
      <c r="T120" s="1605">
        <v>0</v>
      </c>
      <c r="U120" s="1605">
        <v>0</v>
      </c>
      <c r="V120" s="1605">
        <v>0</v>
      </c>
      <c r="W120" s="1605">
        <v>0</v>
      </c>
      <c r="X120" s="1605">
        <v>0</v>
      </c>
      <c r="Y120" s="1605">
        <v>0</v>
      </c>
      <c r="Z120" s="1567"/>
      <c r="AA120" s="1539">
        <f t="shared" si="3"/>
        <v>114</v>
      </c>
    </row>
    <row r="121" spans="1:27" s="1137" customFormat="1" ht="10.5" customHeight="1">
      <c r="A121" s="1539">
        <f t="shared" si="4"/>
        <v>115</v>
      </c>
      <c r="B121" s="1533"/>
      <c r="D121" s="1572" t="s">
        <v>1212</v>
      </c>
      <c r="E121" s="1572"/>
      <c r="F121" s="1572"/>
      <c r="G121" s="1533"/>
      <c r="H121" s="1565" t="s">
        <v>1140</v>
      </c>
      <c r="I121" s="1565">
        <v>2</v>
      </c>
      <c r="J121" s="1605">
        <v>31</v>
      </c>
      <c r="K121" s="1605">
        <v>27</v>
      </c>
      <c r="L121" s="1605">
        <v>2</v>
      </c>
      <c r="M121" s="1605">
        <v>2</v>
      </c>
      <c r="N121" s="1605">
        <v>0</v>
      </c>
      <c r="O121" s="1605">
        <v>0</v>
      </c>
      <c r="P121" s="1617" t="s">
        <v>881</v>
      </c>
      <c r="Q121" s="1617" t="s">
        <v>881</v>
      </c>
      <c r="R121" s="1605">
        <v>13</v>
      </c>
      <c r="S121" s="1605">
        <v>11</v>
      </c>
      <c r="T121" s="1605">
        <v>18</v>
      </c>
      <c r="U121" s="1605">
        <v>16</v>
      </c>
      <c r="V121" s="1605">
        <v>0</v>
      </c>
      <c r="W121" s="1605">
        <v>0</v>
      </c>
      <c r="X121" s="1605">
        <v>0</v>
      </c>
      <c r="Y121" s="1605">
        <v>0</v>
      </c>
      <c r="Z121" s="1567"/>
      <c r="AA121" s="1539">
        <f t="shared" si="3"/>
        <v>115</v>
      </c>
    </row>
    <row r="122" spans="1:27" s="1137" customFormat="1" ht="10.5" customHeight="1">
      <c r="A122" s="1539">
        <f t="shared" si="4"/>
        <v>116</v>
      </c>
      <c r="B122" s="1533"/>
      <c r="D122" s="1572" t="s">
        <v>1213</v>
      </c>
      <c r="E122" s="1572"/>
      <c r="F122" s="1572"/>
      <c r="G122" s="1533"/>
      <c r="H122" s="1565" t="s">
        <v>1140</v>
      </c>
      <c r="I122" s="1565">
        <v>2</v>
      </c>
      <c r="J122" s="1605">
        <v>65</v>
      </c>
      <c r="K122" s="1605">
        <v>46</v>
      </c>
      <c r="L122" s="1605">
        <v>0</v>
      </c>
      <c r="M122" s="1605">
        <v>0</v>
      </c>
      <c r="N122" s="1605">
        <v>0</v>
      </c>
      <c r="O122" s="1605">
        <v>0</v>
      </c>
      <c r="P122" s="1617" t="s">
        <v>881</v>
      </c>
      <c r="Q122" s="1617" t="s">
        <v>881</v>
      </c>
      <c r="R122" s="1605">
        <v>37</v>
      </c>
      <c r="S122" s="1605">
        <v>26</v>
      </c>
      <c r="T122" s="1605">
        <v>28</v>
      </c>
      <c r="U122" s="1605">
        <v>20</v>
      </c>
      <c r="V122" s="1605">
        <v>0</v>
      </c>
      <c r="W122" s="1605">
        <v>0</v>
      </c>
      <c r="X122" s="1605">
        <v>0</v>
      </c>
      <c r="Y122" s="1605">
        <v>0</v>
      </c>
      <c r="Z122" s="1567"/>
      <c r="AA122" s="1539">
        <f t="shared" si="3"/>
        <v>116</v>
      </c>
    </row>
    <row r="123" spans="1:27" s="1137" customFormat="1" ht="10.5" customHeight="1">
      <c r="A123" s="1539">
        <f t="shared" si="4"/>
        <v>117</v>
      </c>
      <c r="B123" s="1533"/>
      <c r="D123" s="1572" t="s">
        <v>1214</v>
      </c>
      <c r="E123" s="1572"/>
      <c r="F123" s="1572"/>
      <c r="G123" s="1533"/>
      <c r="H123" s="1565" t="s">
        <v>1153</v>
      </c>
      <c r="I123" s="1565">
        <v>1</v>
      </c>
      <c r="J123" s="1605">
        <v>24</v>
      </c>
      <c r="K123" s="1605">
        <v>4</v>
      </c>
      <c r="L123" s="1605">
        <v>2</v>
      </c>
      <c r="M123" s="1605">
        <v>0</v>
      </c>
      <c r="N123" s="1605">
        <v>0</v>
      </c>
      <c r="O123" s="1605">
        <v>0</v>
      </c>
      <c r="P123" s="1617" t="s">
        <v>881</v>
      </c>
      <c r="Q123" s="1617" t="s">
        <v>881</v>
      </c>
      <c r="R123" s="1605">
        <v>24</v>
      </c>
      <c r="S123" s="1605">
        <v>4</v>
      </c>
      <c r="T123" s="1605">
        <v>0</v>
      </c>
      <c r="U123" s="1605">
        <v>0</v>
      </c>
      <c r="V123" s="1605">
        <v>0</v>
      </c>
      <c r="W123" s="1605">
        <v>0</v>
      </c>
      <c r="X123" s="1605">
        <v>0</v>
      </c>
      <c r="Y123" s="1605">
        <v>0</v>
      </c>
      <c r="Z123" s="1567"/>
      <c r="AA123" s="1539">
        <f t="shared" si="3"/>
        <v>117</v>
      </c>
    </row>
    <row r="124" spans="1:27" s="1137" customFormat="1" ht="10.5" customHeight="1">
      <c r="A124" s="1539">
        <f t="shared" si="4"/>
        <v>118</v>
      </c>
      <c r="B124" s="1533"/>
      <c r="D124" s="1572" t="s">
        <v>1215</v>
      </c>
      <c r="E124" s="1572"/>
      <c r="F124" s="1621"/>
      <c r="G124" s="1533"/>
      <c r="H124" s="1565" t="s">
        <v>1153</v>
      </c>
      <c r="I124" s="1565">
        <v>1</v>
      </c>
      <c r="J124" s="1605">
        <v>54</v>
      </c>
      <c r="K124" s="1605">
        <v>51</v>
      </c>
      <c r="L124" s="1605">
        <v>6</v>
      </c>
      <c r="M124" s="1605">
        <v>6</v>
      </c>
      <c r="N124" s="1605">
        <v>0</v>
      </c>
      <c r="O124" s="1605">
        <v>0</v>
      </c>
      <c r="P124" s="1617" t="s">
        <v>881</v>
      </c>
      <c r="Q124" s="1617" t="s">
        <v>881</v>
      </c>
      <c r="R124" s="1605">
        <v>54</v>
      </c>
      <c r="S124" s="1605">
        <v>51</v>
      </c>
      <c r="T124" s="1605">
        <v>0</v>
      </c>
      <c r="U124" s="1605">
        <v>0</v>
      </c>
      <c r="V124" s="1605">
        <v>0</v>
      </c>
      <c r="W124" s="1605">
        <v>0</v>
      </c>
      <c r="X124" s="1605">
        <v>0</v>
      </c>
      <c r="Y124" s="1605">
        <v>0</v>
      </c>
      <c r="Z124" s="1567"/>
      <c r="AA124" s="1539">
        <f t="shared" si="3"/>
        <v>118</v>
      </c>
    </row>
    <row r="125" spans="1:27" s="1137" customFormat="1" ht="10.5" customHeight="1">
      <c r="A125" s="1539">
        <f t="shared" si="4"/>
        <v>119</v>
      </c>
      <c r="B125" s="1533"/>
      <c r="D125" s="1572" t="s">
        <v>1216</v>
      </c>
      <c r="E125" s="1572"/>
      <c r="F125" s="1572"/>
      <c r="G125" s="1533"/>
      <c r="H125" s="1565" t="s">
        <v>1153</v>
      </c>
      <c r="I125" s="1565">
        <v>1</v>
      </c>
      <c r="J125" s="1605">
        <v>0</v>
      </c>
      <c r="K125" s="1605">
        <v>0</v>
      </c>
      <c r="L125" s="1605">
        <v>0</v>
      </c>
      <c r="M125" s="1605">
        <v>0</v>
      </c>
      <c r="N125" s="1605">
        <v>0</v>
      </c>
      <c r="O125" s="1605">
        <v>0</v>
      </c>
      <c r="P125" s="1617" t="s">
        <v>881</v>
      </c>
      <c r="Q125" s="1617" t="s">
        <v>881</v>
      </c>
      <c r="R125" s="1605">
        <v>0</v>
      </c>
      <c r="S125" s="1605">
        <v>0</v>
      </c>
      <c r="T125" s="1605">
        <v>0</v>
      </c>
      <c r="U125" s="1605">
        <v>0</v>
      </c>
      <c r="V125" s="1605">
        <v>0</v>
      </c>
      <c r="W125" s="1605">
        <v>0</v>
      </c>
      <c r="X125" s="1605">
        <v>0</v>
      </c>
      <c r="Y125" s="1605">
        <v>0</v>
      </c>
      <c r="Z125" s="1567"/>
      <c r="AA125" s="1539">
        <f t="shared" si="3"/>
        <v>119</v>
      </c>
    </row>
    <row r="126" spans="1:27" s="1137" customFormat="1" ht="12" customHeight="1">
      <c r="A126" s="1539">
        <f t="shared" si="4"/>
        <v>120</v>
      </c>
      <c r="B126" s="1533"/>
      <c r="F126" s="1618" t="s">
        <v>412</v>
      </c>
      <c r="G126" s="1533"/>
      <c r="H126" s="1565"/>
      <c r="I126" s="1544" t="s">
        <v>3</v>
      </c>
      <c r="J126" s="1605">
        <v>74</v>
      </c>
      <c r="K126" s="1605">
        <v>55</v>
      </c>
      <c r="L126" s="1605">
        <v>2</v>
      </c>
      <c r="M126" s="1605">
        <v>2</v>
      </c>
      <c r="N126" s="1605">
        <v>0</v>
      </c>
      <c r="O126" s="1605">
        <v>0</v>
      </c>
      <c r="P126" s="1617" t="s">
        <v>881</v>
      </c>
      <c r="Q126" s="1617" t="s">
        <v>881</v>
      </c>
      <c r="R126" s="1605">
        <v>37</v>
      </c>
      <c r="S126" s="1605">
        <v>28</v>
      </c>
      <c r="T126" s="1605">
        <v>37</v>
      </c>
      <c r="U126" s="1605">
        <v>27</v>
      </c>
      <c r="V126" s="1605">
        <v>0</v>
      </c>
      <c r="W126" s="1605">
        <v>0</v>
      </c>
      <c r="X126" s="1605">
        <v>0</v>
      </c>
      <c r="Y126" s="1605">
        <v>0</v>
      </c>
      <c r="Z126" s="1567"/>
      <c r="AA126" s="1539">
        <f t="shared" si="3"/>
        <v>120</v>
      </c>
    </row>
    <row r="127" spans="1:27" s="1137" customFormat="1" ht="11.1" customHeight="1">
      <c r="A127" s="1539">
        <f t="shared" si="4"/>
        <v>121</v>
      </c>
      <c r="B127" s="1533"/>
      <c r="G127" s="1533"/>
      <c r="H127" s="1565"/>
      <c r="I127" s="1544" t="s">
        <v>4</v>
      </c>
      <c r="J127" s="1605">
        <v>24</v>
      </c>
      <c r="K127" s="1605">
        <v>4</v>
      </c>
      <c r="L127" s="1605">
        <v>2</v>
      </c>
      <c r="M127" s="1605">
        <v>0</v>
      </c>
      <c r="N127" s="1605">
        <v>0</v>
      </c>
      <c r="O127" s="1605">
        <v>0</v>
      </c>
      <c r="P127" s="1617" t="s">
        <v>881</v>
      </c>
      <c r="Q127" s="1617" t="s">
        <v>881</v>
      </c>
      <c r="R127" s="1605">
        <v>24</v>
      </c>
      <c r="S127" s="1605">
        <v>4</v>
      </c>
      <c r="T127" s="1605">
        <v>0</v>
      </c>
      <c r="U127" s="1605">
        <v>0</v>
      </c>
      <c r="V127" s="1605">
        <v>0</v>
      </c>
      <c r="W127" s="1605">
        <v>0</v>
      </c>
      <c r="X127" s="1605">
        <v>0</v>
      </c>
      <c r="Y127" s="1605">
        <v>0</v>
      </c>
      <c r="Z127" s="1567"/>
      <c r="AA127" s="1539">
        <f t="shared" si="3"/>
        <v>121</v>
      </c>
    </row>
    <row r="128" spans="1:27" s="1137" customFormat="1" ht="11.1" customHeight="1">
      <c r="A128" s="1539">
        <f t="shared" si="4"/>
        <v>122</v>
      </c>
      <c r="B128" s="1533"/>
      <c r="G128" s="1533"/>
      <c r="H128" s="1565"/>
      <c r="I128" s="1544" t="s">
        <v>5</v>
      </c>
      <c r="J128" s="1605">
        <v>76</v>
      </c>
      <c r="K128" s="1605">
        <v>69</v>
      </c>
      <c r="L128" s="1605">
        <v>6</v>
      </c>
      <c r="M128" s="1605">
        <v>6</v>
      </c>
      <c r="N128" s="1605">
        <v>0</v>
      </c>
      <c r="O128" s="1605">
        <v>0</v>
      </c>
      <c r="P128" s="1617" t="s">
        <v>881</v>
      </c>
      <c r="Q128" s="1617" t="s">
        <v>881</v>
      </c>
      <c r="R128" s="1605">
        <v>67</v>
      </c>
      <c r="S128" s="1605">
        <v>60</v>
      </c>
      <c r="T128" s="1605">
        <v>9</v>
      </c>
      <c r="U128" s="1605">
        <v>9</v>
      </c>
      <c r="V128" s="1605">
        <v>0</v>
      </c>
      <c r="W128" s="1605">
        <v>0</v>
      </c>
      <c r="X128" s="1605">
        <v>0</v>
      </c>
      <c r="Y128" s="1605">
        <v>0</v>
      </c>
      <c r="Z128" s="1567"/>
      <c r="AA128" s="1539">
        <f t="shared" si="3"/>
        <v>122</v>
      </c>
    </row>
    <row r="129" spans="1:27" s="1137" customFormat="1" ht="11.1" customHeight="1">
      <c r="A129" s="1539">
        <f t="shared" si="4"/>
        <v>123</v>
      </c>
      <c r="B129" s="1533"/>
      <c r="G129" s="1533"/>
      <c r="H129" s="1565"/>
      <c r="I129" s="1544" t="s">
        <v>13</v>
      </c>
      <c r="J129" s="1605">
        <v>174</v>
      </c>
      <c r="K129" s="1605">
        <v>128</v>
      </c>
      <c r="L129" s="1605">
        <v>10</v>
      </c>
      <c r="M129" s="1605">
        <v>8</v>
      </c>
      <c r="N129" s="1605">
        <v>0</v>
      </c>
      <c r="O129" s="1605">
        <v>0</v>
      </c>
      <c r="P129" s="1617" t="s">
        <v>881</v>
      </c>
      <c r="Q129" s="1617" t="s">
        <v>881</v>
      </c>
      <c r="R129" s="1605">
        <v>128</v>
      </c>
      <c r="S129" s="1605">
        <v>92</v>
      </c>
      <c r="T129" s="1605">
        <v>46</v>
      </c>
      <c r="U129" s="1605">
        <v>36</v>
      </c>
      <c r="V129" s="1605">
        <v>0</v>
      </c>
      <c r="W129" s="1605">
        <v>0</v>
      </c>
      <c r="X129" s="1605">
        <v>0</v>
      </c>
      <c r="Y129" s="1605">
        <v>0</v>
      </c>
      <c r="Z129" s="1567"/>
      <c r="AA129" s="1539">
        <f t="shared" si="3"/>
        <v>123</v>
      </c>
    </row>
    <row r="130" spans="1:27" s="1137" customFormat="1" ht="11.1" customHeight="1">
      <c r="A130" s="1562">
        <f t="shared" si="4"/>
        <v>124</v>
      </c>
      <c r="B130" s="1533"/>
      <c r="C130" s="1547"/>
      <c r="D130" s="1568" t="s">
        <v>1217</v>
      </c>
      <c r="E130" s="1627"/>
      <c r="G130" s="1533"/>
      <c r="H130" s="1565"/>
      <c r="I130" s="1590"/>
      <c r="J130" s="1628"/>
      <c r="K130" s="1628"/>
      <c r="L130" s="1628"/>
      <c r="M130" s="1628"/>
      <c r="N130" s="1628"/>
      <c r="O130" s="1628"/>
      <c r="P130" s="1628"/>
      <c r="Q130" s="1628"/>
      <c r="R130" s="1628"/>
      <c r="S130" s="1628"/>
      <c r="T130" s="1628"/>
      <c r="U130" s="1628"/>
      <c r="V130" s="1628"/>
      <c r="W130" s="1628"/>
      <c r="X130" s="1628"/>
      <c r="Y130" s="1628"/>
      <c r="Z130" s="1567"/>
      <c r="AA130" s="1539">
        <f t="shared" si="3"/>
        <v>124</v>
      </c>
    </row>
    <row r="131" spans="1:27" s="1137" customFormat="1" ht="10.5" customHeight="1">
      <c r="A131" s="1562">
        <f t="shared" si="4"/>
        <v>125</v>
      </c>
      <c r="B131" s="1533"/>
      <c r="C131" s="1547"/>
      <c r="D131" s="1563"/>
      <c r="E131" s="1563" t="s">
        <v>1218</v>
      </c>
      <c r="F131" s="1436"/>
      <c r="G131" s="1533"/>
      <c r="H131" s="1565" t="s">
        <v>1136</v>
      </c>
      <c r="I131" s="1590">
        <v>1.5</v>
      </c>
      <c r="J131" s="1601">
        <v>0</v>
      </c>
      <c r="K131" s="1601">
        <v>0</v>
      </c>
      <c r="L131" s="1601">
        <v>0</v>
      </c>
      <c r="M131" s="1601">
        <v>0</v>
      </c>
      <c r="N131" s="1601">
        <v>0</v>
      </c>
      <c r="O131" s="1601">
        <v>0</v>
      </c>
      <c r="P131" s="1617" t="s">
        <v>881</v>
      </c>
      <c r="Q131" s="1617" t="s">
        <v>881</v>
      </c>
      <c r="R131" s="1601">
        <v>0</v>
      </c>
      <c r="S131" s="1601">
        <v>0</v>
      </c>
      <c r="T131" s="1601">
        <v>0</v>
      </c>
      <c r="U131" s="1601">
        <v>0</v>
      </c>
      <c r="V131" s="1601">
        <v>0</v>
      </c>
      <c r="W131" s="1601">
        <v>0</v>
      </c>
      <c r="X131" s="1601">
        <v>0</v>
      </c>
      <c r="Y131" s="1601">
        <v>0</v>
      </c>
      <c r="Z131" s="1567"/>
      <c r="AA131" s="1539">
        <f t="shared" si="3"/>
        <v>125</v>
      </c>
    </row>
    <row r="132" spans="1:27" s="1137" customFormat="1" ht="10.5" customHeight="1">
      <c r="A132" s="1562">
        <f t="shared" si="4"/>
        <v>126</v>
      </c>
      <c r="B132" s="1533"/>
      <c r="C132" s="1547"/>
      <c r="D132" s="1563"/>
      <c r="E132" s="1563" t="s">
        <v>1219</v>
      </c>
      <c r="F132" s="1436"/>
      <c r="G132" s="1533"/>
      <c r="H132" s="1565" t="s">
        <v>1136</v>
      </c>
      <c r="I132" s="1565">
        <v>1.5</v>
      </c>
      <c r="J132" s="1601">
        <v>665</v>
      </c>
      <c r="K132" s="1601">
        <v>573</v>
      </c>
      <c r="L132" s="1601">
        <v>0</v>
      </c>
      <c r="M132" s="1601">
        <v>0</v>
      </c>
      <c r="N132" s="1601">
        <v>0</v>
      </c>
      <c r="O132" s="1601">
        <v>0</v>
      </c>
      <c r="P132" s="1617" t="s">
        <v>881</v>
      </c>
      <c r="Q132" s="1617" t="s">
        <v>881</v>
      </c>
      <c r="R132" s="1601">
        <v>313</v>
      </c>
      <c r="S132" s="1601">
        <v>277</v>
      </c>
      <c r="T132" s="1601">
        <v>352</v>
      </c>
      <c r="U132" s="1601">
        <v>296</v>
      </c>
      <c r="V132" s="1601">
        <v>0</v>
      </c>
      <c r="W132" s="1601">
        <v>0</v>
      </c>
      <c r="X132" s="1601">
        <v>0</v>
      </c>
      <c r="Y132" s="1601">
        <v>0</v>
      </c>
      <c r="Z132" s="1567"/>
      <c r="AA132" s="1539">
        <f t="shared" si="3"/>
        <v>126</v>
      </c>
    </row>
    <row r="133" spans="1:27" s="1137" customFormat="1" ht="10.5" customHeight="1">
      <c r="A133" s="1562">
        <f t="shared" si="4"/>
        <v>127</v>
      </c>
      <c r="B133" s="1533"/>
      <c r="C133" s="1547"/>
      <c r="D133" s="1563"/>
      <c r="E133" s="1563" t="s">
        <v>1220</v>
      </c>
      <c r="F133" s="1436"/>
      <c r="G133" s="1533"/>
      <c r="H133" s="1565" t="s">
        <v>1136</v>
      </c>
      <c r="I133" s="1565" t="s">
        <v>1174</v>
      </c>
      <c r="J133" s="1601">
        <v>82</v>
      </c>
      <c r="K133" s="1601">
        <v>78</v>
      </c>
      <c r="L133" s="1601">
        <v>0</v>
      </c>
      <c r="M133" s="1601">
        <v>0</v>
      </c>
      <c r="N133" s="1601">
        <v>0</v>
      </c>
      <c r="O133" s="1601">
        <v>0</v>
      </c>
      <c r="P133" s="1617" t="s">
        <v>881</v>
      </c>
      <c r="Q133" s="1617" t="s">
        <v>881</v>
      </c>
      <c r="R133" s="1601">
        <v>59</v>
      </c>
      <c r="S133" s="1601">
        <v>55</v>
      </c>
      <c r="T133" s="1601">
        <v>23</v>
      </c>
      <c r="U133" s="1601">
        <v>23</v>
      </c>
      <c r="V133" s="1601">
        <v>0</v>
      </c>
      <c r="W133" s="1601">
        <v>0</v>
      </c>
      <c r="X133" s="1601">
        <v>0</v>
      </c>
      <c r="Y133" s="1601">
        <v>0</v>
      </c>
      <c r="Z133" s="1567"/>
      <c r="AA133" s="1539">
        <f t="shared" si="3"/>
        <v>127</v>
      </c>
    </row>
    <row r="134" spans="1:27" s="1137" customFormat="1" ht="10.5" customHeight="1">
      <c r="A134" s="1562">
        <f t="shared" si="4"/>
        <v>128</v>
      </c>
      <c r="B134" s="1533"/>
      <c r="C134" s="1547"/>
      <c r="D134" s="1563"/>
      <c r="E134" s="1563" t="s">
        <v>1221</v>
      </c>
      <c r="F134" s="1436"/>
      <c r="G134" s="1533"/>
      <c r="H134" s="1565" t="s">
        <v>1136</v>
      </c>
      <c r="I134" s="1565">
        <v>1.5</v>
      </c>
      <c r="J134" s="1601">
        <v>0</v>
      </c>
      <c r="K134" s="1601">
        <v>0</v>
      </c>
      <c r="L134" s="1601">
        <v>0</v>
      </c>
      <c r="M134" s="1601">
        <v>0</v>
      </c>
      <c r="N134" s="1601">
        <v>0</v>
      </c>
      <c r="O134" s="1601">
        <v>0</v>
      </c>
      <c r="P134" s="1617" t="s">
        <v>881</v>
      </c>
      <c r="Q134" s="1617" t="s">
        <v>881</v>
      </c>
      <c r="R134" s="1601">
        <v>0</v>
      </c>
      <c r="S134" s="1601">
        <v>0</v>
      </c>
      <c r="T134" s="1601">
        <v>0</v>
      </c>
      <c r="U134" s="1601">
        <v>0</v>
      </c>
      <c r="V134" s="1601">
        <v>0</v>
      </c>
      <c r="W134" s="1601">
        <v>0</v>
      </c>
      <c r="X134" s="1601">
        <v>0</v>
      </c>
      <c r="Y134" s="1601">
        <v>0</v>
      </c>
      <c r="Z134" s="1567"/>
      <c r="AA134" s="1539">
        <f t="shared" si="3"/>
        <v>128</v>
      </c>
    </row>
    <row r="135" spans="1:27" s="1137" customFormat="1" ht="10.5" customHeight="1">
      <c r="A135" s="1562">
        <f t="shared" si="4"/>
        <v>129</v>
      </c>
      <c r="B135" s="1533"/>
      <c r="C135" s="1547"/>
      <c r="D135" s="1563"/>
      <c r="E135" s="1568" t="s">
        <v>1222</v>
      </c>
      <c r="F135" s="1572"/>
      <c r="G135" s="1533"/>
      <c r="H135" s="1565"/>
      <c r="I135" s="1565"/>
      <c r="J135" s="1601"/>
      <c r="K135" s="1601"/>
      <c r="L135" s="1619"/>
      <c r="M135" s="1619"/>
      <c r="N135" s="1619"/>
      <c r="O135" s="1619"/>
      <c r="P135" s="1619"/>
      <c r="Q135" s="1619"/>
      <c r="R135" s="1619"/>
      <c r="S135" s="1619"/>
      <c r="T135" s="1619"/>
      <c r="U135" s="1619"/>
      <c r="V135" s="1601"/>
      <c r="W135" s="1601"/>
      <c r="X135" s="1601"/>
      <c r="Y135" s="1601"/>
      <c r="Z135" s="1567"/>
      <c r="AA135" s="1539">
        <f aca="true" t="shared" si="5" ref="AA135:AA198">A135</f>
        <v>129</v>
      </c>
    </row>
    <row r="136" spans="1:27" s="1137" customFormat="1" ht="10.5" customHeight="1">
      <c r="A136" s="1562">
        <f t="shared" si="4"/>
        <v>130</v>
      </c>
      <c r="B136" s="1533"/>
      <c r="C136" s="1547"/>
      <c r="D136" s="1563"/>
      <c r="E136" s="1563"/>
      <c r="F136" s="1571" t="s">
        <v>1223</v>
      </c>
      <c r="G136" s="1533"/>
      <c r="H136" s="1565" t="s">
        <v>1136</v>
      </c>
      <c r="I136" s="1565">
        <v>1.5</v>
      </c>
      <c r="J136" s="1601">
        <v>18</v>
      </c>
      <c r="K136" s="1601">
        <v>14</v>
      </c>
      <c r="L136" s="1601">
        <v>0</v>
      </c>
      <c r="M136" s="1601">
        <v>0</v>
      </c>
      <c r="N136" s="1601">
        <v>0</v>
      </c>
      <c r="O136" s="1601">
        <v>0</v>
      </c>
      <c r="P136" s="1617" t="s">
        <v>881</v>
      </c>
      <c r="Q136" s="1617" t="s">
        <v>881</v>
      </c>
      <c r="R136" s="1601">
        <v>0</v>
      </c>
      <c r="S136" s="1601">
        <v>0</v>
      </c>
      <c r="T136" s="1601">
        <v>18</v>
      </c>
      <c r="U136" s="1601">
        <v>14</v>
      </c>
      <c r="V136" s="1601">
        <v>0</v>
      </c>
      <c r="W136" s="1601">
        <v>0</v>
      </c>
      <c r="X136" s="1601">
        <v>0</v>
      </c>
      <c r="Y136" s="1601">
        <v>0</v>
      </c>
      <c r="Z136" s="1567"/>
      <c r="AA136" s="1539">
        <f t="shared" si="5"/>
        <v>130</v>
      </c>
    </row>
    <row r="137" spans="1:27" s="1137" customFormat="1" ht="10.5" customHeight="1">
      <c r="A137" s="1562">
        <f t="shared" si="4"/>
        <v>131</v>
      </c>
      <c r="B137" s="1533"/>
      <c r="C137" s="1547"/>
      <c r="D137" s="1568"/>
      <c r="E137" s="1568"/>
      <c r="F137" s="1571" t="s">
        <v>1224</v>
      </c>
      <c r="G137" s="1533"/>
      <c r="H137" s="1565" t="s">
        <v>1136</v>
      </c>
      <c r="I137" s="1565">
        <v>1</v>
      </c>
      <c r="J137" s="1601">
        <v>3</v>
      </c>
      <c r="K137" s="1601">
        <v>2</v>
      </c>
      <c r="L137" s="1601">
        <v>0</v>
      </c>
      <c r="M137" s="1601">
        <v>0</v>
      </c>
      <c r="N137" s="1601">
        <v>0</v>
      </c>
      <c r="O137" s="1601">
        <v>0</v>
      </c>
      <c r="P137" s="1617" t="s">
        <v>881</v>
      </c>
      <c r="Q137" s="1617" t="s">
        <v>881</v>
      </c>
      <c r="R137" s="1601">
        <v>3</v>
      </c>
      <c r="S137" s="1601">
        <v>2</v>
      </c>
      <c r="T137" s="1601">
        <v>0</v>
      </c>
      <c r="U137" s="1601">
        <v>0</v>
      </c>
      <c r="V137" s="1601">
        <v>0</v>
      </c>
      <c r="W137" s="1601">
        <v>0</v>
      </c>
      <c r="X137" s="1601">
        <v>0</v>
      </c>
      <c r="Y137" s="1601">
        <v>0</v>
      </c>
      <c r="Z137" s="1567"/>
      <c r="AA137" s="1539">
        <f t="shared" si="5"/>
        <v>131</v>
      </c>
    </row>
    <row r="138" spans="1:27" s="1137" customFormat="1" ht="10.5" customHeight="1">
      <c r="A138" s="1562">
        <f t="shared" si="4"/>
        <v>132</v>
      </c>
      <c r="B138" s="1533"/>
      <c r="C138" s="1547"/>
      <c r="D138" s="1629"/>
      <c r="E138" s="1630"/>
      <c r="F138" s="1630" t="s">
        <v>1225</v>
      </c>
      <c r="G138" s="1533"/>
      <c r="H138" s="1565" t="s">
        <v>1136</v>
      </c>
      <c r="I138" s="1565">
        <v>1</v>
      </c>
      <c r="J138" s="1601">
        <v>9</v>
      </c>
      <c r="K138" s="1601">
        <v>4</v>
      </c>
      <c r="L138" s="1601">
        <v>0</v>
      </c>
      <c r="M138" s="1601">
        <v>0</v>
      </c>
      <c r="N138" s="1601">
        <v>0</v>
      </c>
      <c r="O138" s="1601">
        <v>0</v>
      </c>
      <c r="P138" s="1617" t="s">
        <v>881</v>
      </c>
      <c r="Q138" s="1617" t="s">
        <v>881</v>
      </c>
      <c r="R138" s="1601">
        <v>9</v>
      </c>
      <c r="S138" s="1601">
        <v>4</v>
      </c>
      <c r="T138" s="1601">
        <v>0</v>
      </c>
      <c r="U138" s="1601">
        <v>0</v>
      </c>
      <c r="V138" s="1601">
        <v>0</v>
      </c>
      <c r="W138" s="1601">
        <v>0</v>
      </c>
      <c r="X138" s="1601">
        <v>0</v>
      </c>
      <c r="Y138" s="1601">
        <v>0</v>
      </c>
      <c r="Z138" s="1567"/>
      <c r="AA138" s="1539">
        <f t="shared" si="5"/>
        <v>132</v>
      </c>
    </row>
    <row r="139" spans="1:27" s="1137" customFormat="1" ht="10.5" customHeight="1">
      <c r="A139" s="1562">
        <f t="shared" si="4"/>
        <v>133</v>
      </c>
      <c r="B139" s="1533"/>
      <c r="C139" s="1547"/>
      <c r="D139" s="1563"/>
      <c r="E139" s="1563"/>
      <c r="F139" s="1571" t="s">
        <v>1226</v>
      </c>
      <c r="G139" s="1533"/>
      <c r="H139" s="1565" t="s">
        <v>1136</v>
      </c>
      <c r="I139" s="1565">
        <v>1</v>
      </c>
      <c r="J139" s="1601">
        <v>9</v>
      </c>
      <c r="K139" s="1601">
        <v>6</v>
      </c>
      <c r="L139" s="1601">
        <v>0</v>
      </c>
      <c r="M139" s="1601">
        <v>0</v>
      </c>
      <c r="N139" s="1601">
        <v>0</v>
      </c>
      <c r="O139" s="1601">
        <v>0</v>
      </c>
      <c r="P139" s="1617" t="s">
        <v>881</v>
      </c>
      <c r="Q139" s="1617" t="s">
        <v>881</v>
      </c>
      <c r="R139" s="1601">
        <v>9</v>
      </c>
      <c r="S139" s="1601">
        <v>6</v>
      </c>
      <c r="T139" s="1601">
        <v>0</v>
      </c>
      <c r="U139" s="1601">
        <v>0</v>
      </c>
      <c r="V139" s="1601">
        <v>0</v>
      </c>
      <c r="W139" s="1601">
        <v>0</v>
      </c>
      <c r="X139" s="1601">
        <v>0</v>
      </c>
      <c r="Y139" s="1601">
        <v>0</v>
      </c>
      <c r="Z139" s="1567"/>
      <c r="AA139" s="1539">
        <f t="shared" si="5"/>
        <v>133</v>
      </c>
    </row>
    <row r="140" spans="1:27" s="1137" customFormat="1" ht="10.5" customHeight="1">
      <c r="A140" s="1562">
        <f t="shared" si="4"/>
        <v>134</v>
      </c>
      <c r="B140" s="1533"/>
      <c r="C140" s="1547"/>
      <c r="D140" s="1563"/>
      <c r="E140" s="1563"/>
      <c r="F140" s="1571" t="s">
        <v>1227</v>
      </c>
      <c r="G140" s="1533"/>
      <c r="H140" s="1565" t="s">
        <v>1136</v>
      </c>
      <c r="I140" s="1565">
        <v>1</v>
      </c>
      <c r="J140" s="1601">
        <v>0</v>
      </c>
      <c r="K140" s="1601">
        <v>0</v>
      </c>
      <c r="L140" s="1601">
        <v>0</v>
      </c>
      <c r="M140" s="1601">
        <v>0</v>
      </c>
      <c r="N140" s="1601">
        <v>0</v>
      </c>
      <c r="O140" s="1601">
        <v>0</v>
      </c>
      <c r="P140" s="1617" t="s">
        <v>881</v>
      </c>
      <c r="Q140" s="1617" t="s">
        <v>881</v>
      </c>
      <c r="R140" s="1601">
        <v>0</v>
      </c>
      <c r="S140" s="1601">
        <v>0</v>
      </c>
      <c r="T140" s="1601">
        <v>0</v>
      </c>
      <c r="U140" s="1601">
        <v>0</v>
      </c>
      <c r="V140" s="1601">
        <v>0</v>
      </c>
      <c r="W140" s="1601">
        <v>0</v>
      </c>
      <c r="X140" s="1601">
        <v>0</v>
      </c>
      <c r="Y140" s="1601">
        <v>0</v>
      </c>
      <c r="Z140" s="1567"/>
      <c r="AA140" s="1539">
        <f t="shared" si="5"/>
        <v>134</v>
      </c>
    </row>
    <row r="141" spans="1:27" s="1137" customFormat="1" ht="10.5" customHeight="1">
      <c r="A141" s="1562">
        <f t="shared" si="4"/>
        <v>135</v>
      </c>
      <c r="B141" s="1533"/>
      <c r="C141" s="1547"/>
      <c r="D141" s="1563"/>
      <c r="E141" s="1563" t="s">
        <v>1228</v>
      </c>
      <c r="F141" s="1436"/>
      <c r="G141" s="1533"/>
      <c r="H141" s="1565" t="s">
        <v>1136</v>
      </c>
      <c r="I141" s="1565">
        <v>1.5</v>
      </c>
      <c r="J141" s="1601">
        <v>99</v>
      </c>
      <c r="K141" s="1601">
        <v>81</v>
      </c>
      <c r="L141" s="1601">
        <v>0</v>
      </c>
      <c r="M141" s="1601">
        <v>0</v>
      </c>
      <c r="N141" s="1601">
        <v>0</v>
      </c>
      <c r="O141" s="1601">
        <v>0</v>
      </c>
      <c r="P141" s="1617" t="s">
        <v>881</v>
      </c>
      <c r="Q141" s="1617" t="s">
        <v>881</v>
      </c>
      <c r="R141" s="1601">
        <v>64</v>
      </c>
      <c r="S141" s="1601">
        <v>53</v>
      </c>
      <c r="T141" s="1601">
        <v>35</v>
      </c>
      <c r="U141" s="1601">
        <v>28</v>
      </c>
      <c r="V141" s="1601">
        <v>0</v>
      </c>
      <c r="W141" s="1601">
        <v>0</v>
      </c>
      <c r="X141" s="1601">
        <v>0</v>
      </c>
      <c r="Y141" s="1601">
        <v>0</v>
      </c>
      <c r="Z141" s="1567"/>
      <c r="AA141" s="1539">
        <f t="shared" si="5"/>
        <v>135</v>
      </c>
    </row>
    <row r="142" spans="1:27" s="1137" customFormat="1" ht="10.5" customHeight="1">
      <c r="A142" s="1562">
        <f t="shared" si="4"/>
        <v>136</v>
      </c>
      <c r="B142" s="1533"/>
      <c r="E142" s="1572" t="s">
        <v>1229</v>
      </c>
      <c r="F142" s="1625"/>
      <c r="G142" s="1533"/>
      <c r="H142" s="1565" t="s">
        <v>1136</v>
      </c>
      <c r="I142" s="1565">
        <v>1</v>
      </c>
      <c r="J142" s="1601">
        <v>14</v>
      </c>
      <c r="K142" s="1601">
        <v>11</v>
      </c>
      <c r="L142" s="1601">
        <v>0</v>
      </c>
      <c r="M142" s="1601">
        <v>0</v>
      </c>
      <c r="N142" s="1601">
        <v>0</v>
      </c>
      <c r="O142" s="1601">
        <v>0</v>
      </c>
      <c r="P142" s="1617" t="s">
        <v>881</v>
      </c>
      <c r="Q142" s="1617" t="s">
        <v>881</v>
      </c>
      <c r="R142" s="1601">
        <v>14</v>
      </c>
      <c r="S142" s="1601">
        <v>11</v>
      </c>
      <c r="T142" s="1601">
        <v>0</v>
      </c>
      <c r="U142" s="1601">
        <v>0</v>
      </c>
      <c r="V142" s="1601">
        <v>0</v>
      </c>
      <c r="W142" s="1601">
        <v>0</v>
      </c>
      <c r="X142" s="1601">
        <v>0</v>
      </c>
      <c r="Y142" s="1601">
        <v>0</v>
      </c>
      <c r="Z142" s="1567"/>
      <c r="AA142" s="1539">
        <f t="shared" si="5"/>
        <v>136</v>
      </c>
    </row>
    <row r="143" spans="1:27" s="1137" customFormat="1" ht="10.5" customHeight="1">
      <c r="A143" s="1562">
        <f t="shared" si="4"/>
        <v>137</v>
      </c>
      <c r="B143" s="1533"/>
      <c r="E143" s="1572" t="s">
        <v>1230</v>
      </c>
      <c r="F143" s="1625"/>
      <c r="G143" s="1533"/>
      <c r="H143" s="1565" t="s">
        <v>1136</v>
      </c>
      <c r="I143" s="1565">
        <v>1</v>
      </c>
      <c r="J143" s="1601">
        <v>18</v>
      </c>
      <c r="K143" s="1601">
        <v>6</v>
      </c>
      <c r="L143" s="1601">
        <v>0</v>
      </c>
      <c r="M143" s="1601">
        <v>0</v>
      </c>
      <c r="N143" s="1601">
        <v>0</v>
      </c>
      <c r="O143" s="1601">
        <v>0</v>
      </c>
      <c r="P143" s="1617" t="s">
        <v>881</v>
      </c>
      <c r="Q143" s="1617" t="s">
        <v>881</v>
      </c>
      <c r="R143" s="1601">
        <v>0</v>
      </c>
      <c r="S143" s="1601">
        <v>0</v>
      </c>
      <c r="T143" s="1601">
        <v>0</v>
      </c>
      <c r="U143" s="1601">
        <v>0</v>
      </c>
      <c r="V143" s="1601">
        <v>0</v>
      </c>
      <c r="W143" s="1601">
        <v>0</v>
      </c>
      <c r="X143" s="1601">
        <v>0</v>
      </c>
      <c r="Y143" s="1601">
        <v>0</v>
      </c>
      <c r="Z143" s="1567"/>
      <c r="AA143" s="1539">
        <f t="shared" si="5"/>
        <v>137</v>
      </c>
    </row>
    <row r="144" spans="1:27" s="1137" customFormat="1" ht="10.5" customHeight="1">
      <c r="A144" s="1562">
        <f t="shared" si="4"/>
        <v>138</v>
      </c>
      <c r="B144" s="1533"/>
      <c r="E144" s="1572" t="s">
        <v>1231</v>
      </c>
      <c r="F144" s="1625"/>
      <c r="G144" s="1533"/>
      <c r="H144" s="1565" t="s">
        <v>1136</v>
      </c>
      <c r="I144" s="1565">
        <v>1.5</v>
      </c>
      <c r="J144" s="1601">
        <v>45</v>
      </c>
      <c r="K144" s="1601">
        <v>0</v>
      </c>
      <c r="L144" s="1601">
        <v>0</v>
      </c>
      <c r="M144" s="1601">
        <v>0</v>
      </c>
      <c r="N144" s="1601">
        <v>0</v>
      </c>
      <c r="O144" s="1601">
        <v>0</v>
      </c>
      <c r="P144" s="1617" t="s">
        <v>881</v>
      </c>
      <c r="Q144" s="1617" t="s">
        <v>881</v>
      </c>
      <c r="R144" s="1601">
        <v>18</v>
      </c>
      <c r="S144" s="1601">
        <v>6</v>
      </c>
      <c r="T144" s="1601">
        <v>0</v>
      </c>
      <c r="U144" s="1601">
        <v>0</v>
      </c>
      <c r="V144" s="1601">
        <v>0</v>
      </c>
      <c r="W144" s="1601">
        <v>0</v>
      </c>
      <c r="X144" s="1601">
        <v>0</v>
      </c>
      <c r="Y144" s="1601">
        <v>0</v>
      </c>
      <c r="Z144" s="1567"/>
      <c r="AA144" s="1539">
        <f t="shared" si="5"/>
        <v>138</v>
      </c>
    </row>
    <row r="145" spans="1:27" s="1137" customFormat="1" ht="10.5" customHeight="1">
      <c r="A145" s="1562">
        <f t="shared" si="4"/>
        <v>139</v>
      </c>
      <c r="B145" s="1533"/>
      <c r="E145" s="1572" t="s">
        <v>1232</v>
      </c>
      <c r="F145" s="1625"/>
      <c r="G145" s="1533"/>
      <c r="H145" s="1565" t="s">
        <v>1136</v>
      </c>
      <c r="I145" s="1565">
        <v>1.5</v>
      </c>
      <c r="J145" s="1601">
        <v>0</v>
      </c>
      <c r="K145" s="1601">
        <v>0</v>
      </c>
      <c r="L145" s="1601">
        <v>0</v>
      </c>
      <c r="M145" s="1601">
        <v>0</v>
      </c>
      <c r="N145" s="1601">
        <v>0</v>
      </c>
      <c r="O145" s="1601">
        <v>0</v>
      </c>
      <c r="P145" s="1617" t="s">
        <v>881</v>
      </c>
      <c r="Q145" s="1617" t="s">
        <v>881</v>
      </c>
      <c r="R145" s="1601">
        <v>24</v>
      </c>
      <c r="S145" s="1601">
        <v>0</v>
      </c>
      <c r="T145" s="1601">
        <v>21</v>
      </c>
      <c r="U145" s="1601">
        <v>0</v>
      </c>
      <c r="V145" s="1601">
        <v>0</v>
      </c>
      <c r="W145" s="1601">
        <v>0</v>
      </c>
      <c r="X145" s="1601">
        <v>0</v>
      </c>
      <c r="Y145" s="1601">
        <v>0</v>
      </c>
      <c r="Z145" s="1567"/>
      <c r="AA145" s="1539">
        <f t="shared" si="5"/>
        <v>139</v>
      </c>
    </row>
    <row r="146" spans="1:27" s="1137" customFormat="1" ht="10.5" customHeight="1">
      <c r="A146" s="1562">
        <f t="shared" si="4"/>
        <v>140</v>
      </c>
      <c r="B146" s="1533"/>
      <c r="D146" s="1572" t="s">
        <v>1233</v>
      </c>
      <c r="E146" s="1572"/>
      <c r="F146" s="1625"/>
      <c r="G146" s="1533"/>
      <c r="H146" s="1565" t="s">
        <v>1136</v>
      </c>
      <c r="I146" s="1565">
        <v>0.5</v>
      </c>
      <c r="J146" s="1601">
        <v>809</v>
      </c>
      <c r="K146" s="1601">
        <v>23</v>
      </c>
      <c r="L146" s="1601">
        <v>10</v>
      </c>
      <c r="M146" s="1601">
        <v>0</v>
      </c>
      <c r="N146" s="1601">
        <v>769</v>
      </c>
      <c r="O146" s="1601">
        <v>23</v>
      </c>
      <c r="P146" s="1617" t="s">
        <v>881</v>
      </c>
      <c r="Q146" s="1617" t="s">
        <v>881</v>
      </c>
      <c r="R146" s="1601">
        <v>0</v>
      </c>
      <c r="S146" s="1601">
        <v>0</v>
      </c>
      <c r="T146" s="1601">
        <v>0</v>
      </c>
      <c r="U146" s="1601">
        <v>0</v>
      </c>
      <c r="V146" s="1601">
        <v>0</v>
      </c>
      <c r="W146" s="1601">
        <v>0</v>
      </c>
      <c r="X146" s="1601">
        <v>0</v>
      </c>
      <c r="Y146" s="1601">
        <v>0</v>
      </c>
      <c r="Z146" s="1567"/>
      <c r="AA146" s="1539">
        <f t="shared" si="5"/>
        <v>140</v>
      </c>
    </row>
    <row r="147" spans="1:27" s="1137" customFormat="1" ht="10.5" customHeight="1">
      <c r="A147" s="1562">
        <f t="shared" si="4"/>
        <v>141</v>
      </c>
      <c r="B147" s="1533"/>
      <c r="D147" s="1137" t="s">
        <v>1234</v>
      </c>
      <c r="G147" s="1533"/>
      <c r="H147" s="1565"/>
      <c r="I147" s="1565"/>
      <c r="J147" s="1601"/>
      <c r="K147" s="1601"/>
      <c r="L147" s="1619"/>
      <c r="M147" s="1619"/>
      <c r="N147" s="1619"/>
      <c r="O147" s="1619"/>
      <c r="P147" s="1619"/>
      <c r="Q147" s="1619"/>
      <c r="R147" s="1619"/>
      <c r="S147" s="1619"/>
      <c r="T147" s="1619"/>
      <c r="U147" s="1619"/>
      <c r="V147" s="1601"/>
      <c r="W147" s="1601"/>
      <c r="X147" s="1601"/>
      <c r="Y147" s="1601"/>
      <c r="Z147" s="1567"/>
      <c r="AA147" s="1539">
        <f t="shared" si="5"/>
        <v>141</v>
      </c>
    </row>
    <row r="148" spans="1:27" s="1137" customFormat="1" ht="10.5" customHeight="1">
      <c r="A148" s="1562">
        <f>A147+1</f>
        <v>142</v>
      </c>
      <c r="B148" s="1533"/>
      <c r="E148" s="1624" t="s">
        <v>1235</v>
      </c>
      <c r="G148" s="1533"/>
      <c r="H148" s="1565" t="s">
        <v>1136</v>
      </c>
      <c r="I148" s="1565">
        <v>0.5</v>
      </c>
      <c r="J148" s="1605">
        <v>0</v>
      </c>
      <c r="K148" s="1605">
        <v>0</v>
      </c>
      <c r="L148" s="1605">
        <v>0</v>
      </c>
      <c r="M148" s="1605">
        <v>0</v>
      </c>
      <c r="N148" s="1605">
        <v>0</v>
      </c>
      <c r="O148" s="1605">
        <v>0</v>
      </c>
      <c r="P148" s="1617" t="s">
        <v>881</v>
      </c>
      <c r="Q148" s="1617" t="s">
        <v>881</v>
      </c>
      <c r="R148" s="1605">
        <v>490</v>
      </c>
      <c r="S148" s="1605">
        <v>16</v>
      </c>
      <c r="T148" s="1605">
        <v>319</v>
      </c>
      <c r="U148" s="1605">
        <v>7</v>
      </c>
      <c r="V148" s="1605">
        <v>0</v>
      </c>
      <c r="W148" s="1605">
        <v>0</v>
      </c>
      <c r="X148" s="1605">
        <v>0</v>
      </c>
      <c r="Y148" s="1605">
        <v>0</v>
      </c>
      <c r="Z148" s="1567"/>
      <c r="AA148" s="1539">
        <f t="shared" si="5"/>
        <v>142</v>
      </c>
    </row>
    <row r="149" spans="1:27" s="1137" customFormat="1" ht="10.5" customHeight="1">
      <c r="A149" s="1562">
        <f>A148+1</f>
        <v>143</v>
      </c>
      <c r="B149" s="1533"/>
      <c r="D149" s="1137" t="s">
        <v>1236</v>
      </c>
      <c r="E149" s="1624"/>
      <c r="G149" s="1533"/>
      <c r="H149" s="1565" t="s">
        <v>1136</v>
      </c>
      <c r="I149" s="1565">
        <v>1</v>
      </c>
      <c r="J149" s="1605">
        <v>19</v>
      </c>
      <c r="K149" s="1605">
        <v>0</v>
      </c>
      <c r="L149" s="1605">
        <v>0</v>
      </c>
      <c r="M149" s="1605">
        <v>0</v>
      </c>
      <c r="N149" s="1605">
        <v>0</v>
      </c>
      <c r="O149" s="1605">
        <v>0</v>
      </c>
      <c r="P149" s="1617" t="s">
        <v>881</v>
      </c>
      <c r="Q149" s="1617" t="s">
        <v>881</v>
      </c>
      <c r="R149" s="1605">
        <v>19</v>
      </c>
      <c r="S149" s="1605">
        <v>0</v>
      </c>
      <c r="T149" s="1605">
        <v>0</v>
      </c>
      <c r="U149" s="1605">
        <v>0</v>
      </c>
      <c r="V149" s="1605">
        <v>0</v>
      </c>
      <c r="W149" s="1605">
        <v>0</v>
      </c>
      <c r="X149" s="1605">
        <v>0</v>
      </c>
      <c r="Y149" s="1605">
        <v>0</v>
      </c>
      <c r="Z149" s="1567"/>
      <c r="AA149" s="1539">
        <f t="shared" si="5"/>
        <v>143</v>
      </c>
    </row>
    <row r="150" spans="1:27" s="1137" customFormat="1" ht="10.5" customHeight="1">
      <c r="A150" s="1562">
        <f t="shared" si="4"/>
        <v>144</v>
      </c>
      <c r="B150" s="1533"/>
      <c r="D150" s="1572" t="s">
        <v>1237</v>
      </c>
      <c r="E150" s="1572"/>
      <c r="F150" s="1572"/>
      <c r="G150" s="1533"/>
      <c r="H150" s="1565" t="s">
        <v>1136</v>
      </c>
      <c r="I150" s="1565">
        <v>1</v>
      </c>
      <c r="J150" s="1605">
        <v>15</v>
      </c>
      <c r="K150" s="1605">
        <v>0</v>
      </c>
      <c r="L150" s="1605">
        <v>0</v>
      </c>
      <c r="M150" s="1605">
        <v>0</v>
      </c>
      <c r="N150" s="1605">
        <v>0</v>
      </c>
      <c r="O150" s="1605">
        <v>0</v>
      </c>
      <c r="P150" s="1617" t="s">
        <v>881</v>
      </c>
      <c r="Q150" s="1617" t="s">
        <v>881</v>
      </c>
      <c r="R150" s="1605">
        <v>15</v>
      </c>
      <c r="S150" s="1605">
        <v>0</v>
      </c>
      <c r="T150" s="1605">
        <v>0</v>
      </c>
      <c r="U150" s="1605">
        <v>0</v>
      </c>
      <c r="V150" s="1605">
        <v>0</v>
      </c>
      <c r="W150" s="1605">
        <v>0</v>
      </c>
      <c r="X150" s="1605">
        <v>0</v>
      </c>
      <c r="Y150" s="1605">
        <v>0</v>
      </c>
      <c r="Z150" s="1567"/>
      <c r="AA150" s="1539">
        <f t="shared" si="5"/>
        <v>144</v>
      </c>
    </row>
    <row r="151" spans="1:27" s="1137" customFormat="1" ht="10.5" customHeight="1">
      <c r="A151" s="1562">
        <f t="shared" si="4"/>
        <v>145</v>
      </c>
      <c r="B151" s="1533"/>
      <c r="D151" s="1572" t="s">
        <v>1238</v>
      </c>
      <c r="E151" s="1572"/>
      <c r="F151" s="1572"/>
      <c r="G151" s="1533"/>
      <c r="H151" s="1565" t="s">
        <v>1136</v>
      </c>
      <c r="I151" s="1565">
        <v>1</v>
      </c>
      <c r="J151" s="1605">
        <v>60</v>
      </c>
      <c r="K151" s="1605">
        <v>56</v>
      </c>
      <c r="L151" s="1605">
        <v>0</v>
      </c>
      <c r="M151" s="1605">
        <v>0</v>
      </c>
      <c r="N151" s="1605">
        <v>0</v>
      </c>
      <c r="O151" s="1605">
        <v>0</v>
      </c>
      <c r="P151" s="1617" t="s">
        <v>881</v>
      </c>
      <c r="Q151" s="1617" t="s">
        <v>881</v>
      </c>
      <c r="R151" s="1605">
        <v>60</v>
      </c>
      <c r="S151" s="1605">
        <v>56</v>
      </c>
      <c r="T151" s="1605">
        <v>0</v>
      </c>
      <c r="U151" s="1605">
        <v>0</v>
      </c>
      <c r="V151" s="1605">
        <v>0</v>
      </c>
      <c r="W151" s="1605">
        <v>0</v>
      </c>
      <c r="X151" s="1605">
        <v>0</v>
      </c>
      <c r="Y151" s="1605">
        <v>0</v>
      </c>
      <c r="Z151" s="1567"/>
      <c r="AA151" s="1539">
        <f t="shared" si="5"/>
        <v>145</v>
      </c>
    </row>
    <row r="152" spans="1:27" s="1137" customFormat="1" ht="10.5" customHeight="1">
      <c r="A152" s="1562">
        <f>A151+1</f>
        <v>146</v>
      </c>
      <c r="B152" s="1533"/>
      <c r="D152" s="1624" t="s">
        <v>1239</v>
      </c>
      <c r="E152" s="1572"/>
      <c r="F152" s="1624"/>
      <c r="G152" s="1533"/>
      <c r="H152" s="1565"/>
      <c r="I152" s="1565"/>
      <c r="J152" s="1605"/>
      <c r="K152" s="1601"/>
      <c r="L152" s="1619"/>
      <c r="M152" s="1619"/>
      <c r="N152" s="1619"/>
      <c r="O152" s="1619"/>
      <c r="P152" s="1619"/>
      <c r="Q152" s="1619"/>
      <c r="R152" s="1619"/>
      <c r="S152" s="1619"/>
      <c r="T152" s="1619"/>
      <c r="U152" s="1619"/>
      <c r="V152" s="1601"/>
      <c r="W152" s="1601"/>
      <c r="X152" s="1601"/>
      <c r="Y152" s="1601"/>
      <c r="Z152" s="1567"/>
      <c r="AA152" s="1539">
        <f t="shared" si="5"/>
        <v>146</v>
      </c>
    </row>
    <row r="153" spans="1:27" s="1137" customFormat="1" ht="10.5" customHeight="1">
      <c r="A153" s="1562">
        <f t="shared" si="4"/>
        <v>147</v>
      </c>
      <c r="B153" s="1533"/>
      <c r="E153" s="1572" t="s">
        <v>1220</v>
      </c>
      <c r="F153" s="1625"/>
      <c r="G153" s="1533"/>
      <c r="H153" s="1565" t="s">
        <v>1140</v>
      </c>
      <c r="I153" s="1565">
        <v>2</v>
      </c>
      <c r="J153" s="1605">
        <v>47</v>
      </c>
      <c r="K153" s="1605">
        <v>40</v>
      </c>
      <c r="L153" s="1605">
        <v>0</v>
      </c>
      <c r="M153" s="1605">
        <v>0</v>
      </c>
      <c r="N153" s="1605">
        <v>0</v>
      </c>
      <c r="O153" s="1605">
        <v>0</v>
      </c>
      <c r="P153" s="1617" t="s">
        <v>881</v>
      </c>
      <c r="Q153" s="1617" t="s">
        <v>881</v>
      </c>
      <c r="R153" s="1605">
        <v>21</v>
      </c>
      <c r="S153" s="1605">
        <v>17</v>
      </c>
      <c r="T153" s="1605">
        <v>26</v>
      </c>
      <c r="U153" s="1605">
        <v>23</v>
      </c>
      <c r="V153" s="1605">
        <v>0</v>
      </c>
      <c r="W153" s="1605">
        <v>0</v>
      </c>
      <c r="X153" s="1605">
        <v>0</v>
      </c>
      <c r="Y153" s="1605">
        <v>0</v>
      </c>
      <c r="Z153" s="1567"/>
      <c r="AA153" s="1539">
        <f t="shared" si="5"/>
        <v>147</v>
      </c>
    </row>
    <row r="154" spans="1:27" s="1137" customFormat="1" ht="10.5" customHeight="1">
      <c r="A154" s="1562">
        <f t="shared" si="4"/>
        <v>148</v>
      </c>
      <c r="B154" s="1533"/>
      <c r="E154" s="1572" t="s">
        <v>1240</v>
      </c>
      <c r="F154" s="1572"/>
      <c r="G154" s="1533"/>
      <c r="H154" s="1565" t="s">
        <v>1140</v>
      </c>
      <c r="I154" s="1565">
        <v>2</v>
      </c>
      <c r="J154" s="1605">
        <v>22</v>
      </c>
      <c r="K154" s="1605">
        <v>15</v>
      </c>
      <c r="L154" s="1605">
        <v>1</v>
      </c>
      <c r="M154" s="1605">
        <v>0</v>
      </c>
      <c r="N154" s="1605">
        <v>0</v>
      </c>
      <c r="O154" s="1605">
        <v>0</v>
      </c>
      <c r="P154" s="1617" t="s">
        <v>881</v>
      </c>
      <c r="Q154" s="1617" t="s">
        <v>881</v>
      </c>
      <c r="R154" s="1605">
        <v>11</v>
      </c>
      <c r="S154" s="1605">
        <v>6</v>
      </c>
      <c r="T154" s="1605">
        <v>11</v>
      </c>
      <c r="U154" s="1605">
        <v>9</v>
      </c>
      <c r="V154" s="1605">
        <v>0</v>
      </c>
      <c r="W154" s="1605">
        <v>0</v>
      </c>
      <c r="X154" s="1605">
        <v>0</v>
      </c>
      <c r="Y154" s="1605">
        <v>0</v>
      </c>
      <c r="Z154" s="1567"/>
      <c r="AA154" s="1539">
        <f t="shared" si="5"/>
        <v>148</v>
      </c>
    </row>
    <row r="155" spans="1:27" s="1137" customFormat="1" ht="10.5" customHeight="1">
      <c r="A155" s="1562">
        <f t="shared" si="4"/>
        <v>149</v>
      </c>
      <c r="B155" s="1533"/>
      <c r="E155" s="1572" t="s">
        <v>1241</v>
      </c>
      <c r="F155" s="1572"/>
      <c r="G155" s="1533"/>
      <c r="H155" s="1565" t="s">
        <v>1140</v>
      </c>
      <c r="I155" s="1631" t="s">
        <v>738</v>
      </c>
      <c r="J155" s="1605">
        <v>0</v>
      </c>
      <c r="K155" s="1605">
        <v>0</v>
      </c>
      <c r="L155" s="1605">
        <v>0</v>
      </c>
      <c r="M155" s="1605">
        <v>0</v>
      </c>
      <c r="N155" s="1605">
        <v>0</v>
      </c>
      <c r="O155" s="1605">
        <v>0</v>
      </c>
      <c r="P155" s="1617" t="s">
        <v>881</v>
      </c>
      <c r="Q155" s="1617" t="s">
        <v>881</v>
      </c>
      <c r="R155" s="1605">
        <v>0</v>
      </c>
      <c r="S155" s="1605">
        <v>0</v>
      </c>
      <c r="T155" s="1605">
        <v>0</v>
      </c>
      <c r="U155" s="1605">
        <v>0</v>
      </c>
      <c r="V155" s="1605">
        <v>0</v>
      </c>
      <c r="W155" s="1605">
        <v>0</v>
      </c>
      <c r="X155" s="1605">
        <v>0</v>
      </c>
      <c r="Y155" s="1605">
        <v>0</v>
      </c>
      <c r="Z155" s="1567"/>
      <c r="AA155" s="1539">
        <f t="shared" si="5"/>
        <v>149</v>
      </c>
    </row>
    <row r="156" spans="1:27" s="1137" customFormat="1" ht="10.5" customHeight="1">
      <c r="A156" s="1562">
        <f t="shared" si="4"/>
        <v>150</v>
      </c>
      <c r="B156" s="1533"/>
      <c r="E156" s="1572" t="s">
        <v>1242</v>
      </c>
      <c r="F156" s="1572"/>
      <c r="G156" s="1533"/>
      <c r="H156" s="1565" t="s">
        <v>1140</v>
      </c>
      <c r="I156" s="1565">
        <v>2</v>
      </c>
      <c r="J156" s="1605">
        <v>208</v>
      </c>
      <c r="K156" s="1605">
        <v>165</v>
      </c>
      <c r="L156" s="1605">
        <v>0</v>
      </c>
      <c r="M156" s="1605">
        <v>0</v>
      </c>
      <c r="N156" s="1605">
        <v>0</v>
      </c>
      <c r="O156" s="1605">
        <v>0</v>
      </c>
      <c r="P156" s="1617" t="s">
        <v>881</v>
      </c>
      <c r="Q156" s="1617" t="s">
        <v>881</v>
      </c>
      <c r="R156" s="1605">
        <v>98</v>
      </c>
      <c r="S156" s="1605">
        <v>79</v>
      </c>
      <c r="T156" s="1605">
        <v>110</v>
      </c>
      <c r="U156" s="1605">
        <v>86</v>
      </c>
      <c r="V156" s="1605">
        <v>0</v>
      </c>
      <c r="W156" s="1605">
        <v>0</v>
      </c>
      <c r="X156" s="1605">
        <v>0</v>
      </c>
      <c r="Y156" s="1605">
        <v>0</v>
      </c>
      <c r="Z156" s="1567"/>
      <c r="AA156" s="1539">
        <f t="shared" si="5"/>
        <v>150</v>
      </c>
    </row>
    <row r="157" spans="1:27" s="1137" customFormat="1" ht="10.5" customHeight="1">
      <c r="A157" s="1562">
        <f t="shared" si="4"/>
        <v>151</v>
      </c>
      <c r="B157" s="1533"/>
      <c r="D157" s="1572" t="s">
        <v>763</v>
      </c>
      <c r="E157" s="1572" t="s">
        <v>1229</v>
      </c>
      <c r="F157" s="1572"/>
      <c r="G157" s="1533"/>
      <c r="H157" s="1565" t="s">
        <v>1140</v>
      </c>
      <c r="I157" s="1565">
        <v>2</v>
      </c>
      <c r="J157" s="1605">
        <v>42</v>
      </c>
      <c r="K157" s="1605">
        <v>29</v>
      </c>
      <c r="L157" s="1605">
        <v>2</v>
      </c>
      <c r="M157" s="1605">
        <v>1</v>
      </c>
      <c r="N157" s="1605">
        <v>0</v>
      </c>
      <c r="O157" s="1605">
        <v>0</v>
      </c>
      <c r="P157" s="1617" t="s">
        <v>881</v>
      </c>
      <c r="Q157" s="1617" t="s">
        <v>881</v>
      </c>
      <c r="R157" s="1605">
        <v>22</v>
      </c>
      <c r="S157" s="1605">
        <v>15</v>
      </c>
      <c r="T157" s="1605">
        <v>20</v>
      </c>
      <c r="U157" s="1605">
        <v>14</v>
      </c>
      <c r="V157" s="1605">
        <v>0</v>
      </c>
      <c r="W157" s="1605">
        <v>0</v>
      </c>
      <c r="X157" s="1605">
        <v>0</v>
      </c>
      <c r="Y157" s="1605">
        <v>0</v>
      </c>
      <c r="Z157" s="1567"/>
      <c r="AA157" s="1539">
        <f t="shared" si="5"/>
        <v>151</v>
      </c>
    </row>
    <row r="158" spans="1:27" s="1137" customFormat="1" ht="10.5" customHeight="1">
      <c r="A158" s="1562">
        <f t="shared" si="4"/>
        <v>152</v>
      </c>
      <c r="B158" s="1533"/>
      <c r="D158" s="1572"/>
      <c r="E158" s="1572" t="s">
        <v>1221</v>
      </c>
      <c r="F158" s="1572"/>
      <c r="G158" s="1533"/>
      <c r="H158" s="1565" t="s">
        <v>1140</v>
      </c>
      <c r="I158" s="1565">
        <v>2</v>
      </c>
      <c r="J158" s="1605">
        <v>0</v>
      </c>
      <c r="K158" s="1605">
        <v>0</v>
      </c>
      <c r="L158" s="1605">
        <v>0</v>
      </c>
      <c r="M158" s="1605">
        <v>0</v>
      </c>
      <c r="N158" s="1605">
        <v>0</v>
      </c>
      <c r="O158" s="1605">
        <v>0</v>
      </c>
      <c r="P158" s="1617" t="s">
        <v>881</v>
      </c>
      <c r="Q158" s="1617" t="s">
        <v>881</v>
      </c>
      <c r="R158" s="1605">
        <v>0</v>
      </c>
      <c r="S158" s="1605">
        <v>0</v>
      </c>
      <c r="T158" s="1605">
        <v>0</v>
      </c>
      <c r="U158" s="1605">
        <v>0</v>
      </c>
      <c r="V158" s="1605">
        <v>0</v>
      </c>
      <c r="W158" s="1605">
        <v>0</v>
      </c>
      <c r="X158" s="1605">
        <v>0</v>
      </c>
      <c r="Y158" s="1605">
        <v>0</v>
      </c>
      <c r="Z158" s="1567"/>
      <c r="AA158" s="1539">
        <f t="shared" si="5"/>
        <v>152</v>
      </c>
    </row>
    <row r="159" spans="1:27" s="1137" customFormat="1" ht="10.5" customHeight="1">
      <c r="A159" s="1562">
        <f t="shared" si="4"/>
        <v>153</v>
      </c>
      <c r="B159" s="1533"/>
      <c r="D159" s="1572" t="s">
        <v>1243</v>
      </c>
      <c r="E159" s="1572"/>
      <c r="F159" s="1572"/>
      <c r="G159" s="1533"/>
      <c r="H159" s="1565" t="s">
        <v>1140</v>
      </c>
      <c r="I159" s="1565">
        <v>2</v>
      </c>
      <c r="J159" s="1605">
        <v>18</v>
      </c>
      <c r="K159" s="1605">
        <v>17</v>
      </c>
      <c r="L159" s="1605">
        <v>0</v>
      </c>
      <c r="M159" s="1605">
        <v>0</v>
      </c>
      <c r="N159" s="1605">
        <v>0</v>
      </c>
      <c r="O159" s="1605">
        <v>0</v>
      </c>
      <c r="P159" s="1617" t="s">
        <v>881</v>
      </c>
      <c r="Q159" s="1617" t="s">
        <v>881</v>
      </c>
      <c r="R159" s="1605">
        <v>0</v>
      </c>
      <c r="S159" s="1605">
        <v>0</v>
      </c>
      <c r="T159" s="1605">
        <v>18</v>
      </c>
      <c r="U159" s="1605">
        <v>17</v>
      </c>
      <c r="V159" s="1605">
        <v>0</v>
      </c>
      <c r="W159" s="1605">
        <v>0</v>
      </c>
      <c r="X159" s="1605">
        <v>0</v>
      </c>
      <c r="Y159" s="1605">
        <v>0</v>
      </c>
      <c r="Z159" s="1567"/>
      <c r="AA159" s="1539">
        <f t="shared" si="5"/>
        <v>153</v>
      </c>
    </row>
    <row r="160" spans="1:27" s="1137" customFormat="1" ht="10.5" customHeight="1">
      <c r="A160" s="1562">
        <f t="shared" si="4"/>
        <v>154</v>
      </c>
      <c r="B160" s="1533"/>
      <c r="D160" s="1137" t="s">
        <v>1239</v>
      </c>
      <c r="E160" s="1572"/>
      <c r="F160" s="1572"/>
      <c r="G160" s="1533"/>
      <c r="H160" s="1565"/>
      <c r="I160" s="1565"/>
      <c r="J160" s="1605"/>
      <c r="K160" s="1605"/>
      <c r="L160" s="1605"/>
      <c r="M160" s="1605"/>
      <c r="N160" s="1605"/>
      <c r="O160" s="1605"/>
      <c r="P160" s="1605"/>
      <c r="Q160" s="1605"/>
      <c r="R160" s="1605"/>
      <c r="S160" s="1605"/>
      <c r="T160" s="1605"/>
      <c r="U160" s="1605"/>
      <c r="V160" s="1605"/>
      <c r="W160" s="1605"/>
      <c r="X160" s="1605"/>
      <c r="Y160" s="1605"/>
      <c r="Z160" s="1567"/>
      <c r="AA160" s="1539">
        <f t="shared" si="5"/>
        <v>154</v>
      </c>
    </row>
    <row r="161" spans="1:27" s="1137" customFormat="1" ht="10.5" customHeight="1">
      <c r="A161" s="1562">
        <f t="shared" si="4"/>
        <v>155</v>
      </c>
      <c r="B161" s="1533"/>
      <c r="D161" s="1572"/>
      <c r="E161" s="1572" t="s">
        <v>1244</v>
      </c>
      <c r="F161" s="1572"/>
      <c r="G161" s="1533"/>
      <c r="H161" s="1565" t="s">
        <v>1140</v>
      </c>
      <c r="I161" s="1631" t="s">
        <v>738</v>
      </c>
      <c r="J161" s="1605">
        <v>28</v>
      </c>
      <c r="K161" s="1605">
        <v>3</v>
      </c>
      <c r="L161" s="1605">
        <v>0</v>
      </c>
      <c r="M161" s="1605">
        <v>0</v>
      </c>
      <c r="N161" s="1605">
        <v>0</v>
      </c>
      <c r="O161" s="1605">
        <v>0</v>
      </c>
      <c r="P161" s="1617" t="s">
        <v>881</v>
      </c>
      <c r="Q161" s="1617" t="s">
        <v>881</v>
      </c>
      <c r="R161" s="1605">
        <v>9</v>
      </c>
      <c r="S161" s="1605">
        <v>1</v>
      </c>
      <c r="T161" s="1605">
        <v>10</v>
      </c>
      <c r="U161" s="1605">
        <v>2</v>
      </c>
      <c r="V161" s="1605">
        <v>9</v>
      </c>
      <c r="W161" s="1605">
        <v>0</v>
      </c>
      <c r="X161" s="1605">
        <v>0</v>
      </c>
      <c r="Y161" s="1605">
        <v>0</v>
      </c>
      <c r="Z161" s="1567"/>
      <c r="AA161" s="1539">
        <f t="shared" si="5"/>
        <v>155</v>
      </c>
    </row>
    <row r="162" spans="1:27" s="1137" customFormat="1" ht="10.5" customHeight="1">
      <c r="A162" s="1562">
        <f t="shared" si="4"/>
        <v>156</v>
      </c>
      <c r="B162" s="1533"/>
      <c r="D162" s="1572"/>
      <c r="E162" s="1572" t="s">
        <v>1232</v>
      </c>
      <c r="F162" s="1572"/>
      <c r="G162" s="1533"/>
      <c r="H162" s="1565" t="s">
        <v>1140</v>
      </c>
      <c r="I162" s="1565">
        <v>2</v>
      </c>
      <c r="J162" s="1605">
        <v>24</v>
      </c>
      <c r="K162" s="1605">
        <v>22</v>
      </c>
      <c r="L162" s="1605">
        <v>0</v>
      </c>
      <c r="M162" s="1605">
        <v>0</v>
      </c>
      <c r="N162" s="1605">
        <v>0</v>
      </c>
      <c r="O162" s="1605">
        <v>0</v>
      </c>
      <c r="P162" s="1617" t="s">
        <v>881</v>
      </c>
      <c r="Q162" s="1617" t="s">
        <v>881</v>
      </c>
      <c r="R162" s="1605">
        <v>11</v>
      </c>
      <c r="S162" s="1605">
        <v>9</v>
      </c>
      <c r="T162" s="1605">
        <v>13</v>
      </c>
      <c r="U162" s="1605">
        <v>13</v>
      </c>
      <c r="V162" s="1605">
        <v>0</v>
      </c>
      <c r="W162" s="1605">
        <v>0</v>
      </c>
      <c r="X162" s="1605">
        <v>0</v>
      </c>
      <c r="Y162" s="1605">
        <v>0</v>
      </c>
      <c r="Z162" s="1567"/>
      <c r="AA162" s="1539">
        <f t="shared" si="5"/>
        <v>156</v>
      </c>
    </row>
    <row r="163" spans="1:27" s="1137" customFormat="1" ht="12" customHeight="1">
      <c r="A163" s="1562">
        <f t="shared" si="4"/>
        <v>157</v>
      </c>
      <c r="B163" s="1533"/>
      <c r="F163" s="1632" t="s">
        <v>418</v>
      </c>
      <c r="G163" s="1533"/>
      <c r="H163" s="1565"/>
      <c r="I163" s="1633" t="s">
        <v>3</v>
      </c>
      <c r="J163" s="1605">
        <v>2239</v>
      </c>
      <c r="K163" s="1605">
        <v>1145</v>
      </c>
      <c r="L163" s="1605">
        <v>13</v>
      </c>
      <c r="M163" s="1605">
        <v>1</v>
      </c>
      <c r="N163" s="1605">
        <v>769</v>
      </c>
      <c r="O163" s="1605">
        <v>23</v>
      </c>
      <c r="P163" s="1617" t="s">
        <v>881</v>
      </c>
      <c r="Q163" s="1617" t="s">
        <v>881</v>
      </c>
      <c r="R163" s="1605">
        <v>1254</v>
      </c>
      <c r="S163" s="1605">
        <v>613</v>
      </c>
      <c r="T163" s="1605">
        <v>976</v>
      </c>
      <c r="U163" s="1605">
        <v>532</v>
      </c>
      <c r="V163" s="1605">
        <v>9</v>
      </c>
      <c r="W163" s="1605">
        <v>0</v>
      </c>
      <c r="X163" s="1605">
        <v>0</v>
      </c>
      <c r="Y163" s="1605">
        <v>0</v>
      </c>
      <c r="Z163" s="1567"/>
      <c r="AA163" s="1539">
        <f t="shared" si="5"/>
        <v>157</v>
      </c>
    </row>
    <row r="164" spans="1:27" s="1137" customFormat="1" ht="11.1" customHeight="1">
      <c r="A164" s="1562">
        <f t="shared" si="4"/>
        <v>158</v>
      </c>
      <c r="B164" s="1533"/>
      <c r="G164" s="1533"/>
      <c r="H164" s="1565"/>
      <c r="I164" s="1633" t="s">
        <v>4</v>
      </c>
      <c r="J164" s="1605">
        <v>0</v>
      </c>
      <c r="K164" s="1605">
        <v>0</v>
      </c>
      <c r="L164" s="1605">
        <v>0</v>
      </c>
      <c r="M164" s="1605">
        <v>0</v>
      </c>
      <c r="N164" s="1605">
        <v>0</v>
      </c>
      <c r="O164" s="1605">
        <v>0</v>
      </c>
      <c r="P164" s="1617" t="s">
        <v>881</v>
      </c>
      <c r="Q164" s="1617" t="s">
        <v>881</v>
      </c>
      <c r="R164" s="1605">
        <v>0</v>
      </c>
      <c r="S164" s="1605">
        <v>0</v>
      </c>
      <c r="T164" s="1605">
        <v>0</v>
      </c>
      <c r="U164" s="1605">
        <v>0</v>
      </c>
      <c r="V164" s="1605">
        <v>0</v>
      </c>
      <c r="W164" s="1605">
        <v>0</v>
      </c>
      <c r="X164" s="1605">
        <v>0</v>
      </c>
      <c r="Y164" s="1605">
        <v>0</v>
      </c>
      <c r="Z164" s="1567"/>
      <c r="AA164" s="1539">
        <f t="shared" si="5"/>
        <v>158</v>
      </c>
    </row>
    <row r="165" spans="1:27" s="1137" customFormat="1" ht="11.1" customHeight="1">
      <c r="A165" s="1562">
        <f t="shared" si="4"/>
        <v>159</v>
      </c>
      <c r="B165" s="1533"/>
      <c r="G165" s="1533"/>
      <c r="H165" s="1565"/>
      <c r="I165" s="1633" t="s">
        <v>5</v>
      </c>
      <c r="J165" s="1605">
        <v>15</v>
      </c>
      <c r="K165" s="1605">
        <v>0</v>
      </c>
      <c r="L165" s="1605">
        <v>0</v>
      </c>
      <c r="M165" s="1605">
        <v>0</v>
      </c>
      <c r="N165" s="1605">
        <v>0</v>
      </c>
      <c r="O165" s="1605">
        <v>0</v>
      </c>
      <c r="P165" s="1617" t="s">
        <v>881</v>
      </c>
      <c r="Q165" s="1617" t="s">
        <v>881</v>
      </c>
      <c r="R165" s="1605">
        <v>15</v>
      </c>
      <c r="S165" s="1605">
        <v>0</v>
      </c>
      <c r="T165" s="1605">
        <v>0</v>
      </c>
      <c r="U165" s="1605">
        <v>0</v>
      </c>
      <c r="V165" s="1605">
        <v>0</v>
      </c>
      <c r="W165" s="1605">
        <v>0</v>
      </c>
      <c r="X165" s="1605">
        <v>0</v>
      </c>
      <c r="Y165" s="1605">
        <v>0</v>
      </c>
      <c r="Z165" s="1567"/>
      <c r="AA165" s="1539">
        <f t="shared" si="5"/>
        <v>159</v>
      </c>
    </row>
    <row r="166" spans="1:27" s="1137" customFormat="1" ht="11.1" customHeight="1">
      <c r="A166" s="1562">
        <f>A165+1</f>
        <v>160</v>
      </c>
      <c r="B166" s="1533"/>
      <c r="G166" s="1533"/>
      <c r="H166" s="1565"/>
      <c r="I166" s="1633" t="s">
        <v>13</v>
      </c>
      <c r="J166" s="1605">
        <v>2254</v>
      </c>
      <c r="K166" s="1605">
        <v>1145</v>
      </c>
      <c r="L166" s="1605">
        <v>13</v>
      </c>
      <c r="M166" s="1605">
        <v>1</v>
      </c>
      <c r="N166" s="1605">
        <v>769</v>
      </c>
      <c r="O166" s="1605">
        <v>23</v>
      </c>
      <c r="P166" s="1617" t="s">
        <v>881</v>
      </c>
      <c r="Q166" s="1617" t="s">
        <v>881</v>
      </c>
      <c r="R166" s="1605">
        <v>1269</v>
      </c>
      <c r="S166" s="1605">
        <v>613</v>
      </c>
      <c r="T166" s="1605">
        <v>976</v>
      </c>
      <c r="U166" s="1605">
        <v>532</v>
      </c>
      <c r="V166" s="1605">
        <v>9</v>
      </c>
      <c r="W166" s="1605">
        <v>0</v>
      </c>
      <c r="X166" s="1605">
        <v>0</v>
      </c>
      <c r="Y166" s="1605">
        <v>0</v>
      </c>
      <c r="Z166" s="1567"/>
      <c r="AA166" s="1539">
        <f t="shared" si="5"/>
        <v>160</v>
      </c>
    </row>
    <row r="167" spans="1:27" s="1137" customFormat="1" ht="11.1" customHeight="1">
      <c r="A167" s="1562">
        <f>A166+1</f>
        <v>161</v>
      </c>
      <c r="B167" s="1533"/>
      <c r="C167" s="1489"/>
      <c r="D167" s="1620" t="s">
        <v>1245</v>
      </c>
      <c r="E167" s="1572"/>
      <c r="F167" s="1572"/>
      <c r="G167" s="1634"/>
      <c r="H167" s="1519"/>
      <c r="I167" s="1519"/>
      <c r="J167" s="1635"/>
      <c r="K167" s="1635"/>
      <c r="L167" s="1635"/>
      <c r="M167" s="1635"/>
      <c r="N167" s="1635"/>
      <c r="O167" s="1635"/>
      <c r="P167" s="1635"/>
      <c r="Q167" s="1635"/>
      <c r="R167" s="1635"/>
      <c r="S167" s="1635"/>
      <c r="T167" s="1635"/>
      <c r="U167" s="1635"/>
      <c r="V167" s="1635"/>
      <c r="W167" s="1635"/>
      <c r="X167" s="1635"/>
      <c r="Y167" s="1635"/>
      <c r="Z167" s="1636"/>
      <c r="AA167" s="1562">
        <f t="shared" si="5"/>
        <v>161</v>
      </c>
    </row>
    <row r="168" spans="1:27" s="1137" customFormat="1" ht="11.1" customHeight="1">
      <c r="A168" s="1562">
        <f aca="true" t="shared" si="6" ref="A168:A173">A167+1</f>
        <v>162</v>
      </c>
      <c r="B168" s="1634"/>
      <c r="C168" s="1489"/>
      <c r="D168" s="1572"/>
      <c r="E168" s="1572" t="s">
        <v>1246</v>
      </c>
      <c r="F168" s="1572"/>
      <c r="G168" s="1572"/>
      <c r="H168" s="1520" t="s">
        <v>1140</v>
      </c>
      <c r="I168" s="1587">
        <v>2</v>
      </c>
      <c r="J168" s="1605">
        <v>319</v>
      </c>
      <c r="K168" s="1605">
        <v>312</v>
      </c>
      <c r="L168" s="1605">
        <v>10</v>
      </c>
      <c r="M168" s="1605">
        <v>10</v>
      </c>
      <c r="N168" s="1605">
        <v>0</v>
      </c>
      <c r="O168" s="1605">
        <v>0</v>
      </c>
      <c r="P168" s="1617" t="s">
        <v>881</v>
      </c>
      <c r="Q168" s="1617" t="s">
        <v>881</v>
      </c>
      <c r="R168" s="1605">
        <v>180</v>
      </c>
      <c r="S168" s="1605">
        <v>177</v>
      </c>
      <c r="T168" s="1605">
        <v>139</v>
      </c>
      <c r="U168" s="1605">
        <v>135</v>
      </c>
      <c r="V168" s="1605">
        <v>0</v>
      </c>
      <c r="W168" s="1605">
        <v>0</v>
      </c>
      <c r="X168" s="1605">
        <v>0</v>
      </c>
      <c r="Y168" s="1605">
        <v>0</v>
      </c>
      <c r="Z168" s="1636"/>
      <c r="AA168" s="1562">
        <f t="shared" si="5"/>
        <v>162</v>
      </c>
    </row>
    <row r="169" spans="1:27" s="1137" customFormat="1" ht="11.1" customHeight="1">
      <c r="A169" s="1562">
        <f t="shared" si="6"/>
        <v>163</v>
      </c>
      <c r="B169" s="1533"/>
      <c r="D169" s="1572" t="s">
        <v>1247</v>
      </c>
      <c r="E169" s="1572"/>
      <c r="F169" s="1572"/>
      <c r="G169" s="1533"/>
      <c r="H169" s="1565" t="s">
        <v>1153</v>
      </c>
      <c r="I169" s="1565">
        <v>1</v>
      </c>
      <c r="J169" s="1605">
        <v>16</v>
      </c>
      <c r="K169" s="1605">
        <v>16</v>
      </c>
      <c r="L169" s="1605">
        <v>0</v>
      </c>
      <c r="M169" s="1605">
        <v>0</v>
      </c>
      <c r="N169" s="1605">
        <v>0</v>
      </c>
      <c r="O169" s="1605">
        <v>0</v>
      </c>
      <c r="P169" s="1617" t="s">
        <v>881</v>
      </c>
      <c r="Q169" s="1617" t="s">
        <v>881</v>
      </c>
      <c r="R169" s="1605">
        <v>16</v>
      </c>
      <c r="S169" s="1605">
        <v>16</v>
      </c>
      <c r="T169" s="1605">
        <v>0</v>
      </c>
      <c r="U169" s="1605">
        <v>0</v>
      </c>
      <c r="V169" s="1605">
        <v>0</v>
      </c>
      <c r="W169" s="1605">
        <v>0</v>
      </c>
      <c r="X169" s="1605">
        <v>0</v>
      </c>
      <c r="Y169" s="1605">
        <v>0</v>
      </c>
      <c r="Z169" s="1567"/>
      <c r="AA169" s="1562">
        <f t="shared" si="5"/>
        <v>163</v>
      </c>
    </row>
    <row r="170" spans="1:27" s="1137" customFormat="1" ht="11.1" customHeight="1">
      <c r="A170" s="1562">
        <f t="shared" si="6"/>
        <v>164</v>
      </c>
      <c r="B170" s="1533"/>
      <c r="D170" s="1572"/>
      <c r="E170" s="1572"/>
      <c r="F170" s="1632" t="s">
        <v>403</v>
      </c>
      <c r="G170" s="1533"/>
      <c r="H170" s="1565"/>
      <c r="I170" s="1633" t="s">
        <v>3</v>
      </c>
      <c r="J170" s="1605">
        <v>135</v>
      </c>
      <c r="K170" s="1605">
        <v>132</v>
      </c>
      <c r="L170" s="1605">
        <v>3</v>
      </c>
      <c r="M170" s="1605">
        <v>3</v>
      </c>
      <c r="N170" s="1605">
        <v>0</v>
      </c>
      <c r="O170" s="1605">
        <v>0</v>
      </c>
      <c r="P170" s="1617" t="s">
        <v>881</v>
      </c>
      <c r="Q170" s="1617" t="s">
        <v>881</v>
      </c>
      <c r="R170" s="1605">
        <v>76</v>
      </c>
      <c r="S170" s="1605">
        <v>75</v>
      </c>
      <c r="T170" s="1605">
        <v>59</v>
      </c>
      <c r="U170" s="1605">
        <v>57</v>
      </c>
      <c r="V170" s="1605">
        <v>0</v>
      </c>
      <c r="W170" s="1605">
        <v>0</v>
      </c>
      <c r="X170" s="1605">
        <v>0</v>
      </c>
      <c r="Y170" s="1605">
        <v>0</v>
      </c>
      <c r="Z170" s="1567"/>
      <c r="AA170" s="1562">
        <f t="shared" si="5"/>
        <v>164</v>
      </c>
    </row>
    <row r="171" spans="1:27" s="1137" customFormat="1" ht="11.1" customHeight="1">
      <c r="A171" s="1562">
        <f t="shared" si="6"/>
        <v>165</v>
      </c>
      <c r="B171" s="1533"/>
      <c r="D171" s="1572"/>
      <c r="E171" s="1572"/>
      <c r="F171" s="1632"/>
      <c r="G171" s="1533"/>
      <c r="H171" s="1565"/>
      <c r="I171" s="1633" t="s">
        <v>4</v>
      </c>
      <c r="J171" s="1605">
        <v>165</v>
      </c>
      <c r="K171" s="1605">
        <v>161</v>
      </c>
      <c r="L171" s="1605">
        <v>6</v>
      </c>
      <c r="M171" s="1605">
        <v>6</v>
      </c>
      <c r="N171" s="1605">
        <v>0</v>
      </c>
      <c r="O171" s="1605">
        <v>0</v>
      </c>
      <c r="P171" s="1617" t="s">
        <v>881</v>
      </c>
      <c r="Q171" s="1617" t="s">
        <v>881</v>
      </c>
      <c r="R171" s="1605">
        <v>101</v>
      </c>
      <c r="S171" s="1605">
        <v>99</v>
      </c>
      <c r="T171" s="1605">
        <v>64</v>
      </c>
      <c r="U171" s="1605">
        <v>62</v>
      </c>
      <c r="V171" s="1605">
        <v>0</v>
      </c>
      <c r="W171" s="1605">
        <v>0</v>
      </c>
      <c r="X171" s="1605">
        <v>0</v>
      </c>
      <c r="Y171" s="1605">
        <v>0</v>
      </c>
      <c r="Z171" s="1567"/>
      <c r="AA171" s="1562">
        <f t="shared" si="5"/>
        <v>165</v>
      </c>
    </row>
    <row r="172" spans="1:27" s="1137" customFormat="1" ht="11.1" customHeight="1">
      <c r="A172" s="1562">
        <f t="shared" si="6"/>
        <v>166</v>
      </c>
      <c r="B172" s="1533"/>
      <c r="D172" s="1572"/>
      <c r="E172" s="1572"/>
      <c r="F172" s="1632"/>
      <c r="G172" s="1533"/>
      <c r="H172" s="1565"/>
      <c r="I172" s="1633" t="s">
        <v>5</v>
      </c>
      <c r="J172" s="1605">
        <v>35</v>
      </c>
      <c r="K172" s="1605">
        <v>35</v>
      </c>
      <c r="L172" s="1605">
        <v>1</v>
      </c>
      <c r="M172" s="1605">
        <v>1</v>
      </c>
      <c r="N172" s="1605">
        <v>0</v>
      </c>
      <c r="O172" s="1605">
        <v>0</v>
      </c>
      <c r="P172" s="1617" t="s">
        <v>881</v>
      </c>
      <c r="Q172" s="1617" t="s">
        <v>881</v>
      </c>
      <c r="R172" s="1605">
        <v>19</v>
      </c>
      <c r="S172" s="1605">
        <v>19</v>
      </c>
      <c r="T172" s="1605">
        <v>16</v>
      </c>
      <c r="U172" s="1605">
        <v>16</v>
      </c>
      <c r="V172" s="1605">
        <v>0</v>
      </c>
      <c r="W172" s="1605">
        <v>0</v>
      </c>
      <c r="X172" s="1605">
        <v>0</v>
      </c>
      <c r="Y172" s="1605">
        <v>0</v>
      </c>
      <c r="Z172" s="1567"/>
      <c r="AA172" s="1562">
        <f t="shared" si="5"/>
        <v>166</v>
      </c>
    </row>
    <row r="173" spans="1:27" s="1137" customFormat="1" ht="11.1" customHeight="1">
      <c r="A173" s="1562">
        <f t="shared" si="6"/>
        <v>167</v>
      </c>
      <c r="B173" s="1533"/>
      <c r="D173" s="1572"/>
      <c r="E173" s="1572"/>
      <c r="F173" s="1623"/>
      <c r="G173" s="1533"/>
      <c r="H173" s="1565"/>
      <c r="I173" s="1633" t="s">
        <v>13</v>
      </c>
      <c r="J173" s="1605">
        <v>335</v>
      </c>
      <c r="K173" s="1605">
        <v>328</v>
      </c>
      <c r="L173" s="1605">
        <v>10</v>
      </c>
      <c r="M173" s="1605">
        <v>10</v>
      </c>
      <c r="N173" s="1605">
        <v>0</v>
      </c>
      <c r="O173" s="1605">
        <v>0</v>
      </c>
      <c r="P173" s="1617" t="s">
        <v>881</v>
      </c>
      <c r="Q173" s="1617" t="s">
        <v>881</v>
      </c>
      <c r="R173" s="1605">
        <v>196</v>
      </c>
      <c r="S173" s="1605">
        <v>193</v>
      </c>
      <c r="T173" s="1605">
        <v>139</v>
      </c>
      <c r="U173" s="1605">
        <v>135</v>
      </c>
      <c r="V173" s="1605">
        <v>0</v>
      </c>
      <c r="W173" s="1605">
        <v>0</v>
      </c>
      <c r="X173" s="1605">
        <v>0</v>
      </c>
      <c r="Y173" s="1605">
        <v>0</v>
      </c>
      <c r="Z173" s="1567"/>
      <c r="AA173" s="1562">
        <f t="shared" si="5"/>
        <v>167</v>
      </c>
    </row>
    <row r="174" spans="1:27" s="1137" customFormat="1" ht="11.25">
      <c r="A174" s="1562">
        <f>A173+1</f>
        <v>168</v>
      </c>
      <c r="B174" s="1533"/>
      <c r="D174" s="1572" t="s">
        <v>1248</v>
      </c>
      <c r="E174" s="1572"/>
      <c r="F174" s="1623"/>
      <c r="G174" s="1533"/>
      <c r="H174" s="1565" t="s">
        <v>1136</v>
      </c>
      <c r="I174" s="1565">
        <v>2</v>
      </c>
      <c r="J174" s="1605">
        <v>9</v>
      </c>
      <c r="K174" s="1605">
        <v>1</v>
      </c>
      <c r="L174" s="1605">
        <v>1</v>
      </c>
      <c r="M174" s="1605">
        <v>0</v>
      </c>
      <c r="N174" s="1605">
        <v>0</v>
      </c>
      <c r="O174" s="1605">
        <v>0</v>
      </c>
      <c r="P174" s="1605">
        <v>0</v>
      </c>
      <c r="Q174" s="1605">
        <v>0</v>
      </c>
      <c r="R174" s="1605">
        <v>0</v>
      </c>
      <c r="S174" s="1605">
        <v>0</v>
      </c>
      <c r="T174" s="1605">
        <v>9</v>
      </c>
      <c r="U174" s="1605">
        <v>1</v>
      </c>
      <c r="V174" s="1605">
        <v>0</v>
      </c>
      <c r="W174" s="1605">
        <v>0</v>
      </c>
      <c r="X174" s="1605">
        <v>0</v>
      </c>
      <c r="Y174" s="1605">
        <v>0</v>
      </c>
      <c r="Z174" s="1567"/>
      <c r="AA174" s="1562">
        <f t="shared" si="5"/>
        <v>168</v>
      </c>
    </row>
    <row r="175" spans="1:27" s="1137" customFormat="1" ht="10.5" customHeight="1">
      <c r="A175" s="1562">
        <f aca="true" t="shared" si="7" ref="A175:A218">A174+1</f>
        <v>169</v>
      </c>
      <c r="B175" s="1533"/>
      <c r="C175" s="1574"/>
      <c r="D175" s="1572" t="s">
        <v>1249</v>
      </c>
      <c r="E175" s="1572"/>
      <c r="F175" s="1623"/>
      <c r="G175" s="1533"/>
      <c r="H175" s="1565" t="s">
        <v>1136</v>
      </c>
      <c r="I175" s="1565">
        <v>2</v>
      </c>
      <c r="J175" s="1605">
        <v>0</v>
      </c>
      <c r="K175" s="1605">
        <v>0</v>
      </c>
      <c r="L175" s="1605">
        <v>0</v>
      </c>
      <c r="M175" s="1605">
        <v>0</v>
      </c>
      <c r="N175" s="1605">
        <v>0</v>
      </c>
      <c r="O175" s="1605">
        <v>0</v>
      </c>
      <c r="P175" s="1605">
        <v>0</v>
      </c>
      <c r="Q175" s="1605">
        <v>0</v>
      </c>
      <c r="R175" s="1605">
        <v>0</v>
      </c>
      <c r="S175" s="1605">
        <v>0</v>
      </c>
      <c r="T175" s="1605">
        <v>0</v>
      </c>
      <c r="U175" s="1605">
        <v>0</v>
      </c>
      <c r="V175" s="1605">
        <v>0</v>
      </c>
      <c r="W175" s="1605">
        <v>0</v>
      </c>
      <c r="X175" s="1605">
        <v>0</v>
      </c>
      <c r="Y175" s="1605">
        <v>0</v>
      </c>
      <c r="Z175" s="1578"/>
      <c r="AA175" s="1562">
        <f t="shared" si="5"/>
        <v>169</v>
      </c>
    </row>
    <row r="176" spans="1:27" s="1137" customFormat="1" ht="10.5" customHeight="1">
      <c r="A176" s="1562">
        <f t="shared" si="7"/>
        <v>170</v>
      </c>
      <c r="B176" s="1533"/>
      <c r="C176" s="1574"/>
      <c r="D176" s="1572" t="s">
        <v>1250</v>
      </c>
      <c r="E176" s="1572"/>
      <c r="F176" s="1623"/>
      <c r="G176" s="1533"/>
      <c r="H176" s="1565" t="s">
        <v>1136</v>
      </c>
      <c r="I176" s="1565">
        <v>2</v>
      </c>
      <c r="J176" s="1605">
        <v>80</v>
      </c>
      <c r="K176" s="1605">
        <v>23</v>
      </c>
      <c r="L176" s="1605">
        <v>5</v>
      </c>
      <c r="M176" s="1605">
        <v>2</v>
      </c>
      <c r="N176" s="1605">
        <v>0</v>
      </c>
      <c r="O176" s="1605">
        <v>0</v>
      </c>
      <c r="P176" s="1605">
        <v>0</v>
      </c>
      <c r="Q176" s="1605">
        <v>0</v>
      </c>
      <c r="R176" s="1605">
        <v>41</v>
      </c>
      <c r="S176" s="1605">
        <v>11</v>
      </c>
      <c r="T176" s="1605">
        <v>39</v>
      </c>
      <c r="U176" s="1605">
        <v>12</v>
      </c>
      <c r="V176" s="1605">
        <v>0</v>
      </c>
      <c r="W176" s="1605">
        <v>0</v>
      </c>
      <c r="X176" s="1605">
        <v>0</v>
      </c>
      <c r="Y176" s="1605">
        <v>0</v>
      </c>
      <c r="Z176" s="1578"/>
      <c r="AA176" s="1562">
        <f t="shared" si="5"/>
        <v>170</v>
      </c>
    </row>
    <row r="177" spans="1:27" s="1137" customFormat="1" ht="10.5" customHeight="1">
      <c r="A177" s="1562">
        <f t="shared" si="7"/>
        <v>171</v>
      </c>
      <c r="B177" s="1533"/>
      <c r="C177" s="1574"/>
      <c r="D177" s="1572" t="s">
        <v>1251</v>
      </c>
      <c r="E177" s="1572"/>
      <c r="F177" s="1623"/>
      <c r="G177" s="1533"/>
      <c r="H177" s="1565" t="s">
        <v>1136</v>
      </c>
      <c r="I177" s="1565">
        <v>2</v>
      </c>
      <c r="J177" s="1605">
        <v>0</v>
      </c>
      <c r="K177" s="1605">
        <v>0</v>
      </c>
      <c r="L177" s="1605">
        <v>0</v>
      </c>
      <c r="M177" s="1605">
        <v>0</v>
      </c>
      <c r="N177" s="1605">
        <v>0</v>
      </c>
      <c r="O177" s="1605">
        <v>0</v>
      </c>
      <c r="P177" s="1605">
        <v>0</v>
      </c>
      <c r="Q177" s="1605">
        <v>0</v>
      </c>
      <c r="R177" s="1605">
        <v>0</v>
      </c>
      <c r="S177" s="1605">
        <v>0</v>
      </c>
      <c r="T177" s="1605">
        <v>0</v>
      </c>
      <c r="U177" s="1605">
        <v>0</v>
      </c>
      <c r="V177" s="1605">
        <v>0</v>
      </c>
      <c r="W177" s="1605">
        <v>0</v>
      </c>
      <c r="X177" s="1605">
        <v>0</v>
      </c>
      <c r="Y177" s="1605">
        <v>0</v>
      </c>
      <c r="Z177" s="1578"/>
      <c r="AA177" s="1562">
        <f t="shared" si="5"/>
        <v>171</v>
      </c>
    </row>
    <row r="178" spans="1:27" s="1137" customFormat="1" ht="10.5" customHeight="1">
      <c r="A178" s="1562">
        <f t="shared" si="7"/>
        <v>172</v>
      </c>
      <c r="B178" s="1533"/>
      <c r="C178" s="1574"/>
      <c r="D178" s="1572" t="s">
        <v>1252</v>
      </c>
      <c r="E178" s="1572"/>
      <c r="F178" s="1623"/>
      <c r="G178" s="1533"/>
      <c r="H178" s="1565" t="s">
        <v>1136</v>
      </c>
      <c r="I178" s="1565">
        <v>2</v>
      </c>
      <c r="J178" s="1605">
        <v>22</v>
      </c>
      <c r="K178" s="1605">
        <v>3</v>
      </c>
      <c r="L178" s="1605">
        <v>4</v>
      </c>
      <c r="M178" s="1605">
        <v>0</v>
      </c>
      <c r="N178" s="1605">
        <v>0</v>
      </c>
      <c r="O178" s="1605">
        <v>0</v>
      </c>
      <c r="P178" s="1605">
        <v>0</v>
      </c>
      <c r="Q178" s="1605">
        <v>0</v>
      </c>
      <c r="R178" s="1605">
        <v>12</v>
      </c>
      <c r="S178" s="1605">
        <v>0</v>
      </c>
      <c r="T178" s="1605">
        <v>10</v>
      </c>
      <c r="U178" s="1605">
        <v>3</v>
      </c>
      <c r="V178" s="1605">
        <v>0</v>
      </c>
      <c r="W178" s="1605">
        <v>0</v>
      </c>
      <c r="X178" s="1605">
        <v>0</v>
      </c>
      <c r="Y178" s="1605">
        <v>0</v>
      </c>
      <c r="Z178" s="1578"/>
      <c r="AA178" s="1562">
        <f t="shared" si="5"/>
        <v>172</v>
      </c>
    </row>
    <row r="179" spans="1:27" s="1137" customFormat="1" ht="10.5" customHeight="1">
      <c r="A179" s="1562">
        <f t="shared" si="7"/>
        <v>173</v>
      </c>
      <c r="B179" s="1533"/>
      <c r="D179" s="1572" t="s">
        <v>1253</v>
      </c>
      <c r="E179" s="1572"/>
      <c r="F179" s="1572"/>
      <c r="G179" s="1533"/>
      <c r="H179" s="1565" t="s">
        <v>1140</v>
      </c>
      <c r="I179" s="1565">
        <v>2</v>
      </c>
      <c r="J179" s="1605">
        <v>34</v>
      </c>
      <c r="K179" s="1605">
        <v>32</v>
      </c>
      <c r="L179" s="1605">
        <v>1</v>
      </c>
      <c r="M179" s="1605">
        <v>1</v>
      </c>
      <c r="N179" s="1605">
        <v>0</v>
      </c>
      <c r="O179" s="1605">
        <v>0</v>
      </c>
      <c r="P179" s="1605">
        <v>0</v>
      </c>
      <c r="Q179" s="1605">
        <v>0</v>
      </c>
      <c r="R179" s="1605">
        <v>8</v>
      </c>
      <c r="S179" s="1605">
        <v>8</v>
      </c>
      <c r="T179" s="1605">
        <v>26</v>
      </c>
      <c r="U179" s="1605">
        <v>24</v>
      </c>
      <c r="V179" s="1605">
        <v>0</v>
      </c>
      <c r="W179" s="1605">
        <v>0</v>
      </c>
      <c r="X179" s="1605">
        <v>0</v>
      </c>
      <c r="Y179" s="1605">
        <v>0</v>
      </c>
      <c r="Z179" s="1567"/>
      <c r="AA179" s="1562">
        <f t="shared" si="5"/>
        <v>173</v>
      </c>
    </row>
    <row r="180" spans="1:27" s="1137" customFormat="1" ht="10.5" customHeight="1">
      <c r="A180" s="1562">
        <f t="shared" si="7"/>
        <v>174</v>
      </c>
      <c r="B180" s="1533"/>
      <c r="D180" s="1572" t="s">
        <v>1254</v>
      </c>
      <c r="E180" s="1572"/>
      <c r="F180" s="1572"/>
      <c r="G180" s="1533"/>
      <c r="H180" s="1565" t="s">
        <v>1140</v>
      </c>
      <c r="I180" s="1565">
        <v>2</v>
      </c>
      <c r="J180" s="1605">
        <v>10</v>
      </c>
      <c r="K180" s="1605">
        <v>9</v>
      </c>
      <c r="L180" s="1605">
        <v>0</v>
      </c>
      <c r="M180" s="1605">
        <v>0</v>
      </c>
      <c r="N180" s="1605">
        <v>0</v>
      </c>
      <c r="O180" s="1605">
        <v>0</v>
      </c>
      <c r="P180" s="1605">
        <v>0</v>
      </c>
      <c r="Q180" s="1605">
        <v>0</v>
      </c>
      <c r="R180" s="1605">
        <v>0</v>
      </c>
      <c r="S180" s="1605">
        <v>0</v>
      </c>
      <c r="T180" s="1605">
        <v>10</v>
      </c>
      <c r="U180" s="1605">
        <v>9</v>
      </c>
      <c r="V180" s="1605">
        <v>0</v>
      </c>
      <c r="W180" s="1605">
        <v>0</v>
      </c>
      <c r="X180" s="1605">
        <v>0</v>
      </c>
      <c r="Y180" s="1605">
        <v>0</v>
      </c>
      <c r="Z180" s="1567"/>
      <c r="AA180" s="1562">
        <f t="shared" si="5"/>
        <v>174</v>
      </c>
    </row>
    <row r="181" spans="1:27" s="1137" customFormat="1" ht="10.5" customHeight="1">
      <c r="A181" s="1562">
        <f t="shared" si="7"/>
        <v>175</v>
      </c>
      <c r="B181" s="1533"/>
      <c r="D181" s="1572" t="s">
        <v>1255</v>
      </c>
      <c r="E181" s="1572"/>
      <c r="F181" s="1572"/>
      <c r="G181" s="1533"/>
      <c r="H181" s="1565" t="s">
        <v>1140</v>
      </c>
      <c r="I181" s="1565">
        <v>2</v>
      </c>
      <c r="J181" s="1605">
        <v>0</v>
      </c>
      <c r="K181" s="1605">
        <v>0</v>
      </c>
      <c r="L181" s="1605">
        <v>0</v>
      </c>
      <c r="M181" s="1605">
        <v>0</v>
      </c>
      <c r="N181" s="1605">
        <v>0</v>
      </c>
      <c r="O181" s="1605">
        <v>0</v>
      </c>
      <c r="P181" s="1605">
        <v>0</v>
      </c>
      <c r="Q181" s="1605">
        <v>0</v>
      </c>
      <c r="R181" s="1605">
        <v>0</v>
      </c>
      <c r="S181" s="1605">
        <v>0</v>
      </c>
      <c r="T181" s="1605">
        <v>0</v>
      </c>
      <c r="U181" s="1605">
        <v>0</v>
      </c>
      <c r="V181" s="1605">
        <v>0</v>
      </c>
      <c r="W181" s="1605">
        <v>0</v>
      </c>
      <c r="X181" s="1605">
        <v>0</v>
      </c>
      <c r="Y181" s="1605">
        <v>0</v>
      </c>
      <c r="Z181" s="1567"/>
      <c r="AA181" s="1562">
        <f t="shared" si="5"/>
        <v>175</v>
      </c>
    </row>
    <row r="182" spans="1:27" s="1137" customFormat="1" ht="10.5" customHeight="1">
      <c r="A182" s="1562">
        <f t="shared" si="7"/>
        <v>176</v>
      </c>
      <c r="B182" s="1533"/>
      <c r="D182" s="1572" t="s">
        <v>1256</v>
      </c>
      <c r="E182" s="1572"/>
      <c r="F182" s="1572"/>
      <c r="G182" s="1533"/>
      <c r="H182" s="1565" t="s">
        <v>1140</v>
      </c>
      <c r="I182" s="1565">
        <v>2</v>
      </c>
      <c r="J182" s="1605">
        <v>162</v>
      </c>
      <c r="K182" s="1605">
        <v>52</v>
      </c>
      <c r="L182" s="1605">
        <v>12</v>
      </c>
      <c r="M182" s="1605">
        <v>5</v>
      </c>
      <c r="N182" s="1605">
        <v>0</v>
      </c>
      <c r="O182" s="1605">
        <v>0</v>
      </c>
      <c r="P182" s="1605">
        <v>0</v>
      </c>
      <c r="Q182" s="1605">
        <v>0</v>
      </c>
      <c r="R182" s="1605">
        <v>89</v>
      </c>
      <c r="S182" s="1605">
        <v>33</v>
      </c>
      <c r="T182" s="1605">
        <v>73</v>
      </c>
      <c r="U182" s="1605">
        <v>19</v>
      </c>
      <c r="V182" s="1605">
        <v>0</v>
      </c>
      <c r="W182" s="1605">
        <v>0</v>
      </c>
      <c r="X182" s="1605">
        <v>0</v>
      </c>
      <c r="Y182" s="1605">
        <v>0</v>
      </c>
      <c r="Z182" s="1567"/>
      <c r="AA182" s="1562">
        <f t="shared" si="5"/>
        <v>176</v>
      </c>
    </row>
    <row r="183" spans="1:27" s="1137" customFormat="1" ht="10.5" customHeight="1">
      <c r="A183" s="1562">
        <f>A181+1</f>
        <v>176</v>
      </c>
      <c r="B183" s="1533"/>
      <c r="D183" s="1572" t="s">
        <v>1257</v>
      </c>
      <c r="E183" s="1572"/>
      <c r="F183" s="1572"/>
      <c r="G183" s="1533"/>
      <c r="H183" s="1565" t="s">
        <v>1140</v>
      </c>
      <c r="I183" s="1565">
        <v>2</v>
      </c>
      <c r="J183" s="1605">
        <v>20</v>
      </c>
      <c r="K183" s="1605">
        <v>16</v>
      </c>
      <c r="L183" s="1605">
        <v>0</v>
      </c>
      <c r="M183" s="1605">
        <v>0</v>
      </c>
      <c r="N183" s="1605">
        <v>0</v>
      </c>
      <c r="O183" s="1605">
        <v>0</v>
      </c>
      <c r="P183" s="1605">
        <v>0</v>
      </c>
      <c r="Q183" s="1605">
        <v>0</v>
      </c>
      <c r="R183" s="1605">
        <v>7</v>
      </c>
      <c r="S183" s="1605">
        <v>7</v>
      </c>
      <c r="T183" s="1605">
        <v>13</v>
      </c>
      <c r="U183" s="1605">
        <v>9</v>
      </c>
      <c r="V183" s="1605">
        <v>0</v>
      </c>
      <c r="W183" s="1605">
        <v>0</v>
      </c>
      <c r="X183" s="1605">
        <v>0</v>
      </c>
      <c r="Y183" s="1605">
        <v>0</v>
      </c>
      <c r="Z183" s="1567"/>
      <c r="AA183" s="1562">
        <f t="shared" si="5"/>
        <v>176</v>
      </c>
    </row>
    <row r="184" spans="1:27" s="1137" customFormat="1" ht="10.5" customHeight="1">
      <c r="A184" s="1562">
        <f t="shared" si="7"/>
        <v>177</v>
      </c>
      <c r="B184" s="1533"/>
      <c r="D184" s="1572" t="s">
        <v>1258</v>
      </c>
      <c r="E184" s="1572"/>
      <c r="F184" s="1572"/>
      <c r="G184" s="1533"/>
      <c r="H184" s="1565" t="s">
        <v>1140</v>
      </c>
      <c r="I184" s="1631">
        <v>2</v>
      </c>
      <c r="J184" s="1605">
        <v>252</v>
      </c>
      <c r="K184" s="1605">
        <v>238</v>
      </c>
      <c r="L184" s="1605">
        <v>12</v>
      </c>
      <c r="M184" s="1605">
        <v>10</v>
      </c>
      <c r="N184" s="1605">
        <v>67</v>
      </c>
      <c r="O184" s="1605">
        <v>62</v>
      </c>
      <c r="P184" s="1605">
        <v>0</v>
      </c>
      <c r="Q184" s="1605">
        <v>0</v>
      </c>
      <c r="R184" s="1605">
        <v>93</v>
      </c>
      <c r="S184" s="1605">
        <v>88</v>
      </c>
      <c r="T184" s="1605">
        <v>124</v>
      </c>
      <c r="U184" s="1605">
        <v>116</v>
      </c>
      <c r="V184" s="1605">
        <v>17</v>
      </c>
      <c r="W184" s="1605">
        <v>16</v>
      </c>
      <c r="X184" s="1605">
        <v>18</v>
      </c>
      <c r="Y184" s="1605">
        <v>18</v>
      </c>
      <c r="Z184" s="1567"/>
      <c r="AA184" s="1562">
        <f t="shared" si="5"/>
        <v>177</v>
      </c>
    </row>
    <row r="185" spans="1:27" s="1137" customFormat="1" ht="10.5" customHeight="1">
      <c r="A185" s="1562">
        <f t="shared" si="7"/>
        <v>178</v>
      </c>
      <c r="B185" s="1533"/>
      <c r="D185" s="1572" t="s">
        <v>1259</v>
      </c>
      <c r="E185" s="1572"/>
      <c r="F185" s="1572"/>
      <c r="G185" s="1533"/>
      <c r="H185" s="1565" t="s">
        <v>1153</v>
      </c>
      <c r="I185" s="1565">
        <v>1</v>
      </c>
      <c r="J185" s="1605">
        <v>10</v>
      </c>
      <c r="K185" s="1605">
        <v>2</v>
      </c>
      <c r="L185" s="1605">
        <v>0</v>
      </c>
      <c r="M185" s="1605">
        <v>0</v>
      </c>
      <c r="N185" s="1605">
        <v>0</v>
      </c>
      <c r="O185" s="1605">
        <v>0</v>
      </c>
      <c r="P185" s="1605">
        <v>0</v>
      </c>
      <c r="Q185" s="1605">
        <v>0</v>
      </c>
      <c r="R185" s="1605">
        <v>10</v>
      </c>
      <c r="S185" s="1605">
        <v>2</v>
      </c>
      <c r="T185" s="1605">
        <v>0</v>
      </c>
      <c r="U185" s="1605">
        <v>0</v>
      </c>
      <c r="V185" s="1605">
        <v>0</v>
      </c>
      <c r="W185" s="1605">
        <v>0</v>
      </c>
      <c r="X185" s="1605">
        <v>0</v>
      </c>
      <c r="Y185" s="1605">
        <v>0</v>
      </c>
      <c r="Z185" s="1567"/>
      <c r="AA185" s="1562">
        <f t="shared" si="5"/>
        <v>178</v>
      </c>
    </row>
    <row r="186" spans="1:27" s="1137" customFormat="1" ht="10.5" customHeight="1">
      <c r="A186" s="1562">
        <f t="shared" si="7"/>
        <v>179</v>
      </c>
      <c r="B186" s="1533"/>
      <c r="D186" s="1572" t="s">
        <v>1260</v>
      </c>
      <c r="E186" s="1572"/>
      <c r="F186" s="1572"/>
      <c r="G186" s="1533"/>
      <c r="H186" s="1565" t="s">
        <v>1153</v>
      </c>
      <c r="I186" s="1565">
        <v>1</v>
      </c>
      <c r="J186" s="1605">
        <v>0</v>
      </c>
      <c r="K186" s="1605">
        <v>0</v>
      </c>
      <c r="L186" s="1605">
        <v>0</v>
      </c>
      <c r="M186" s="1605">
        <v>0</v>
      </c>
      <c r="N186" s="1605">
        <v>0</v>
      </c>
      <c r="O186" s="1605">
        <v>0</v>
      </c>
      <c r="P186" s="1605">
        <v>0</v>
      </c>
      <c r="Q186" s="1605">
        <v>0</v>
      </c>
      <c r="R186" s="1605">
        <v>0</v>
      </c>
      <c r="S186" s="1605">
        <v>0</v>
      </c>
      <c r="T186" s="1605">
        <v>0</v>
      </c>
      <c r="U186" s="1605">
        <v>0</v>
      </c>
      <c r="V186" s="1605">
        <v>0</v>
      </c>
      <c r="W186" s="1605">
        <v>0</v>
      </c>
      <c r="X186" s="1605">
        <v>0</v>
      </c>
      <c r="Y186" s="1605">
        <v>0</v>
      </c>
      <c r="Z186" s="1567"/>
      <c r="AA186" s="1562">
        <f t="shared" si="5"/>
        <v>179</v>
      </c>
    </row>
    <row r="187" spans="1:27" s="1137" customFormat="1" ht="10.5" customHeight="1">
      <c r="A187" s="1562">
        <f t="shared" si="7"/>
        <v>180</v>
      </c>
      <c r="B187" s="1533"/>
      <c r="D187" s="1572" t="s">
        <v>1261</v>
      </c>
      <c r="E187" s="1572"/>
      <c r="F187" s="1572"/>
      <c r="G187" s="1533"/>
      <c r="H187" s="1565" t="s">
        <v>1153</v>
      </c>
      <c r="I187" s="1565">
        <v>2</v>
      </c>
      <c r="J187" s="1605">
        <v>21</v>
      </c>
      <c r="K187" s="1605">
        <v>3</v>
      </c>
      <c r="L187" s="1605">
        <v>1</v>
      </c>
      <c r="M187" s="1605">
        <v>0</v>
      </c>
      <c r="N187" s="1605">
        <v>0</v>
      </c>
      <c r="O187" s="1605">
        <v>0</v>
      </c>
      <c r="P187" s="1605">
        <v>0</v>
      </c>
      <c r="Q187" s="1605">
        <v>0</v>
      </c>
      <c r="R187" s="1605">
        <v>10</v>
      </c>
      <c r="S187" s="1605">
        <v>3</v>
      </c>
      <c r="T187" s="1605">
        <v>11</v>
      </c>
      <c r="U187" s="1605">
        <v>0</v>
      </c>
      <c r="V187" s="1605">
        <v>0</v>
      </c>
      <c r="W187" s="1605">
        <v>0</v>
      </c>
      <c r="X187" s="1605">
        <v>0</v>
      </c>
      <c r="Y187" s="1605">
        <v>0</v>
      </c>
      <c r="Z187" s="1567"/>
      <c r="AA187" s="1562">
        <f t="shared" si="5"/>
        <v>180</v>
      </c>
    </row>
    <row r="188" spans="1:27" s="1137" customFormat="1" ht="10.5" customHeight="1">
      <c r="A188" s="1562">
        <f t="shared" si="7"/>
        <v>181</v>
      </c>
      <c r="B188" s="1533"/>
      <c r="D188" s="1572" t="s">
        <v>1262</v>
      </c>
      <c r="E188" s="1572"/>
      <c r="F188" s="1572"/>
      <c r="G188" s="1533"/>
      <c r="H188" s="1565" t="s">
        <v>1153</v>
      </c>
      <c r="I188" s="1631">
        <v>1</v>
      </c>
      <c r="J188" s="1605">
        <v>0</v>
      </c>
      <c r="K188" s="1605">
        <v>0</v>
      </c>
      <c r="L188" s="1605">
        <v>0</v>
      </c>
      <c r="M188" s="1605">
        <v>0</v>
      </c>
      <c r="N188" s="1605">
        <v>0</v>
      </c>
      <c r="O188" s="1605">
        <v>0</v>
      </c>
      <c r="P188" s="1605">
        <v>0</v>
      </c>
      <c r="Q188" s="1605">
        <v>0</v>
      </c>
      <c r="R188" s="1605">
        <v>0</v>
      </c>
      <c r="S188" s="1605">
        <v>0</v>
      </c>
      <c r="T188" s="1605">
        <v>0</v>
      </c>
      <c r="U188" s="1605">
        <v>0</v>
      </c>
      <c r="V188" s="1605">
        <v>0</v>
      </c>
      <c r="W188" s="1605">
        <v>0</v>
      </c>
      <c r="X188" s="1605">
        <v>0</v>
      </c>
      <c r="Y188" s="1605">
        <v>0</v>
      </c>
      <c r="Z188" s="1567"/>
      <c r="AA188" s="1562">
        <f t="shared" si="5"/>
        <v>181</v>
      </c>
    </row>
    <row r="189" spans="1:27" s="1137" customFormat="1" ht="10.5" customHeight="1">
      <c r="A189" s="1562">
        <f t="shared" si="7"/>
        <v>182</v>
      </c>
      <c r="B189" s="1533"/>
      <c r="D189" s="1572" t="s">
        <v>1263</v>
      </c>
      <c r="E189" s="1572"/>
      <c r="F189" s="1572"/>
      <c r="G189" s="1533"/>
      <c r="H189" s="1565" t="s">
        <v>1153</v>
      </c>
      <c r="I189" s="1631">
        <v>2</v>
      </c>
      <c r="J189" s="1605">
        <v>18</v>
      </c>
      <c r="K189" s="1605">
        <v>5</v>
      </c>
      <c r="L189" s="1605">
        <v>2</v>
      </c>
      <c r="M189" s="1605">
        <v>1</v>
      </c>
      <c r="N189" s="1605">
        <v>0</v>
      </c>
      <c r="O189" s="1605">
        <v>0</v>
      </c>
      <c r="P189" s="1605">
        <v>0</v>
      </c>
      <c r="Q189" s="1605">
        <v>0</v>
      </c>
      <c r="R189" s="1605">
        <v>18</v>
      </c>
      <c r="S189" s="1605">
        <v>5</v>
      </c>
      <c r="T189" s="1605">
        <v>0</v>
      </c>
      <c r="U189" s="1605">
        <v>0</v>
      </c>
      <c r="V189" s="1605">
        <v>0</v>
      </c>
      <c r="W189" s="1605">
        <v>0</v>
      </c>
      <c r="X189" s="1605">
        <v>0</v>
      </c>
      <c r="Y189" s="1605">
        <v>0</v>
      </c>
      <c r="Z189" s="1567"/>
      <c r="AA189" s="1562">
        <f t="shared" si="5"/>
        <v>182</v>
      </c>
    </row>
    <row r="190" spans="1:27" s="1137" customFormat="1" ht="10.5" customHeight="1">
      <c r="A190" s="1562">
        <f t="shared" si="7"/>
        <v>183</v>
      </c>
      <c r="B190" s="1533"/>
      <c r="D190" s="1572" t="s">
        <v>1264</v>
      </c>
      <c r="E190" s="1572"/>
      <c r="F190" s="1572"/>
      <c r="G190" s="1533"/>
      <c r="H190" s="1565" t="s">
        <v>1153</v>
      </c>
      <c r="I190" s="1631">
        <v>1</v>
      </c>
      <c r="J190" s="1605">
        <v>16</v>
      </c>
      <c r="K190" s="1605">
        <v>10</v>
      </c>
      <c r="L190" s="1605">
        <v>0</v>
      </c>
      <c r="M190" s="1605">
        <v>0</v>
      </c>
      <c r="N190" s="1605">
        <v>0</v>
      </c>
      <c r="O190" s="1605">
        <v>0</v>
      </c>
      <c r="P190" s="1605">
        <v>0</v>
      </c>
      <c r="Q190" s="1605">
        <v>0</v>
      </c>
      <c r="R190" s="1605">
        <v>16</v>
      </c>
      <c r="S190" s="1605">
        <v>10</v>
      </c>
      <c r="T190" s="1605">
        <v>0</v>
      </c>
      <c r="U190" s="1605">
        <v>0</v>
      </c>
      <c r="V190" s="1605">
        <v>0</v>
      </c>
      <c r="W190" s="1605">
        <v>0</v>
      </c>
      <c r="X190" s="1605">
        <v>0</v>
      </c>
      <c r="Y190" s="1605">
        <v>0</v>
      </c>
      <c r="Z190" s="1567"/>
      <c r="AA190" s="1562">
        <f t="shared" si="5"/>
        <v>183</v>
      </c>
    </row>
    <row r="191" spans="1:27" s="1137" customFormat="1" ht="10.5" customHeight="1">
      <c r="A191" s="1562">
        <f t="shared" si="7"/>
        <v>184</v>
      </c>
      <c r="B191" s="1533"/>
      <c r="D191" s="1572" t="s">
        <v>1265</v>
      </c>
      <c r="E191" s="1572"/>
      <c r="F191" s="1572"/>
      <c r="G191" s="1533"/>
      <c r="H191" s="1565" t="s">
        <v>1153</v>
      </c>
      <c r="I191" s="1631">
        <v>1</v>
      </c>
      <c r="J191" s="1605">
        <v>19</v>
      </c>
      <c r="K191" s="1605">
        <v>14</v>
      </c>
      <c r="L191" s="1605">
        <v>1</v>
      </c>
      <c r="M191" s="1605">
        <v>1</v>
      </c>
      <c r="N191" s="1605">
        <v>0</v>
      </c>
      <c r="O191" s="1605">
        <v>0</v>
      </c>
      <c r="P191" s="1605">
        <v>0</v>
      </c>
      <c r="Q191" s="1605">
        <v>0</v>
      </c>
      <c r="R191" s="1605">
        <v>19</v>
      </c>
      <c r="S191" s="1605">
        <v>14</v>
      </c>
      <c r="T191" s="1605">
        <v>0</v>
      </c>
      <c r="U191" s="1605">
        <v>0</v>
      </c>
      <c r="V191" s="1605">
        <v>0</v>
      </c>
      <c r="W191" s="1605">
        <v>0</v>
      </c>
      <c r="X191" s="1605">
        <v>0</v>
      </c>
      <c r="Y191" s="1605">
        <v>0</v>
      </c>
      <c r="Z191" s="1567"/>
      <c r="AA191" s="1562">
        <f t="shared" si="5"/>
        <v>184</v>
      </c>
    </row>
    <row r="192" spans="1:27" s="1137" customFormat="1" ht="10.5" customHeight="1">
      <c r="A192" s="1562">
        <f t="shared" si="7"/>
        <v>185</v>
      </c>
      <c r="B192" s="1533"/>
      <c r="D192" s="1572" t="s">
        <v>1266</v>
      </c>
      <c r="E192" s="1572"/>
      <c r="F192" s="1572"/>
      <c r="G192" s="1533"/>
      <c r="H192" s="1565" t="s">
        <v>1153</v>
      </c>
      <c r="I192" s="1631">
        <v>1</v>
      </c>
      <c r="J192" s="1605">
        <v>0</v>
      </c>
      <c r="K192" s="1605">
        <v>0</v>
      </c>
      <c r="L192" s="1605">
        <v>0</v>
      </c>
      <c r="M192" s="1605">
        <v>0</v>
      </c>
      <c r="N192" s="1605">
        <v>0</v>
      </c>
      <c r="O192" s="1605">
        <v>0</v>
      </c>
      <c r="P192" s="1605">
        <v>0</v>
      </c>
      <c r="Q192" s="1605">
        <v>0</v>
      </c>
      <c r="R192" s="1605">
        <v>0</v>
      </c>
      <c r="S192" s="1605">
        <v>0</v>
      </c>
      <c r="T192" s="1605">
        <v>0</v>
      </c>
      <c r="U192" s="1605">
        <v>0</v>
      </c>
      <c r="V192" s="1605">
        <v>0</v>
      </c>
      <c r="W192" s="1605">
        <v>0</v>
      </c>
      <c r="X192" s="1605">
        <v>0</v>
      </c>
      <c r="Y192" s="1605">
        <v>0</v>
      </c>
      <c r="Z192" s="1567"/>
      <c r="AA192" s="1562">
        <f t="shared" si="5"/>
        <v>185</v>
      </c>
    </row>
    <row r="193" spans="1:27" s="1137" customFormat="1" ht="12" customHeight="1">
      <c r="A193" s="1562">
        <f t="shared" si="7"/>
        <v>186</v>
      </c>
      <c r="B193" s="1533"/>
      <c r="E193" s="1572"/>
      <c r="F193" s="1618" t="s">
        <v>413</v>
      </c>
      <c r="G193" s="1533"/>
      <c r="H193" s="1565"/>
      <c r="I193" s="1544" t="s">
        <v>3</v>
      </c>
      <c r="J193" s="1605">
        <v>225</v>
      </c>
      <c r="K193" s="1605">
        <v>116</v>
      </c>
      <c r="L193" s="1605">
        <v>14</v>
      </c>
      <c r="M193" s="1605">
        <v>5</v>
      </c>
      <c r="N193" s="1605">
        <v>0</v>
      </c>
      <c r="O193" s="1605">
        <v>0</v>
      </c>
      <c r="P193" s="1605">
        <v>0</v>
      </c>
      <c r="Q193" s="1605">
        <v>0</v>
      </c>
      <c r="R193" s="1605">
        <v>93</v>
      </c>
      <c r="S193" s="1605">
        <v>44</v>
      </c>
      <c r="T193" s="1605">
        <v>132</v>
      </c>
      <c r="U193" s="1605">
        <v>72</v>
      </c>
      <c r="V193" s="1605">
        <v>0</v>
      </c>
      <c r="W193" s="1605">
        <v>0</v>
      </c>
      <c r="X193" s="1605">
        <v>0</v>
      </c>
      <c r="Y193" s="1605">
        <v>0</v>
      </c>
      <c r="Z193" s="1567"/>
      <c r="AA193" s="1562">
        <f t="shared" si="5"/>
        <v>186</v>
      </c>
    </row>
    <row r="194" spans="1:27" s="1137" customFormat="1" ht="11.1" customHeight="1">
      <c r="A194" s="1562">
        <f t="shared" si="7"/>
        <v>187</v>
      </c>
      <c r="B194" s="1533"/>
      <c r="E194" s="1572"/>
      <c r="F194" s="1572"/>
      <c r="G194" s="1533"/>
      <c r="H194" s="1565"/>
      <c r="I194" s="1544" t="s">
        <v>4</v>
      </c>
      <c r="J194" s="1605">
        <v>332</v>
      </c>
      <c r="K194" s="1605">
        <v>179</v>
      </c>
      <c r="L194" s="1605">
        <v>25</v>
      </c>
      <c r="M194" s="1605">
        <v>15</v>
      </c>
      <c r="N194" s="1605">
        <v>49</v>
      </c>
      <c r="O194" s="1605">
        <v>44</v>
      </c>
      <c r="P194" s="1605">
        <v>0</v>
      </c>
      <c r="Q194" s="1605">
        <v>0</v>
      </c>
      <c r="R194" s="1605">
        <v>174</v>
      </c>
      <c r="S194" s="1605">
        <v>82</v>
      </c>
      <c r="T194" s="1605">
        <v>141</v>
      </c>
      <c r="U194" s="1605">
        <v>81</v>
      </c>
      <c r="V194" s="1605">
        <v>17</v>
      </c>
      <c r="W194" s="1605">
        <v>16</v>
      </c>
      <c r="X194" s="1605">
        <v>0</v>
      </c>
      <c r="Y194" s="1605">
        <v>0</v>
      </c>
      <c r="Z194" s="1567"/>
      <c r="AA194" s="1562">
        <f t="shared" si="5"/>
        <v>187</v>
      </c>
    </row>
    <row r="195" spans="1:27" s="1137" customFormat="1" ht="11.1" customHeight="1">
      <c r="A195" s="1562">
        <f t="shared" si="7"/>
        <v>188</v>
      </c>
      <c r="B195" s="1533"/>
      <c r="E195" s="1572"/>
      <c r="F195" s="1572"/>
      <c r="G195" s="1533"/>
      <c r="H195" s="1565"/>
      <c r="I195" s="1544" t="s">
        <v>5</v>
      </c>
      <c r="J195" s="1605">
        <v>116</v>
      </c>
      <c r="K195" s="1605">
        <v>113</v>
      </c>
      <c r="L195" s="1605">
        <v>0</v>
      </c>
      <c r="M195" s="1605">
        <v>0</v>
      </c>
      <c r="N195" s="1605">
        <v>18</v>
      </c>
      <c r="O195" s="1605">
        <v>18</v>
      </c>
      <c r="P195" s="1605">
        <v>0</v>
      </c>
      <c r="Q195" s="1605">
        <v>0</v>
      </c>
      <c r="R195" s="1605">
        <v>56</v>
      </c>
      <c r="S195" s="1605">
        <v>55</v>
      </c>
      <c r="T195" s="1605">
        <v>42</v>
      </c>
      <c r="U195" s="1605">
        <v>40</v>
      </c>
      <c r="V195" s="1605">
        <v>0</v>
      </c>
      <c r="W195" s="1605">
        <v>0</v>
      </c>
      <c r="X195" s="1605">
        <v>18</v>
      </c>
      <c r="Y195" s="1605">
        <v>18</v>
      </c>
      <c r="Z195" s="1567"/>
      <c r="AA195" s="1562">
        <f t="shared" si="5"/>
        <v>188</v>
      </c>
    </row>
    <row r="196" spans="1:27" s="1137" customFormat="1" ht="11.1" customHeight="1">
      <c r="A196" s="1562">
        <f t="shared" si="7"/>
        <v>189</v>
      </c>
      <c r="B196" s="1533"/>
      <c r="E196" s="1572"/>
      <c r="F196" s="1572"/>
      <c r="G196" s="1533"/>
      <c r="H196" s="1565"/>
      <c r="I196" s="1544" t="s">
        <v>13</v>
      </c>
      <c r="J196" s="1605">
        <v>673</v>
      </c>
      <c r="K196" s="1605">
        <v>408</v>
      </c>
      <c r="L196" s="1605">
        <v>39</v>
      </c>
      <c r="M196" s="1605">
        <v>20</v>
      </c>
      <c r="N196" s="1605">
        <v>67</v>
      </c>
      <c r="O196" s="1605">
        <v>62</v>
      </c>
      <c r="P196" s="1617" t="s">
        <v>881</v>
      </c>
      <c r="Q196" s="1617" t="s">
        <v>881</v>
      </c>
      <c r="R196" s="1605">
        <v>323</v>
      </c>
      <c r="S196" s="1605">
        <v>181</v>
      </c>
      <c r="T196" s="1605">
        <v>315</v>
      </c>
      <c r="U196" s="1605">
        <v>193</v>
      </c>
      <c r="V196" s="1605">
        <v>17</v>
      </c>
      <c r="W196" s="1605">
        <v>16</v>
      </c>
      <c r="X196" s="1605">
        <v>18</v>
      </c>
      <c r="Y196" s="1605">
        <v>18</v>
      </c>
      <c r="Z196" s="1567"/>
      <c r="AA196" s="1562">
        <f t="shared" si="5"/>
        <v>189</v>
      </c>
    </row>
    <row r="197" spans="1:27" s="1137" customFormat="1" ht="10.5" customHeight="1">
      <c r="A197" s="1562">
        <f t="shared" si="7"/>
        <v>190</v>
      </c>
      <c r="B197" s="1533"/>
      <c r="C197" s="1574"/>
      <c r="D197" s="1572" t="s">
        <v>1267</v>
      </c>
      <c r="E197" s="1572"/>
      <c r="F197" s="1623"/>
      <c r="G197" s="1533"/>
      <c r="H197" s="1565" t="s">
        <v>1136</v>
      </c>
      <c r="I197" s="1565">
        <v>2</v>
      </c>
      <c r="J197" s="1601">
        <v>17</v>
      </c>
      <c r="K197" s="1601">
        <v>2</v>
      </c>
      <c r="L197" s="1601">
        <v>0</v>
      </c>
      <c r="M197" s="1601">
        <v>0</v>
      </c>
      <c r="N197" s="1601">
        <v>0</v>
      </c>
      <c r="O197" s="1601">
        <v>0</v>
      </c>
      <c r="P197" s="1601">
        <v>0</v>
      </c>
      <c r="Q197" s="1601">
        <v>0</v>
      </c>
      <c r="R197" s="1601">
        <v>0</v>
      </c>
      <c r="S197" s="1601">
        <v>0</v>
      </c>
      <c r="T197" s="1601">
        <v>17</v>
      </c>
      <c r="U197" s="1601">
        <v>2</v>
      </c>
      <c r="V197" s="1601">
        <v>0</v>
      </c>
      <c r="W197" s="1601">
        <v>0</v>
      </c>
      <c r="X197" s="1601">
        <v>0</v>
      </c>
      <c r="Y197" s="1601">
        <v>0</v>
      </c>
      <c r="Z197" s="1578"/>
      <c r="AA197" s="1562">
        <f t="shared" si="5"/>
        <v>190</v>
      </c>
    </row>
    <row r="198" spans="1:27" s="1137" customFormat="1" ht="10.5" customHeight="1">
      <c r="A198" s="1562">
        <f t="shared" si="7"/>
        <v>191</v>
      </c>
      <c r="B198" s="1533"/>
      <c r="C198" s="1574"/>
      <c r="D198" s="1572" t="s">
        <v>1268</v>
      </c>
      <c r="E198" s="1572"/>
      <c r="F198" s="1623"/>
      <c r="G198" s="1533"/>
      <c r="H198" s="1565" t="s">
        <v>1136</v>
      </c>
      <c r="I198" s="1565">
        <v>2</v>
      </c>
      <c r="J198" s="1601">
        <v>171</v>
      </c>
      <c r="K198" s="1601">
        <v>25</v>
      </c>
      <c r="L198" s="1601">
        <v>50</v>
      </c>
      <c r="M198" s="1601">
        <v>6</v>
      </c>
      <c r="N198" s="1601">
        <v>0</v>
      </c>
      <c r="O198" s="1601">
        <v>0</v>
      </c>
      <c r="P198" s="1601">
        <v>0</v>
      </c>
      <c r="Q198" s="1601">
        <v>0</v>
      </c>
      <c r="R198" s="1601">
        <v>171</v>
      </c>
      <c r="S198" s="1601">
        <v>25</v>
      </c>
      <c r="T198" s="1601">
        <v>0</v>
      </c>
      <c r="U198" s="1601">
        <v>0</v>
      </c>
      <c r="V198" s="1601">
        <v>0</v>
      </c>
      <c r="W198" s="1601">
        <v>0</v>
      </c>
      <c r="X198" s="1601">
        <v>0</v>
      </c>
      <c r="Y198" s="1601">
        <v>0</v>
      </c>
      <c r="Z198" s="1578"/>
      <c r="AA198" s="1562">
        <f t="shared" si="5"/>
        <v>191</v>
      </c>
    </row>
    <row r="199" spans="1:27" s="1137" customFormat="1" ht="10.5" customHeight="1">
      <c r="A199" s="1562">
        <f t="shared" si="7"/>
        <v>192</v>
      </c>
      <c r="B199" s="1533"/>
      <c r="C199" s="1574"/>
      <c r="D199" s="1572" t="s">
        <v>1269</v>
      </c>
      <c r="E199" s="1572"/>
      <c r="F199" s="1623"/>
      <c r="G199" s="1533"/>
      <c r="H199" s="1565" t="s">
        <v>1136</v>
      </c>
      <c r="I199" s="1637" t="s">
        <v>738</v>
      </c>
      <c r="J199" s="1601">
        <v>2773</v>
      </c>
      <c r="K199" s="1601">
        <v>844</v>
      </c>
      <c r="L199" s="1601">
        <v>283</v>
      </c>
      <c r="M199" s="1601">
        <v>79</v>
      </c>
      <c r="N199" s="1601">
        <v>0</v>
      </c>
      <c r="O199" s="1601">
        <v>0</v>
      </c>
      <c r="P199" s="1617" t="s">
        <v>881</v>
      </c>
      <c r="Q199" s="1617" t="s">
        <v>881</v>
      </c>
      <c r="R199" s="1601">
        <v>1054</v>
      </c>
      <c r="S199" s="1601">
        <v>323</v>
      </c>
      <c r="T199" s="1601">
        <v>1023</v>
      </c>
      <c r="U199" s="1601">
        <v>318</v>
      </c>
      <c r="V199" s="1601">
        <v>696</v>
      </c>
      <c r="W199" s="1601">
        <v>203</v>
      </c>
      <c r="X199" s="1601">
        <v>0</v>
      </c>
      <c r="Y199" s="1601">
        <v>0</v>
      </c>
      <c r="Z199" s="1578"/>
      <c r="AA199" s="1562">
        <f aca="true" t="shared" si="8" ref="AA199:AA221">A199</f>
        <v>192</v>
      </c>
    </row>
    <row r="200" spans="1:27" s="1137" customFormat="1" ht="10.5" customHeight="1">
      <c r="A200" s="1562">
        <f t="shared" si="7"/>
        <v>193</v>
      </c>
      <c r="B200" s="1533"/>
      <c r="C200" s="1574"/>
      <c r="D200" s="1572" t="s">
        <v>1270</v>
      </c>
      <c r="E200" s="1572"/>
      <c r="F200" s="1572"/>
      <c r="G200" s="1533"/>
      <c r="H200" s="1565" t="s">
        <v>1136</v>
      </c>
      <c r="I200" s="1631">
        <v>1</v>
      </c>
      <c r="J200" s="1601">
        <v>483</v>
      </c>
      <c r="K200" s="1601">
        <v>142</v>
      </c>
      <c r="L200" s="1601">
        <v>73</v>
      </c>
      <c r="M200" s="1601">
        <v>24</v>
      </c>
      <c r="N200" s="1601">
        <v>0</v>
      </c>
      <c r="O200" s="1601">
        <v>0</v>
      </c>
      <c r="P200" s="1617" t="s">
        <v>881</v>
      </c>
      <c r="Q200" s="1617" t="s">
        <v>881</v>
      </c>
      <c r="R200" s="1601">
        <v>483</v>
      </c>
      <c r="S200" s="1601">
        <v>142</v>
      </c>
      <c r="T200" s="1601">
        <v>0</v>
      </c>
      <c r="U200" s="1601">
        <v>0</v>
      </c>
      <c r="V200" s="1601">
        <v>0</v>
      </c>
      <c r="W200" s="1601">
        <v>0</v>
      </c>
      <c r="X200" s="1601">
        <v>0</v>
      </c>
      <c r="Y200" s="1601">
        <v>0</v>
      </c>
      <c r="Z200" s="1578"/>
      <c r="AA200" s="1562">
        <f t="shared" si="8"/>
        <v>193</v>
      </c>
    </row>
    <row r="201" spans="1:27" s="1137" customFormat="1" ht="10.5" customHeight="1">
      <c r="A201" s="1562">
        <f t="shared" si="7"/>
        <v>194</v>
      </c>
      <c r="B201" s="1533"/>
      <c r="C201" s="1574"/>
      <c r="D201" s="1572" t="s">
        <v>1271</v>
      </c>
      <c r="E201" s="1572"/>
      <c r="F201" s="1623"/>
      <c r="G201" s="1533"/>
      <c r="H201" s="1565" t="s">
        <v>1136</v>
      </c>
      <c r="I201" s="1631">
        <v>2</v>
      </c>
      <c r="J201" s="1601">
        <v>0</v>
      </c>
      <c r="K201" s="1601">
        <v>0</v>
      </c>
      <c r="L201" s="1601">
        <v>0</v>
      </c>
      <c r="M201" s="1601">
        <v>0</v>
      </c>
      <c r="N201" s="1601">
        <v>0</v>
      </c>
      <c r="O201" s="1601">
        <v>0</v>
      </c>
      <c r="P201" s="1617" t="s">
        <v>881</v>
      </c>
      <c r="Q201" s="1617" t="s">
        <v>881</v>
      </c>
      <c r="R201" s="1601">
        <v>0</v>
      </c>
      <c r="S201" s="1601">
        <v>0</v>
      </c>
      <c r="T201" s="1601">
        <v>0</v>
      </c>
      <c r="U201" s="1601">
        <v>0</v>
      </c>
      <c r="V201" s="1601">
        <v>0</v>
      </c>
      <c r="W201" s="1601">
        <v>0</v>
      </c>
      <c r="X201" s="1601">
        <v>0</v>
      </c>
      <c r="Y201" s="1601">
        <v>0</v>
      </c>
      <c r="Z201" s="1578"/>
      <c r="AA201" s="1562">
        <f t="shared" si="8"/>
        <v>194</v>
      </c>
    </row>
    <row r="202" spans="1:27" s="1137" customFormat="1" ht="10.5" customHeight="1">
      <c r="A202" s="1562">
        <f t="shared" si="7"/>
        <v>195</v>
      </c>
      <c r="B202" s="1533"/>
      <c r="C202" s="1574"/>
      <c r="D202" s="1572" t="s">
        <v>1272</v>
      </c>
      <c r="E202" s="1572"/>
      <c r="F202" s="1623"/>
      <c r="G202" s="1533"/>
      <c r="H202" s="1565" t="s">
        <v>1136</v>
      </c>
      <c r="I202" s="1631">
        <v>1</v>
      </c>
      <c r="J202" s="1601">
        <v>16</v>
      </c>
      <c r="K202" s="1601">
        <v>5</v>
      </c>
      <c r="L202" s="1601">
        <v>1</v>
      </c>
      <c r="M202" s="1601">
        <v>0</v>
      </c>
      <c r="N202" s="1601">
        <v>0</v>
      </c>
      <c r="O202" s="1601">
        <v>0</v>
      </c>
      <c r="P202" s="1617" t="s">
        <v>881</v>
      </c>
      <c r="Q202" s="1617" t="s">
        <v>881</v>
      </c>
      <c r="R202" s="1601">
        <v>16</v>
      </c>
      <c r="S202" s="1601">
        <v>5</v>
      </c>
      <c r="T202" s="1601">
        <v>0</v>
      </c>
      <c r="U202" s="1601">
        <v>0</v>
      </c>
      <c r="V202" s="1601">
        <v>0</v>
      </c>
      <c r="W202" s="1601">
        <v>0</v>
      </c>
      <c r="X202" s="1601">
        <v>0</v>
      </c>
      <c r="Y202" s="1601">
        <v>0</v>
      </c>
      <c r="Z202" s="1578"/>
      <c r="AA202" s="1562">
        <f t="shared" si="8"/>
        <v>195</v>
      </c>
    </row>
    <row r="203" spans="1:27" s="1137" customFormat="1" ht="12" customHeight="1">
      <c r="A203" s="1562">
        <f t="shared" si="7"/>
        <v>196</v>
      </c>
      <c r="B203" s="1533"/>
      <c r="C203" s="1574"/>
      <c r="D203" s="1572"/>
      <c r="E203" s="1572"/>
      <c r="F203" s="1618" t="s">
        <v>878</v>
      </c>
      <c r="G203" s="1533"/>
      <c r="H203" s="1565"/>
      <c r="I203" s="1544" t="s">
        <v>3</v>
      </c>
      <c r="J203" s="1601">
        <v>31</v>
      </c>
      <c r="K203" s="1601">
        <v>4</v>
      </c>
      <c r="L203" s="1601">
        <v>2</v>
      </c>
      <c r="M203" s="1601">
        <v>0</v>
      </c>
      <c r="N203" s="1601">
        <v>0</v>
      </c>
      <c r="O203" s="1601">
        <v>0</v>
      </c>
      <c r="P203" s="1617" t="s">
        <v>881</v>
      </c>
      <c r="Q203" s="1617" t="s">
        <v>881</v>
      </c>
      <c r="R203" s="1601">
        <v>24</v>
      </c>
      <c r="S203" s="1601">
        <v>3</v>
      </c>
      <c r="T203" s="1601">
        <v>7</v>
      </c>
      <c r="U203" s="1601">
        <v>1</v>
      </c>
      <c r="V203" s="1601">
        <v>0</v>
      </c>
      <c r="W203" s="1601">
        <v>0</v>
      </c>
      <c r="X203" s="1601">
        <v>0</v>
      </c>
      <c r="Y203" s="1601">
        <v>0</v>
      </c>
      <c r="Z203" s="1578"/>
      <c r="AA203" s="1562">
        <f t="shared" si="8"/>
        <v>196</v>
      </c>
    </row>
    <row r="204" spans="1:27" s="1137" customFormat="1" ht="11.1" customHeight="1">
      <c r="A204" s="1562">
        <f t="shared" si="7"/>
        <v>197</v>
      </c>
      <c r="B204" s="1533"/>
      <c r="C204" s="1574"/>
      <c r="D204" s="1572"/>
      <c r="E204" s="1572"/>
      <c r="F204" s="1623"/>
      <c r="G204" s="1533"/>
      <c r="H204" s="1565"/>
      <c r="I204" s="1544" t="s">
        <v>4</v>
      </c>
      <c r="J204" s="1601">
        <v>52</v>
      </c>
      <c r="K204" s="1601">
        <v>15</v>
      </c>
      <c r="L204" s="1601">
        <v>12</v>
      </c>
      <c r="M204" s="1601">
        <v>0</v>
      </c>
      <c r="N204" s="1601">
        <v>0</v>
      </c>
      <c r="O204" s="1601">
        <v>0</v>
      </c>
      <c r="P204" s="1617" t="s">
        <v>881</v>
      </c>
      <c r="Q204" s="1617" t="s">
        <v>881</v>
      </c>
      <c r="R204" s="1601">
        <v>52</v>
      </c>
      <c r="S204" s="1601">
        <v>15</v>
      </c>
      <c r="T204" s="1601">
        <v>0</v>
      </c>
      <c r="U204" s="1601">
        <v>0</v>
      </c>
      <c r="V204" s="1601">
        <v>0</v>
      </c>
      <c r="W204" s="1601">
        <v>0</v>
      </c>
      <c r="X204" s="1601">
        <v>0</v>
      </c>
      <c r="Y204" s="1601">
        <v>0</v>
      </c>
      <c r="Z204" s="1578"/>
      <c r="AA204" s="1562">
        <f t="shared" si="8"/>
        <v>197</v>
      </c>
    </row>
    <row r="205" spans="1:27" s="1137" customFormat="1" ht="11.1" customHeight="1">
      <c r="A205" s="1562">
        <f t="shared" si="7"/>
        <v>198</v>
      </c>
      <c r="B205" s="1533"/>
      <c r="C205" s="1574"/>
      <c r="D205" s="1572"/>
      <c r="E205" s="1572"/>
      <c r="F205" s="1623"/>
      <c r="G205" s="1533"/>
      <c r="H205" s="1565"/>
      <c r="I205" s="1544" t="s">
        <v>5</v>
      </c>
      <c r="J205" s="1601">
        <v>3377</v>
      </c>
      <c r="K205" s="1601">
        <v>999</v>
      </c>
      <c r="L205" s="1601">
        <v>393</v>
      </c>
      <c r="M205" s="1601">
        <v>109</v>
      </c>
      <c r="N205" s="1601">
        <v>0</v>
      </c>
      <c r="O205" s="1601">
        <v>0</v>
      </c>
      <c r="P205" s="1617" t="s">
        <v>881</v>
      </c>
      <c r="Q205" s="1617" t="s">
        <v>881</v>
      </c>
      <c r="R205" s="1601">
        <v>1648</v>
      </c>
      <c r="S205" s="1601">
        <v>477</v>
      </c>
      <c r="T205" s="1601">
        <v>1033</v>
      </c>
      <c r="U205" s="1601">
        <v>319</v>
      </c>
      <c r="V205" s="1601">
        <v>696</v>
      </c>
      <c r="W205" s="1601">
        <v>203</v>
      </c>
      <c r="X205" s="1601">
        <v>0</v>
      </c>
      <c r="Y205" s="1601">
        <v>0</v>
      </c>
      <c r="Z205" s="1638">
        <v>0</v>
      </c>
      <c r="AA205" s="1562">
        <f t="shared" si="8"/>
        <v>198</v>
      </c>
    </row>
    <row r="206" spans="1:27" s="1137" customFormat="1" ht="11.1" customHeight="1">
      <c r="A206" s="1562">
        <f t="shared" si="7"/>
        <v>199</v>
      </c>
      <c r="B206" s="1533"/>
      <c r="C206" s="1574"/>
      <c r="D206" s="1572"/>
      <c r="E206" s="1572"/>
      <c r="F206" s="1623"/>
      <c r="G206" s="1533"/>
      <c r="H206" s="1565"/>
      <c r="I206" s="1544" t="s">
        <v>13</v>
      </c>
      <c r="J206" s="1605">
        <v>3460</v>
      </c>
      <c r="K206" s="1605">
        <v>1018</v>
      </c>
      <c r="L206" s="1605">
        <v>407</v>
      </c>
      <c r="M206" s="1605">
        <v>109</v>
      </c>
      <c r="N206" s="1605">
        <v>0</v>
      </c>
      <c r="O206" s="1605">
        <v>0</v>
      </c>
      <c r="P206" s="1617" t="s">
        <v>881</v>
      </c>
      <c r="Q206" s="1617" t="s">
        <v>881</v>
      </c>
      <c r="R206" s="1605">
        <v>1724</v>
      </c>
      <c r="S206" s="1605">
        <v>495</v>
      </c>
      <c r="T206" s="1605">
        <v>1040</v>
      </c>
      <c r="U206" s="1605">
        <v>320</v>
      </c>
      <c r="V206" s="1605">
        <v>696</v>
      </c>
      <c r="W206" s="1605">
        <v>203</v>
      </c>
      <c r="X206" s="1605">
        <v>0</v>
      </c>
      <c r="Y206" s="1605">
        <v>0</v>
      </c>
      <c r="Z206" s="1578"/>
      <c r="AA206" s="1562">
        <f t="shared" si="8"/>
        <v>199</v>
      </c>
    </row>
    <row r="207" spans="1:27" s="1137" customFormat="1" ht="12" customHeight="1">
      <c r="A207" s="1562">
        <f t="shared" si="7"/>
        <v>200</v>
      </c>
      <c r="B207" s="1533"/>
      <c r="C207" s="1574"/>
      <c r="D207" s="1639" t="s">
        <v>1101</v>
      </c>
      <c r="E207" s="1572"/>
      <c r="F207" s="1623"/>
      <c r="G207" s="1533"/>
      <c r="H207" s="1565"/>
      <c r="I207" s="1544"/>
      <c r="J207" s="1605"/>
      <c r="K207" s="1605"/>
      <c r="L207" s="1605"/>
      <c r="M207" s="1605"/>
      <c r="N207" s="1617"/>
      <c r="O207" s="1617"/>
      <c r="P207" s="1617"/>
      <c r="Q207" s="1617"/>
      <c r="R207" s="1617"/>
      <c r="S207" s="1617"/>
      <c r="T207" s="1617"/>
      <c r="U207" s="1617"/>
      <c r="V207" s="1617"/>
      <c r="W207" s="1617"/>
      <c r="X207" s="1617"/>
      <c r="Y207" s="1617"/>
      <c r="Z207" s="1578"/>
      <c r="AA207" s="1562">
        <f t="shared" si="8"/>
        <v>200</v>
      </c>
    </row>
    <row r="208" spans="1:27" s="1137" customFormat="1" ht="12" customHeight="1">
      <c r="A208" s="1562">
        <f t="shared" si="7"/>
        <v>201</v>
      </c>
      <c r="B208" s="1533"/>
      <c r="C208" s="1574"/>
      <c r="D208" s="1625"/>
      <c r="E208" s="1625" t="s">
        <v>1102</v>
      </c>
      <c r="F208" s="1623"/>
      <c r="G208" s="1533"/>
      <c r="H208" s="1565"/>
      <c r="I208" s="1544" t="s">
        <v>3</v>
      </c>
      <c r="J208" s="1601">
        <v>0</v>
      </c>
      <c r="K208" s="1601">
        <v>0</v>
      </c>
      <c r="L208" s="1601">
        <v>0</v>
      </c>
      <c r="M208" s="1601">
        <v>0</v>
      </c>
      <c r="N208" s="1617" t="s">
        <v>881</v>
      </c>
      <c r="O208" s="1617" t="s">
        <v>881</v>
      </c>
      <c r="P208" s="1601">
        <v>0</v>
      </c>
      <c r="Q208" s="1601">
        <v>0</v>
      </c>
      <c r="R208" s="1617" t="s">
        <v>881</v>
      </c>
      <c r="S208" s="1617" t="s">
        <v>881</v>
      </c>
      <c r="T208" s="1617" t="s">
        <v>881</v>
      </c>
      <c r="U208" s="1617" t="s">
        <v>881</v>
      </c>
      <c r="V208" s="1617" t="s">
        <v>881</v>
      </c>
      <c r="W208" s="1617" t="s">
        <v>881</v>
      </c>
      <c r="X208" s="1617" t="s">
        <v>881</v>
      </c>
      <c r="Y208" s="1617" t="s">
        <v>881</v>
      </c>
      <c r="Z208" s="1578"/>
      <c r="AA208" s="1562">
        <f t="shared" si="8"/>
        <v>201</v>
      </c>
    </row>
    <row r="209" spans="1:27" s="1137" customFormat="1" ht="12" customHeight="1">
      <c r="A209" s="1562">
        <f t="shared" si="7"/>
        <v>202</v>
      </c>
      <c r="B209" s="1533"/>
      <c r="C209" s="1574"/>
      <c r="D209" s="1572"/>
      <c r="E209" s="1572"/>
      <c r="F209" s="1623"/>
      <c r="G209" s="1533"/>
      <c r="H209" s="1565"/>
      <c r="I209" s="1544" t="s">
        <v>4</v>
      </c>
      <c r="J209" s="1601">
        <v>0</v>
      </c>
      <c r="K209" s="1601">
        <v>0</v>
      </c>
      <c r="L209" s="1601">
        <v>0</v>
      </c>
      <c r="M209" s="1601">
        <v>0</v>
      </c>
      <c r="N209" s="1617" t="s">
        <v>881</v>
      </c>
      <c r="O209" s="1617" t="s">
        <v>881</v>
      </c>
      <c r="P209" s="1601">
        <v>0</v>
      </c>
      <c r="Q209" s="1601">
        <v>0</v>
      </c>
      <c r="R209" s="1617" t="s">
        <v>881</v>
      </c>
      <c r="S209" s="1617" t="s">
        <v>881</v>
      </c>
      <c r="T209" s="1617" t="s">
        <v>881</v>
      </c>
      <c r="U209" s="1617" t="s">
        <v>881</v>
      </c>
      <c r="V209" s="1617" t="s">
        <v>881</v>
      </c>
      <c r="W209" s="1617" t="s">
        <v>881</v>
      </c>
      <c r="X209" s="1617" t="s">
        <v>881</v>
      </c>
      <c r="Y209" s="1617" t="s">
        <v>881</v>
      </c>
      <c r="Z209" s="1578"/>
      <c r="AA209" s="1562">
        <f t="shared" si="8"/>
        <v>202</v>
      </c>
    </row>
    <row r="210" spans="1:27" s="1137" customFormat="1" ht="12" customHeight="1">
      <c r="A210" s="1562">
        <f>A209+1</f>
        <v>203</v>
      </c>
      <c r="B210" s="1533"/>
      <c r="C210" s="1574"/>
      <c r="D210" s="1572"/>
      <c r="E210" s="1572"/>
      <c r="F210" s="1623"/>
      <c r="G210" s="1533"/>
      <c r="H210" s="1565"/>
      <c r="I210" s="1544" t="s">
        <v>5</v>
      </c>
      <c r="J210" s="1601">
        <v>11</v>
      </c>
      <c r="K210" s="1601">
        <v>10</v>
      </c>
      <c r="L210" s="1601">
        <v>11</v>
      </c>
      <c r="M210" s="1601">
        <v>10</v>
      </c>
      <c r="N210" s="1617" t="s">
        <v>881</v>
      </c>
      <c r="O210" s="1617" t="s">
        <v>881</v>
      </c>
      <c r="P210" s="1601">
        <v>11</v>
      </c>
      <c r="Q210" s="1601">
        <v>10</v>
      </c>
      <c r="R210" s="1617" t="s">
        <v>881</v>
      </c>
      <c r="S210" s="1617" t="s">
        <v>881</v>
      </c>
      <c r="T210" s="1617" t="s">
        <v>881</v>
      </c>
      <c r="U210" s="1617" t="s">
        <v>881</v>
      </c>
      <c r="V210" s="1617" t="s">
        <v>881</v>
      </c>
      <c r="W210" s="1617" t="s">
        <v>881</v>
      </c>
      <c r="X210" s="1617" t="s">
        <v>881</v>
      </c>
      <c r="Y210" s="1617" t="s">
        <v>881</v>
      </c>
      <c r="Z210" s="1578"/>
      <c r="AA210" s="1562">
        <f t="shared" si="8"/>
        <v>203</v>
      </c>
    </row>
    <row r="211" spans="1:27" s="1137" customFormat="1" ht="12" customHeight="1">
      <c r="A211" s="1562">
        <f>A210+1</f>
        <v>204</v>
      </c>
      <c r="B211" s="1533"/>
      <c r="C211" s="1574"/>
      <c r="D211" s="1572"/>
      <c r="E211" s="1572"/>
      <c r="F211" s="1623"/>
      <c r="G211" s="1533"/>
      <c r="H211" s="1565"/>
      <c r="I211" s="1544" t="s">
        <v>13</v>
      </c>
      <c r="J211" s="1605">
        <v>11</v>
      </c>
      <c r="K211" s="1605">
        <v>10</v>
      </c>
      <c r="L211" s="1605">
        <v>11</v>
      </c>
      <c r="M211" s="1605">
        <v>10</v>
      </c>
      <c r="N211" s="1617" t="s">
        <v>881</v>
      </c>
      <c r="O211" s="1617" t="s">
        <v>881</v>
      </c>
      <c r="P211" s="1605">
        <v>11</v>
      </c>
      <c r="Q211" s="1605">
        <v>10</v>
      </c>
      <c r="R211" s="1617" t="s">
        <v>881</v>
      </c>
      <c r="S211" s="1617" t="s">
        <v>881</v>
      </c>
      <c r="T211" s="1617" t="s">
        <v>881</v>
      </c>
      <c r="U211" s="1617" t="s">
        <v>881</v>
      </c>
      <c r="V211" s="1617" t="s">
        <v>881</v>
      </c>
      <c r="W211" s="1617" t="s">
        <v>881</v>
      </c>
      <c r="X211" s="1617" t="s">
        <v>881</v>
      </c>
      <c r="Y211" s="1617" t="s">
        <v>881</v>
      </c>
      <c r="Z211" s="1578"/>
      <c r="AA211" s="1562">
        <f t="shared" si="8"/>
        <v>204</v>
      </c>
    </row>
    <row r="212" spans="1:27" s="1574" customFormat="1" ht="18" customHeight="1">
      <c r="A212" s="1562">
        <f>A211+1</f>
        <v>205</v>
      </c>
      <c r="B212" s="1573"/>
      <c r="F212" s="1457" t="s">
        <v>665</v>
      </c>
      <c r="G212" s="1573"/>
      <c r="H212" s="1640"/>
      <c r="I212" s="1544" t="s">
        <v>3</v>
      </c>
      <c r="J212" s="1608">
        <v>4577</v>
      </c>
      <c r="K212" s="1608">
        <v>3152</v>
      </c>
      <c r="L212" s="1608">
        <v>66</v>
      </c>
      <c r="M212" s="1608">
        <v>39</v>
      </c>
      <c r="N212" s="1608">
        <v>968</v>
      </c>
      <c r="O212" s="1608">
        <v>198</v>
      </c>
      <c r="P212" s="1608">
        <v>0</v>
      </c>
      <c r="Q212" s="1608">
        <v>0</v>
      </c>
      <c r="R212" s="1608">
        <v>2410</v>
      </c>
      <c r="S212" s="1608">
        <v>1600</v>
      </c>
      <c r="T212" s="1608">
        <v>2073</v>
      </c>
      <c r="U212" s="1608">
        <v>1472</v>
      </c>
      <c r="V212" s="1608">
        <v>52</v>
      </c>
      <c r="W212" s="1608">
        <v>41</v>
      </c>
      <c r="X212" s="1608">
        <v>42</v>
      </c>
      <c r="Y212" s="1608">
        <v>39</v>
      </c>
      <c r="Z212" s="1578"/>
      <c r="AA212" s="1562">
        <f t="shared" si="8"/>
        <v>205</v>
      </c>
    </row>
    <row r="213" spans="1:27" s="1574" customFormat="1" ht="11.1" customHeight="1">
      <c r="A213" s="1562">
        <f>A212+1</f>
        <v>206</v>
      </c>
      <c r="B213" s="1573"/>
      <c r="G213" s="1573"/>
      <c r="H213" s="1640"/>
      <c r="I213" s="1544" t="s">
        <v>4</v>
      </c>
      <c r="J213" s="1608">
        <v>3847</v>
      </c>
      <c r="K213" s="1608">
        <v>3187</v>
      </c>
      <c r="L213" s="1608">
        <v>188</v>
      </c>
      <c r="M213" s="1608">
        <v>142</v>
      </c>
      <c r="N213" s="1608">
        <v>416</v>
      </c>
      <c r="O213" s="1608">
        <v>383</v>
      </c>
      <c r="P213" s="1608">
        <v>0</v>
      </c>
      <c r="Q213" s="1608">
        <v>0</v>
      </c>
      <c r="R213" s="1608">
        <v>2125</v>
      </c>
      <c r="S213" s="1608">
        <v>1705</v>
      </c>
      <c r="T213" s="1608">
        <v>1469</v>
      </c>
      <c r="U213" s="1608">
        <v>1246</v>
      </c>
      <c r="V213" s="1608">
        <v>115</v>
      </c>
      <c r="W213" s="1608">
        <v>107</v>
      </c>
      <c r="X213" s="1608">
        <v>138</v>
      </c>
      <c r="Y213" s="1608">
        <v>129</v>
      </c>
      <c r="Z213" s="1578"/>
      <c r="AA213" s="1562">
        <f t="shared" si="8"/>
        <v>206</v>
      </c>
    </row>
    <row r="214" spans="1:27" s="1574" customFormat="1" ht="11.1" customHeight="1">
      <c r="A214" s="1562">
        <f t="shared" si="7"/>
        <v>207</v>
      </c>
      <c r="B214" s="1573"/>
      <c r="G214" s="1573"/>
      <c r="H214" s="1640"/>
      <c r="I214" s="1544" t="s">
        <v>5</v>
      </c>
      <c r="J214" s="1608">
        <v>5492</v>
      </c>
      <c r="K214" s="1608">
        <v>2903</v>
      </c>
      <c r="L214" s="1608">
        <v>469</v>
      </c>
      <c r="M214" s="1608">
        <v>180</v>
      </c>
      <c r="N214" s="1608">
        <v>343</v>
      </c>
      <c r="O214" s="1608">
        <v>287</v>
      </c>
      <c r="P214" s="1608">
        <v>11</v>
      </c>
      <c r="Q214" s="1608">
        <v>10</v>
      </c>
      <c r="R214" s="1608">
        <v>2606</v>
      </c>
      <c r="S214" s="1608">
        <v>1345</v>
      </c>
      <c r="T214" s="1608">
        <v>2014</v>
      </c>
      <c r="U214" s="1608">
        <v>1199</v>
      </c>
      <c r="V214" s="1608">
        <v>748</v>
      </c>
      <c r="W214" s="1608">
        <v>251</v>
      </c>
      <c r="X214" s="1608">
        <v>113</v>
      </c>
      <c r="Y214" s="1608">
        <v>98</v>
      </c>
      <c r="Z214" s="1578"/>
      <c r="AA214" s="1562">
        <f t="shared" si="8"/>
        <v>207</v>
      </c>
    </row>
    <row r="215" spans="1:27" s="1574" customFormat="1" ht="11.1" customHeight="1">
      <c r="A215" s="1562">
        <f t="shared" si="7"/>
        <v>208</v>
      </c>
      <c r="B215" s="1573"/>
      <c r="G215" s="1573"/>
      <c r="H215" s="1640"/>
      <c r="I215" s="1544" t="s">
        <v>1</v>
      </c>
      <c r="J215" s="1608">
        <v>13916</v>
      </c>
      <c r="K215" s="1608">
        <v>9242</v>
      </c>
      <c r="L215" s="1608">
        <v>723</v>
      </c>
      <c r="M215" s="1608">
        <v>361</v>
      </c>
      <c r="N215" s="1608">
        <v>1727</v>
      </c>
      <c r="O215" s="1608">
        <v>868</v>
      </c>
      <c r="P215" s="1608">
        <v>11</v>
      </c>
      <c r="Q215" s="1608">
        <v>10</v>
      </c>
      <c r="R215" s="1608">
        <v>7141</v>
      </c>
      <c r="S215" s="1608">
        <v>4650</v>
      </c>
      <c r="T215" s="1608">
        <v>5556</v>
      </c>
      <c r="U215" s="1608">
        <v>3917</v>
      </c>
      <c r="V215" s="1608">
        <v>915</v>
      </c>
      <c r="W215" s="1608">
        <v>399</v>
      </c>
      <c r="X215" s="1608">
        <v>293</v>
      </c>
      <c r="Y215" s="1608">
        <v>266</v>
      </c>
      <c r="Z215" s="1578"/>
      <c r="AA215" s="1562">
        <f t="shared" si="8"/>
        <v>208</v>
      </c>
    </row>
    <row r="216" spans="1:27" s="1574" customFormat="1" ht="15" customHeight="1">
      <c r="A216" s="1562">
        <f t="shared" si="7"/>
        <v>209</v>
      </c>
      <c r="B216" s="1573"/>
      <c r="D216" s="1574" t="s">
        <v>1273</v>
      </c>
      <c r="G216" s="1573"/>
      <c r="H216" s="1640"/>
      <c r="I216" s="1544"/>
      <c r="J216" s="1608"/>
      <c r="K216" s="1608"/>
      <c r="L216" s="1608"/>
      <c r="M216" s="1608"/>
      <c r="N216" s="1608"/>
      <c r="O216" s="1608"/>
      <c r="P216" s="1608"/>
      <c r="Q216" s="1608"/>
      <c r="R216" s="1608"/>
      <c r="S216" s="1608"/>
      <c r="T216" s="1608"/>
      <c r="U216" s="1608"/>
      <c r="V216" s="1608"/>
      <c r="W216" s="1608"/>
      <c r="X216" s="1608"/>
      <c r="Y216" s="1608"/>
      <c r="Z216" s="1578"/>
      <c r="AA216" s="1562">
        <f t="shared" si="8"/>
        <v>209</v>
      </c>
    </row>
    <row r="217" spans="1:27" s="1574" customFormat="1" ht="11.1" customHeight="1">
      <c r="A217" s="1562">
        <f t="shared" si="7"/>
        <v>210</v>
      </c>
      <c r="B217" s="1573"/>
      <c r="E217" s="1572" t="s">
        <v>1274</v>
      </c>
      <c r="F217" s="1572"/>
      <c r="G217" s="1573"/>
      <c r="H217" s="1640"/>
      <c r="I217" s="1533" t="s">
        <v>1</v>
      </c>
      <c r="J217" s="1605">
        <v>124</v>
      </c>
      <c r="K217" s="1605">
        <v>21</v>
      </c>
      <c r="L217" s="1605">
        <v>33</v>
      </c>
      <c r="M217" s="1605">
        <v>2</v>
      </c>
      <c r="N217" s="1605">
        <v>0</v>
      </c>
      <c r="O217" s="1605">
        <v>0</v>
      </c>
      <c r="P217" s="1617" t="s">
        <v>881</v>
      </c>
      <c r="Q217" s="1617" t="s">
        <v>881</v>
      </c>
      <c r="R217" s="1605">
        <v>0</v>
      </c>
      <c r="S217" s="1605">
        <v>0</v>
      </c>
      <c r="T217" s="1605">
        <v>124</v>
      </c>
      <c r="U217" s="1605">
        <v>21</v>
      </c>
      <c r="V217" s="1605">
        <v>0</v>
      </c>
      <c r="W217" s="1605">
        <v>0</v>
      </c>
      <c r="X217" s="1605">
        <v>0</v>
      </c>
      <c r="Y217" s="1605">
        <v>0</v>
      </c>
      <c r="Z217" s="1578"/>
      <c r="AA217" s="1562">
        <f t="shared" si="8"/>
        <v>210</v>
      </c>
    </row>
    <row r="218" spans="1:27" s="1642" customFormat="1" ht="18" customHeight="1">
      <c r="A218" s="1562">
        <f t="shared" si="7"/>
        <v>211</v>
      </c>
      <c r="B218" s="1641"/>
      <c r="E218" s="1572"/>
      <c r="F218" s="1552" t="s">
        <v>623</v>
      </c>
      <c r="G218" s="1573"/>
      <c r="H218" s="1533"/>
      <c r="I218" s="1533" t="s">
        <v>3</v>
      </c>
      <c r="J218" s="1605">
        <v>4683</v>
      </c>
      <c r="K218" s="1605">
        <v>3239</v>
      </c>
      <c r="L218" s="1601">
        <v>78</v>
      </c>
      <c r="M218" s="1601">
        <v>42</v>
      </c>
      <c r="N218" s="1593">
        <v>999</v>
      </c>
      <c r="O218" s="1593">
        <v>206</v>
      </c>
      <c r="P218" s="1617">
        <v>0</v>
      </c>
      <c r="Q218" s="1617">
        <v>0</v>
      </c>
      <c r="R218" s="1601">
        <v>2477</v>
      </c>
      <c r="S218" s="1601">
        <v>1711</v>
      </c>
      <c r="T218" s="1601">
        <v>2114</v>
      </c>
      <c r="U218" s="1601">
        <v>1443</v>
      </c>
      <c r="V218" s="1601">
        <v>70</v>
      </c>
      <c r="W218" s="1601">
        <v>64</v>
      </c>
      <c r="X218" s="1601">
        <v>22</v>
      </c>
      <c r="Y218" s="1601">
        <v>21</v>
      </c>
      <c r="Z218" s="1578"/>
      <c r="AA218" s="1562">
        <f t="shared" si="8"/>
        <v>211</v>
      </c>
    </row>
    <row r="219" spans="1:27" s="1642" customFormat="1" ht="10.5" customHeight="1">
      <c r="A219" s="1539">
        <f>A218+1</f>
        <v>212</v>
      </c>
      <c r="B219" s="1641"/>
      <c r="E219" s="1572"/>
      <c r="F219" s="1643"/>
      <c r="G219" s="1641"/>
      <c r="H219" s="1603"/>
      <c r="I219" s="1603" t="s">
        <v>4</v>
      </c>
      <c r="J219" s="1605">
        <v>3986</v>
      </c>
      <c r="K219" s="1605">
        <v>3331</v>
      </c>
      <c r="L219" s="1601">
        <v>189</v>
      </c>
      <c r="M219" s="1601">
        <v>146</v>
      </c>
      <c r="N219" s="1593">
        <v>482</v>
      </c>
      <c r="O219" s="1593">
        <v>443</v>
      </c>
      <c r="P219" s="1617">
        <v>0</v>
      </c>
      <c r="Q219" s="1617">
        <v>0</v>
      </c>
      <c r="R219" s="1601">
        <v>2124</v>
      </c>
      <c r="S219" s="1601">
        <v>1725</v>
      </c>
      <c r="T219" s="1601">
        <v>1566</v>
      </c>
      <c r="U219" s="1601">
        <v>1330</v>
      </c>
      <c r="V219" s="1601">
        <v>148</v>
      </c>
      <c r="W219" s="1601">
        <v>139</v>
      </c>
      <c r="X219" s="1601">
        <v>148</v>
      </c>
      <c r="Y219" s="1601">
        <v>137</v>
      </c>
      <c r="Z219" s="1578"/>
      <c r="AA219" s="1562">
        <f t="shared" si="8"/>
        <v>212</v>
      </c>
    </row>
    <row r="220" spans="1:27" s="1642" customFormat="1" ht="10.5" customHeight="1">
      <c r="A220" s="1539">
        <f>A219+1</f>
        <v>213</v>
      </c>
      <c r="B220" s="1641"/>
      <c r="E220" s="1572"/>
      <c r="F220" s="1643"/>
      <c r="G220" s="1641"/>
      <c r="H220" s="1603"/>
      <c r="I220" s="1603" t="s">
        <v>5</v>
      </c>
      <c r="J220" s="1605">
        <v>5686</v>
      </c>
      <c r="K220" s="1605">
        <v>3025</v>
      </c>
      <c r="L220" s="1601">
        <v>404</v>
      </c>
      <c r="M220" s="1601">
        <v>160</v>
      </c>
      <c r="N220" s="1593">
        <v>387</v>
      </c>
      <c r="O220" s="1593">
        <v>342</v>
      </c>
      <c r="P220" s="1617">
        <v>14</v>
      </c>
      <c r="Q220" s="1617">
        <v>12</v>
      </c>
      <c r="R220" s="1601">
        <v>2684</v>
      </c>
      <c r="S220" s="1601">
        <v>1437</v>
      </c>
      <c r="T220" s="1601">
        <v>2013</v>
      </c>
      <c r="U220" s="1601">
        <v>1184</v>
      </c>
      <c r="V220" s="1601">
        <v>926</v>
      </c>
      <c r="W220" s="1601">
        <v>346</v>
      </c>
      <c r="X220" s="1601">
        <v>49</v>
      </c>
      <c r="Y220" s="1601">
        <v>46</v>
      </c>
      <c r="Z220" s="1578"/>
      <c r="AA220" s="1562">
        <f t="shared" si="8"/>
        <v>213</v>
      </c>
    </row>
    <row r="221" spans="1:27" s="1642" customFormat="1" ht="10.5" customHeight="1">
      <c r="A221" s="1539">
        <f>A220+1</f>
        <v>214</v>
      </c>
      <c r="B221" s="1641"/>
      <c r="E221" s="1572"/>
      <c r="F221" s="1643"/>
      <c r="G221" s="1641"/>
      <c r="H221" s="1603"/>
      <c r="I221" s="1603" t="s">
        <v>1</v>
      </c>
      <c r="J221" s="1605">
        <v>14355</v>
      </c>
      <c r="K221" s="1605">
        <v>9595</v>
      </c>
      <c r="L221" s="1605">
        <v>671</v>
      </c>
      <c r="M221" s="1605">
        <v>348</v>
      </c>
      <c r="N221" s="1605">
        <v>1868</v>
      </c>
      <c r="O221" s="1605">
        <v>991</v>
      </c>
      <c r="P221" s="1617">
        <v>14</v>
      </c>
      <c r="Q221" s="1617">
        <v>12</v>
      </c>
      <c r="R221" s="1605">
        <v>7285</v>
      </c>
      <c r="S221" s="1605">
        <v>4873</v>
      </c>
      <c r="T221" s="1605">
        <v>5693</v>
      </c>
      <c r="U221" s="1605">
        <v>3957</v>
      </c>
      <c r="V221" s="1605">
        <v>1144</v>
      </c>
      <c r="W221" s="1605">
        <v>549</v>
      </c>
      <c r="X221" s="1605">
        <v>219</v>
      </c>
      <c r="Y221" s="1605">
        <v>204</v>
      </c>
      <c r="Z221" s="1578"/>
      <c r="AA221" s="1562">
        <f t="shared" si="8"/>
        <v>214</v>
      </c>
    </row>
    <row r="222" spans="1:27" ht="3" customHeight="1">
      <c r="A222" s="1137" t="s">
        <v>11</v>
      </c>
      <c r="B222" s="1547"/>
      <c r="C222" s="1137"/>
      <c r="D222" s="1137"/>
      <c r="E222" s="1396"/>
      <c r="H222" s="1396"/>
      <c r="I222" s="1396"/>
      <c r="J222" s="1584"/>
      <c r="K222" s="1552"/>
      <c r="L222" s="1552"/>
      <c r="M222" s="1552"/>
      <c r="O222" s="1137"/>
      <c r="P222" s="1137"/>
      <c r="Q222" s="1137"/>
      <c r="R222" s="1137"/>
      <c r="Z222" s="1137"/>
      <c r="AA222" s="1137"/>
    </row>
    <row r="223" spans="1:27" ht="10.5" customHeight="1">
      <c r="A223" s="2621" t="s">
        <v>1275</v>
      </c>
      <c r="B223" s="2621"/>
      <c r="C223" s="2621"/>
      <c r="D223" s="2621"/>
      <c r="E223" s="2621"/>
      <c r="F223" s="2621"/>
      <c r="G223" s="2621"/>
      <c r="H223" s="2621"/>
      <c r="I223" s="2621"/>
      <c r="J223" s="2621"/>
      <c r="K223" s="2621"/>
      <c r="L223" s="2621"/>
      <c r="M223" s="2621"/>
      <c r="N223" s="2621"/>
      <c r="O223" s="2621"/>
      <c r="P223" s="2621"/>
      <c r="Q223" s="2621"/>
      <c r="R223" s="2621"/>
      <c r="S223" s="2621"/>
      <c r="T223" s="2621"/>
      <c r="U223" s="2621"/>
      <c r="V223" s="2621"/>
      <c r="W223" s="2621"/>
      <c r="X223" s="2621"/>
      <c r="Y223" s="2621"/>
      <c r="Z223" s="2621"/>
      <c r="AA223" s="2621"/>
    </row>
  </sheetData>
  <mergeCells count="16">
    <mergeCell ref="N4:O5"/>
    <mergeCell ref="D15:F15"/>
    <mergeCell ref="A223:M223"/>
    <mergeCell ref="N223:AA223"/>
    <mergeCell ref="P4:Y4"/>
    <mergeCell ref="Z4:AA6"/>
    <mergeCell ref="P5:Q5"/>
    <mergeCell ref="R5:S5"/>
    <mergeCell ref="T5:U5"/>
    <mergeCell ref="V5:W5"/>
    <mergeCell ref="X5:Y5"/>
    <mergeCell ref="A4:B6"/>
    <mergeCell ref="C4:G6"/>
    <mergeCell ref="H4:H6"/>
    <mergeCell ref="I4:I6"/>
    <mergeCell ref="J4:K5"/>
  </mergeCells>
  <printOptions/>
  <pageMargins left="0.4724409448818898" right="0.4724409448818898" top="0.5905511811023623" bottom="0.7874015748031497" header="0.3937007874015748" footer="0.2755905511811024"/>
  <pageSetup firstPageNumber="92" useFirstPageNumber="1" horizontalDpi="600" verticalDpi="600" orientation="portrait" pageOrder="overThenDown" paperSize="9" scale="94" r:id="rId1"/>
  <headerFooter alignWithMargins="0">
    <oddFooter>&amp;C&amp;P</oddFooter>
  </headerFooter>
  <colBreaks count="1" manualBreakCount="1">
    <brk id="13" max="16383"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B227"/>
  <sheetViews>
    <sheetView workbookViewId="0" topLeftCell="A1">
      <pane ySplit="7" topLeftCell="A8" activePane="bottomLeft" state="frozen"/>
      <selection pane="bottomLeft" activeCell="A1" sqref="A1"/>
    </sheetView>
  </sheetViews>
  <sheetFormatPr defaultColWidth="12" defaultRowHeight="11.25"/>
  <cols>
    <col min="1" max="1" width="4" style="1246" customWidth="1"/>
    <col min="2" max="2" width="0.4921875" style="1246" customWidth="1"/>
    <col min="3" max="3" width="0.65625" style="1246" customWidth="1"/>
    <col min="4" max="5" width="1.0078125" style="1246" customWidth="1"/>
    <col min="6" max="6" width="48.5" style="1246" customWidth="1"/>
    <col min="7" max="7" width="0.4921875" style="1246" customWidth="1"/>
    <col min="8" max="8" width="6.5" style="1246" customWidth="1"/>
    <col min="9" max="9" width="12.66015625" style="1551" customWidth="1"/>
    <col min="10" max="11" width="9.83203125" style="1137" customWidth="1"/>
    <col min="12" max="13" width="9.83203125" style="1246" customWidth="1"/>
    <col min="14" max="15" width="9.33203125" style="1246" customWidth="1"/>
    <col min="16" max="16" width="9.33203125" style="1547" customWidth="1"/>
    <col min="17" max="19" width="9.33203125" style="1137" customWidth="1"/>
    <col min="20" max="21" width="8.33203125" style="1137" customWidth="1"/>
    <col min="22" max="23" width="8.66015625" style="1137" customWidth="1"/>
    <col min="24" max="25" width="8.33203125" style="1137" customWidth="1"/>
    <col min="26" max="26" width="0.4921875" style="1246" customWidth="1"/>
    <col min="27" max="27" width="4.5" style="1246" customWidth="1"/>
    <col min="28" max="16384" width="12" style="1246" customWidth="1"/>
  </cols>
  <sheetData>
    <row r="1" spans="1:27" ht="10.5" customHeight="1">
      <c r="A1" s="1510"/>
      <c r="AA1" s="1511"/>
    </row>
    <row r="2" spans="12:14" ht="12.75" customHeight="1">
      <c r="L2" s="1552"/>
      <c r="M2" s="1553" t="str">
        <f>'6.1'!M2</f>
        <v>6. Fachschulen</v>
      </c>
      <c r="N2" s="1554" t="str">
        <f>'6.1'!N2</f>
        <v xml:space="preserve"> in Bayern 2021/22</v>
      </c>
    </row>
    <row r="3" spans="1:27" ht="24.9" customHeight="1">
      <c r="A3" s="1095"/>
      <c r="B3" s="1095"/>
      <c r="C3" s="1095"/>
      <c r="D3" s="1095"/>
      <c r="E3" s="1095"/>
      <c r="F3" s="1095"/>
      <c r="G3" s="1095"/>
      <c r="H3" s="1095"/>
      <c r="I3" s="1096"/>
      <c r="J3" s="1095"/>
      <c r="K3" s="1095"/>
      <c r="M3" s="1097" t="s">
        <v>1276</v>
      </c>
      <c r="N3" s="1556" t="s">
        <v>1277</v>
      </c>
      <c r="O3" s="1099"/>
      <c r="S3" s="1099"/>
      <c r="T3" s="1099"/>
      <c r="U3" s="1099"/>
      <c r="V3" s="1099"/>
      <c r="W3" s="1099"/>
      <c r="X3" s="1099"/>
      <c r="Y3" s="1099"/>
      <c r="Z3" s="1099"/>
      <c r="AA3" s="1099"/>
    </row>
    <row r="4" spans="1:27" s="1137" customFormat="1" ht="35.1" customHeight="1">
      <c r="A4" s="2566" t="s">
        <v>394</v>
      </c>
      <c r="B4" s="2601"/>
      <c r="C4" s="2572" t="s">
        <v>729</v>
      </c>
      <c r="D4" s="2566"/>
      <c r="E4" s="2566"/>
      <c r="F4" s="2566"/>
      <c r="G4" s="2601"/>
      <c r="H4" s="2579" t="s">
        <v>1131</v>
      </c>
      <c r="I4" s="2579" t="s">
        <v>730</v>
      </c>
      <c r="J4" s="2607" t="s">
        <v>862</v>
      </c>
      <c r="K4" s="2608"/>
      <c r="L4" s="2608"/>
      <c r="M4" s="2608"/>
      <c r="N4" s="2592" t="s">
        <v>862</v>
      </c>
      <c r="O4" s="2592"/>
      <c r="P4" s="2592"/>
      <c r="Q4" s="2592"/>
      <c r="R4" s="2592"/>
      <c r="S4" s="2598"/>
      <c r="T4" s="2572" t="s">
        <v>1278</v>
      </c>
      <c r="U4" s="2573"/>
      <c r="V4" s="2573"/>
      <c r="W4" s="2573"/>
      <c r="X4" s="2573"/>
      <c r="Y4" s="2567"/>
      <c r="Z4" s="2572" t="s">
        <v>394</v>
      </c>
      <c r="AA4" s="2573"/>
    </row>
    <row r="5" spans="1:27" s="1137" customFormat="1" ht="20.1" customHeight="1">
      <c r="A5" s="2602"/>
      <c r="B5" s="2603"/>
      <c r="C5" s="2610"/>
      <c r="D5" s="2602"/>
      <c r="E5" s="2602"/>
      <c r="F5" s="2602"/>
      <c r="G5" s="2603"/>
      <c r="H5" s="2580"/>
      <c r="I5" s="2583"/>
      <c r="J5" s="1588" t="s">
        <v>425</v>
      </c>
      <c r="K5" s="1589"/>
      <c r="L5" s="1588" t="s">
        <v>426</v>
      </c>
      <c r="M5" s="1589"/>
      <c r="N5" s="2566" t="s">
        <v>427</v>
      </c>
      <c r="O5" s="2567"/>
      <c r="P5" s="1588" t="s">
        <v>397</v>
      </c>
      <c r="Q5" s="1589"/>
      <c r="R5" s="1559"/>
      <c r="S5" s="1560"/>
      <c r="T5" s="2572" t="s">
        <v>428</v>
      </c>
      <c r="U5" s="2612"/>
      <c r="V5" s="2572" t="s">
        <v>1279</v>
      </c>
      <c r="W5" s="2612"/>
      <c r="X5" s="2572" t="s">
        <v>1109</v>
      </c>
      <c r="Y5" s="2601"/>
      <c r="Z5" s="2574"/>
      <c r="AA5" s="2568"/>
    </row>
    <row r="6" spans="1:27" s="1137" customFormat="1" ht="12" customHeight="1">
      <c r="A6" s="2602"/>
      <c r="B6" s="2603"/>
      <c r="C6" s="2610"/>
      <c r="D6" s="2602"/>
      <c r="E6" s="2602"/>
      <c r="F6" s="2602"/>
      <c r="G6" s="2603"/>
      <c r="H6" s="2580"/>
      <c r="I6" s="2583"/>
      <c r="J6" s="1588" t="s">
        <v>429</v>
      </c>
      <c r="K6" s="1589"/>
      <c r="L6" s="1588"/>
      <c r="M6" s="1589"/>
      <c r="N6" s="2570"/>
      <c r="O6" s="2571"/>
      <c r="P6" s="1588" t="s">
        <v>64</v>
      </c>
      <c r="Q6" s="1589"/>
      <c r="R6" s="1559" t="s">
        <v>865</v>
      </c>
      <c r="S6" s="1560"/>
      <c r="T6" s="2613"/>
      <c r="U6" s="2614"/>
      <c r="V6" s="2613"/>
      <c r="W6" s="2614"/>
      <c r="X6" s="2611"/>
      <c r="Y6" s="2605"/>
      <c r="Z6" s="2574"/>
      <c r="AA6" s="2568"/>
    </row>
    <row r="7" spans="1:27" s="1137" customFormat="1" ht="12" customHeight="1">
      <c r="A7" s="2604"/>
      <c r="B7" s="2605"/>
      <c r="C7" s="2611"/>
      <c r="D7" s="2604"/>
      <c r="E7" s="2604"/>
      <c r="F7" s="2604"/>
      <c r="G7" s="2605"/>
      <c r="H7" s="2581"/>
      <c r="I7" s="2606"/>
      <c r="J7" s="1561" t="s">
        <v>866</v>
      </c>
      <c r="K7" s="1523" t="s">
        <v>867</v>
      </c>
      <c r="L7" s="1561" t="s">
        <v>866</v>
      </c>
      <c r="M7" s="1523" t="s">
        <v>867</v>
      </c>
      <c r="N7" s="1524" t="s">
        <v>866</v>
      </c>
      <c r="O7" s="1523" t="s">
        <v>867</v>
      </c>
      <c r="P7" s="1561" t="s">
        <v>868</v>
      </c>
      <c r="Q7" s="1523" t="s">
        <v>867</v>
      </c>
      <c r="R7" s="1561" t="s">
        <v>868</v>
      </c>
      <c r="S7" s="1523" t="s">
        <v>867</v>
      </c>
      <c r="T7" s="1561" t="s">
        <v>866</v>
      </c>
      <c r="U7" s="1523" t="s">
        <v>867</v>
      </c>
      <c r="V7" s="1561" t="s">
        <v>866</v>
      </c>
      <c r="W7" s="1557" t="s">
        <v>867</v>
      </c>
      <c r="X7" s="1561" t="s">
        <v>866</v>
      </c>
      <c r="Y7" s="1557" t="s">
        <v>867</v>
      </c>
      <c r="Z7" s="2575"/>
      <c r="AA7" s="2570"/>
    </row>
    <row r="8" spans="1:28" s="1137" customFormat="1" ht="14.1" customHeight="1">
      <c r="A8" s="1539">
        <v>1</v>
      </c>
      <c r="B8" s="1533"/>
      <c r="D8" s="1572" t="s">
        <v>1135</v>
      </c>
      <c r="E8" s="1572"/>
      <c r="F8" s="1572"/>
      <c r="G8" s="1533"/>
      <c r="H8" s="1565" t="s">
        <v>1136</v>
      </c>
      <c r="I8" s="1565">
        <v>2</v>
      </c>
      <c r="J8" s="1626">
        <v>0</v>
      </c>
      <c r="K8" s="1626">
        <v>0</v>
      </c>
      <c r="L8" s="1626">
        <v>0</v>
      </c>
      <c r="M8" s="1626">
        <v>0</v>
      </c>
      <c r="N8" s="1626">
        <v>0</v>
      </c>
      <c r="O8" s="1626">
        <v>0</v>
      </c>
      <c r="P8" s="1626">
        <v>0</v>
      </c>
      <c r="Q8" s="1626">
        <v>0</v>
      </c>
      <c r="R8" s="1626">
        <v>0</v>
      </c>
      <c r="S8" s="1626">
        <v>0</v>
      </c>
      <c r="T8" s="1626">
        <v>0</v>
      </c>
      <c r="U8" s="1626">
        <v>0</v>
      </c>
      <c r="V8" s="1626">
        <v>0</v>
      </c>
      <c r="W8" s="1626">
        <v>0</v>
      </c>
      <c r="X8" s="1626">
        <v>0</v>
      </c>
      <c r="Y8" s="1626">
        <v>0</v>
      </c>
      <c r="Z8" s="1567"/>
      <c r="AA8" s="1539">
        <f aca="true" t="shared" si="0" ref="AA8:AA71">A8</f>
        <v>1</v>
      </c>
      <c r="AB8" s="1532"/>
    </row>
    <row r="9" spans="1:28" s="1137" customFormat="1" ht="11.4" customHeight="1">
      <c r="A9" s="1539">
        <f aca="true" t="shared" si="1" ref="A9:A63">A8+1</f>
        <v>2</v>
      </c>
      <c r="B9" s="1533"/>
      <c r="D9" s="1572" t="s">
        <v>1137</v>
      </c>
      <c r="E9" s="1572"/>
      <c r="F9" s="1572"/>
      <c r="G9" s="1533"/>
      <c r="H9" s="1565" t="s">
        <v>1136</v>
      </c>
      <c r="I9" s="1565">
        <v>2</v>
      </c>
      <c r="J9" s="1626">
        <v>1</v>
      </c>
      <c r="K9" s="1626">
        <v>1</v>
      </c>
      <c r="L9" s="1626">
        <v>0</v>
      </c>
      <c r="M9" s="1626">
        <v>0</v>
      </c>
      <c r="N9" s="1626">
        <v>56</v>
      </c>
      <c r="O9" s="1626">
        <v>20</v>
      </c>
      <c r="P9" s="1626">
        <v>1</v>
      </c>
      <c r="Q9" s="1626">
        <v>1</v>
      </c>
      <c r="R9" s="1626">
        <v>0</v>
      </c>
      <c r="S9" s="1626">
        <v>0</v>
      </c>
      <c r="T9" s="1626">
        <v>1</v>
      </c>
      <c r="U9" s="1626">
        <v>1</v>
      </c>
      <c r="V9" s="1626">
        <v>22</v>
      </c>
      <c r="W9" s="1626">
        <v>6</v>
      </c>
      <c r="X9" s="1626">
        <v>22</v>
      </c>
      <c r="Y9" s="1626">
        <v>8</v>
      </c>
      <c r="Z9" s="1567"/>
      <c r="AA9" s="1539">
        <f t="shared" si="0"/>
        <v>2</v>
      </c>
      <c r="AB9" s="1532"/>
    </row>
    <row r="10" spans="1:28" s="1137" customFormat="1" ht="11.4" customHeight="1">
      <c r="A10" s="1539">
        <f t="shared" si="1"/>
        <v>3</v>
      </c>
      <c r="B10" s="1533"/>
      <c r="D10" s="1572" t="s">
        <v>1280</v>
      </c>
      <c r="E10" s="1572"/>
      <c r="F10" s="1572"/>
      <c r="G10" s="1533"/>
      <c r="H10" s="1565" t="s">
        <v>1136</v>
      </c>
      <c r="I10" s="1565">
        <v>2</v>
      </c>
      <c r="J10" s="1626">
        <v>2</v>
      </c>
      <c r="K10" s="1626">
        <v>2</v>
      </c>
      <c r="L10" s="1626">
        <v>2</v>
      </c>
      <c r="M10" s="1626">
        <v>0</v>
      </c>
      <c r="N10" s="1626">
        <v>13</v>
      </c>
      <c r="O10" s="1626">
        <v>12</v>
      </c>
      <c r="P10" s="1626">
        <v>0</v>
      </c>
      <c r="Q10" s="1626">
        <v>0</v>
      </c>
      <c r="R10" s="1626">
        <v>0</v>
      </c>
      <c r="S10" s="1626">
        <v>0</v>
      </c>
      <c r="T10" s="1626">
        <v>0</v>
      </c>
      <c r="U10" s="1626">
        <v>0</v>
      </c>
      <c r="V10" s="1626">
        <v>2</v>
      </c>
      <c r="W10" s="1626">
        <v>2</v>
      </c>
      <c r="X10" s="1626">
        <v>8</v>
      </c>
      <c r="Y10" s="1626">
        <v>7</v>
      </c>
      <c r="Z10" s="1567"/>
      <c r="AA10" s="1539">
        <f t="shared" si="0"/>
        <v>3</v>
      </c>
      <c r="AB10" s="1532"/>
    </row>
    <row r="11" spans="1:28" s="1137" customFormat="1" ht="12" customHeight="1">
      <c r="A11" s="1539">
        <f t="shared" si="1"/>
        <v>4</v>
      </c>
      <c r="B11" s="1533"/>
      <c r="E11" s="1572"/>
      <c r="F11" s="1618" t="s">
        <v>399</v>
      </c>
      <c r="G11" s="1533"/>
      <c r="H11" s="1565"/>
      <c r="I11" s="1544" t="s">
        <v>400</v>
      </c>
      <c r="J11" s="1626">
        <v>0</v>
      </c>
      <c r="K11" s="1626">
        <v>0</v>
      </c>
      <c r="L11" s="1626">
        <v>2</v>
      </c>
      <c r="M11" s="1626">
        <v>0</v>
      </c>
      <c r="N11" s="1626">
        <v>7</v>
      </c>
      <c r="O11" s="1626">
        <v>2</v>
      </c>
      <c r="P11" s="1626">
        <v>0</v>
      </c>
      <c r="Q11" s="1626">
        <v>0</v>
      </c>
      <c r="R11" s="1626">
        <v>0</v>
      </c>
      <c r="S11" s="1626">
        <v>0</v>
      </c>
      <c r="T11" s="1626">
        <v>0</v>
      </c>
      <c r="U11" s="1626">
        <v>0</v>
      </c>
      <c r="V11" s="1626">
        <v>0</v>
      </c>
      <c r="W11" s="1626">
        <v>0</v>
      </c>
      <c r="X11" s="1626">
        <v>4</v>
      </c>
      <c r="Y11" s="1626">
        <v>0</v>
      </c>
      <c r="Z11" s="1567"/>
      <c r="AA11" s="1539">
        <f t="shared" si="0"/>
        <v>4</v>
      </c>
      <c r="AB11" s="1532"/>
    </row>
    <row r="12" spans="1:28" s="1137" customFormat="1" ht="11.1" customHeight="1">
      <c r="A12" s="1539">
        <f t="shared" si="1"/>
        <v>5</v>
      </c>
      <c r="B12" s="1533"/>
      <c r="E12" s="1572"/>
      <c r="F12" s="1572"/>
      <c r="G12" s="1533"/>
      <c r="H12" s="1565"/>
      <c r="I12" s="1544" t="s">
        <v>401</v>
      </c>
      <c r="J12" s="1626">
        <v>3</v>
      </c>
      <c r="K12" s="1626">
        <v>3</v>
      </c>
      <c r="L12" s="1626">
        <v>0</v>
      </c>
      <c r="M12" s="1626">
        <v>0</v>
      </c>
      <c r="N12" s="1626">
        <v>37</v>
      </c>
      <c r="O12" s="1626">
        <v>17</v>
      </c>
      <c r="P12" s="1626">
        <v>0</v>
      </c>
      <c r="Q12" s="1626">
        <v>0</v>
      </c>
      <c r="R12" s="1626">
        <v>0</v>
      </c>
      <c r="S12" s="1626">
        <v>0</v>
      </c>
      <c r="T12" s="1626">
        <v>0</v>
      </c>
      <c r="U12" s="1626">
        <v>0</v>
      </c>
      <c r="V12" s="1626">
        <v>12</v>
      </c>
      <c r="W12" s="1626">
        <v>3</v>
      </c>
      <c r="X12" s="1626">
        <v>20</v>
      </c>
      <c r="Y12" s="1626">
        <v>11</v>
      </c>
      <c r="Z12" s="1567"/>
      <c r="AA12" s="1539">
        <f t="shared" si="0"/>
        <v>5</v>
      </c>
      <c r="AB12" s="1532"/>
    </row>
    <row r="13" spans="1:28" s="1137" customFormat="1" ht="11.1" customHeight="1">
      <c r="A13" s="1539">
        <f t="shared" si="1"/>
        <v>6</v>
      </c>
      <c r="B13" s="1533"/>
      <c r="E13" s="1572"/>
      <c r="F13" s="1572"/>
      <c r="G13" s="1533"/>
      <c r="H13" s="1565"/>
      <c r="I13" s="1544" t="s">
        <v>301</v>
      </c>
      <c r="J13" s="1626">
        <v>0</v>
      </c>
      <c r="K13" s="1626">
        <v>0</v>
      </c>
      <c r="L13" s="1626">
        <v>0</v>
      </c>
      <c r="M13" s="1626">
        <v>0</v>
      </c>
      <c r="N13" s="1626">
        <v>25</v>
      </c>
      <c r="O13" s="1626">
        <v>13</v>
      </c>
      <c r="P13" s="1626">
        <v>1</v>
      </c>
      <c r="Q13" s="1626">
        <v>1</v>
      </c>
      <c r="R13" s="1626">
        <v>0</v>
      </c>
      <c r="S13" s="1626">
        <v>0</v>
      </c>
      <c r="T13" s="1626">
        <v>1</v>
      </c>
      <c r="U13" s="1626">
        <v>1</v>
      </c>
      <c r="V13" s="1626">
        <v>12</v>
      </c>
      <c r="W13" s="1626">
        <v>5</v>
      </c>
      <c r="X13" s="1626">
        <v>6</v>
      </c>
      <c r="Y13" s="1626">
        <v>4</v>
      </c>
      <c r="Z13" s="1567"/>
      <c r="AA13" s="1539">
        <f t="shared" si="0"/>
        <v>6</v>
      </c>
      <c r="AB13" s="1532"/>
    </row>
    <row r="14" spans="1:28" s="1137" customFormat="1" ht="11.1" customHeight="1">
      <c r="A14" s="1539">
        <f t="shared" si="1"/>
        <v>7</v>
      </c>
      <c r="B14" s="1533"/>
      <c r="E14" s="1572"/>
      <c r="F14" s="1572"/>
      <c r="G14" s="1533"/>
      <c r="H14" s="1565"/>
      <c r="I14" s="1544" t="s">
        <v>402</v>
      </c>
      <c r="J14" s="1605">
        <v>3</v>
      </c>
      <c r="K14" s="1605">
        <v>3</v>
      </c>
      <c r="L14" s="1605">
        <v>2</v>
      </c>
      <c r="M14" s="1605">
        <v>0</v>
      </c>
      <c r="N14" s="1605">
        <v>69</v>
      </c>
      <c r="O14" s="1605">
        <v>32</v>
      </c>
      <c r="P14" s="1605">
        <v>1</v>
      </c>
      <c r="Q14" s="1605">
        <v>1</v>
      </c>
      <c r="R14" s="1605">
        <v>0</v>
      </c>
      <c r="S14" s="1605">
        <v>0</v>
      </c>
      <c r="T14" s="1605">
        <v>1</v>
      </c>
      <c r="U14" s="1605">
        <v>1</v>
      </c>
      <c r="V14" s="1605">
        <v>24</v>
      </c>
      <c r="W14" s="1605">
        <v>8</v>
      </c>
      <c r="X14" s="1605">
        <v>30</v>
      </c>
      <c r="Y14" s="1605">
        <v>15</v>
      </c>
      <c r="Z14" s="1644" t="e">
        <f>IF(SUM(#REF!)=SUM(Z11:Z13),SUM(Z11:Z13),"Fehler")</f>
        <v>#REF!</v>
      </c>
      <c r="AA14" s="1539">
        <f t="shared" si="0"/>
        <v>7</v>
      </c>
      <c r="AB14" s="1532"/>
    </row>
    <row r="15" spans="1:28" s="1137" customFormat="1" ht="11.4" customHeight="1">
      <c r="A15" s="1539">
        <f t="shared" si="1"/>
        <v>8</v>
      </c>
      <c r="B15" s="1533"/>
      <c r="D15" s="1572" t="s">
        <v>1139</v>
      </c>
      <c r="E15" s="1572"/>
      <c r="F15" s="1572"/>
      <c r="G15" s="1533"/>
      <c r="H15" s="1565" t="s">
        <v>1140</v>
      </c>
      <c r="I15" s="1565">
        <v>2</v>
      </c>
      <c r="J15" s="1601">
        <v>101</v>
      </c>
      <c r="K15" s="1601">
        <v>96</v>
      </c>
      <c r="L15" s="1601">
        <v>4</v>
      </c>
      <c r="M15" s="1601">
        <v>4</v>
      </c>
      <c r="N15" s="1601">
        <v>1186</v>
      </c>
      <c r="O15" s="1601">
        <v>1102</v>
      </c>
      <c r="P15" s="1601">
        <v>26</v>
      </c>
      <c r="Q15" s="1601">
        <v>26</v>
      </c>
      <c r="R15" s="1601">
        <v>155</v>
      </c>
      <c r="S15" s="1601">
        <v>144</v>
      </c>
      <c r="T15" s="1601">
        <v>87</v>
      </c>
      <c r="U15" s="1601">
        <v>87</v>
      </c>
      <c r="V15" s="1601">
        <v>3</v>
      </c>
      <c r="W15" s="1601">
        <v>2</v>
      </c>
      <c r="X15" s="1601">
        <v>539</v>
      </c>
      <c r="Y15" s="1601">
        <v>500</v>
      </c>
      <c r="Z15" s="1567"/>
      <c r="AA15" s="1539">
        <f t="shared" si="0"/>
        <v>8</v>
      </c>
      <c r="AB15" s="1532"/>
    </row>
    <row r="16" spans="1:28" s="1137" customFormat="1" ht="11.1" customHeight="1">
      <c r="A16" s="1539">
        <f t="shared" si="1"/>
        <v>9</v>
      </c>
      <c r="B16" s="1533"/>
      <c r="D16" s="1572" t="s">
        <v>1281</v>
      </c>
      <c r="E16" s="1572"/>
      <c r="F16" s="1572"/>
      <c r="G16" s="1533"/>
      <c r="H16" s="1565" t="s">
        <v>1140</v>
      </c>
      <c r="I16" s="1565">
        <v>2</v>
      </c>
      <c r="J16" s="1601">
        <v>3</v>
      </c>
      <c r="K16" s="1601">
        <v>3</v>
      </c>
      <c r="L16" s="1601">
        <v>0</v>
      </c>
      <c r="M16" s="1601">
        <v>0</v>
      </c>
      <c r="N16" s="1601">
        <v>21</v>
      </c>
      <c r="O16" s="1601">
        <v>18</v>
      </c>
      <c r="P16" s="1601">
        <v>3</v>
      </c>
      <c r="Q16" s="1601">
        <v>3</v>
      </c>
      <c r="R16" s="1601">
        <v>0</v>
      </c>
      <c r="S16" s="1601">
        <v>0</v>
      </c>
      <c r="T16" s="1601">
        <v>0</v>
      </c>
      <c r="U16" s="1601">
        <v>0</v>
      </c>
      <c r="V16" s="1601">
        <v>0</v>
      </c>
      <c r="W16" s="1601">
        <v>0</v>
      </c>
      <c r="X16" s="1601">
        <v>8</v>
      </c>
      <c r="Y16" s="1601">
        <v>7</v>
      </c>
      <c r="Z16" s="1567"/>
      <c r="AA16" s="1539">
        <f t="shared" si="0"/>
        <v>9</v>
      </c>
      <c r="AB16" s="1532"/>
    </row>
    <row r="17" spans="1:28" s="1137" customFormat="1" ht="11.1" customHeight="1">
      <c r="A17" s="1539">
        <f t="shared" si="1"/>
        <v>10</v>
      </c>
      <c r="B17" s="1533"/>
      <c r="D17" s="1137" t="s">
        <v>1142</v>
      </c>
      <c r="F17" s="1571"/>
      <c r="G17" s="1533"/>
      <c r="H17" s="1565"/>
      <c r="I17" s="1565"/>
      <c r="Z17" s="1567"/>
      <c r="AA17" s="1539">
        <f t="shared" si="0"/>
        <v>10</v>
      </c>
      <c r="AB17" s="1532"/>
    </row>
    <row r="18" spans="1:28" s="1137" customFormat="1" ht="11.1" customHeight="1">
      <c r="A18" s="1539">
        <f t="shared" si="1"/>
        <v>11</v>
      </c>
      <c r="B18" s="1533"/>
      <c r="E18" s="1572" t="s">
        <v>1143</v>
      </c>
      <c r="F18" s="1572"/>
      <c r="G18" s="1533"/>
      <c r="H18" s="1565" t="s">
        <v>1140</v>
      </c>
      <c r="I18" s="1565">
        <v>2</v>
      </c>
      <c r="J18" s="1601">
        <v>0</v>
      </c>
      <c r="K18" s="1601">
        <v>0</v>
      </c>
      <c r="L18" s="1601">
        <v>0</v>
      </c>
      <c r="M18" s="1601">
        <v>0</v>
      </c>
      <c r="N18" s="1601">
        <v>0</v>
      </c>
      <c r="O18" s="1601">
        <v>0</v>
      </c>
      <c r="P18" s="1601">
        <v>0</v>
      </c>
      <c r="Q18" s="1601">
        <v>0</v>
      </c>
      <c r="R18" s="1601">
        <v>0</v>
      </c>
      <c r="S18" s="1601">
        <v>0</v>
      </c>
      <c r="T18" s="1601">
        <v>0</v>
      </c>
      <c r="U18" s="1601">
        <v>0</v>
      </c>
      <c r="V18" s="1601">
        <v>0</v>
      </c>
      <c r="W18" s="1601">
        <v>0</v>
      </c>
      <c r="X18" s="1601">
        <v>0</v>
      </c>
      <c r="Y18" s="1601">
        <v>0</v>
      </c>
      <c r="Z18" s="1567"/>
      <c r="AA18" s="1539">
        <f t="shared" si="0"/>
        <v>11</v>
      </c>
      <c r="AB18" s="1532"/>
    </row>
    <row r="19" spans="1:28" s="1137" customFormat="1" ht="11.1" customHeight="1">
      <c r="A19" s="1539">
        <f t="shared" si="1"/>
        <v>12</v>
      </c>
      <c r="B19" s="1533"/>
      <c r="E19" s="1572" t="s">
        <v>1144</v>
      </c>
      <c r="F19" s="1572"/>
      <c r="G19" s="1533"/>
      <c r="H19" s="1565" t="s">
        <v>1140</v>
      </c>
      <c r="I19" s="1565">
        <v>2</v>
      </c>
      <c r="J19" s="1601">
        <v>0</v>
      </c>
      <c r="K19" s="1601">
        <v>0</v>
      </c>
      <c r="L19" s="1601">
        <v>0</v>
      </c>
      <c r="M19" s="1601">
        <v>0</v>
      </c>
      <c r="N19" s="1601">
        <v>0</v>
      </c>
      <c r="O19" s="1601">
        <v>0</v>
      </c>
      <c r="P19" s="1601">
        <v>0</v>
      </c>
      <c r="Q19" s="1601">
        <v>0</v>
      </c>
      <c r="R19" s="1601">
        <v>0</v>
      </c>
      <c r="S19" s="1601">
        <v>0</v>
      </c>
      <c r="T19" s="1601">
        <v>0</v>
      </c>
      <c r="U19" s="1601">
        <v>0</v>
      </c>
      <c r="V19" s="1601">
        <v>0</v>
      </c>
      <c r="W19" s="1601">
        <v>0</v>
      </c>
      <c r="X19" s="1601">
        <v>0</v>
      </c>
      <c r="Y19" s="1601">
        <v>0</v>
      </c>
      <c r="Z19" s="1567"/>
      <c r="AA19" s="1539">
        <f t="shared" si="0"/>
        <v>12</v>
      </c>
      <c r="AB19" s="1532"/>
    </row>
    <row r="20" spans="1:28" s="1137" customFormat="1" ht="11.1" customHeight="1">
      <c r="A20" s="1539">
        <f t="shared" si="1"/>
        <v>13</v>
      </c>
      <c r="B20" s="1533"/>
      <c r="D20" s="1572" t="s">
        <v>1145</v>
      </c>
      <c r="E20" s="1572"/>
      <c r="F20" s="1572"/>
      <c r="G20" s="1533"/>
      <c r="H20" s="1565" t="s">
        <v>1140</v>
      </c>
      <c r="I20" s="1565">
        <v>2</v>
      </c>
      <c r="J20" s="1601">
        <v>0</v>
      </c>
      <c r="K20" s="1601">
        <v>0</v>
      </c>
      <c r="L20" s="1601">
        <v>0</v>
      </c>
      <c r="M20" s="1601">
        <v>0</v>
      </c>
      <c r="N20" s="1601">
        <v>0</v>
      </c>
      <c r="O20" s="1601">
        <v>0</v>
      </c>
      <c r="P20" s="1601">
        <v>0</v>
      </c>
      <c r="Q20" s="1601">
        <v>0</v>
      </c>
      <c r="R20" s="1601">
        <v>0</v>
      </c>
      <c r="S20" s="1601">
        <v>0</v>
      </c>
      <c r="T20" s="1601">
        <v>0</v>
      </c>
      <c r="U20" s="1601">
        <v>0</v>
      </c>
      <c r="V20" s="1601">
        <v>0</v>
      </c>
      <c r="W20" s="1601">
        <v>0</v>
      </c>
      <c r="X20" s="1601">
        <v>0</v>
      </c>
      <c r="Y20" s="1601">
        <v>0</v>
      </c>
      <c r="Z20" s="1567"/>
      <c r="AA20" s="1539">
        <f t="shared" si="0"/>
        <v>13</v>
      </c>
      <c r="AB20" s="1532"/>
    </row>
    <row r="21" spans="1:28" s="1137" customFormat="1" ht="11.1" customHeight="1">
      <c r="A21" s="1539">
        <f t="shared" si="1"/>
        <v>14</v>
      </c>
      <c r="B21" s="1533"/>
      <c r="D21" s="1572" t="s">
        <v>1146</v>
      </c>
      <c r="E21" s="1572"/>
      <c r="F21" s="1572"/>
      <c r="G21" s="1533"/>
      <c r="H21" s="1565" t="s">
        <v>1140</v>
      </c>
      <c r="I21" s="1565">
        <v>2</v>
      </c>
      <c r="J21" s="1601">
        <v>0</v>
      </c>
      <c r="K21" s="1601">
        <v>0</v>
      </c>
      <c r="L21" s="1601">
        <v>0</v>
      </c>
      <c r="M21" s="1601">
        <v>0</v>
      </c>
      <c r="N21" s="1601">
        <v>0</v>
      </c>
      <c r="O21" s="1601">
        <v>0</v>
      </c>
      <c r="P21" s="1601">
        <v>0</v>
      </c>
      <c r="Q21" s="1601">
        <v>0</v>
      </c>
      <c r="R21" s="1601">
        <v>0</v>
      </c>
      <c r="S21" s="1601">
        <v>0</v>
      </c>
      <c r="T21" s="1601">
        <v>0</v>
      </c>
      <c r="U21" s="1601">
        <v>0</v>
      </c>
      <c r="V21" s="1601">
        <v>0</v>
      </c>
      <c r="W21" s="1601">
        <v>0</v>
      </c>
      <c r="X21" s="1601">
        <v>0</v>
      </c>
      <c r="Y21" s="1601">
        <v>0</v>
      </c>
      <c r="Z21" s="1567"/>
      <c r="AA21" s="1539">
        <f t="shared" si="0"/>
        <v>14</v>
      </c>
      <c r="AB21" s="1532"/>
    </row>
    <row r="22" spans="1:28" s="1137" customFormat="1" ht="11.1" customHeight="1">
      <c r="A22" s="1539">
        <f t="shared" si="1"/>
        <v>15</v>
      </c>
      <c r="B22" s="1533"/>
      <c r="D22" s="1572" t="s">
        <v>1147</v>
      </c>
      <c r="E22" s="1572"/>
      <c r="F22" s="1572"/>
      <c r="G22" s="1533"/>
      <c r="H22" s="1565" t="s">
        <v>1140</v>
      </c>
      <c r="I22" s="1565">
        <v>2</v>
      </c>
      <c r="J22" s="1601">
        <v>9</v>
      </c>
      <c r="K22" s="1601">
        <v>8</v>
      </c>
      <c r="L22" s="1601">
        <v>0</v>
      </c>
      <c r="M22" s="1601">
        <v>0</v>
      </c>
      <c r="N22" s="1601">
        <v>67</v>
      </c>
      <c r="O22" s="1601">
        <v>56</v>
      </c>
      <c r="P22" s="1601">
        <v>1</v>
      </c>
      <c r="Q22" s="1601">
        <v>1</v>
      </c>
      <c r="R22" s="1601">
        <v>0</v>
      </c>
      <c r="S22" s="1601">
        <v>0</v>
      </c>
      <c r="T22" s="1601">
        <v>13</v>
      </c>
      <c r="U22" s="1601">
        <v>13</v>
      </c>
      <c r="V22" s="1601">
        <v>0</v>
      </c>
      <c r="W22" s="1601">
        <v>0</v>
      </c>
      <c r="X22" s="1601">
        <v>9</v>
      </c>
      <c r="Y22" s="1601">
        <v>8</v>
      </c>
      <c r="Z22" s="1567"/>
      <c r="AA22" s="1539">
        <f t="shared" si="0"/>
        <v>15</v>
      </c>
      <c r="AB22" s="1532"/>
    </row>
    <row r="23" spans="1:28" s="1137" customFormat="1" ht="11.1" customHeight="1">
      <c r="A23" s="1539">
        <f t="shared" si="1"/>
        <v>16</v>
      </c>
      <c r="B23" s="1533"/>
      <c r="D23" s="1572" t="s">
        <v>1148</v>
      </c>
      <c r="E23" s="1572"/>
      <c r="F23" s="1572"/>
      <c r="G23" s="1533"/>
      <c r="H23" s="1565" t="s">
        <v>1140</v>
      </c>
      <c r="I23" s="1565">
        <v>2</v>
      </c>
      <c r="J23" s="1601">
        <v>0</v>
      </c>
      <c r="K23" s="1601">
        <v>0</v>
      </c>
      <c r="L23" s="1601">
        <v>0</v>
      </c>
      <c r="M23" s="1601">
        <v>0</v>
      </c>
      <c r="N23" s="1601">
        <v>0</v>
      </c>
      <c r="O23" s="1601">
        <v>0</v>
      </c>
      <c r="P23" s="1601">
        <v>0</v>
      </c>
      <c r="Q23" s="1601">
        <v>0</v>
      </c>
      <c r="R23" s="1601">
        <v>0</v>
      </c>
      <c r="S23" s="1601">
        <v>0</v>
      </c>
      <c r="T23" s="1601">
        <v>0</v>
      </c>
      <c r="U23" s="1601">
        <v>0</v>
      </c>
      <c r="V23" s="1601">
        <v>0</v>
      </c>
      <c r="W23" s="1601">
        <v>0</v>
      </c>
      <c r="X23" s="1601">
        <v>0</v>
      </c>
      <c r="Y23" s="1601">
        <v>0</v>
      </c>
      <c r="Z23" s="1567"/>
      <c r="AA23" s="1539">
        <f t="shared" si="0"/>
        <v>16</v>
      </c>
      <c r="AB23" s="1532"/>
    </row>
    <row r="24" spans="1:28" s="1137" customFormat="1" ht="11.1" customHeight="1">
      <c r="A24" s="1539">
        <f t="shared" si="1"/>
        <v>17</v>
      </c>
      <c r="B24" s="1533"/>
      <c r="D24" s="1620" t="s">
        <v>1149</v>
      </c>
      <c r="E24" s="1572"/>
      <c r="F24" s="1572"/>
      <c r="G24" s="1533"/>
      <c r="H24" s="1565"/>
      <c r="I24" s="1565"/>
      <c r="J24" s="1601"/>
      <c r="K24" s="1601"/>
      <c r="L24" s="1601"/>
      <c r="M24" s="1601"/>
      <c r="N24" s="1601"/>
      <c r="O24" s="1601"/>
      <c r="P24" s="1601"/>
      <c r="Q24" s="1601"/>
      <c r="R24" s="1601"/>
      <c r="S24" s="1601"/>
      <c r="T24" s="1601"/>
      <c r="U24" s="1601"/>
      <c r="V24" s="1601"/>
      <c r="W24" s="1601"/>
      <c r="X24" s="1601"/>
      <c r="Y24" s="1601"/>
      <c r="Z24" s="1567"/>
      <c r="AA24" s="1539">
        <f t="shared" si="0"/>
        <v>17</v>
      </c>
      <c r="AB24" s="1532"/>
    </row>
    <row r="25" spans="1:28" s="1137" customFormat="1" ht="11.1" customHeight="1">
      <c r="A25" s="1539">
        <f t="shared" si="1"/>
        <v>18</v>
      </c>
      <c r="B25" s="1533"/>
      <c r="D25" s="1572"/>
      <c r="E25" s="1572" t="s">
        <v>1150</v>
      </c>
      <c r="F25" s="1572"/>
      <c r="G25" s="1533"/>
      <c r="H25" s="1565" t="s">
        <v>1140</v>
      </c>
      <c r="I25" s="1565">
        <v>2</v>
      </c>
      <c r="J25" s="1601">
        <v>9</v>
      </c>
      <c r="K25" s="1601">
        <v>8</v>
      </c>
      <c r="L25" s="1601">
        <v>0</v>
      </c>
      <c r="M25" s="1601">
        <v>0</v>
      </c>
      <c r="N25" s="1601">
        <v>62</v>
      </c>
      <c r="O25" s="1601">
        <v>58</v>
      </c>
      <c r="P25" s="1601">
        <v>1</v>
      </c>
      <c r="Q25" s="1601">
        <v>1</v>
      </c>
      <c r="R25" s="1601">
        <v>0</v>
      </c>
      <c r="S25" s="1601">
        <v>0</v>
      </c>
      <c r="T25" s="1601">
        <v>4</v>
      </c>
      <c r="U25" s="1601">
        <v>4</v>
      </c>
      <c r="V25" s="1601">
        <v>0</v>
      </c>
      <c r="W25" s="1601">
        <v>0</v>
      </c>
      <c r="X25" s="1601">
        <v>31</v>
      </c>
      <c r="Y25" s="1601">
        <v>28</v>
      </c>
      <c r="Z25" s="1567"/>
      <c r="AA25" s="1539">
        <f t="shared" si="0"/>
        <v>18</v>
      </c>
      <c r="AB25" s="1532"/>
    </row>
    <row r="26" spans="1:28" s="1137" customFormat="1" ht="11.1" customHeight="1">
      <c r="A26" s="1539">
        <f t="shared" si="1"/>
        <v>19</v>
      </c>
      <c r="B26" s="1533"/>
      <c r="D26" s="1572" t="s">
        <v>1151</v>
      </c>
      <c r="E26" s="1572"/>
      <c r="F26" s="1572"/>
      <c r="G26" s="1533"/>
      <c r="H26" s="1565" t="s">
        <v>1140</v>
      </c>
      <c r="I26" s="1565">
        <v>2</v>
      </c>
      <c r="J26" s="1601">
        <v>0</v>
      </c>
      <c r="K26" s="1601">
        <v>0</v>
      </c>
      <c r="L26" s="1601">
        <v>0</v>
      </c>
      <c r="M26" s="1601">
        <v>0</v>
      </c>
      <c r="N26" s="1601">
        <v>0</v>
      </c>
      <c r="O26" s="1601">
        <v>0</v>
      </c>
      <c r="P26" s="1601">
        <v>0</v>
      </c>
      <c r="Q26" s="1601">
        <v>0</v>
      </c>
      <c r="R26" s="1601">
        <v>0</v>
      </c>
      <c r="S26" s="1601">
        <v>0</v>
      </c>
      <c r="T26" s="1601">
        <v>0</v>
      </c>
      <c r="U26" s="1601">
        <v>0</v>
      </c>
      <c r="V26" s="1601">
        <v>0</v>
      </c>
      <c r="W26" s="1601">
        <v>0</v>
      </c>
      <c r="X26" s="1601">
        <v>0</v>
      </c>
      <c r="Y26" s="1601">
        <v>0</v>
      </c>
      <c r="Z26" s="1567"/>
      <c r="AA26" s="1539">
        <f t="shared" si="0"/>
        <v>19</v>
      </c>
      <c r="AB26" s="1532"/>
    </row>
    <row r="27" spans="1:28" s="1137" customFormat="1" ht="11.1" customHeight="1">
      <c r="A27" s="1539">
        <f t="shared" si="1"/>
        <v>20</v>
      </c>
      <c r="B27" s="1533"/>
      <c r="D27" s="1572" t="s">
        <v>1152</v>
      </c>
      <c r="E27" s="1572"/>
      <c r="F27" s="1572"/>
      <c r="G27" s="1533"/>
      <c r="H27" s="1565" t="s">
        <v>1153</v>
      </c>
      <c r="I27" s="1565">
        <v>1</v>
      </c>
      <c r="J27" s="1601">
        <v>0</v>
      </c>
      <c r="K27" s="1601">
        <v>0</v>
      </c>
      <c r="L27" s="1601">
        <v>2</v>
      </c>
      <c r="M27" s="1601">
        <v>2</v>
      </c>
      <c r="N27" s="1601">
        <v>22</v>
      </c>
      <c r="O27" s="1601">
        <v>22</v>
      </c>
      <c r="P27" s="1601">
        <v>0</v>
      </c>
      <c r="Q27" s="1601">
        <v>0</v>
      </c>
      <c r="R27" s="1601">
        <v>0</v>
      </c>
      <c r="S27" s="1601">
        <v>0</v>
      </c>
      <c r="T27" s="1601">
        <v>5</v>
      </c>
      <c r="U27" s="1601">
        <v>5</v>
      </c>
      <c r="V27" s="1601">
        <v>0</v>
      </c>
      <c r="W27" s="1601">
        <v>0</v>
      </c>
      <c r="X27" s="1601">
        <v>0</v>
      </c>
      <c r="Y27" s="1601">
        <v>0</v>
      </c>
      <c r="Z27" s="1567"/>
      <c r="AA27" s="1539">
        <f t="shared" si="0"/>
        <v>20</v>
      </c>
      <c r="AB27" s="1532"/>
    </row>
    <row r="28" spans="1:28" s="1137" customFormat="1" ht="11.1" customHeight="1">
      <c r="A28" s="1539">
        <f t="shared" si="1"/>
        <v>21</v>
      </c>
      <c r="B28" s="1533"/>
      <c r="D28" s="1572" t="s">
        <v>1154</v>
      </c>
      <c r="E28" s="1572"/>
      <c r="F28" s="1572"/>
      <c r="G28" s="1533"/>
      <c r="H28" s="1565" t="s">
        <v>1153</v>
      </c>
      <c r="I28" s="1565">
        <v>1</v>
      </c>
      <c r="J28" s="1601">
        <v>0</v>
      </c>
      <c r="K28" s="1601">
        <v>0</v>
      </c>
      <c r="L28" s="1601">
        <v>0</v>
      </c>
      <c r="M28" s="1601">
        <v>0</v>
      </c>
      <c r="N28" s="1601">
        <v>0</v>
      </c>
      <c r="O28" s="1601">
        <v>0</v>
      </c>
      <c r="P28" s="1601">
        <v>0</v>
      </c>
      <c r="Q28" s="1601">
        <v>0</v>
      </c>
      <c r="R28" s="1601">
        <v>0</v>
      </c>
      <c r="S28" s="1601">
        <v>0</v>
      </c>
      <c r="T28" s="1601">
        <v>0</v>
      </c>
      <c r="U28" s="1601">
        <v>0</v>
      </c>
      <c r="V28" s="1601">
        <v>0</v>
      </c>
      <c r="W28" s="1601">
        <v>0</v>
      </c>
      <c r="X28" s="1601">
        <v>0</v>
      </c>
      <c r="Y28" s="1601">
        <v>0</v>
      </c>
      <c r="Z28" s="1567"/>
      <c r="AA28" s="1539">
        <f t="shared" si="0"/>
        <v>21</v>
      </c>
      <c r="AB28" s="1532"/>
    </row>
    <row r="29" spans="1:28" s="1137" customFormat="1" ht="11.1" customHeight="1">
      <c r="A29" s="1539">
        <f t="shared" si="1"/>
        <v>22</v>
      </c>
      <c r="B29" s="1533"/>
      <c r="D29" s="1572" t="s">
        <v>1155</v>
      </c>
      <c r="E29" s="1572"/>
      <c r="F29" s="1572"/>
      <c r="G29" s="1533"/>
      <c r="H29" s="1565" t="s">
        <v>1153</v>
      </c>
      <c r="I29" s="1565">
        <v>2</v>
      </c>
      <c r="J29" s="1601">
        <v>0</v>
      </c>
      <c r="K29" s="1601">
        <v>0</v>
      </c>
      <c r="L29" s="1601">
        <v>0</v>
      </c>
      <c r="M29" s="1601">
        <v>0</v>
      </c>
      <c r="N29" s="1601">
        <v>0</v>
      </c>
      <c r="O29" s="1601">
        <v>0</v>
      </c>
      <c r="P29" s="1601">
        <v>0</v>
      </c>
      <c r="Q29" s="1601">
        <v>0</v>
      </c>
      <c r="R29" s="1601">
        <v>0</v>
      </c>
      <c r="S29" s="1601">
        <v>0</v>
      </c>
      <c r="T29" s="1601">
        <v>0</v>
      </c>
      <c r="U29" s="1601">
        <v>0</v>
      </c>
      <c r="V29" s="1601">
        <v>0</v>
      </c>
      <c r="W29" s="1601">
        <v>0</v>
      </c>
      <c r="X29" s="1601">
        <v>0</v>
      </c>
      <c r="Y29" s="1601">
        <v>0</v>
      </c>
      <c r="Z29" s="1567"/>
      <c r="AA29" s="1539">
        <f t="shared" si="0"/>
        <v>22</v>
      </c>
      <c r="AB29" s="1532"/>
    </row>
    <row r="30" spans="1:28" s="1137" customFormat="1" ht="11.1" customHeight="1">
      <c r="A30" s="1539">
        <f t="shared" si="1"/>
        <v>23</v>
      </c>
      <c r="B30" s="1533"/>
      <c r="D30" s="1572" t="s">
        <v>1156</v>
      </c>
      <c r="E30" s="1572"/>
      <c r="F30" s="1572"/>
      <c r="G30" s="1533"/>
      <c r="H30" s="1565" t="s">
        <v>1153</v>
      </c>
      <c r="I30" s="1565">
        <v>1</v>
      </c>
      <c r="J30" s="1601">
        <v>2</v>
      </c>
      <c r="K30" s="1601">
        <v>2</v>
      </c>
      <c r="L30" s="1601">
        <v>1</v>
      </c>
      <c r="M30" s="1601">
        <v>1</v>
      </c>
      <c r="N30" s="1601">
        <v>21</v>
      </c>
      <c r="O30" s="1601">
        <v>21</v>
      </c>
      <c r="P30" s="1601">
        <v>0</v>
      </c>
      <c r="Q30" s="1601">
        <v>0</v>
      </c>
      <c r="R30" s="1601">
        <v>0</v>
      </c>
      <c r="S30" s="1601">
        <v>0</v>
      </c>
      <c r="T30" s="1601">
        <v>6</v>
      </c>
      <c r="U30" s="1601">
        <v>6</v>
      </c>
      <c r="V30" s="1601">
        <v>0</v>
      </c>
      <c r="W30" s="1601">
        <v>0</v>
      </c>
      <c r="X30" s="1601">
        <v>0</v>
      </c>
      <c r="Y30" s="1601">
        <v>0</v>
      </c>
      <c r="Z30" s="1567"/>
      <c r="AA30" s="1539">
        <f t="shared" si="0"/>
        <v>23</v>
      </c>
      <c r="AB30" s="1532"/>
    </row>
    <row r="31" spans="1:28" s="1137" customFormat="1" ht="11.1" customHeight="1">
      <c r="A31" s="1539">
        <f t="shared" si="1"/>
        <v>24</v>
      </c>
      <c r="B31" s="1533"/>
      <c r="D31" s="1572" t="s">
        <v>1157</v>
      </c>
      <c r="E31" s="1572"/>
      <c r="F31" s="1572"/>
      <c r="G31" s="1533"/>
      <c r="H31" s="1565" t="s">
        <v>1153</v>
      </c>
      <c r="I31" s="1565">
        <v>1</v>
      </c>
      <c r="J31" s="1601">
        <v>1</v>
      </c>
      <c r="K31" s="1601">
        <v>1</v>
      </c>
      <c r="L31" s="1601">
        <v>10</v>
      </c>
      <c r="M31" s="1601">
        <v>10</v>
      </c>
      <c r="N31" s="1601">
        <v>116</v>
      </c>
      <c r="O31" s="1601">
        <v>113</v>
      </c>
      <c r="P31" s="1601">
        <v>5</v>
      </c>
      <c r="Q31" s="1601">
        <v>5</v>
      </c>
      <c r="R31" s="1601">
        <v>0</v>
      </c>
      <c r="S31" s="1601">
        <v>0</v>
      </c>
      <c r="T31" s="1601">
        <v>35</v>
      </c>
      <c r="U31" s="1601">
        <v>34</v>
      </c>
      <c r="V31" s="1601">
        <v>0</v>
      </c>
      <c r="W31" s="1601">
        <v>0</v>
      </c>
      <c r="X31" s="1601">
        <v>0</v>
      </c>
      <c r="Y31" s="1601">
        <v>0</v>
      </c>
      <c r="Z31" s="1567"/>
      <c r="AA31" s="1539">
        <f t="shared" si="0"/>
        <v>24</v>
      </c>
      <c r="AB31" s="1532"/>
    </row>
    <row r="32" spans="1:28" s="1137" customFormat="1" ht="11.1" customHeight="1">
      <c r="A32" s="1539">
        <f t="shared" si="1"/>
        <v>25</v>
      </c>
      <c r="B32" s="1533"/>
      <c r="D32" s="1572"/>
      <c r="E32" s="1572"/>
      <c r="F32" s="1618" t="s">
        <v>556</v>
      </c>
      <c r="G32" s="1533"/>
      <c r="H32" s="1565"/>
      <c r="I32" s="1544" t="s">
        <v>400</v>
      </c>
      <c r="J32" s="1601">
        <v>29</v>
      </c>
      <c r="K32" s="1601">
        <v>28</v>
      </c>
      <c r="L32" s="1601">
        <v>1</v>
      </c>
      <c r="M32" s="1601">
        <v>1</v>
      </c>
      <c r="N32" s="1601">
        <v>377</v>
      </c>
      <c r="O32" s="1601">
        <v>345</v>
      </c>
      <c r="P32" s="1601">
        <v>1</v>
      </c>
      <c r="Q32" s="1601">
        <v>1</v>
      </c>
      <c r="R32" s="1601">
        <v>22</v>
      </c>
      <c r="S32" s="1601">
        <v>21</v>
      </c>
      <c r="T32" s="1601">
        <v>8</v>
      </c>
      <c r="U32" s="1601">
        <v>8</v>
      </c>
      <c r="V32" s="1601">
        <v>3</v>
      </c>
      <c r="W32" s="1601">
        <v>2</v>
      </c>
      <c r="X32" s="1601">
        <v>198</v>
      </c>
      <c r="Y32" s="1601">
        <v>180</v>
      </c>
      <c r="Z32" s="1567"/>
      <c r="AA32" s="1539">
        <f t="shared" si="0"/>
        <v>25</v>
      </c>
      <c r="AB32" s="1532"/>
    </row>
    <row r="33" spans="1:28" s="1137" customFormat="1" ht="11.1" customHeight="1">
      <c r="A33" s="1539">
        <f t="shared" si="1"/>
        <v>26</v>
      </c>
      <c r="B33" s="1533"/>
      <c r="D33" s="1572"/>
      <c r="E33" s="1572"/>
      <c r="F33" s="1572"/>
      <c r="G33" s="1533"/>
      <c r="H33" s="1565"/>
      <c r="I33" s="1544" t="s">
        <v>401</v>
      </c>
      <c r="J33" s="1601">
        <v>56</v>
      </c>
      <c r="K33" s="1601">
        <v>51</v>
      </c>
      <c r="L33" s="1601">
        <v>14</v>
      </c>
      <c r="M33" s="1601">
        <v>14</v>
      </c>
      <c r="N33" s="1601">
        <v>687</v>
      </c>
      <c r="O33" s="1601">
        <v>641</v>
      </c>
      <c r="P33" s="1601">
        <v>22</v>
      </c>
      <c r="Q33" s="1601">
        <v>22</v>
      </c>
      <c r="R33" s="1601">
        <v>72</v>
      </c>
      <c r="S33" s="1601">
        <v>66</v>
      </c>
      <c r="T33" s="1601">
        <v>81</v>
      </c>
      <c r="U33" s="1601">
        <v>80</v>
      </c>
      <c r="V33" s="1601">
        <v>0</v>
      </c>
      <c r="W33" s="1601">
        <v>0</v>
      </c>
      <c r="X33" s="1601">
        <v>236</v>
      </c>
      <c r="Y33" s="1601">
        <v>218</v>
      </c>
      <c r="Z33" s="1567"/>
      <c r="AA33" s="1539">
        <f t="shared" si="0"/>
        <v>26</v>
      </c>
      <c r="AB33" s="1532"/>
    </row>
    <row r="34" spans="1:28" s="1137" customFormat="1" ht="11.1" customHeight="1">
      <c r="A34" s="1539">
        <f t="shared" si="1"/>
        <v>27</v>
      </c>
      <c r="B34" s="1533"/>
      <c r="D34" s="1572"/>
      <c r="E34" s="1572"/>
      <c r="F34" s="1572"/>
      <c r="G34" s="1533"/>
      <c r="H34" s="1565"/>
      <c r="I34" s="1544" t="s">
        <v>301</v>
      </c>
      <c r="J34" s="1601">
        <v>40</v>
      </c>
      <c r="K34" s="1601">
        <v>39</v>
      </c>
      <c r="L34" s="1601">
        <v>2</v>
      </c>
      <c r="M34" s="1601">
        <v>2</v>
      </c>
      <c r="N34" s="1601">
        <v>431</v>
      </c>
      <c r="O34" s="1601">
        <v>404</v>
      </c>
      <c r="P34" s="1601">
        <v>13</v>
      </c>
      <c r="Q34" s="1601">
        <v>13</v>
      </c>
      <c r="R34" s="1601">
        <v>61</v>
      </c>
      <c r="S34" s="1601">
        <v>57</v>
      </c>
      <c r="T34" s="1601">
        <v>61</v>
      </c>
      <c r="U34" s="1601">
        <v>61</v>
      </c>
      <c r="V34" s="1601">
        <v>0</v>
      </c>
      <c r="W34" s="1601">
        <v>0</v>
      </c>
      <c r="X34" s="1601">
        <v>153</v>
      </c>
      <c r="Y34" s="1601">
        <v>145</v>
      </c>
      <c r="Z34" s="1567"/>
      <c r="AA34" s="1539">
        <f t="shared" si="0"/>
        <v>27</v>
      </c>
      <c r="AB34" s="1532"/>
    </row>
    <row r="35" spans="1:28" s="1137" customFormat="1" ht="11.1" customHeight="1">
      <c r="A35" s="1539">
        <f t="shared" si="1"/>
        <v>28</v>
      </c>
      <c r="B35" s="1533"/>
      <c r="D35" s="1572"/>
      <c r="E35" s="1572"/>
      <c r="F35" s="1572"/>
      <c r="G35" s="1533"/>
      <c r="H35" s="1565"/>
      <c r="I35" s="1544" t="s">
        <v>402</v>
      </c>
      <c r="J35" s="1605">
        <v>125</v>
      </c>
      <c r="K35" s="1605">
        <v>118</v>
      </c>
      <c r="L35" s="1605">
        <v>17</v>
      </c>
      <c r="M35" s="1605">
        <v>17</v>
      </c>
      <c r="N35" s="1605">
        <v>1495</v>
      </c>
      <c r="O35" s="1605">
        <v>1390</v>
      </c>
      <c r="P35" s="1605">
        <v>36</v>
      </c>
      <c r="Q35" s="1605">
        <v>36</v>
      </c>
      <c r="R35" s="1605">
        <v>155</v>
      </c>
      <c r="S35" s="1605">
        <v>144</v>
      </c>
      <c r="T35" s="1605">
        <v>150</v>
      </c>
      <c r="U35" s="1605">
        <v>149</v>
      </c>
      <c r="V35" s="1605">
        <v>3</v>
      </c>
      <c r="W35" s="1605">
        <v>2</v>
      </c>
      <c r="X35" s="1605">
        <v>587</v>
      </c>
      <c r="Y35" s="1605">
        <v>543</v>
      </c>
      <c r="Z35" s="1644">
        <f>IF(SUM(Z15:Z31)=SUM(Z32:Z34),SUM(Z32:Z34),"Fehler")</f>
        <v>0</v>
      </c>
      <c r="AA35" s="1539">
        <f t="shared" si="0"/>
        <v>28</v>
      </c>
      <c r="AB35" s="1532"/>
    </row>
    <row r="36" spans="1:28" s="1137" customFormat="1" ht="11.4" customHeight="1">
      <c r="A36" s="1539">
        <f t="shared" si="1"/>
        <v>29</v>
      </c>
      <c r="B36" s="1533"/>
      <c r="D36" s="1572" t="s">
        <v>1158</v>
      </c>
      <c r="E36" s="1572"/>
      <c r="F36" s="1621"/>
      <c r="G36" s="1533"/>
      <c r="H36" s="1565" t="s">
        <v>1140</v>
      </c>
      <c r="I36" s="1565">
        <v>2</v>
      </c>
      <c r="J36" s="1601">
        <v>51</v>
      </c>
      <c r="K36" s="1601">
        <v>50</v>
      </c>
      <c r="L36" s="1601">
        <v>7</v>
      </c>
      <c r="M36" s="1601">
        <v>6</v>
      </c>
      <c r="N36" s="1601">
        <v>596</v>
      </c>
      <c r="O36" s="1601">
        <v>568</v>
      </c>
      <c r="P36" s="1601">
        <v>8</v>
      </c>
      <c r="Q36" s="1601">
        <v>8</v>
      </c>
      <c r="R36" s="1601">
        <v>101</v>
      </c>
      <c r="S36" s="1601">
        <v>95</v>
      </c>
      <c r="T36" s="1601">
        <v>18</v>
      </c>
      <c r="U36" s="1601">
        <v>17</v>
      </c>
      <c r="V36" s="1601">
        <v>0</v>
      </c>
      <c r="W36" s="1601">
        <v>0</v>
      </c>
      <c r="X36" s="1601">
        <v>271</v>
      </c>
      <c r="Y36" s="1601">
        <v>258</v>
      </c>
      <c r="Z36" s="1567"/>
      <c r="AA36" s="1539">
        <f t="shared" si="0"/>
        <v>29</v>
      </c>
      <c r="AB36" s="1532"/>
    </row>
    <row r="37" spans="1:28" s="1137" customFormat="1" ht="11.1" customHeight="1">
      <c r="A37" s="1539">
        <f t="shared" si="1"/>
        <v>30</v>
      </c>
      <c r="B37" s="1533"/>
      <c r="D37" s="1137" t="s">
        <v>1159</v>
      </c>
      <c r="F37" s="1534"/>
      <c r="G37" s="1533"/>
      <c r="H37" s="1565"/>
      <c r="I37" s="1565"/>
      <c r="Z37" s="1567">
        <v>135</v>
      </c>
      <c r="AA37" s="1539">
        <f t="shared" si="0"/>
        <v>30</v>
      </c>
      <c r="AB37" s="1532"/>
    </row>
    <row r="38" spans="1:28" s="1137" customFormat="1" ht="11.1" customHeight="1">
      <c r="A38" s="1539">
        <f t="shared" si="1"/>
        <v>31</v>
      </c>
      <c r="B38" s="1533"/>
      <c r="E38" s="1572" t="s">
        <v>1160</v>
      </c>
      <c r="F38" s="1623"/>
      <c r="G38" s="1533"/>
      <c r="H38" s="1565" t="s">
        <v>1140</v>
      </c>
      <c r="I38" s="1565">
        <v>2</v>
      </c>
      <c r="J38" s="1601">
        <v>0</v>
      </c>
      <c r="K38" s="1601">
        <v>0</v>
      </c>
      <c r="L38" s="1601">
        <v>0</v>
      </c>
      <c r="M38" s="1601">
        <v>0</v>
      </c>
      <c r="N38" s="1601">
        <v>0</v>
      </c>
      <c r="O38" s="1601">
        <v>0</v>
      </c>
      <c r="P38" s="1601">
        <v>0</v>
      </c>
      <c r="Q38" s="1601">
        <v>0</v>
      </c>
      <c r="R38" s="1601">
        <v>0</v>
      </c>
      <c r="S38" s="1601">
        <v>0</v>
      </c>
      <c r="T38" s="1601">
        <v>0</v>
      </c>
      <c r="U38" s="1601">
        <v>0</v>
      </c>
      <c r="V38" s="1601">
        <v>0</v>
      </c>
      <c r="W38" s="1601">
        <v>0</v>
      </c>
      <c r="X38" s="1601">
        <v>0</v>
      </c>
      <c r="Y38" s="1601">
        <v>0</v>
      </c>
      <c r="Z38" s="1567"/>
      <c r="AA38" s="1539">
        <f t="shared" si="0"/>
        <v>31</v>
      </c>
      <c r="AB38" s="1532"/>
    </row>
    <row r="39" spans="1:28" s="1137" customFormat="1" ht="11.1" customHeight="1">
      <c r="A39" s="1539">
        <f t="shared" si="1"/>
        <v>32</v>
      </c>
      <c r="B39" s="1533"/>
      <c r="E39" s="1572" t="s">
        <v>1161</v>
      </c>
      <c r="F39" s="1623"/>
      <c r="G39" s="1533"/>
      <c r="H39" s="1565" t="s">
        <v>1140</v>
      </c>
      <c r="I39" s="1565">
        <v>2</v>
      </c>
      <c r="J39" s="1601">
        <v>0</v>
      </c>
      <c r="K39" s="1601">
        <v>0</v>
      </c>
      <c r="L39" s="1601">
        <v>0</v>
      </c>
      <c r="M39" s="1601">
        <v>0</v>
      </c>
      <c r="N39" s="1601">
        <v>0</v>
      </c>
      <c r="O39" s="1601">
        <v>0</v>
      </c>
      <c r="P39" s="1601">
        <v>0</v>
      </c>
      <c r="Q39" s="1601">
        <v>0</v>
      </c>
      <c r="R39" s="1601">
        <v>0</v>
      </c>
      <c r="S39" s="1601">
        <v>0</v>
      </c>
      <c r="T39" s="1601">
        <v>0</v>
      </c>
      <c r="U39" s="1601">
        <v>0</v>
      </c>
      <c r="V39" s="1601">
        <v>0</v>
      </c>
      <c r="W39" s="1601">
        <v>0</v>
      </c>
      <c r="X39" s="1601">
        <v>0</v>
      </c>
      <c r="Y39" s="1601">
        <v>0</v>
      </c>
      <c r="Z39" s="1567"/>
      <c r="AA39" s="1539">
        <f t="shared" si="0"/>
        <v>32</v>
      </c>
      <c r="AB39" s="1532"/>
    </row>
    <row r="40" spans="1:28" s="1137" customFormat="1" ht="11.1" customHeight="1">
      <c r="A40" s="1539">
        <f t="shared" si="1"/>
        <v>33</v>
      </c>
      <c r="B40" s="1533"/>
      <c r="D40" s="1572"/>
      <c r="E40" s="1572" t="s">
        <v>772</v>
      </c>
      <c r="F40" s="1623"/>
      <c r="G40" s="1533"/>
      <c r="H40" s="1565" t="s">
        <v>1140</v>
      </c>
      <c r="I40" s="1565">
        <v>2</v>
      </c>
      <c r="J40" s="1601">
        <v>0</v>
      </c>
      <c r="K40" s="1601">
        <v>0</v>
      </c>
      <c r="L40" s="1601">
        <v>0</v>
      </c>
      <c r="M40" s="1601">
        <v>0</v>
      </c>
      <c r="N40" s="1601">
        <v>0</v>
      </c>
      <c r="O40" s="1601">
        <v>0</v>
      </c>
      <c r="P40" s="1601">
        <v>0</v>
      </c>
      <c r="Q40" s="1601">
        <v>0</v>
      </c>
      <c r="R40" s="1601">
        <v>0</v>
      </c>
      <c r="S40" s="1601">
        <v>0</v>
      </c>
      <c r="T40" s="1601">
        <v>0</v>
      </c>
      <c r="U40" s="1601">
        <v>0</v>
      </c>
      <c r="V40" s="1601">
        <v>0</v>
      </c>
      <c r="W40" s="1601">
        <v>0</v>
      </c>
      <c r="X40" s="1601">
        <v>0</v>
      </c>
      <c r="Y40" s="1601">
        <v>0</v>
      </c>
      <c r="Z40" s="1567"/>
      <c r="AA40" s="1539">
        <f t="shared" si="0"/>
        <v>33</v>
      </c>
      <c r="AB40" s="1532"/>
    </row>
    <row r="41" spans="1:28" s="1137" customFormat="1" ht="11.1" customHeight="1">
      <c r="A41" s="1539">
        <f t="shared" si="1"/>
        <v>34</v>
      </c>
      <c r="B41" s="1533"/>
      <c r="D41" s="1572" t="s">
        <v>1162</v>
      </c>
      <c r="E41" s="1572"/>
      <c r="F41" s="1572"/>
      <c r="G41" s="1533"/>
      <c r="H41" s="1565" t="s">
        <v>1140</v>
      </c>
      <c r="I41" s="1565">
        <v>2</v>
      </c>
      <c r="J41" s="1601">
        <v>14</v>
      </c>
      <c r="K41" s="1601">
        <v>14</v>
      </c>
      <c r="L41" s="1601">
        <v>2</v>
      </c>
      <c r="M41" s="1601">
        <v>2</v>
      </c>
      <c r="N41" s="1601">
        <v>189</v>
      </c>
      <c r="O41" s="1601">
        <v>183</v>
      </c>
      <c r="P41" s="1601">
        <v>3</v>
      </c>
      <c r="Q41" s="1601">
        <v>3</v>
      </c>
      <c r="R41" s="1601">
        <v>0</v>
      </c>
      <c r="S41" s="1601">
        <v>0</v>
      </c>
      <c r="T41" s="1601">
        <v>3</v>
      </c>
      <c r="U41" s="1601">
        <v>3</v>
      </c>
      <c r="V41" s="1601">
        <v>0</v>
      </c>
      <c r="W41" s="1601">
        <v>0</v>
      </c>
      <c r="X41" s="1601">
        <v>133</v>
      </c>
      <c r="Y41" s="1601">
        <v>129</v>
      </c>
      <c r="Z41" s="1567"/>
      <c r="AA41" s="1539">
        <f t="shared" si="0"/>
        <v>34</v>
      </c>
      <c r="AB41" s="1532"/>
    </row>
    <row r="42" spans="1:28" s="1137" customFormat="1" ht="11.1" customHeight="1">
      <c r="A42" s="1539">
        <f t="shared" si="1"/>
        <v>35</v>
      </c>
      <c r="B42" s="1533"/>
      <c r="D42" s="1572" t="s">
        <v>1163</v>
      </c>
      <c r="E42" s="1572"/>
      <c r="F42" s="1572"/>
      <c r="G42" s="1533"/>
      <c r="H42" s="1565" t="s">
        <v>1153</v>
      </c>
      <c r="I42" s="1565">
        <v>1</v>
      </c>
      <c r="J42" s="1601">
        <v>0</v>
      </c>
      <c r="K42" s="1601">
        <v>0</v>
      </c>
      <c r="L42" s="1601">
        <v>19</v>
      </c>
      <c r="M42" s="1601">
        <v>19</v>
      </c>
      <c r="N42" s="1601">
        <v>109</v>
      </c>
      <c r="O42" s="1601">
        <v>108</v>
      </c>
      <c r="P42" s="1601">
        <v>6</v>
      </c>
      <c r="Q42" s="1601">
        <v>6</v>
      </c>
      <c r="R42" s="1601">
        <v>0</v>
      </c>
      <c r="S42" s="1601">
        <v>0</v>
      </c>
      <c r="T42" s="1601">
        <v>22</v>
      </c>
      <c r="U42" s="1601">
        <v>22</v>
      </c>
      <c r="V42" s="1601">
        <v>0</v>
      </c>
      <c r="W42" s="1601">
        <v>0</v>
      </c>
      <c r="X42" s="1601">
        <v>0</v>
      </c>
      <c r="Y42" s="1601">
        <v>0</v>
      </c>
      <c r="Z42" s="1567"/>
      <c r="AA42" s="1539">
        <f t="shared" si="0"/>
        <v>35</v>
      </c>
      <c r="AB42" s="1532"/>
    </row>
    <row r="43" spans="1:28" s="1137" customFormat="1" ht="11.1" customHeight="1">
      <c r="A43" s="1539">
        <f t="shared" si="1"/>
        <v>36</v>
      </c>
      <c r="B43" s="1533"/>
      <c r="D43" s="1624" t="s">
        <v>1164</v>
      </c>
      <c r="E43" s="1572"/>
      <c r="F43" s="1572"/>
      <c r="G43" s="1533"/>
      <c r="H43" s="1565"/>
      <c r="I43" s="1565"/>
      <c r="Z43" s="1567"/>
      <c r="AA43" s="1539">
        <f t="shared" si="0"/>
        <v>36</v>
      </c>
      <c r="AB43" s="1532"/>
    </row>
    <row r="44" spans="1:28" s="1137" customFormat="1" ht="11.1" customHeight="1">
      <c r="A44" s="1539">
        <f t="shared" si="1"/>
        <v>37</v>
      </c>
      <c r="B44" s="1533"/>
      <c r="D44" s="1624"/>
      <c r="E44" s="1572" t="s">
        <v>1165</v>
      </c>
      <c r="F44" s="1572"/>
      <c r="G44" s="1533"/>
      <c r="H44" s="1565" t="s">
        <v>1153</v>
      </c>
      <c r="I44" s="1565">
        <v>1</v>
      </c>
      <c r="J44" s="1601">
        <v>0</v>
      </c>
      <c r="K44" s="1601">
        <v>0</v>
      </c>
      <c r="L44" s="1601">
        <v>0</v>
      </c>
      <c r="M44" s="1601">
        <v>0</v>
      </c>
      <c r="N44" s="1601">
        <v>0</v>
      </c>
      <c r="O44" s="1601">
        <v>0</v>
      </c>
      <c r="P44" s="1601">
        <v>0</v>
      </c>
      <c r="Q44" s="1601">
        <v>0</v>
      </c>
      <c r="R44" s="1601">
        <v>0</v>
      </c>
      <c r="S44" s="1601">
        <v>0</v>
      </c>
      <c r="T44" s="1601">
        <v>0</v>
      </c>
      <c r="U44" s="1601">
        <v>0</v>
      </c>
      <c r="V44" s="1601">
        <v>0</v>
      </c>
      <c r="W44" s="1601">
        <v>0</v>
      </c>
      <c r="X44" s="1601">
        <v>0</v>
      </c>
      <c r="Y44" s="1601">
        <v>0</v>
      </c>
      <c r="Z44" s="1567"/>
      <c r="AA44" s="1539">
        <f t="shared" si="0"/>
        <v>37</v>
      </c>
      <c r="AB44" s="1532"/>
    </row>
    <row r="45" spans="1:28" s="1137" customFormat="1" ht="11.1" customHeight="1">
      <c r="A45" s="1539">
        <f t="shared" si="1"/>
        <v>38</v>
      </c>
      <c r="B45" s="1533"/>
      <c r="D45" s="1572"/>
      <c r="E45" s="1572" t="s">
        <v>1166</v>
      </c>
      <c r="F45" s="1572"/>
      <c r="G45" s="1533"/>
      <c r="H45" s="1565" t="s">
        <v>1153</v>
      </c>
      <c r="I45" s="1565">
        <v>1</v>
      </c>
      <c r="J45" s="1601">
        <v>0</v>
      </c>
      <c r="K45" s="1601">
        <v>0</v>
      </c>
      <c r="L45" s="1601">
        <v>0</v>
      </c>
      <c r="M45" s="1601">
        <v>0</v>
      </c>
      <c r="N45" s="1601">
        <v>0</v>
      </c>
      <c r="O45" s="1601">
        <v>0</v>
      </c>
      <c r="P45" s="1601">
        <v>0</v>
      </c>
      <c r="Q45" s="1601">
        <v>0</v>
      </c>
      <c r="R45" s="1601">
        <v>0</v>
      </c>
      <c r="S45" s="1601">
        <v>0</v>
      </c>
      <c r="T45" s="1601">
        <v>0</v>
      </c>
      <c r="U45" s="1601">
        <v>0</v>
      </c>
      <c r="V45" s="1601">
        <v>0</v>
      </c>
      <c r="W45" s="1601">
        <v>0</v>
      </c>
      <c r="X45" s="1601">
        <v>0</v>
      </c>
      <c r="Y45" s="1601">
        <v>0</v>
      </c>
      <c r="Z45" s="1567"/>
      <c r="AA45" s="1539">
        <f t="shared" si="0"/>
        <v>38</v>
      </c>
      <c r="AB45" s="1532"/>
    </row>
    <row r="46" spans="1:28" s="1137" customFormat="1" ht="11.1" customHeight="1">
      <c r="A46" s="1539">
        <f t="shared" si="1"/>
        <v>39</v>
      </c>
      <c r="B46" s="1533"/>
      <c r="D46" s="1572" t="s">
        <v>1167</v>
      </c>
      <c r="E46" s="1572"/>
      <c r="F46" s="1572"/>
      <c r="G46" s="1533"/>
      <c r="H46" s="1565" t="s">
        <v>1153</v>
      </c>
      <c r="I46" s="1565">
        <v>1</v>
      </c>
      <c r="J46" s="1601">
        <v>0</v>
      </c>
      <c r="K46" s="1601">
        <v>0</v>
      </c>
      <c r="L46" s="1601">
        <v>9</v>
      </c>
      <c r="M46" s="1601">
        <v>9</v>
      </c>
      <c r="N46" s="1601">
        <v>14</v>
      </c>
      <c r="O46" s="1601">
        <v>13</v>
      </c>
      <c r="P46" s="1601">
        <v>1</v>
      </c>
      <c r="Q46" s="1601">
        <v>1</v>
      </c>
      <c r="R46" s="1601">
        <v>0</v>
      </c>
      <c r="S46" s="1601">
        <v>0</v>
      </c>
      <c r="T46" s="1601">
        <v>1</v>
      </c>
      <c r="U46" s="1601">
        <v>1</v>
      </c>
      <c r="V46" s="1601">
        <v>0</v>
      </c>
      <c r="W46" s="1601">
        <v>0</v>
      </c>
      <c r="X46" s="1601">
        <v>0</v>
      </c>
      <c r="Y46" s="1601">
        <v>0</v>
      </c>
      <c r="Z46" s="1567"/>
      <c r="AA46" s="1539">
        <f t="shared" si="0"/>
        <v>39</v>
      </c>
      <c r="AB46" s="1532"/>
    </row>
    <row r="47" spans="1:28" s="1137" customFormat="1" ht="12" customHeight="1">
      <c r="A47" s="1539">
        <f t="shared" si="1"/>
        <v>40</v>
      </c>
      <c r="B47" s="1533"/>
      <c r="D47" s="1572"/>
      <c r="E47" s="1572"/>
      <c r="F47" s="1618" t="s">
        <v>557</v>
      </c>
      <c r="G47" s="1533"/>
      <c r="H47" s="1565"/>
      <c r="I47" s="1544" t="s">
        <v>400</v>
      </c>
      <c r="J47" s="1601">
        <v>17</v>
      </c>
      <c r="K47" s="1601">
        <v>16</v>
      </c>
      <c r="L47" s="1601">
        <v>1</v>
      </c>
      <c r="M47" s="1601">
        <v>1</v>
      </c>
      <c r="N47" s="1601">
        <v>222</v>
      </c>
      <c r="O47" s="1601">
        <v>217</v>
      </c>
      <c r="P47" s="1601">
        <v>1</v>
      </c>
      <c r="Q47" s="1601">
        <v>1</v>
      </c>
      <c r="R47" s="1601">
        <v>22</v>
      </c>
      <c r="S47" s="1601">
        <v>21</v>
      </c>
      <c r="T47" s="1601">
        <v>2</v>
      </c>
      <c r="U47" s="1601">
        <v>2</v>
      </c>
      <c r="V47" s="1601">
        <v>0</v>
      </c>
      <c r="W47" s="1601">
        <v>0</v>
      </c>
      <c r="X47" s="1601">
        <v>116</v>
      </c>
      <c r="Y47" s="1601">
        <v>114</v>
      </c>
      <c r="Z47" s="1567"/>
      <c r="AA47" s="1539">
        <f t="shared" si="0"/>
        <v>40</v>
      </c>
      <c r="AB47" s="1532"/>
    </row>
    <row r="48" spans="1:28" s="1137" customFormat="1" ht="11.1" customHeight="1">
      <c r="A48" s="1539">
        <f t="shared" si="1"/>
        <v>41</v>
      </c>
      <c r="B48" s="1533"/>
      <c r="D48" s="1572"/>
      <c r="E48" s="1572"/>
      <c r="F48" s="1572"/>
      <c r="G48" s="1533"/>
      <c r="H48" s="1565"/>
      <c r="I48" s="1544" t="s">
        <v>401</v>
      </c>
      <c r="J48" s="1601">
        <v>35</v>
      </c>
      <c r="K48" s="1601">
        <v>35</v>
      </c>
      <c r="L48" s="1601">
        <v>29</v>
      </c>
      <c r="M48" s="1601">
        <v>29</v>
      </c>
      <c r="N48" s="1601">
        <v>458</v>
      </c>
      <c r="O48" s="1601">
        <v>437</v>
      </c>
      <c r="P48" s="1601">
        <v>12</v>
      </c>
      <c r="Q48" s="1601">
        <v>12</v>
      </c>
      <c r="R48" s="1601">
        <v>56</v>
      </c>
      <c r="S48" s="1601">
        <v>53</v>
      </c>
      <c r="T48" s="1601">
        <v>25</v>
      </c>
      <c r="U48" s="1601">
        <v>25</v>
      </c>
      <c r="V48" s="1601">
        <v>0</v>
      </c>
      <c r="W48" s="1601">
        <v>0</v>
      </c>
      <c r="X48" s="1601">
        <v>204</v>
      </c>
      <c r="Y48" s="1601">
        <v>194</v>
      </c>
      <c r="Z48" s="1567"/>
      <c r="AA48" s="1539">
        <f t="shared" si="0"/>
        <v>41</v>
      </c>
      <c r="AB48" s="1532"/>
    </row>
    <row r="49" spans="1:28" s="1137" customFormat="1" ht="11.1" customHeight="1">
      <c r="A49" s="1539">
        <f t="shared" si="1"/>
        <v>42</v>
      </c>
      <c r="B49" s="1533"/>
      <c r="D49" s="1572"/>
      <c r="E49" s="1572"/>
      <c r="F49" s="1572"/>
      <c r="G49" s="1533"/>
      <c r="H49" s="1565"/>
      <c r="I49" s="1544" t="s">
        <v>301</v>
      </c>
      <c r="J49" s="1601">
        <v>13</v>
      </c>
      <c r="K49" s="1601">
        <v>13</v>
      </c>
      <c r="L49" s="1601">
        <v>7</v>
      </c>
      <c r="M49" s="1601">
        <v>6</v>
      </c>
      <c r="N49" s="1601">
        <v>228</v>
      </c>
      <c r="O49" s="1601">
        <v>218</v>
      </c>
      <c r="P49" s="1601">
        <v>5</v>
      </c>
      <c r="Q49" s="1601">
        <v>5</v>
      </c>
      <c r="R49" s="1601">
        <v>23</v>
      </c>
      <c r="S49" s="1601">
        <v>21</v>
      </c>
      <c r="T49" s="1601">
        <v>17</v>
      </c>
      <c r="U49" s="1601">
        <v>16</v>
      </c>
      <c r="V49" s="1601">
        <v>0</v>
      </c>
      <c r="W49" s="1601">
        <v>0</v>
      </c>
      <c r="X49" s="1601">
        <v>84</v>
      </c>
      <c r="Y49" s="1601">
        <v>79</v>
      </c>
      <c r="Z49" s="1567"/>
      <c r="AA49" s="1539">
        <f t="shared" si="0"/>
        <v>42</v>
      </c>
      <c r="AB49" s="1532"/>
    </row>
    <row r="50" spans="1:28" s="1137" customFormat="1" ht="11.1" customHeight="1">
      <c r="A50" s="1539">
        <f t="shared" si="1"/>
        <v>43</v>
      </c>
      <c r="B50" s="1533"/>
      <c r="D50" s="1572"/>
      <c r="E50" s="1572"/>
      <c r="F50" s="1572"/>
      <c r="G50" s="1533"/>
      <c r="H50" s="1565"/>
      <c r="I50" s="1544" t="s">
        <v>402</v>
      </c>
      <c r="J50" s="1645">
        <v>65</v>
      </c>
      <c r="K50" s="1645">
        <v>64</v>
      </c>
      <c r="L50" s="1645">
        <v>37</v>
      </c>
      <c r="M50" s="1645">
        <v>36</v>
      </c>
      <c r="N50" s="1645">
        <v>908</v>
      </c>
      <c r="O50" s="1645">
        <v>872</v>
      </c>
      <c r="P50" s="1645">
        <v>18</v>
      </c>
      <c r="Q50" s="1645">
        <v>18</v>
      </c>
      <c r="R50" s="1645">
        <v>101</v>
      </c>
      <c r="S50" s="1645">
        <v>95</v>
      </c>
      <c r="T50" s="1645">
        <v>44</v>
      </c>
      <c r="U50" s="1645">
        <v>43</v>
      </c>
      <c r="V50" s="1645">
        <v>0</v>
      </c>
      <c r="W50" s="1645">
        <v>0</v>
      </c>
      <c r="X50" s="1645">
        <v>404</v>
      </c>
      <c r="Y50" s="1645">
        <v>387</v>
      </c>
      <c r="Z50" s="1567"/>
      <c r="AA50" s="1539">
        <f t="shared" si="0"/>
        <v>43</v>
      </c>
      <c r="AB50" s="1532"/>
    </row>
    <row r="51" spans="1:28" s="1137" customFormat="1" ht="11.4" customHeight="1">
      <c r="A51" s="1539">
        <f t="shared" si="1"/>
        <v>44</v>
      </c>
      <c r="B51" s="1533"/>
      <c r="D51" s="1572" t="s">
        <v>1168</v>
      </c>
      <c r="E51" s="1572"/>
      <c r="F51" s="1625"/>
      <c r="G51" s="1533"/>
      <c r="H51" s="1565" t="s">
        <v>1140</v>
      </c>
      <c r="I51" s="1565">
        <v>2</v>
      </c>
      <c r="J51" s="1601">
        <v>38</v>
      </c>
      <c r="K51" s="1601">
        <v>37</v>
      </c>
      <c r="L51" s="1601">
        <v>5</v>
      </c>
      <c r="M51" s="1601">
        <v>5</v>
      </c>
      <c r="N51" s="1601">
        <v>348</v>
      </c>
      <c r="O51" s="1601">
        <v>302</v>
      </c>
      <c r="P51" s="1601">
        <v>3</v>
      </c>
      <c r="Q51" s="1601">
        <v>3</v>
      </c>
      <c r="R51" s="1601">
        <v>0</v>
      </c>
      <c r="S51" s="1601">
        <v>0</v>
      </c>
      <c r="T51" s="1601">
        <v>68</v>
      </c>
      <c r="U51" s="1601">
        <v>65</v>
      </c>
      <c r="V51" s="1601">
        <v>0</v>
      </c>
      <c r="W51" s="1601">
        <v>0</v>
      </c>
      <c r="X51" s="1601">
        <v>62</v>
      </c>
      <c r="Y51" s="1601">
        <v>48</v>
      </c>
      <c r="Z51" s="1567"/>
      <c r="AA51" s="1539">
        <f t="shared" si="0"/>
        <v>44</v>
      </c>
      <c r="AB51" s="1532"/>
    </row>
    <row r="52" spans="1:28" s="1137" customFormat="1" ht="11.1" customHeight="1">
      <c r="A52" s="1539">
        <f t="shared" si="1"/>
        <v>45</v>
      </c>
      <c r="B52" s="1533"/>
      <c r="D52" s="1137" t="s">
        <v>1169</v>
      </c>
      <c r="G52" s="1533"/>
      <c r="H52" s="1565"/>
      <c r="I52" s="1565"/>
      <c r="Z52" s="1567"/>
      <c r="AA52" s="1539">
        <f t="shared" si="0"/>
        <v>45</v>
      </c>
      <c r="AB52" s="1532"/>
    </row>
    <row r="53" spans="1:28" s="1137" customFormat="1" ht="11.1" customHeight="1">
      <c r="A53" s="1539">
        <f t="shared" si="1"/>
        <v>46</v>
      </c>
      <c r="B53" s="1533"/>
      <c r="E53" s="1572" t="s">
        <v>1170</v>
      </c>
      <c r="F53" s="1572"/>
      <c r="G53" s="1533"/>
      <c r="H53" s="1565" t="s">
        <v>1140</v>
      </c>
      <c r="I53" s="1565">
        <v>2</v>
      </c>
      <c r="J53" s="1601">
        <v>0</v>
      </c>
      <c r="K53" s="1601">
        <v>0</v>
      </c>
      <c r="L53" s="1601">
        <v>0</v>
      </c>
      <c r="M53" s="1601">
        <v>0</v>
      </c>
      <c r="N53" s="1601">
        <v>0</v>
      </c>
      <c r="O53" s="1601">
        <v>0</v>
      </c>
      <c r="P53" s="1601">
        <v>0</v>
      </c>
      <c r="Q53" s="1601">
        <v>0</v>
      </c>
      <c r="R53" s="1601">
        <v>0</v>
      </c>
      <c r="S53" s="1601">
        <v>0</v>
      </c>
      <c r="T53" s="1601">
        <v>0</v>
      </c>
      <c r="U53" s="1601">
        <v>0</v>
      </c>
      <c r="V53" s="1601">
        <v>0</v>
      </c>
      <c r="W53" s="1601">
        <v>0</v>
      </c>
      <c r="X53" s="1601">
        <v>0</v>
      </c>
      <c r="Y53" s="1601">
        <v>0</v>
      </c>
      <c r="Z53" s="1567"/>
      <c r="AA53" s="1539">
        <f t="shared" si="0"/>
        <v>46</v>
      </c>
      <c r="AB53" s="1532"/>
    </row>
    <row r="54" spans="1:28" s="1137" customFormat="1" ht="11.1" customHeight="1">
      <c r="A54" s="1539">
        <f t="shared" si="1"/>
        <v>47</v>
      </c>
      <c r="B54" s="1533"/>
      <c r="E54" s="1572" t="s">
        <v>1171</v>
      </c>
      <c r="F54" s="1623"/>
      <c r="G54" s="1533"/>
      <c r="H54" s="1565" t="s">
        <v>1140</v>
      </c>
      <c r="I54" s="1565">
        <v>2</v>
      </c>
      <c r="J54" s="1601">
        <v>0</v>
      </c>
      <c r="K54" s="1601">
        <v>0</v>
      </c>
      <c r="L54" s="1601">
        <v>0</v>
      </c>
      <c r="M54" s="1601">
        <v>0</v>
      </c>
      <c r="N54" s="1601">
        <v>0</v>
      </c>
      <c r="O54" s="1601">
        <v>0</v>
      </c>
      <c r="P54" s="1601">
        <v>0</v>
      </c>
      <c r="Q54" s="1601">
        <v>0</v>
      </c>
      <c r="R54" s="1601">
        <v>0</v>
      </c>
      <c r="S54" s="1601">
        <v>0</v>
      </c>
      <c r="T54" s="1601">
        <v>0</v>
      </c>
      <c r="U54" s="1601">
        <v>0</v>
      </c>
      <c r="V54" s="1601">
        <v>0</v>
      </c>
      <c r="W54" s="1601">
        <v>0</v>
      </c>
      <c r="X54" s="1601">
        <v>0</v>
      </c>
      <c r="Y54" s="1601">
        <v>0</v>
      </c>
      <c r="Z54" s="1567"/>
      <c r="AA54" s="1539">
        <f t="shared" si="0"/>
        <v>47</v>
      </c>
      <c r="AB54" s="1532"/>
    </row>
    <row r="55" spans="1:28" s="1137" customFormat="1" ht="11.1" customHeight="1">
      <c r="A55" s="1539">
        <f t="shared" si="1"/>
        <v>48</v>
      </c>
      <c r="B55" s="1533"/>
      <c r="D55" s="1572" t="s">
        <v>1172</v>
      </c>
      <c r="E55" s="1572"/>
      <c r="F55" s="1623"/>
      <c r="G55" s="1533"/>
      <c r="H55" s="1565" t="s">
        <v>1140</v>
      </c>
      <c r="I55" s="1565">
        <v>2</v>
      </c>
      <c r="J55" s="1601">
        <v>1</v>
      </c>
      <c r="K55" s="1601">
        <v>1</v>
      </c>
      <c r="L55" s="1601">
        <v>0</v>
      </c>
      <c r="M55" s="1601">
        <v>0</v>
      </c>
      <c r="N55" s="1601">
        <v>16</v>
      </c>
      <c r="O55" s="1601">
        <v>15</v>
      </c>
      <c r="P55" s="1601">
        <v>0</v>
      </c>
      <c r="Q55" s="1601">
        <v>0</v>
      </c>
      <c r="R55" s="1601">
        <v>0</v>
      </c>
      <c r="S55" s="1601">
        <v>0</v>
      </c>
      <c r="T55" s="1601">
        <v>2</v>
      </c>
      <c r="U55" s="1601">
        <v>2</v>
      </c>
      <c r="V55" s="1601">
        <v>0</v>
      </c>
      <c r="W55" s="1601">
        <v>0</v>
      </c>
      <c r="X55" s="1601">
        <v>0</v>
      </c>
      <c r="Y55" s="1601">
        <v>0</v>
      </c>
      <c r="Z55" s="1567"/>
      <c r="AA55" s="1539">
        <f t="shared" si="0"/>
        <v>48</v>
      </c>
      <c r="AB55" s="1532"/>
    </row>
    <row r="56" spans="1:28" s="1137" customFormat="1" ht="11.1" customHeight="1">
      <c r="A56" s="1539">
        <f t="shared" si="1"/>
        <v>49</v>
      </c>
      <c r="B56" s="1533"/>
      <c r="D56" s="1572" t="s">
        <v>1173</v>
      </c>
      <c r="E56" s="1572"/>
      <c r="F56" s="1572"/>
      <c r="G56" s="1533"/>
      <c r="H56" s="1565" t="s">
        <v>1153</v>
      </c>
      <c r="I56" s="1565" t="s">
        <v>1174</v>
      </c>
      <c r="J56" s="1601">
        <v>0</v>
      </c>
      <c r="K56" s="1601">
        <v>0</v>
      </c>
      <c r="L56" s="1601">
        <v>3</v>
      </c>
      <c r="M56" s="1601">
        <v>3</v>
      </c>
      <c r="N56" s="1601">
        <v>44</v>
      </c>
      <c r="O56" s="1601">
        <v>44</v>
      </c>
      <c r="P56" s="1601">
        <v>0</v>
      </c>
      <c r="Q56" s="1601">
        <v>0</v>
      </c>
      <c r="R56" s="1601">
        <v>0</v>
      </c>
      <c r="S56" s="1601">
        <v>0</v>
      </c>
      <c r="T56" s="1601">
        <v>11</v>
      </c>
      <c r="U56" s="1601">
        <v>11</v>
      </c>
      <c r="V56" s="1601">
        <v>12</v>
      </c>
      <c r="W56" s="1601">
        <v>12</v>
      </c>
      <c r="X56" s="1601">
        <v>0</v>
      </c>
      <c r="Y56" s="1601">
        <v>0</v>
      </c>
      <c r="Z56" s="1567"/>
      <c r="AA56" s="1539">
        <f t="shared" si="0"/>
        <v>49</v>
      </c>
      <c r="AB56" s="1532"/>
    </row>
    <row r="57" spans="1:28" s="1137" customFormat="1" ht="11.1" customHeight="1">
      <c r="A57" s="1539">
        <f t="shared" si="1"/>
        <v>50</v>
      </c>
      <c r="B57" s="1533"/>
      <c r="D57" s="1572" t="s">
        <v>1175</v>
      </c>
      <c r="E57" s="1572"/>
      <c r="F57" s="1572"/>
      <c r="G57" s="1533"/>
      <c r="H57" s="1565" t="s">
        <v>1153</v>
      </c>
      <c r="I57" s="1565">
        <v>1</v>
      </c>
      <c r="J57" s="1601">
        <v>1</v>
      </c>
      <c r="K57" s="1601">
        <v>1</v>
      </c>
      <c r="L57" s="1601">
        <v>0</v>
      </c>
      <c r="M57" s="1601">
        <v>0</v>
      </c>
      <c r="N57" s="1601">
        <v>26</v>
      </c>
      <c r="O57" s="1601">
        <v>24</v>
      </c>
      <c r="P57" s="1601">
        <v>3</v>
      </c>
      <c r="Q57" s="1601">
        <v>3</v>
      </c>
      <c r="R57" s="1601">
        <v>0</v>
      </c>
      <c r="S57" s="1601">
        <v>0</v>
      </c>
      <c r="T57" s="1601">
        <v>9</v>
      </c>
      <c r="U57" s="1601">
        <v>9</v>
      </c>
      <c r="V57" s="1601">
        <v>0</v>
      </c>
      <c r="W57" s="1601">
        <v>0</v>
      </c>
      <c r="X57" s="1601">
        <v>0</v>
      </c>
      <c r="Y57" s="1601">
        <v>0</v>
      </c>
      <c r="Z57" s="1567"/>
      <c r="AA57" s="1539">
        <f t="shared" si="0"/>
        <v>50</v>
      </c>
      <c r="AB57" s="1532"/>
    </row>
    <row r="58" spans="1:28" s="1137" customFormat="1" ht="11.1" customHeight="1">
      <c r="A58" s="1539">
        <f t="shared" si="1"/>
        <v>51</v>
      </c>
      <c r="B58" s="1533"/>
      <c r="D58" s="1572" t="s">
        <v>1282</v>
      </c>
      <c r="E58" s="1572"/>
      <c r="F58" s="1572"/>
      <c r="G58" s="1533"/>
      <c r="H58" s="1565" t="s">
        <v>1153</v>
      </c>
      <c r="I58" s="1565" t="s">
        <v>1174</v>
      </c>
      <c r="J58" s="1601">
        <v>3</v>
      </c>
      <c r="K58" s="1601">
        <v>3</v>
      </c>
      <c r="L58" s="1601">
        <v>3</v>
      </c>
      <c r="M58" s="1601">
        <v>3</v>
      </c>
      <c r="N58" s="1601">
        <v>33</v>
      </c>
      <c r="O58" s="1601">
        <v>32</v>
      </c>
      <c r="P58" s="1601">
        <v>0</v>
      </c>
      <c r="Q58" s="1601">
        <v>0</v>
      </c>
      <c r="R58" s="1601">
        <v>0</v>
      </c>
      <c r="S58" s="1601">
        <v>0</v>
      </c>
      <c r="T58" s="1601">
        <v>10</v>
      </c>
      <c r="U58" s="1601">
        <v>10</v>
      </c>
      <c r="V58" s="1601">
        <v>11</v>
      </c>
      <c r="W58" s="1601">
        <v>11</v>
      </c>
      <c r="X58" s="1601">
        <v>0</v>
      </c>
      <c r="Y58" s="1601">
        <v>0</v>
      </c>
      <c r="Z58" s="1567"/>
      <c r="AA58" s="1539">
        <f t="shared" si="0"/>
        <v>51</v>
      </c>
      <c r="AB58" s="1532"/>
    </row>
    <row r="59" spans="1:28" s="1137" customFormat="1" ht="11.1" customHeight="1">
      <c r="A59" s="1539">
        <f t="shared" si="1"/>
        <v>52</v>
      </c>
      <c r="B59" s="1533"/>
      <c r="D59" s="1572" t="s">
        <v>1177</v>
      </c>
      <c r="E59" s="1572"/>
      <c r="F59" s="1572"/>
      <c r="G59" s="1533"/>
      <c r="H59" s="1565" t="s">
        <v>1153</v>
      </c>
      <c r="I59" s="1565">
        <v>1</v>
      </c>
      <c r="J59" s="1601">
        <v>1</v>
      </c>
      <c r="K59" s="1601">
        <v>1</v>
      </c>
      <c r="L59" s="1601">
        <v>0</v>
      </c>
      <c r="M59" s="1601">
        <v>0</v>
      </c>
      <c r="N59" s="1601">
        <v>8</v>
      </c>
      <c r="O59" s="1601">
        <v>6</v>
      </c>
      <c r="P59" s="1601">
        <v>0</v>
      </c>
      <c r="Q59" s="1601">
        <v>0</v>
      </c>
      <c r="R59" s="1601">
        <v>0</v>
      </c>
      <c r="S59" s="1601">
        <v>0</v>
      </c>
      <c r="T59" s="1601">
        <v>2</v>
      </c>
      <c r="U59" s="1601">
        <v>2</v>
      </c>
      <c r="V59" s="1601">
        <v>0</v>
      </c>
      <c r="W59" s="1601">
        <v>0</v>
      </c>
      <c r="X59" s="1601">
        <v>0</v>
      </c>
      <c r="Y59" s="1601">
        <v>0</v>
      </c>
      <c r="Z59" s="1567"/>
      <c r="AA59" s="1539">
        <f t="shared" si="0"/>
        <v>52</v>
      </c>
      <c r="AB59" s="1532"/>
    </row>
    <row r="60" spans="1:28" s="1137" customFormat="1" ht="12" customHeight="1">
      <c r="A60" s="1539">
        <f t="shared" si="1"/>
        <v>53</v>
      </c>
      <c r="B60" s="1533"/>
      <c r="D60" s="1572"/>
      <c r="E60" s="1572"/>
      <c r="F60" s="1618" t="s">
        <v>404</v>
      </c>
      <c r="G60" s="1533"/>
      <c r="H60" s="1565"/>
      <c r="I60" s="1544" t="s">
        <v>400</v>
      </c>
      <c r="J60" s="1601">
        <v>4</v>
      </c>
      <c r="K60" s="1601">
        <v>4</v>
      </c>
      <c r="L60" s="1601">
        <v>0</v>
      </c>
      <c r="M60" s="1601">
        <v>0</v>
      </c>
      <c r="N60" s="1601">
        <v>51</v>
      </c>
      <c r="O60" s="1601">
        <v>44</v>
      </c>
      <c r="P60" s="1601">
        <v>0</v>
      </c>
      <c r="Q60" s="1601">
        <v>0</v>
      </c>
      <c r="R60" s="1601">
        <v>0</v>
      </c>
      <c r="S60" s="1601">
        <v>0</v>
      </c>
      <c r="T60" s="1601">
        <v>4</v>
      </c>
      <c r="U60" s="1601">
        <v>4</v>
      </c>
      <c r="V60" s="1601">
        <v>0</v>
      </c>
      <c r="W60" s="1601">
        <v>0</v>
      </c>
      <c r="X60" s="1601">
        <v>12</v>
      </c>
      <c r="Y60" s="1601">
        <v>8</v>
      </c>
      <c r="Z60" s="1567"/>
      <c r="AA60" s="1539">
        <f t="shared" si="0"/>
        <v>53</v>
      </c>
      <c r="AB60" s="1532"/>
    </row>
    <row r="61" spans="1:28" s="1137" customFormat="1" ht="11.1" customHeight="1">
      <c r="A61" s="1539">
        <f t="shared" si="1"/>
        <v>54</v>
      </c>
      <c r="B61" s="1533"/>
      <c r="D61" s="1572"/>
      <c r="E61" s="1572"/>
      <c r="F61" s="1572"/>
      <c r="G61" s="1533"/>
      <c r="H61" s="1565"/>
      <c r="I61" s="1544" t="s">
        <v>401</v>
      </c>
      <c r="J61" s="1601">
        <v>31</v>
      </c>
      <c r="K61" s="1601">
        <v>30</v>
      </c>
      <c r="L61" s="1601">
        <v>8</v>
      </c>
      <c r="M61" s="1601">
        <v>8</v>
      </c>
      <c r="N61" s="1601">
        <v>277</v>
      </c>
      <c r="O61" s="1601">
        <v>241</v>
      </c>
      <c r="P61" s="1601">
        <v>5</v>
      </c>
      <c r="Q61" s="1601">
        <v>5</v>
      </c>
      <c r="R61" s="1601">
        <v>0</v>
      </c>
      <c r="S61" s="1601">
        <v>0</v>
      </c>
      <c r="T61" s="1601">
        <v>48</v>
      </c>
      <c r="U61" s="1601">
        <v>46</v>
      </c>
      <c r="V61" s="1601">
        <v>0</v>
      </c>
      <c r="W61" s="1601">
        <v>0</v>
      </c>
      <c r="X61" s="1601">
        <v>38</v>
      </c>
      <c r="Y61" s="1601">
        <v>29</v>
      </c>
      <c r="Z61" s="1567"/>
      <c r="AA61" s="1539">
        <f t="shared" si="0"/>
        <v>54</v>
      </c>
      <c r="AB61" s="1532"/>
    </row>
    <row r="62" spans="1:28" s="1137" customFormat="1" ht="11.1" customHeight="1">
      <c r="A62" s="1539">
        <f t="shared" si="1"/>
        <v>55</v>
      </c>
      <c r="B62" s="1533"/>
      <c r="D62" s="1572"/>
      <c r="E62" s="1572"/>
      <c r="F62" s="1572"/>
      <c r="G62" s="1533"/>
      <c r="H62" s="1565"/>
      <c r="I62" s="1544" t="s">
        <v>301</v>
      </c>
      <c r="J62" s="1601">
        <v>9</v>
      </c>
      <c r="K62" s="1601">
        <v>9</v>
      </c>
      <c r="L62" s="1601">
        <v>3</v>
      </c>
      <c r="M62" s="1601">
        <v>3</v>
      </c>
      <c r="N62" s="1601">
        <v>147</v>
      </c>
      <c r="O62" s="1601">
        <v>138</v>
      </c>
      <c r="P62" s="1601">
        <v>1</v>
      </c>
      <c r="Q62" s="1601">
        <v>1</v>
      </c>
      <c r="R62" s="1601">
        <v>0</v>
      </c>
      <c r="S62" s="1601">
        <v>0</v>
      </c>
      <c r="T62" s="1601">
        <v>50</v>
      </c>
      <c r="U62" s="1601">
        <v>49</v>
      </c>
      <c r="V62" s="1601">
        <v>23</v>
      </c>
      <c r="W62" s="1601">
        <v>23</v>
      </c>
      <c r="X62" s="1601">
        <v>12</v>
      </c>
      <c r="Y62" s="1601">
        <v>11</v>
      </c>
      <c r="Z62" s="1567"/>
      <c r="AA62" s="1539">
        <f t="shared" si="0"/>
        <v>55</v>
      </c>
      <c r="AB62" s="1532"/>
    </row>
    <row r="63" spans="1:28" s="1137" customFormat="1" ht="11.1" customHeight="1">
      <c r="A63" s="1539">
        <f t="shared" si="1"/>
        <v>56</v>
      </c>
      <c r="B63" s="1533"/>
      <c r="D63" s="1572"/>
      <c r="E63" s="1572"/>
      <c r="F63" s="1572"/>
      <c r="G63" s="1533"/>
      <c r="H63" s="1565"/>
      <c r="I63" s="1544" t="s">
        <v>402</v>
      </c>
      <c r="J63" s="1645">
        <v>44</v>
      </c>
      <c r="K63" s="1645">
        <v>43</v>
      </c>
      <c r="L63" s="1645">
        <v>11</v>
      </c>
      <c r="M63" s="1645">
        <v>11</v>
      </c>
      <c r="N63" s="1645">
        <v>475</v>
      </c>
      <c r="O63" s="1645">
        <v>423</v>
      </c>
      <c r="P63" s="1645">
        <v>6</v>
      </c>
      <c r="Q63" s="1645">
        <v>6</v>
      </c>
      <c r="R63" s="1645">
        <v>0</v>
      </c>
      <c r="S63" s="1645">
        <v>0</v>
      </c>
      <c r="T63" s="1645">
        <v>102</v>
      </c>
      <c r="U63" s="1645">
        <v>99</v>
      </c>
      <c r="V63" s="1645">
        <v>23</v>
      </c>
      <c r="W63" s="1645">
        <v>23</v>
      </c>
      <c r="X63" s="1645">
        <v>62</v>
      </c>
      <c r="Y63" s="1645">
        <v>48</v>
      </c>
      <c r="Z63" s="1567"/>
      <c r="AA63" s="1539">
        <f t="shared" si="0"/>
        <v>56</v>
      </c>
      <c r="AB63" s="1532"/>
    </row>
    <row r="64" spans="1:28" s="1137" customFormat="1" ht="11.25">
      <c r="A64" s="1539">
        <f>A63+1</f>
        <v>57</v>
      </c>
      <c r="B64" s="1533"/>
      <c r="D64" s="1572" t="s">
        <v>1178</v>
      </c>
      <c r="E64" s="1572"/>
      <c r="F64" s="1625"/>
      <c r="G64" s="1533"/>
      <c r="H64" s="1565" t="s">
        <v>1140</v>
      </c>
      <c r="I64" s="1565">
        <v>2</v>
      </c>
      <c r="J64" s="1626">
        <v>3</v>
      </c>
      <c r="K64" s="1626">
        <v>3</v>
      </c>
      <c r="L64" s="1626">
        <v>1</v>
      </c>
      <c r="M64" s="1626">
        <v>1</v>
      </c>
      <c r="N64" s="1626">
        <v>85</v>
      </c>
      <c r="O64" s="1626">
        <v>78</v>
      </c>
      <c r="P64" s="1626">
        <v>1</v>
      </c>
      <c r="Q64" s="1626">
        <v>1</v>
      </c>
      <c r="R64" s="1626">
        <v>0</v>
      </c>
      <c r="S64" s="1626">
        <v>0</v>
      </c>
      <c r="T64" s="1626">
        <v>10</v>
      </c>
      <c r="U64" s="1626">
        <v>10</v>
      </c>
      <c r="V64" s="1626">
        <v>0</v>
      </c>
      <c r="W64" s="1626">
        <v>0</v>
      </c>
      <c r="X64" s="1626">
        <v>16</v>
      </c>
      <c r="Y64" s="1626">
        <v>14</v>
      </c>
      <c r="Z64" s="1567"/>
      <c r="AA64" s="1539">
        <f t="shared" si="0"/>
        <v>57</v>
      </c>
      <c r="AB64" s="1532"/>
    </row>
    <row r="65" spans="1:28" s="1137" customFormat="1" ht="11.1" customHeight="1">
      <c r="A65" s="1539">
        <f>A64+1</f>
        <v>58</v>
      </c>
      <c r="B65" s="1533"/>
      <c r="D65" s="1572" t="s">
        <v>1179</v>
      </c>
      <c r="E65" s="1572"/>
      <c r="F65" s="1572"/>
      <c r="G65" s="1533"/>
      <c r="H65" s="1565" t="s">
        <v>1153</v>
      </c>
      <c r="I65" s="1565">
        <v>1.5</v>
      </c>
      <c r="J65" s="1626">
        <v>2</v>
      </c>
      <c r="K65" s="1626">
        <v>2</v>
      </c>
      <c r="L65" s="1626">
        <v>0</v>
      </c>
      <c r="M65" s="1626">
        <v>0</v>
      </c>
      <c r="N65" s="1626">
        <v>136</v>
      </c>
      <c r="O65" s="1626">
        <v>124</v>
      </c>
      <c r="P65" s="1626">
        <v>0</v>
      </c>
      <c r="Q65" s="1626">
        <v>0</v>
      </c>
      <c r="R65" s="1626">
        <v>0</v>
      </c>
      <c r="S65" s="1626">
        <v>0</v>
      </c>
      <c r="T65" s="1626">
        <v>20</v>
      </c>
      <c r="U65" s="1626">
        <v>20</v>
      </c>
      <c r="V65" s="1626">
        <v>0</v>
      </c>
      <c r="W65" s="1626">
        <v>0</v>
      </c>
      <c r="X65" s="1626">
        <v>12</v>
      </c>
      <c r="Y65" s="1626">
        <v>10</v>
      </c>
      <c r="Z65" s="1567"/>
      <c r="AA65" s="1539">
        <f t="shared" si="0"/>
        <v>58</v>
      </c>
      <c r="AB65" s="1532"/>
    </row>
    <row r="66" spans="1:28" s="1137" customFormat="1" ht="12" customHeight="1">
      <c r="A66" s="1539">
        <f aca="true" t="shared" si="2" ref="A66:A109">A65+1</f>
        <v>59</v>
      </c>
      <c r="B66" s="1533"/>
      <c r="D66" s="1572"/>
      <c r="E66" s="1572"/>
      <c r="F66" s="1618" t="s">
        <v>405</v>
      </c>
      <c r="G66" s="1533"/>
      <c r="H66" s="1565"/>
      <c r="I66" s="1544" t="s">
        <v>400</v>
      </c>
      <c r="J66" s="1626">
        <v>3</v>
      </c>
      <c r="K66" s="1626">
        <v>3</v>
      </c>
      <c r="L66" s="1626">
        <v>1</v>
      </c>
      <c r="M66" s="1626">
        <v>1</v>
      </c>
      <c r="N66" s="1626">
        <v>90</v>
      </c>
      <c r="O66" s="1626">
        <v>80</v>
      </c>
      <c r="P66" s="1626">
        <v>1</v>
      </c>
      <c r="Q66" s="1626">
        <v>1</v>
      </c>
      <c r="R66" s="1626">
        <v>0</v>
      </c>
      <c r="S66" s="1626">
        <v>0</v>
      </c>
      <c r="T66" s="1626">
        <v>5</v>
      </c>
      <c r="U66" s="1626">
        <v>5</v>
      </c>
      <c r="V66" s="1626">
        <v>0</v>
      </c>
      <c r="W66" s="1626">
        <v>0</v>
      </c>
      <c r="X66" s="1626">
        <v>28</v>
      </c>
      <c r="Y66" s="1626">
        <v>24</v>
      </c>
      <c r="Z66" s="1567"/>
      <c r="AA66" s="1539">
        <f t="shared" si="0"/>
        <v>59</v>
      </c>
      <c r="AB66" s="1532"/>
    </row>
    <row r="67" spans="1:28" s="1137" customFormat="1" ht="11.1" customHeight="1">
      <c r="A67" s="1539">
        <f t="shared" si="2"/>
        <v>60</v>
      </c>
      <c r="B67" s="1533"/>
      <c r="D67" s="1572"/>
      <c r="E67" s="1572"/>
      <c r="F67" s="1572"/>
      <c r="G67" s="1533"/>
      <c r="H67" s="1565"/>
      <c r="I67" s="1544" t="s">
        <v>401</v>
      </c>
      <c r="J67" s="1626">
        <v>2</v>
      </c>
      <c r="K67" s="1626">
        <v>2</v>
      </c>
      <c r="L67" s="1626">
        <v>0</v>
      </c>
      <c r="M67" s="1626">
        <v>0</v>
      </c>
      <c r="N67" s="1626">
        <v>120</v>
      </c>
      <c r="O67" s="1626">
        <v>111</v>
      </c>
      <c r="P67" s="1626">
        <v>0</v>
      </c>
      <c r="Q67" s="1626">
        <v>0</v>
      </c>
      <c r="R67" s="1626">
        <v>0</v>
      </c>
      <c r="S67" s="1626">
        <v>0</v>
      </c>
      <c r="T67" s="1626">
        <v>20</v>
      </c>
      <c r="U67" s="1626">
        <v>20</v>
      </c>
      <c r="V67" s="1626">
        <v>0</v>
      </c>
      <c r="W67" s="1626">
        <v>0</v>
      </c>
      <c r="X67" s="1626">
        <v>0</v>
      </c>
      <c r="Y67" s="1626">
        <v>0</v>
      </c>
      <c r="Z67" s="1567"/>
      <c r="AA67" s="1539">
        <f t="shared" si="0"/>
        <v>60</v>
      </c>
      <c r="AB67" s="1532"/>
    </row>
    <row r="68" spans="1:28" s="1137" customFormat="1" ht="11.1" customHeight="1">
      <c r="A68" s="1539">
        <f t="shared" si="2"/>
        <v>61</v>
      </c>
      <c r="B68" s="1533"/>
      <c r="D68" s="1572"/>
      <c r="E68" s="1572"/>
      <c r="F68" s="1572"/>
      <c r="G68" s="1533"/>
      <c r="H68" s="1565"/>
      <c r="I68" s="1544" t="s">
        <v>301</v>
      </c>
      <c r="J68" s="1626">
        <v>0</v>
      </c>
      <c r="K68" s="1626">
        <v>0</v>
      </c>
      <c r="L68" s="1626">
        <v>0</v>
      </c>
      <c r="M68" s="1626">
        <v>0</v>
      </c>
      <c r="N68" s="1626">
        <v>11</v>
      </c>
      <c r="O68" s="1626">
        <v>11</v>
      </c>
      <c r="P68" s="1626">
        <v>0</v>
      </c>
      <c r="Q68" s="1626">
        <v>0</v>
      </c>
      <c r="R68" s="1626">
        <v>0</v>
      </c>
      <c r="S68" s="1626">
        <v>0</v>
      </c>
      <c r="T68" s="1626">
        <v>5</v>
      </c>
      <c r="U68" s="1626">
        <v>5</v>
      </c>
      <c r="V68" s="1626">
        <v>0</v>
      </c>
      <c r="W68" s="1626">
        <v>0</v>
      </c>
      <c r="X68" s="1626">
        <v>0</v>
      </c>
      <c r="Y68" s="1626">
        <v>0</v>
      </c>
      <c r="Z68" s="1567"/>
      <c r="AA68" s="1539">
        <f t="shared" si="0"/>
        <v>61</v>
      </c>
      <c r="AB68" s="1532"/>
    </row>
    <row r="69" spans="1:28" s="1137" customFormat="1" ht="11.1" customHeight="1">
      <c r="A69" s="1539">
        <f t="shared" si="2"/>
        <v>62</v>
      </c>
      <c r="B69" s="1533"/>
      <c r="D69" s="1572"/>
      <c r="E69" s="1572"/>
      <c r="F69" s="1572"/>
      <c r="G69" s="1533"/>
      <c r="H69" s="1565"/>
      <c r="I69" s="1544" t="s">
        <v>402</v>
      </c>
      <c r="J69" s="1645">
        <v>5</v>
      </c>
      <c r="K69" s="1645">
        <v>5</v>
      </c>
      <c r="L69" s="1645">
        <v>1</v>
      </c>
      <c r="M69" s="1645">
        <v>1</v>
      </c>
      <c r="N69" s="1645">
        <v>221</v>
      </c>
      <c r="O69" s="1645">
        <v>202</v>
      </c>
      <c r="P69" s="1645">
        <v>1</v>
      </c>
      <c r="Q69" s="1645">
        <v>1</v>
      </c>
      <c r="R69" s="1645">
        <v>0</v>
      </c>
      <c r="S69" s="1645">
        <v>0</v>
      </c>
      <c r="T69" s="1645">
        <v>30</v>
      </c>
      <c r="U69" s="1645">
        <v>30</v>
      </c>
      <c r="V69" s="1645">
        <v>0</v>
      </c>
      <c r="W69" s="1645">
        <v>0</v>
      </c>
      <c r="X69" s="1645">
        <v>28</v>
      </c>
      <c r="Y69" s="1645">
        <v>24</v>
      </c>
      <c r="Z69" s="1567"/>
      <c r="AA69" s="1539">
        <f t="shared" si="0"/>
        <v>62</v>
      </c>
      <c r="AB69" s="1532"/>
    </row>
    <row r="70" spans="1:27" s="1137" customFormat="1" ht="12" customHeight="1">
      <c r="A70" s="1539">
        <f t="shared" si="2"/>
        <v>63</v>
      </c>
      <c r="B70" s="1533"/>
      <c r="D70" s="1624" t="s">
        <v>1180</v>
      </c>
      <c r="E70" s="1572"/>
      <c r="F70" s="1572"/>
      <c r="G70" s="1533"/>
      <c r="H70" s="1565"/>
      <c r="I70" s="1565"/>
      <c r="Z70" s="1567"/>
      <c r="AA70" s="1539">
        <f t="shared" si="0"/>
        <v>63</v>
      </c>
    </row>
    <row r="71" spans="1:27" s="1137" customFormat="1" ht="11.1" customHeight="1">
      <c r="A71" s="1539">
        <f t="shared" si="2"/>
        <v>64</v>
      </c>
      <c r="B71" s="1533"/>
      <c r="E71" s="1572" t="s">
        <v>1181</v>
      </c>
      <c r="F71" s="1572"/>
      <c r="G71" s="1533"/>
      <c r="H71" s="1565" t="s">
        <v>1136</v>
      </c>
      <c r="I71" s="1565">
        <v>1</v>
      </c>
      <c r="J71" s="1626">
        <v>3</v>
      </c>
      <c r="K71" s="1626">
        <v>0</v>
      </c>
      <c r="L71" s="1626">
        <v>0</v>
      </c>
      <c r="M71" s="1626">
        <v>0</v>
      </c>
      <c r="N71" s="1626">
        <v>22</v>
      </c>
      <c r="O71" s="1626">
        <v>2</v>
      </c>
      <c r="P71" s="1626">
        <v>0</v>
      </c>
      <c r="Q71" s="1626">
        <v>0</v>
      </c>
      <c r="R71" s="1626">
        <v>0</v>
      </c>
      <c r="S71" s="1626">
        <v>0</v>
      </c>
      <c r="T71" s="1626">
        <v>0</v>
      </c>
      <c r="U71" s="1626">
        <v>0</v>
      </c>
      <c r="V71" s="1626">
        <v>0</v>
      </c>
      <c r="W71" s="1626">
        <v>0</v>
      </c>
      <c r="X71" s="1626">
        <v>0</v>
      </c>
      <c r="Y71" s="1626">
        <v>0</v>
      </c>
      <c r="Z71" s="1567"/>
      <c r="AA71" s="1539">
        <f t="shared" si="0"/>
        <v>64</v>
      </c>
    </row>
    <row r="72" spans="1:27" s="1137" customFormat="1" ht="11.1" customHeight="1">
      <c r="A72" s="1539">
        <f t="shared" si="2"/>
        <v>65</v>
      </c>
      <c r="B72" s="1533"/>
      <c r="E72" s="1572" t="s">
        <v>1182</v>
      </c>
      <c r="F72" s="1572"/>
      <c r="G72" s="1533"/>
      <c r="H72" s="1565" t="s">
        <v>1136</v>
      </c>
      <c r="I72" s="1565">
        <v>1</v>
      </c>
      <c r="J72" s="1626">
        <v>1</v>
      </c>
      <c r="K72" s="1626">
        <v>1</v>
      </c>
      <c r="L72" s="1626">
        <v>0</v>
      </c>
      <c r="M72" s="1626">
        <v>0</v>
      </c>
      <c r="N72" s="1626">
        <v>9</v>
      </c>
      <c r="O72" s="1626">
        <v>0</v>
      </c>
      <c r="P72" s="1626">
        <v>1</v>
      </c>
      <c r="Q72" s="1626">
        <v>0</v>
      </c>
      <c r="R72" s="1626">
        <v>0</v>
      </c>
      <c r="S72" s="1626">
        <v>0</v>
      </c>
      <c r="T72" s="1626">
        <v>0</v>
      </c>
      <c r="U72" s="1626">
        <v>0</v>
      </c>
      <c r="V72" s="1626">
        <v>0</v>
      </c>
      <c r="W72" s="1626">
        <v>0</v>
      </c>
      <c r="X72" s="1626">
        <v>0</v>
      </c>
      <c r="Y72" s="1626">
        <v>0</v>
      </c>
      <c r="Z72" s="1567"/>
      <c r="AA72" s="1539">
        <f aca="true" t="shared" si="3" ref="AA72:AA135">A72</f>
        <v>65</v>
      </c>
    </row>
    <row r="73" spans="1:27" s="1137" customFormat="1" ht="11.1" customHeight="1">
      <c r="A73" s="1539">
        <f t="shared" si="2"/>
        <v>66</v>
      </c>
      <c r="B73" s="1533"/>
      <c r="D73" s="1572" t="s">
        <v>1183</v>
      </c>
      <c r="E73" s="1572"/>
      <c r="F73" s="1572"/>
      <c r="G73" s="1533"/>
      <c r="H73" s="1565" t="s">
        <v>1136</v>
      </c>
      <c r="I73" s="1565">
        <v>2</v>
      </c>
      <c r="J73" s="1626">
        <v>0</v>
      </c>
      <c r="K73" s="1626">
        <v>0</v>
      </c>
      <c r="L73" s="1626">
        <v>0</v>
      </c>
      <c r="M73" s="1626">
        <v>0</v>
      </c>
      <c r="N73" s="1626">
        <v>0</v>
      </c>
      <c r="O73" s="1626">
        <v>0</v>
      </c>
      <c r="P73" s="1626">
        <v>0</v>
      </c>
      <c r="Q73" s="1626">
        <v>0</v>
      </c>
      <c r="R73" s="1626">
        <v>0</v>
      </c>
      <c r="S73" s="1626">
        <v>0</v>
      </c>
      <c r="T73" s="1626">
        <v>0</v>
      </c>
      <c r="U73" s="1626">
        <v>0</v>
      </c>
      <c r="V73" s="1626">
        <v>0</v>
      </c>
      <c r="W73" s="1626">
        <v>0</v>
      </c>
      <c r="X73" s="1626">
        <v>0</v>
      </c>
      <c r="Y73" s="1626">
        <v>0</v>
      </c>
      <c r="Z73" s="1567"/>
      <c r="AA73" s="1539">
        <f t="shared" si="3"/>
        <v>66</v>
      </c>
    </row>
    <row r="74" spans="1:27" s="1137" customFormat="1" ht="11.1" customHeight="1">
      <c r="A74" s="1539">
        <f t="shared" si="2"/>
        <v>67</v>
      </c>
      <c r="B74" s="1533"/>
      <c r="D74" s="1572" t="s">
        <v>1184</v>
      </c>
      <c r="E74" s="1572"/>
      <c r="F74" s="1572"/>
      <c r="G74" s="1533"/>
      <c r="H74" s="1565" t="s">
        <v>1140</v>
      </c>
      <c r="I74" s="1565">
        <v>2</v>
      </c>
      <c r="J74" s="1626">
        <v>0</v>
      </c>
      <c r="K74" s="1626">
        <v>0</v>
      </c>
      <c r="L74" s="1626">
        <v>0</v>
      </c>
      <c r="M74" s="1626">
        <v>0</v>
      </c>
      <c r="N74" s="1626">
        <v>23</v>
      </c>
      <c r="O74" s="1626">
        <v>2</v>
      </c>
      <c r="P74" s="1626">
        <v>1</v>
      </c>
      <c r="Q74" s="1626">
        <v>0</v>
      </c>
      <c r="R74" s="1626">
        <v>0</v>
      </c>
      <c r="S74" s="1626">
        <v>0</v>
      </c>
      <c r="T74" s="1626">
        <v>2</v>
      </c>
      <c r="U74" s="1626">
        <v>0</v>
      </c>
      <c r="V74" s="1626">
        <v>0</v>
      </c>
      <c r="W74" s="1626">
        <v>0</v>
      </c>
      <c r="X74" s="1626">
        <v>10</v>
      </c>
      <c r="Y74" s="1626">
        <v>0</v>
      </c>
      <c r="Z74" s="1567"/>
      <c r="AA74" s="1539">
        <f t="shared" si="3"/>
        <v>67</v>
      </c>
    </row>
    <row r="75" spans="1:27" s="1137" customFormat="1" ht="11.1" customHeight="1">
      <c r="A75" s="1539">
        <f t="shared" si="2"/>
        <v>68</v>
      </c>
      <c r="B75" s="1533"/>
      <c r="D75" s="1572" t="s">
        <v>1283</v>
      </c>
      <c r="E75" s="1572"/>
      <c r="F75" s="1572"/>
      <c r="G75" s="1533"/>
      <c r="H75" s="1565" t="s">
        <v>1140</v>
      </c>
      <c r="I75" s="1565">
        <v>2</v>
      </c>
      <c r="J75" s="1626">
        <v>1</v>
      </c>
      <c r="K75" s="1626">
        <v>1</v>
      </c>
      <c r="L75" s="1626">
        <v>0</v>
      </c>
      <c r="M75" s="1626">
        <v>0</v>
      </c>
      <c r="N75" s="1626">
        <v>14</v>
      </c>
      <c r="O75" s="1626">
        <v>11</v>
      </c>
      <c r="P75" s="1626">
        <v>2</v>
      </c>
      <c r="Q75" s="1626">
        <v>2</v>
      </c>
      <c r="R75" s="1626">
        <v>0</v>
      </c>
      <c r="S75" s="1626">
        <v>0</v>
      </c>
      <c r="T75" s="1626">
        <v>2</v>
      </c>
      <c r="U75" s="1626">
        <v>2</v>
      </c>
      <c r="V75" s="1626">
        <v>0</v>
      </c>
      <c r="W75" s="1626">
        <v>0</v>
      </c>
      <c r="X75" s="1626">
        <v>0</v>
      </c>
      <c r="Y75" s="1626">
        <v>0</v>
      </c>
      <c r="Z75" s="1567"/>
      <c r="AA75" s="1539">
        <f t="shared" si="3"/>
        <v>68</v>
      </c>
    </row>
    <row r="76" spans="1:27" s="1137" customFormat="1" ht="11.1" customHeight="1">
      <c r="A76" s="1539">
        <f t="shared" si="2"/>
        <v>69</v>
      </c>
      <c r="B76" s="1533"/>
      <c r="D76" s="1624" t="s">
        <v>1186</v>
      </c>
      <c r="E76" s="1572"/>
      <c r="F76" s="1572"/>
      <c r="G76" s="1533"/>
      <c r="H76" s="1565"/>
      <c r="I76" s="1565"/>
      <c r="Z76" s="1567"/>
      <c r="AA76" s="1539">
        <f t="shared" si="3"/>
        <v>69</v>
      </c>
    </row>
    <row r="77" spans="1:27" s="1137" customFormat="1" ht="11.1" customHeight="1">
      <c r="A77" s="1539">
        <f t="shared" si="2"/>
        <v>70</v>
      </c>
      <c r="B77" s="1533"/>
      <c r="E77" s="1572" t="s">
        <v>1187</v>
      </c>
      <c r="F77" s="1625"/>
      <c r="G77" s="1533"/>
      <c r="H77" s="1565" t="s">
        <v>1140</v>
      </c>
      <c r="I77" s="1565">
        <v>2</v>
      </c>
      <c r="J77" s="1626">
        <v>0</v>
      </c>
      <c r="K77" s="1626">
        <v>0</v>
      </c>
      <c r="L77" s="1626">
        <v>0</v>
      </c>
      <c r="M77" s="1626">
        <v>0</v>
      </c>
      <c r="N77" s="1626">
        <v>0</v>
      </c>
      <c r="O77" s="1626">
        <v>0</v>
      </c>
      <c r="P77" s="1626">
        <v>0</v>
      </c>
      <c r="Q77" s="1626">
        <v>0</v>
      </c>
      <c r="R77" s="1626">
        <v>0</v>
      </c>
      <c r="S77" s="1626">
        <v>0</v>
      </c>
      <c r="T77" s="1626">
        <v>0</v>
      </c>
      <c r="U77" s="1626">
        <v>0</v>
      </c>
      <c r="V77" s="1626">
        <v>0</v>
      </c>
      <c r="W77" s="1626">
        <v>0</v>
      </c>
      <c r="X77" s="1626">
        <v>0</v>
      </c>
      <c r="Y77" s="1626">
        <v>0</v>
      </c>
      <c r="Z77" s="1567"/>
      <c r="AA77" s="1539">
        <f t="shared" si="3"/>
        <v>70</v>
      </c>
    </row>
    <row r="78" spans="1:27" s="1137" customFormat="1" ht="11.1" customHeight="1">
      <c r="A78" s="1539">
        <f t="shared" si="2"/>
        <v>71</v>
      </c>
      <c r="B78" s="1533"/>
      <c r="E78" s="1572" t="s">
        <v>1188</v>
      </c>
      <c r="F78" s="1625"/>
      <c r="G78" s="1533"/>
      <c r="H78" s="1565" t="s">
        <v>1140</v>
      </c>
      <c r="I78" s="1565">
        <v>2</v>
      </c>
      <c r="J78" s="1626">
        <v>0</v>
      </c>
      <c r="K78" s="1626">
        <v>0</v>
      </c>
      <c r="L78" s="1626">
        <v>0</v>
      </c>
      <c r="M78" s="1626">
        <v>0</v>
      </c>
      <c r="N78" s="1626">
        <v>0</v>
      </c>
      <c r="O78" s="1626">
        <v>0</v>
      </c>
      <c r="P78" s="1626">
        <v>0</v>
      </c>
      <c r="Q78" s="1626">
        <v>0</v>
      </c>
      <c r="R78" s="1626">
        <v>0</v>
      </c>
      <c r="S78" s="1626">
        <v>0</v>
      </c>
      <c r="T78" s="1626">
        <v>0</v>
      </c>
      <c r="U78" s="1626">
        <v>0</v>
      </c>
      <c r="V78" s="1626">
        <v>0</v>
      </c>
      <c r="W78" s="1626">
        <v>0</v>
      </c>
      <c r="X78" s="1626">
        <v>0</v>
      </c>
      <c r="Y78" s="1626">
        <v>0</v>
      </c>
      <c r="Z78" s="1567"/>
      <c r="AA78" s="1539">
        <f t="shared" si="3"/>
        <v>71</v>
      </c>
    </row>
    <row r="79" spans="1:27" s="1137" customFormat="1" ht="11.1" customHeight="1">
      <c r="A79" s="1539">
        <f t="shared" si="2"/>
        <v>72</v>
      </c>
      <c r="B79" s="1533"/>
      <c r="E79" s="1572" t="s">
        <v>1189</v>
      </c>
      <c r="F79" s="1625"/>
      <c r="G79" s="1533"/>
      <c r="H79" s="1565" t="s">
        <v>1140</v>
      </c>
      <c r="I79" s="1565">
        <v>2</v>
      </c>
      <c r="J79" s="1626">
        <v>0</v>
      </c>
      <c r="K79" s="1626">
        <v>0</v>
      </c>
      <c r="L79" s="1626">
        <v>0</v>
      </c>
      <c r="M79" s="1626">
        <v>0</v>
      </c>
      <c r="N79" s="1626">
        <v>0</v>
      </c>
      <c r="O79" s="1626">
        <v>0</v>
      </c>
      <c r="P79" s="1626">
        <v>0</v>
      </c>
      <c r="Q79" s="1626">
        <v>0</v>
      </c>
      <c r="R79" s="1626">
        <v>0</v>
      </c>
      <c r="S79" s="1626">
        <v>0</v>
      </c>
      <c r="T79" s="1626">
        <v>0</v>
      </c>
      <c r="U79" s="1626">
        <v>0</v>
      </c>
      <c r="V79" s="1626">
        <v>0</v>
      </c>
      <c r="W79" s="1626">
        <v>0</v>
      </c>
      <c r="X79" s="1626">
        <v>0</v>
      </c>
      <c r="Y79" s="1626">
        <v>0</v>
      </c>
      <c r="Z79" s="1567"/>
      <c r="AA79" s="1539">
        <f t="shared" si="3"/>
        <v>72</v>
      </c>
    </row>
    <row r="80" spans="1:27" s="1137" customFormat="1" ht="11.1" customHeight="1">
      <c r="A80" s="1539">
        <f t="shared" si="2"/>
        <v>73</v>
      </c>
      <c r="B80" s="1533"/>
      <c r="E80" s="1572" t="s">
        <v>1190</v>
      </c>
      <c r="F80" s="1625"/>
      <c r="G80" s="1533"/>
      <c r="H80" s="1565" t="s">
        <v>1140</v>
      </c>
      <c r="I80" s="1565">
        <v>2</v>
      </c>
      <c r="J80" s="1626">
        <v>0</v>
      </c>
      <c r="K80" s="1626">
        <v>0</v>
      </c>
      <c r="L80" s="1626">
        <v>0</v>
      </c>
      <c r="M80" s="1626">
        <v>0</v>
      </c>
      <c r="N80" s="1626">
        <v>0</v>
      </c>
      <c r="O80" s="1626">
        <v>0</v>
      </c>
      <c r="P80" s="1626">
        <v>0</v>
      </c>
      <c r="Q80" s="1626">
        <v>0</v>
      </c>
      <c r="R80" s="1626">
        <v>0</v>
      </c>
      <c r="S80" s="1626">
        <v>0</v>
      </c>
      <c r="T80" s="1626">
        <v>0</v>
      </c>
      <c r="U80" s="1626">
        <v>0</v>
      </c>
      <c r="V80" s="1626">
        <v>0</v>
      </c>
      <c r="W80" s="1626">
        <v>0</v>
      </c>
      <c r="X80" s="1626">
        <v>0</v>
      </c>
      <c r="Y80" s="1626">
        <v>0</v>
      </c>
      <c r="Z80" s="1567"/>
      <c r="AA80" s="1539">
        <f t="shared" si="3"/>
        <v>73</v>
      </c>
    </row>
    <row r="81" spans="1:27" s="1137" customFormat="1" ht="11.1" customHeight="1">
      <c r="A81" s="1539">
        <f t="shared" si="2"/>
        <v>74</v>
      </c>
      <c r="B81" s="1533"/>
      <c r="D81" s="1572"/>
      <c r="E81" s="1572" t="s">
        <v>1191</v>
      </c>
      <c r="F81" s="1625"/>
      <c r="G81" s="1533"/>
      <c r="H81" s="1565" t="s">
        <v>1140</v>
      </c>
      <c r="I81" s="1565">
        <v>2</v>
      </c>
      <c r="J81" s="1626">
        <v>0</v>
      </c>
      <c r="K81" s="1626">
        <v>0</v>
      </c>
      <c r="L81" s="1626">
        <v>0</v>
      </c>
      <c r="M81" s="1626">
        <v>0</v>
      </c>
      <c r="N81" s="1626">
        <v>0</v>
      </c>
      <c r="O81" s="1626">
        <v>0</v>
      </c>
      <c r="P81" s="1626">
        <v>0</v>
      </c>
      <c r="Q81" s="1626">
        <v>0</v>
      </c>
      <c r="R81" s="1626">
        <v>0</v>
      </c>
      <c r="S81" s="1626">
        <v>0</v>
      </c>
      <c r="T81" s="1626">
        <v>0</v>
      </c>
      <c r="U81" s="1626">
        <v>0</v>
      </c>
      <c r="V81" s="1626">
        <v>0</v>
      </c>
      <c r="W81" s="1626">
        <v>0</v>
      </c>
      <c r="X81" s="1626">
        <v>0</v>
      </c>
      <c r="Y81" s="1626">
        <v>0</v>
      </c>
      <c r="Z81" s="1567"/>
      <c r="AA81" s="1539">
        <f t="shared" si="3"/>
        <v>74</v>
      </c>
    </row>
    <row r="82" spans="1:27" s="1137" customFormat="1" ht="11.1" customHeight="1">
      <c r="A82" s="1539">
        <f t="shared" si="2"/>
        <v>75</v>
      </c>
      <c r="B82" s="1533"/>
      <c r="D82" s="1572"/>
      <c r="E82" s="1572" t="s">
        <v>1192</v>
      </c>
      <c r="F82" s="1625"/>
      <c r="G82" s="1533"/>
      <c r="H82" s="1565" t="s">
        <v>1140</v>
      </c>
      <c r="I82" s="1565">
        <v>2</v>
      </c>
      <c r="J82" s="1626">
        <v>0</v>
      </c>
      <c r="K82" s="1626">
        <v>0</v>
      </c>
      <c r="L82" s="1626">
        <v>0</v>
      </c>
      <c r="M82" s="1626">
        <v>0</v>
      </c>
      <c r="N82" s="1626">
        <v>0</v>
      </c>
      <c r="O82" s="1626">
        <v>0</v>
      </c>
      <c r="P82" s="1626">
        <v>0</v>
      </c>
      <c r="Q82" s="1626">
        <v>0</v>
      </c>
      <c r="R82" s="1626">
        <v>0</v>
      </c>
      <c r="S82" s="1626">
        <v>0</v>
      </c>
      <c r="T82" s="1626">
        <v>0</v>
      </c>
      <c r="U82" s="1626">
        <v>0</v>
      </c>
      <c r="V82" s="1626">
        <v>0</v>
      </c>
      <c r="W82" s="1626">
        <v>0</v>
      </c>
      <c r="X82" s="1626">
        <v>0</v>
      </c>
      <c r="Y82" s="1626">
        <v>0</v>
      </c>
      <c r="Z82" s="1567"/>
      <c r="AA82" s="1539">
        <f t="shared" si="3"/>
        <v>75</v>
      </c>
    </row>
    <row r="83" spans="1:27" s="1137" customFormat="1" ht="11.1" customHeight="1">
      <c r="A83" s="1539">
        <f t="shared" si="2"/>
        <v>76</v>
      </c>
      <c r="B83" s="1533"/>
      <c r="D83" s="1572" t="s">
        <v>1193</v>
      </c>
      <c r="E83" s="1572"/>
      <c r="F83" s="1572"/>
      <c r="G83" s="1533"/>
      <c r="H83" s="1565" t="s">
        <v>1153</v>
      </c>
      <c r="I83" s="1631">
        <v>2</v>
      </c>
      <c r="J83" s="1626">
        <v>1</v>
      </c>
      <c r="K83" s="1626">
        <v>0</v>
      </c>
      <c r="L83" s="1626">
        <v>0</v>
      </c>
      <c r="M83" s="1626">
        <v>0</v>
      </c>
      <c r="N83" s="1626">
        <v>25</v>
      </c>
      <c r="O83" s="1626">
        <v>2</v>
      </c>
      <c r="P83" s="1626">
        <v>5</v>
      </c>
      <c r="Q83" s="1626">
        <v>1</v>
      </c>
      <c r="R83" s="1626">
        <v>0</v>
      </c>
      <c r="S83" s="1626">
        <v>0</v>
      </c>
      <c r="T83" s="1626">
        <v>0</v>
      </c>
      <c r="U83" s="1626">
        <v>0</v>
      </c>
      <c r="V83" s="1626">
        <v>0</v>
      </c>
      <c r="W83" s="1626">
        <v>0</v>
      </c>
      <c r="X83" s="1626">
        <v>0</v>
      </c>
      <c r="Y83" s="1626">
        <v>0</v>
      </c>
      <c r="Z83" s="1567"/>
      <c r="AA83" s="1539">
        <f t="shared" si="3"/>
        <v>76</v>
      </c>
    </row>
    <row r="84" spans="1:27" s="1137" customFormat="1" ht="12" customHeight="1">
      <c r="A84" s="1539">
        <f t="shared" si="2"/>
        <v>77</v>
      </c>
      <c r="B84" s="1533"/>
      <c r="D84" s="1572"/>
      <c r="E84" s="1572"/>
      <c r="F84" s="1618" t="s">
        <v>406</v>
      </c>
      <c r="G84" s="1533"/>
      <c r="H84" s="1565"/>
      <c r="I84" s="1544" t="s">
        <v>400</v>
      </c>
      <c r="J84" s="1626">
        <v>1</v>
      </c>
      <c r="K84" s="1626">
        <v>1</v>
      </c>
      <c r="L84" s="1626">
        <v>0</v>
      </c>
      <c r="M84" s="1626">
        <v>0</v>
      </c>
      <c r="N84" s="1626">
        <v>14</v>
      </c>
      <c r="O84" s="1626">
        <v>11</v>
      </c>
      <c r="P84" s="1626">
        <v>2</v>
      </c>
      <c r="Q84" s="1626">
        <v>2</v>
      </c>
      <c r="R84" s="1626">
        <v>0</v>
      </c>
      <c r="S84" s="1626">
        <v>0</v>
      </c>
      <c r="T84" s="1626">
        <v>2</v>
      </c>
      <c r="U84" s="1626">
        <v>2</v>
      </c>
      <c r="V84" s="1626">
        <v>0</v>
      </c>
      <c r="W84" s="1626">
        <v>0</v>
      </c>
      <c r="X84" s="1626">
        <v>0</v>
      </c>
      <c r="Y84" s="1626">
        <v>0</v>
      </c>
      <c r="Z84" s="1567"/>
      <c r="AA84" s="1539">
        <f t="shared" si="3"/>
        <v>77</v>
      </c>
    </row>
    <row r="85" spans="1:27" s="1137" customFormat="1" ht="11.1" customHeight="1">
      <c r="A85" s="1539">
        <f t="shared" si="2"/>
        <v>78</v>
      </c>
      <c r="B85" s="1533"/>
      <c r="D85" s="1572"/>
      <c r="E85" s="1572"/>
      <c r="F85" s="1572"/>
      <c r="G85" s="1533"/>
      <c r="H85" s="1565"/>
      <c r="I85" s="1544" t="s">
        <v>401</v>
      </c>
      <c r="J85" s="1626">
        <v>5</v>
      </c>
      <c r="K85" s="1626">
        <v>1</v>
      </c>
      <c r="L85" s="1626">
        <v>0</v>
      </c>
      <c r="M85" s="1626">
        <v>0</v>
      </c>
      <c r="N85" s="1626">
        <v>79</v>
      </c>
      <c r="O85" s="1626">
        <v>6</v>
      </c>
      <c r="P85" s="1626">
        <v>7</v>
      </c>
      <c r="Q85" s="1626">
        <v>1</v>
      </c>
      <c r="R85" s="1626">
        <v>0</v>
      </c>
      <c r="S85" s="1626">
        <v>0</v>
      </c>
      <c r="T85" s="1626">
        <v>2</v>
      </c>
      <c r="U85" s="1626">
        <v>0</v>
      </c>
      <c r="V85" s="1626">
        <v>0</v>
      </c>
      <c r="W85" s="1626">
        <v>0</v>
      </c>
      <c r="X85" s="1626">
        <v>10</v>
      </c>
      <c r="Y85" s="1626">
        <v>0</v>
      </c>
      <c r="Z85" s="1567"/>
      <c r="AA85" s="1539">
        <f t="shared" si="3"/>
        <v>78</v>
      </c>
    </row>
    <row r="86" spans="1:27" s="1137" customFormat="1" ht="11.1" customHeight="1">
      <c r="A86" s="1539">
        <f t="shared" si="2"/>
        <v>79</v>
      </c>
      <c r="B86" s="1533"/>
      <c r="D86" s="1572"/>
      <c r="E86" s="1572"/>
      <c r="F86" s="1572"/>
      <c r="G86" s="1533"/>
      <c r="H86" s="1565"/>
      <c r="I86" s="1544" t="s">
        <v>301</v>
      </c>
      <c r="J86" s="1626">
        <v>0</v>
      </c>
      <c r="K86" s="1626">
        <v>0</v>
      </c>
      <c r="L86" s="1626">
        <v>0</v>
      </c>
      <c r="M86" s="1626">
        <v>0</v>
      </c>
      <c r="N86" s="1626">
        <v>0</v>
      </c>
      <c r="O86" s="1626">
        <v>0</v>
      </c>
      <c r="P86" s="1626">
        <v>0</v>
      </c>
      <c r="Q86" s="1626">
        <v>0</v>
      </c>
      <c r="R86" s="1626">
        <v>0</v>
      </c>
      <c r="S86" s="1626">
        <v>0</v>
      </c>
      <c r="T86" s="1626">
        <v>0</v>
      </c>
      <c r="U86" s="1626">
        <v>0</v>
      </c>
      <c r="V86" s="1626">
        <v>0</v>
      </c>
      <c r="W86" s="1626">
        <v>0</v>
      </c>
      <c r="X86" s="1626">
        <v>0</v>
      </c>
      <c r="Y86" s="1626">
        <v>0</v>
      </c>
      <c r="Z86" s="1567"/>
      <c r="AA86" s="1539">
        <f t="shared" si="3"/>
        <v>79</v>
      </c>
    </row>
    <row r="87" spans="1:27" s="1137" customFormat="1" ht="11.1" customHeight="1">
      <c r="A87" s="1539">
        <f t="shared" si="2"/>
        <v>80</v>
      </c>
      <c r="B87" s="1533"/>
      <c r="D87" s="1572"/>
      <c r="E87" s="1572"/>
      <c r="F87" s="1572"/>
      <c r="G87" s="1533"/>
      <c r="H87" s="1565"/>
      <c r="I87" s="1544" t="s">
        <v>402</v>
      </c>
      <c r="J87" s="1645">
        <v>6</v>
      </c>
      <c r="K87" s="1645">
        <v>2</v>
      </c>
      <c r="L87" s="1645">
        <v>0</v>
      </c>
      <c r="M87" s="1645">
        <v>0</v>
      </c>
      <c r="N87" s="1645">
        <v>93</v>
      </c>
      <c r="O87" s="1645">
        <v>17</v>
      </c>
      <c r="P87" s="1645">
        <v>9</v>
      </c>
      <c r="Q87" s="1645">
        <v>3</v>
      </c>
      <c r="R87" s="1645">
        <v>0</v>
      </c>
      <c r="S87" s="1645">
        <v>0</v>
      </c>
      <c r="T87" s="1645">
        <v>4</v>
      </c>
      <c r="U87" s="1645">
        <v>2</v>
      </c>
      <c r="V87" s="1645">
        <v>0</v>
      </c>
      <c r="W87" s="1645">
        <v>0</v>
      </c>
      <c r="X87" s="1645">
        <v>10</v>
      </c>
      <c r="Y87" s="1645">
        <v>0</v>
      </c>
      <c r="Z87" s="1567"/>
      <c r="AA87" s="1539">
        <f t="shared" si="3"/>
        <v>80</v>
      </c>
    </row>
    <row r="88" spans="1:27" s="1137" customFormat="1" ht="12" customHeight="1">
      <c r="A88" s="1539">
        <f t="shared" si="2"/>
        <v>81</v>
      </c>
      <c r="B88" s="1533"/>
      <c r="D88" s="1572" t="s">
        <v>1194</v>
      </c>
      <c r="E88" s="1572"/>
      <c r="F88" s="1625"/>
      <c r="G88" s="1533"/>
      <c r="H88" s="1565" t="s">
        <v>1140</v>
      </c>
      <c r="I88" s="1565">
        <v>2</v>
      </c>
      <c r="J88" s="1626">
        <v>2</v>
      </c>
      <c r="K88" s="1626">
        <v>2</v>
      </c>
      <c r="L88" s="1626">
        <v>0</v>
      </c>
      <c r="M88" s="1626">
        <v>0</v>
      </c>
      <c r="N88" s="1626">
        <v>1</v>
      </c>
      <c r="O88" s="1626">
        <v>1</v>
      </c>
      <c r="P88" s="1626">
        <v>0</v>
      </c>
      <c r="Q88" s="1626">
        <v>0</v>
      </c>
      <c r="R88" s="1626">
        <v>1</v>
      </c>
      <c r="S88" s="1626">
        <v>1</v>
      </c>
      <c r="T88" s="1626">
        <v>0</v>
      </c>
      <c r="U88" s="1626">
        <v>0</v>
      </c>
      <c r="V88" s="1626">
        <v>0</v>
      </c>
      <c r="W88" s="1626">
        <v>0</v>
      </c>
      <c r="X88" s="1626">
        <v>0</v>
      </c>
      <c r="Y88" s="1626">
        <v>0</v>
      </c>
      <c r="Z88" s="1567"/>
      <c r="AA88" s="1539">
        <f t="shared" si="3"/>
        <v>81</v>
      </c>
    </row>
    <row r="89" spans="1:27" s="1137" customFormat="1" ht="11.1" customHeight="1">
      <c r="A89" s="1539">
        <f>A88+1</f>
        <v>82</v>
      </c>
      <c r="B89" s="1533"/>
      <c r="D89" s="1572" t="s">
        <v>1195</v>
      </c>
      <c r="E89" s="1572"/>
      <c r="F89" s="1625"/>
      <c r="G89" s="1533"/>
      <c r="H89" s="1565" t="s">
        <v>1140</v>
      </c>
      <c r="I89" s="1565">
        <v>2</v>
      </c>
      <c r="J89" s="1626">
        <v>0</v>
      </c>
      <c r="K89" s="1626">
        <v>0</v>
      </c>
      <c r="L89" s="1626">
        <v>0</v>
      </c>
      <c r="M89" s="1626">
        <v>0</v>
      </c>
      <c r="N89" s="1626">
        <v>34</v>
      </c>
      <c r="O89" s="1626">
        <v>22</v>
      </c>
      <c r="P89" s="1626">
        <v>0</v>
      </c>
      <c r="Q89" s="1626">
        <v>0</v>
      </c>
      <c r="R89" s="1626">
        <v>24</v>
      </c>
      <c r="S89" s="1626">
        <v>15</v>
      </c>
      <c r="T89" s="1626">
        <v>1</v>
      </c>
      <c r="U89" s="1626">
        <v>1</v>
      </c>
      <c r="V89" s="1626">
        <v>0</v>
      </c>
      <c r="W89" s="1626">
        <v>0</v>
      </c>
      <c r="X89" s="1626">
        <v>0</v>
      </c>
      <c r="Y89" s="1626">
        <v>0</v>
      </c>
      <c r="Z89" s="1567"/>
      <c r="AA89" s="1539">
        <f t="shared" si="3"/>
        <v>82</v>
      </c>
    </row>
    <row r="90" spans="1:27" s="1137" customFormat="1" ht="11.1" customHeight="1">
      <c r="A90" s="1539">
        <f>A89+1</f>
        <v>83</v>
      </c>
      <c r="B90" s="1533"/>
      <c r="D90" s="1620" t="s">
        <v>1196</v>
      </c>
      <c r="E90" s="1572"/>
      <c r="F90" s="1572"/>
      <c r="G90" s="1533"/>
      <c r="H90" s="1565"/>
      <c r="I90" s="1565"/>
      <c r="J90" s="1626"/>
      <c r="K90" s="1626"/>
      <c r="L90" s="1626"/>
      <c r="M90" s="1626"/>
      <c r="N90" s="1626"/>
      <c r="O90" s="1626"/>
      <c r="P90" s="1626"/>
      <c r="Q90" s="1626"/>
      <c r="R90" s="1626"/>
      <c r="S90" s="1626"/>
      <c r="T90" s="1626"/>
      <c r="U90" s="1626"/>
      <c r="V90" s="1626"/>
      <c r="W90" s="1626"/>
      <c r="X90" s="1626"/>
      <c r="Y90" s="1626"/>
      <c r="Z90" s="1567"/>
      <c r="AA90" s="1539">
        <f t="shared" si="3"/>
        <v>83</v>
      </c>
    </row>
    <row r="91" spans="1:27" s="1137" customFormat="1" ht="11.1" customHeight="1">
      <c r="A91" s="1539">
        <f t="shared" si="2"/>
        <v>84</v>
      </c>
      <c r="B91" s="1533"/>
      <c r="D91" s="1572"/>
      <c r="E91" s="1572" t="s">
        <v>1197</v>
      </c>
      <c r="F91" s="1572"/>
      <c r="G91" s="1533"/>
      <c r="H91" s="1565" t="s">
        <v>1140</v>
      </c>
      <c r="I91" s="1565">
        <v>2</v>
      </c>
      <c r="J91" s="1626">
        <v>7</v>
      </c>
      <c r="K91" s="1626">
        <v>7</v>
      </c>
      <c r="L91" s="1626">
        <v>0</v>
      </c>
      <c r="M91" s="1626">
        <v>0</v>
      </c>
      <c r="N91" s="1626">
        <v>68</v>
      </c>
      <c r="O91" s="1626">
        <v>62</v>
      </c>
      <c r="P91" s="1626">
        <v>0</v>
      </c>
      <c r="Q91" s="1626">
        <v>0</v>
      </c>
      <c r="R91" s="1626">
        <v>0</v>
      </c>
      <c r="S91" s="1626">
        <v>0</v>
      </c>
      <c r="T91" s="1626">
        <v>6</v>
      </c>
      <c r="U91" s="1626">
        <v>6</v>
      </c>
      <c r="V91" s="1626">
        <v>0</v>
      </c>
      <c r="W91" s="1626">
        <v>0</v>
      </c>
      <c r="X91" s="1626">
        <v>28</v>
      </c>
      <c r="Y91" s="1626">
        <v>23</v>
      </c>
      <c r="Z91" s="1567"/>
      <c r="AA91" s="1539">
        <f t="shared" si="3"/>
        <v>84</v>
      </c>
    </row>
    <row r="92" spans="1:27" s="1137" customFormat="1" ht="12" customHeight="1">
      <c r="A92" s="1539">
        <f t="shared" si="2"/>
        <v>85</v>
      </c>
      <c r="B92" s="1533"/>
      <c r="D92" s="1572"/>
      <c r="E92" s="1572"/>
      <c r="F92" s="1618" t="s">
        <v>407</v>
      </c>
      <c r="G92" s="1533"/>
      <c r="H92" s="1565"/>
      <c r="I92" s="1544" t="s">
        <v>400</v>
      </c>
      <c r="J92" s="1626">
        <v>5</v>
      </c>
      <c r="K92" s="1626">
        <v>5</v>
      </c>
      <c r="L92" s="1626">
        <v>0</v>
      </c>
      <c r="M92" s="1626">
        <v>0</v>
      </c>
      <c r="N92" s="1626">
        <v>40</v>
      </c>
      <c r="O92" s="1626">
        <v>37</v>
      </c>
      <c r="P92" s="1626">
        <v>0</v>
      </c>
      <c r="Q92" s="1626">
        <v>0</v>
      </c>
      <c r="R92" s="1626">
        <v>0</v>
      </c>
      <c r="S92" s="1626">
        <v>0</v>
      </c>
      <c r="T92" s="1626">
        <v>5</v>
      </c>
      <c r="U92" s="1626">
        <v>5</v>
      </c>
      <c r="V92" s="1626">
        <v>0</v>
      </c>
      <c r="W92" s="1626">
        <v>0</v>
      </c>
      <c r="X92" s="1626">
        <v>12</v>
      </c>
      <c r="Y92" s="1626">
        <v>10</v>
      </c>
      <c r="Z92" s="1567"/>
      <c r="AA92" s="1539">
        <f t="shared" si="3"/>
        <v>85</v>
      </c>
    </row>
    <row r="93" spans="1:27" s="1137" customFormat="1" ht="11.1" customHeight="1">
      <c r="A93" s="1539">
        <f t="shared" si="2"/>
        <v>86</v>
      </c>
      <c r="B93" s="1533"/>
      <c r="D93" s="1572"/>
      <c r="E93" s="1572"/>
      <c r="F93" s="1572"/>
      <c r="G93" s="1533"/>
      <c r="H93" s="1565"/>
      <c r="I93" s="1544" t="s">
        <v>401</v>
      </c>
      <c r="J93" s="1626">
        <v>0</v>
      </c>
      <c r="K93" s="1626">
        <v>0</v>
      </c>
      <c r="L93" s="1626">
        <v>0</v>
      </c>
      <c r="M93" s="1626">
        <v>0</v>
      </c>
      <c r="N93" s="1626">
        <v>13</v>
      </c>
      <c r="O93" s="1626">
        <v>11</v>
      </c>
      <c r="P93" s="1626">
        <v>0</v>
      </c>
      <c r="Q93" s="1626">
        <v>0</v>
      </c>
      <c r="R93" s="1626">
        <v>0</v>
      </c>
      <c r="S93" s="1626">
        <v>0</v>
      </c>
      <c r="T93" s="1626">
        <v>0</v>
      </c>
      <c r="U93" s="1626">
        <v>0</v>
      </c>
      <c r="V93" s="1626">
        <v>0</v>
      </c>
      <c r="W93" s="1626">
        <v>0</v>
      </c>
      <c r="X93" s="1626">
        <v>7</v>
      </c>
      <c r="Y93" s="1626">
        <v>5</v>
      </c>
      <c r="Z93" s="1567"/>
      <c r="AA93" s="1539">
        <f t="shared" si="3"/>
        <v>86</v>
      </c>
    </row>
    <row r="94" spans="1:27" s="1137" customFormat="1" ht="11.1" customHeight="1">
      <c r="A94" s="1539">
        <f t="shared" si="2"/>
        <v>87</v>
      </c>
      <c r="B94" s="1533"/>
      <c r="D94" s="1572"/>
      <c r="E94" s="1572"/>
      <c r="F94" s="1572"/>
      <c r="G94" s="1533"/>
      <c r="H94" s="1565"/>
      <c r="I94" s="1544" t="s">
        <v>301</v>
      </c>
      <c r="J94" s="1626">
        <v>4</v>
      </c>
      <c r="K94" s="1626">
        <v>4</v>
      </c>
      <c r="L94" s="1626">
        <v>0</v>
      </c>
      <c r="M94" s="1626">
        <v>0</v>
      </c>
      <c r="N94" s="1626">
        <v>50</v>
      </c>
      <c r="O94" s="1626">
        <v>37</v>
      </c>
      <c r="P94" s="1626">
        <v>0</v>
      </c>
      <c r="Q94" s="1626">
        <v>0</v>
      </c>
      <c r="R94" s="1626">
        <v>25</v>
      </c>
      <c r="S94" s="1626">
        <v>16</v>
      </c>
      <c r="T94" s="1626">
        <v>2</v>
      </c>
      <c r="U94" s="1626">
        <v>2</v>
      </c>
      <c r="V94" s="1626">
        <v>0</v>
      </c>
      <c r="W94" s="1626">
        <v>0</v>
      </c>
      <c r="X94" s="1626">
        <v>9</v>
      </c>
      <c r="Y94" s="1626">
        <v>8</v>
      </c>
      <c r="Z94" s="1567"/>
      <c r="AA94" s="1539">
        <f t="shared" si="3"/>
        <v>87</v>
      </c>
    </row>
    <row r="95" spans="1:27" s="1137" customFormat="1" ht="11.1" customHeight="1">
      <c r="A95" s="1539">
        <f t="shared" si="2"/>
        <v>88</v>
      </c>
      <c r="B95" s="1533"/>
      <c r="D95" s="1572"/>
      <c r="E95" s="1572"/>
      <c r="F95" s="1572"/>
      <c r="G95" s="1533"/>
      <c r="H95" s="1565"/>
      <c r="I95" s="1544" t="s">
        <v>402</v>
      </c>
      <c r="J95" s="1645">
        <v>9</v>
      </c>
      <c r="K95" s="1645">
        <v>9</v>
      </c>
      <c r="L95" s="1645">
        <v>0</v>
      </c>
      <c r="M95" s="1645">
        <v>0</v>
      </c>
      <c r="N95" s="1645">
        <v>103</v>
      </c>
      <c r="O95" s="1645">
        <v>85</v>
      </c>
      <c r="P95" s="1645">
        <v>0</v>
      </c>
      <c r="Q95" s="1645">
        <v>0</v>
      </c>
      <c r="R95" s="1645">
        <v>25</v>
      </c>
      <c r="S95" s="1645">
        <v>16</v>
      </c>
      <c r="T95" s="1645">
        <v>7</v>
      </c>
      <c r="U95" s="1645">
        <v>7</v>
      </c>
      <c r="V95" s="1645">
        <v>0</v>
      </c>
      <c r="W95" s="1645">
        <v>0</v>
      </c>
      <c r="X95" s="1645">
        <v>28</v>
      </c>
      <c r="Y95" s="1645">
        <v>23</v>
      </c>
      <c r="Z95" s="1567"/>
      <c r="AA95" s="1539">
        <f t="shared" si="3"/>
        <v>88</v>
      </c>
    </row>
    <row r="96" spans="1:27" s="1137" customFormat="1" ht="12" customHeight="1">
      <c r="A96" s="1539">
        <f t="shared" si="2"/>
        <v>89</v>
      </c>
      <c r="B96" s="1533"/>
      <c r="D96" s="1572" t="s">
        <v>1198</v>
      </c>
      <c r="E96" s="1572"/>
      <c r="F96" s="1572"/>
      <c r="G96" s="1533"/>
      <c r="H96" s="1565" t="s">
        <v>1140</v>
      </c>
      <c r="I96" s="1565">
        <v>2</v>
      </c>
      <c r="J96" s="1626">
        <v>0</v>
      </c>
      <c r="K96" s="1626">
        <v>0</v>
      </c>
      <c r="L96" s="1626">
        <v>0</v>
      </c>
      <c r="M96" s="1626">
        <v>0</v>
      </c>
      <c r="N96" s="1626">
        <v>0</v>
      </c>
      <c r="O96" s="1626">
        <v>0</v>
      </c>
      <c r="P96" s="1626">
        <v>0</v>
      </c>
      <c r="Q96" s="1626">
        <v>0</v>
      </c>
      <c r="R96" s="1626">
        <v>0</v>
      </c>
      <c r="S96" s="1626">
        <v>0</v>
      </c>
      <c r="T96" s="1626">
        <v>0</v>
      </c>
      <c r="U96" s="1626">
        <v>0</v>
      </c>
      <c r="V96" s="1626">
        <v>0</v>
      </c>
      <c r="W96" s="1626">
        <v>0</v>
      </c>
      <c r="X96" s="1626">
        <v>0</v>
      </c>
      <c r="Y96" s="1626">
        <v>0</v>
      </c>
      <c r="Z96" s="1567"/>
      <c r="AA96" s="1539">
        <f t="shared" si="3"/>
        <v>89</v>
      </c>
    </row>
    <row r="97" spans="1:27" s="1137" customFormat="1" ht="11.1" customHeight="1">
      <c r="A97" s="1539">
        <f t="shared" si="2"/>
        <v>90</v>
      </c>
      <c r="B97" s="1533"/>
      <c r="D97" s="1137" t="s">
        <v>1199</v>
      </c>
      <c r="F97" s="1618"/>
      <c r="G97" s="1533"/>
      <c r="H97" s="1565"/>
      <c r="I97" s="1565"/>
      <c r="Z97" s="1567"/>
      <c r="AA97" s="1539">
        <f t="shared" si="3"/>
        <v>90</v>
      </c>
    </row>
    <row r="98" spans="1:27" s="1137" customFormat="1" ht="11.1" customHeight="1">
      <c r="A98" s="1539">
        <f t="shared" si="2"/>
        <v>91</v>
      </c>
      <c r="B98" s="1533"/>
      <c r="E98" s="1572" t="s">
        <v>1200</v>
      </c>
      <c r="F98" s="1572"/>
      <c r="G98" s="1533"/>
      <c r="H98" s="1565" t="s">
        <v>1140</v>
      </c>
      <c r="I98" s="1565">
        <v>2</v>
      </c>
      <c r="J98" s="1626">
        <v>0</v>
      </c>
      <c r="K98" s="1626">
        <v>0</v>
      </c>
      <c r="L98" s="1626">
        <v>0</v>
      </c>
      <c r="M98" s="1626">
        <v>0</v>
      </c>
      <c r="N98" s="1626">
        <v>0</v>
      </c>
      <c r="O98" s="1626">
        <v>0</v>
      </c>
      <c r="P98" s="1626">
        <v>0</v>
      </c>
      <c r="Q98" s="1626">
        <v>0</v>
      </c>
      <c r="R98" s="1626">
        <v>0</v>
      </c>
      <c r="S98" s="1626">
        <v>0</v>
      </c>
      <c r="T98" s="1626">
        <v>0</v>
      </c>
      <c r="U98" s="1626">
        <v>0</v>
      </c>
      <c r="V98" s="1626">
        <v>0</v>
      </c>
      <c r="W98" s="1626">
        <v>0</v>
      </c>
      <c r="X98" s="1626">
        <v>0</v>
      </c>
      <c r="Y98" s="1626">
        <v>0</v>
      </c>
      <c r="Z98" s="1567"/>
      <c r="AA98" s="1539">
        <f t="shared" si="3"/>
        <v>91</v>
      </c>
    </row>
    <row r="99" spans="1:27" s="1137" customFormat="1" ht="11.1" customHeight="1">
      <c r="A99" s="1539">
        <f t="shared" si="2"/>
        <v>92</v>
      </c>
      <c r="B99" s="1533"/>
      <c r="E99" s="1572" t="s">
        <v>1201</v>
      </c>
      <c r="F99" s="1623"/>
      <c r="G99" s="1533"/>
      <c r="H99" s="1565" t="s">
        <v>1140</v>
      </c>
      <c r="I99" s="1565">
        <v>2</v>
      </c>
      <c r="J99" s="1626">
        <v>0</v>
      </c>
      <c r="K99" s="1626">
        <v>0</v>
      </c>
      <c r="L99" s="1626">
        <v>0</v>
      </c>
      <c r="M99" s="1626">
        <v>0</v>
      </c>
      <c r="N99" s="1626">
        <v>0</v>
      </c>
      <c r="O99" s="1626">
        <v>0</v>
      </c>
      <c r="P99" s="1626">
        <v>0</v>
      </c>
      <c r="Q99" s="1626">
        <v>0</v>
      </c>
      <c r="R99" s="1626">
        <v>0</v>
      </c>
      <c r="S99" s="1626">
        <v>0</v>
      </c>
      <c r="T99" s="1626">
        <v>0</v>
      </c>
      <c r="U99" s="1626">
        <v>0</v>
      </c>
      <c r="V99" s="1626">
        <v>0</v>
      </c>
      <c r="W99" s="1626">
        <v>0</v>
      </c>
      <c r="X99" s="1626">
        <v>0</v>
      </c>
      <c r="Y99" s="1626">
        <v>0</v>
      </c>
      <c r="Z99" s="1567"/>
      <c r="AA99" s="1539">
        <f t="shared" si="3"/>
        <v>92</v>
      </c>
    </row>
    <row r="100" spans="1:27" s="1137" customFormat="1" ht="11.1" customHeight="1">
      <c r="A100" s="1539">
        <f t="shared" si="2"/>
        <v>93</v>
      </c>
      <c r="B100" s="1533"/>
      <c r="D100" s="1572" t="s">
        <v>1202</v>
      </c>
      <c r="E100" s="1572"/>
      <c r="F100" s="1623"/>
      <c r="G100" s="1533"/>
      <c r="H100" s="1565" t="s">
        <v>1140</v>
      </c>
      <c r="I100" s="1565">
        <v>2</v>
      </c>
      <c r="J100" s="1626">
        <v>2</v>
      </c>
      <c r="K100" s="1626">
        <v>2</v>
      </c>
      <c r="L100" s="1626">
        <v>0</v>
      </c>
      <c r="M100" s="1626">
        <v>0</v>
      </c>
      <c r="N100" s="1626">
        <v>13</v>
      </c>
      <c r="O100" s="1626">
        <v>13</v>
      </c>
      <c r="P100" s="1626">
        <v>1</v>
      </c>
      <c r="Q100" s="1626">
        <v>1</v>
      </c>
      <c r="R100" s="1626">
        <v>0</v>
      </c>
      <c r="S100" s="1626">
        <v>0</v>
      </c>
      <c r="T100" s="1626">
        <v>1</v>
      </c>
      <c r="U100" s="1626">
        <v>1</v>
      </c>
      <c r="V100" s="1626">
        <v>0</v>
      </c>
      <c r="W100" s="1626">
        <v>0</v>
      </c>
      <c r="X100" s="1626">
        <v>7</v>
      </c>
      <c r="Y100" s="1626">
        <v>7</v>
      </c>
      <c r="Z100" s="1567"/>
      <c r="AA100" s="1539">
        <f t="shared" si="3"/>
        <v>93</v>
      </c>
    </row>
    <row r="101" spans="1:27" s="1137" customFormat="1" ht="11.1" customHeight="1">
      <c r="A101" s="1539">
        <f t="shared" si="2"/>
        <v>94</v>
      </c>
      <c r="B101" s="1533"/>
      <c r="D101" s="1572" t="s">
        <v>1203</v>
      </c>
      <c r="E101" s="1572"/>
      <c r="F101" s="1623"/>
      <c r="G101" s="1533"/>
      <c r="H101" s="1565" t="s">
        <v>1140</v>
      </c>
      <c r="I101" s="1565">
        <v>2</v>
      </c>
      <c r="J101" s="1626">
        <v>0</v>
      </c>
      <c r="K101" s="1626">
        <v>0</v>
      </c>
      <c r="L101" s="1626">
        <v>0</v>
      </c>
      <c r="M101" s="1626">
        <v>0</v>
      </c>
      <c r="N101" s="1626">
        <v>6</v>
      </c>
      <c r="O101" s="1626">
        <v>5</v>
      </c>
      <c r="P101" s="1626">
        <v>0</v>
      </c>
      <c r="Q101" s="1626">
        <v>0</v>
      </c>
      <c r="R101" s="1626">
        <v>0</v>
      </c>
      <c r="S101" s="1626">
        <v>0</v>
      </c>
      <c r="T101" s="1626">
        <v>1</v>
      </c>
      <c r="U101" s="1626">
        <v>1</v>
      </c>
      <c r="V101" s="1626">
        <v>0</v>
      </c>
      <c r="W101" s="1626">
        <v>0</v>
      </c>
      <c r="X101" s="1626">
        <v>0</v>
      </c>
      <c r="Y101" s="1626">
        <v>0</v>
      </c>
      <c r="Z101" s="1567"/>
      <c r="AA101" s="1539">
        <f t="shared" si="3"/>
        <v>94</v>
      </c>
    </row>
    <row r="102" spans="1:27" s="1137" customFormat="1" ht="11.1" customHeight="1">
      <c r="A102" s="1539">
        <f t="shared" si="2"/>
        <v>95</v>
      </c>
      <c r="B102" s="1533"/>
      <c r="D102" s="1572" t="s">
        <v>1204</v>
      </c>
      <c r="E102" s="1572"/>
      <c r="F102" s="1572"/>
      <c r="G102" s="1533"/>
      <c r="H102" s="1565" t="s">
        <v>1153</v>
      </c>
      <c r="I102" s="1565">
        <v>1</v>
      </c>
      <c r="J102" s="1626">
        <v>1</v>
      </c>
      <c r="K102" s="1626">
        <v>1</v>
      </c>
      <c r="L102" s="1626">
        <v>0</v>
      </c>
      <c r="M102" s="1626">
        <v>0</v>
      </c>
      <c r="N102" s="1626">
        <v>9</v>
      </c>
      <c r="O102" s="1626">
        <v>1</v>
      </c>
      <c r="P102" s="1626">
        <v>0</v>
      </c>
      <c r="Q102" s="1626">
        <v>0</v>
      </c>
      <c r="R102" s="1626">
        <v>0</v>
      </c>
      <c r="S102" s="1626">
        <v>0</v>
      </c>
      <c r="T102" s="1626">
        <v>0</v>
      </c>
      <c r="U102" s="1626">
        <v>0</v>
      </c>
      <c r="V102" s="1626">
        <v>0</v>
      </c>
      <c r="W102" s="1626">
        <v>0</v>
      </c>
      <c r="X102" s="1626">
        <v>0</v>
      </c>
      <c r="Y102" s="1626">
        <v>0</v>
      </c>
      <c r="Z102" s="1567"/>
      <c r="AA102" s="1539">
        <f t="shared" si="3"/>
        <v>95</v>
      </c>
    </row>
    <row r="103" spans="1:27" s="1137" customFormat="1" ht="11.1" customHeight="1">
      <c r="A103" s="1539">
        <f t="shared" si="2"/>
        <v>96</v>
      </c>
      <c r="B103" s="1533"/>
      <c r="D103" s="1572" t="s">
        <v>1205</v>
      </c>
      <c r="E103" s="1572"/>
      <c r="F103" s="1572"/>
      <c r="G103" s="1533"/>
      <c r="H103" s="1565" t="s">
        <v>1153</v>
      </c>
      <c r="I103" s="1565">
        <v>1</v>
      </c>
      <c r="J103" s="1626">
        <v>2</v>
      </c>
      <c r="K103" s="1626">
        <v>1</v>
      </c>
      <c r="L103" s="1626">
        <v>0</v>
      </c>
      <c r="M103" s="1626">
        <v>0</v>
      </c>
      <c r="N103" s="1626">
        <v>13</v>
      </c>
      <c r="O103" s="1626">
        <v>3</v>
      </c>
      <c r="P103" s="1626">
        <v>0</v>
      </c>
      <c r="Q103" s="1626">
        <v>0</v>
      </c>
      <c r="R103" s="1626">
        <v>0</v>
      </c>
      <c r="S103" s="1626">
        <v>0</v>
      </c>
      <c r="T103" s="1626">
        <v>0</v>
      </c>
      <c r="U103" s="1626">
        <v>0</v>
      </c>
      <c r="V103" s="1626">
        <v>0</v>
      </c>
      <c r="W103" s="1626">
        <v>0</v>
      </c>
      <c r="X103" s="1626">
        <v>0</v>
      </c>
      <c r="Y103" s="1626">
        <v>0</v>
      </c>
      <c r="Z103" s="1567"/>
      <c r="AA103" s="1539">
        <f t="shared" si="3"/>
        <v>96</v>
      </c>
    </row>
    <row r="104" spans="1:27" s="1137" customFormat="1" ht="11.1" customHeight="1">
      <c r="A104" s="1539">
        <f t="shared" si="2"/>
        <v>97</v>
      </c>
      <c r="B104" s="1533"/>
      <c r="D104" s="1572" t="s">
        <v>1206</v>
      </c>
      <c r="E104" s="1572"/>
      <c r="F104" s="1572"/>
      <c r="G104" s="1533"/>
      <c r="H104" s="1565" t="s">
        <v>1153</v>
      </c>
      <c r="I104" s="1565">
        <v>1</v>
      </c>
      <c r="J104" s="1626">
        <v>0</v>
      </c>
      <c r="K104" s="1626">
        <v>0</v>
      </c>
      <c r="L104" s="1626">
        <v>0</v>
      </c>
      <c r="M104" s="1626">
        <v>0</v>
      </c>
      <c r="N104" s="1626">
        <v>0</v>
      </c>
      <c r="O104" s="1626">
        <v>0</v>
      </c>
      <c r="P104" s="1626">
        <v>0</v>
      </c>
      <c r="Q104" s="1626">
        <v>0</v>
      </c>
      <c r="R104" s="1626">
        <v>0</v>
      </c>
      <c r="S104" s="1626">
        <v>0</v>
      </c>
      <c r="T104" s="1626">
        <v>0</v>
      </c>
      <c r="U104" s="1626">
        <v>0</v>
      </c>
      <c r="V104" s="1626">
        <v>0</v>
      </c>
      <c r="W104" s="1626">
        <v>0</v>
      </c>
      <c r="X104" s="1626">
        <v>0</v>
      </c>
      <c r="Y104" s="1626">
        <v>0</v>
      </c>
      <c r="Z104" s="1567"/>
      <c r="AA104" s="1539">
        <f t="shared" si="3"/>
        <v>97</v>
      </c>
    </row>
    <row r="105" spans="1:27" s="1137" customFormat="1" ht="12" customHeight="1">
      <c r="A105" s="1539">
        <f t="shared" si="2"/>
        <v>98</v>
      </c>
      <c r="B105" s="1533"/>
      <c r="D105" s="1572"/>
      <c r="E105" s="1572"/>
      <c r="F105" s="1618" t="s">
        <v>408</v>
      </c>
      <c r="G105" s="1533"/>
      <c r="H105" s="1565"/>
      <c r="I105" s="1544" t="s">
        <v>400</v>
      </c>
      <c r="J105" s="1626">
        <v>0</v>
      </c>
      <c r="K105" s="1626">
        <v>0</v>
      </c>
      <c r="L105" s="1626">
        <v>0</v>
      </c>
      <c r="M105" s="1626">
        <v>0</v>
      </c>
      <c r="N105" s="1626">
        <v>0</v>
      </c>
      <c r="O105" s="1626">
        <v>0</v>
      </c>
      <c r="P105" s="1626">
        <v>0</v>
      </c>
      <c r="Q105" s="1626">
        <v>0</v>
      </c>
      <c r="R105" s="1626">
        <v>0</v>
      </c>
      <c r="S105" s="1626">
        <v>0</v>
      </c>
      <c r="T105" s="1626">
        <v>0</v>
      </c>
      <c r="U105" s="1626">
        <v>0</v>
      </c>
      <c r="V105" s="1626">
        <v>0</v>
      </c>
      <c r="W105" s="1626">
        <v>0</v>
      </c>
      <c r="X105" s="1626">
        <v>0</v>
      </c>
      <c r="Y105" s="1626">
        <v>0</v>
      </c>
      <c r="Z105" s="1567"/>
      <c r="AA105" s="1539">
        <f t="shared" si="3"/>
        <v>98</v>
      </c>
    </row>
    <row r="106" spans="1:27" s="1137" customFormat="1" ht="11.1" customHeight="1">
      <c r="A106" s="1539">
        <f t="shared" si="2"/>
        <v>99</v>
      </c>
      <c r="B106" s="1533"/>
      <c r="D106" s="1572"/>
      <c r="E106" s="1572"/>
      <c r="F106" s="1572"/>
      <c r="G106" s="1533"/>
      <c r="H106" s="1565"/>
      <c r="I106" s="1544" t="s">
        <v>401</v>
      </c>
      <c r="J106" s="1626">
        <v>5</v>
      </c>
      <c r="K106" s="1626">
        <v>4</v>
      </c>
      <c r="L106" s="1626">
        <v>0</v>
      </c>
      <c r="M106" s="1626">
        <v>0</v>
      </c>
      <c r="N106" s="1626">
        <v>41</v>
      </c>
      <c r="O106" s="1626">
        <v>22</v>
      </c>
      <c r="P106" s="1626">
        <v>1</v>
      </c>
      <c r="Q106" s="1626">
        <v>1</v>
      </c>
      <c r="R106" s="1626">
        <v>0</v>
      </c>
      <c r="S106" s="1626">
        <v>0</v>
      </c>
      <c r="T106" s="1626">
        <v>2</v>
      </c>
      <c r="U106" s="1626">
        <v>2</v>
      </c>
      <c r="V106" s="1626">
        <v>0</v>
      </c>
      <c r="W106" s="1626">
        <v>0</v>
      </c>
      <c r="X106" s="1626">
        <v>7</v>
      </c>
      <c r="Y106" s="1626">
        <v>7</v>
      </c>
      <c r="Z106" s="1567"/>
      <c r="AA106" s="1539">
        <f t="shared" si="3"/>
        <v>99</v>
      </c>
    </row>
    <row r="107" spans="1:27" s="1137" customFormat="1" ht="11.1" customHeight="1">
      <c r="A107" s="1539">
        <f t="shared" si="2"/>
        <v>100</v>
      </c>
      <c r="B107" s="1533"/>
      <c r="D107" s="1572"/>
      <c r="E107" s="1572"/>
      <c r="F107" s="1572"/>
      <c r="G107" s="1533"/>
      <c r="H107" s="1565"/>
      <c r="I107" s="1544" t="s">
        <v>301</v>
      </c>
      <c r="J107" s="1626">
        <v>0</v>
      </c>
      <c r="K107" s="1626">
        <v>0</v>
      </c>
      <c r="L107" s="1626">
        <v>0</v>
      </c>
      <c r="M107" s="1626">
        <v>0</v>
      </c>
      <c r="N107" s="1626">
        <v>0</v>
      </c>
      <c r="O107" s="1626">
        <v>0</v>
      </c>
      <c r="P107" s="1626">
        <v>0</v>
      </c>
      <c r="Q107" s="1626">
        <v>0</v>
      </c>
      <c r="R107" s="1626">
        <v>0</v>
      </c>
      <c r="S107" s="1626">
        <v>0</v>
      </c>
      <c r="T107" s="1626">
        <v>0</v>
      </c>
      <c r="U107" s="1626">
        <v>0</v>
      </c>
      <c r="V107" s="1626">
        <v>0</v>
      </c>
      <c r="W107" s="1626">
        <v>0</v>
      </c>
      <c r="X107" s="1626">
        <v>0</v>
      </c>
      <c r="Y107" s="1626">
        <v>0</v>
      </c>
      <c r="Z107" s="1567"/>
      <c r="AA107" s="1539">
        <f t="shared" si="3"/>
        <v>100</v>
      </c>
    </row>
    <row r="108" spans="1:27" s="1137" customFormat="1" ht="11.1" customHeight="1">
      <c r="A108" s="1539">
        <f t="shared" si="2"/>
        <v>101</v>
      </c>
      <c r="B108" s="1533"/>
      <c r="D108" s="1572"/>
      <c r="E108" s="1572"/>
      <c r="F108" s="1572"/>
      <c r="G108" s="1533"/>
      <c r="H108" s="1565"/>
      <c r="I108" s="1544" t="s">
        <v>402</v>
      </c>
      <c r="J108" s="1645">
        <v>5</v>
      </c>
      <c r="K108" s="1645">
        <v>4</v>
      </c>
      <c r="L108" s="1645">
        <v>0</v>
      </c>
      <c r="M108" s="1645">
        <v>0</v>
      </c>
      <c r="N108" s="1645">
        <v>41</v>
      </c>
      <c r="O108" s="1645">
        <v>22</v>
      </c>
      <c r="P108" s="1645">
        <v>1</v>
      </c>
      <c r="Q108" s="1645">
        <v>1</v>
      </c>
      <c r="R108" s="1645">
        <v>0</v>
      </c>
      <c r="S108" s="1645">
        <v>0</v>
      </c>
      <c r="T108" s="1645">
        <v>2</v>
      </c>
      <c r="U108" s="1645">
        <v>2</v>
      </c>
      <c r="V108" s="1645">
        <v>0</v>
      </c>
      <c r="W108" s="1645">
        <v>0</v>
      </c>
      <c r="X108" s="1645">
        <v>7</v>
      </c>
      <c r="Y108" s="1645">
        <v>7</v>
      </c>
      <c r="Z108" s="1567"/>
      <c r="AA108" s="1539">
        <f t="shared" si="3"/>
        <v>101</v>
      </c>
    </row>
    <row r="109" spans="1:27" s="1137" customFormat="1" ht="11.1" customHeight="1">
      <c r="A109" s="1539">
        <f t="shared" si="2"/>
        <v>102</v>
      </c>
      <c r="B109" s="1533"/>
      <c r="D109" s="1572" t="s">
        <v>1207</v>
      </c>
      <c r="E109" s="1572"/>
      <c r="F109" s="1623"/>
      <c r="G109" s="1533"/>
      <c r="H109" s="1565" t="s">
        <v>1140</v>
      </c>
      <c r="I109" s="1565">
        <v>2</v>
      </c>
      <c r="J109" s="1626">
        <v>3</v>
      </c>
      <c r="K109" s="1626">
        <v>3</v>
      </c>
      <c r="L109" s="1626">
        <v>0</v>
      </c>
      <c r="M109" s="1626">
        <v>0</v>
      </c>
      <c r="N109" s="1626">
        <v>18</v>
      </c>
      <c r="O109" s="1626">
        <v>14</v>
      </c>
      <c r="P109" s="1626">
        <v>2</v>
      </c>
      <c r="Q109" s="1626">
        <v>2</v>
      </c>
      <c r="R109" s="1626">
        <v>0</v>
      </c>
      <c r="S109" s="1626">
        <v>0</v>
      </c>
      <c r="T109" s="1626">
        <v>8</v>
      </c>
      <c r="U109" s="1626">
        <v>8</v>
      </c>
      <c r="V109" s="1626">
        <v>0</v>
      </c>
      <c r="W109" s="1626">
        <v>0</v>
      </c>
      <c r="X109" s="1626">
        <v>0</v>
      </c>
      <c r="Y109" s="1626">
        <v>0</v>
      </c>
      <c r="Z109" s="1567"/>
      <c r="AA109" s="1539">
        <f t="shared" si="3"/>
        <v>102</v>
      </c>
    </row>
    <row r="110" spans="1:27" s="1137" customFormat="1" ht="11.1" customHeight="1">
      <c r="A110" s="1539">
        <f>A109+1</f>
        <v>103</v>
      </c>
      <c r="B110" s="1533"/>
      <c r="D110" s="1572" t="s">
        <v>1208</v>
      </c>
      <c r="E110" s="1572"/>
      <c r="F110" s="1572"/>
      <c r="G110" s="1533"/>
      <c r="H110" s="1565" t="s">
        <v>1153</v>
      </c>
      <c r="I110" s="1565">
        <v>1</v>
      </c>
      <c r="J110" s="1626">
        <v>8</v>
      </c>
      <c r="K110" s="1626">
        <v>8</v>
      </c>
      <c r="L110" s="1626">
        <v>0</v>
      </c>
      <c r="M110" s="1626">
        <v>0</v>
      </c>
      <c r="N110" s="1626">
        <v>75</v>
      </c>
      <c r="O110" s="1626">
        <v>65</v>
      </c>
      <c r="P110" s="1626">
        <v>10</v>
      </c>
      <c r="Q110" s="1626">
        <v>10</v>
      </c>
      <c r="R110" s="1626">
        <v>0</v>
      </c>
      <c r="S110" s="1626">
        <v>0</v>
      </c>
      <c r="T110" s="1626">
        <v>42</v>
      </c>
      <c r="U110" s="1626">
        <v>41</v>
      </c>
      <c r="V110" s="1626">
        <v>0</v>
      </c>
      <c r="W110" s="1626">
        <v>0</v>
      </c>
      <c r="X110" s="1626">
        <v>0</v>
      </c>
      <c r="Y110" s="1626">
        <v>0</v>
      </c>
      <c r="Z110" s="1567"/>
      <c r="AA110" s="1539">
        <f t="shared" si="3"/>
        <v>103</v>
      </c>
    </row>
    <row r="111" spans="1:27" s="1137" customFormat="1" ht="11.1" customHeight="1">
      <c r="A111" s="1539">
        <f aca="true" t="shared" si="4" ref="A111:A116">A110+1</f>
        <v>104</v>
      </c>
      <c r="B111" s="1533"/>
      <c r="D111" s="1572" t="s">
        <v>1209</v>
      </c>
      <c r="E111" s="1572"/>
      <c r="F111" s="1572"/>
      <c r="G111" s="1533"/>
      <c r="H111" s="1565" t="s">
        <v>1153</v>
      </c>
      <c r="I111" s="1565">
        <v>1</v>
      </c>
      <c r="J111" s="1626">
        <v>1</v>
      </c>
      <c r="K111" s="1626">
        <v>0</v>
      </c>
      <c r="L111" s="1626">
        <v>0</v>
      </c>
      <c r="M111" s="1626">
        <v>0</v>
      </c>
      <c r="N111" s="1626">
        <v>10</v>
      </c>
      <c r="O111" s="1626">
        <v>5</v>
      </c>
      <c r="P111" s="1626">
        <v>0</v>
      </c>
      <c r="Q111" s="1626">
        <v>0</v>
      </c>
      <c r="R111" s="1626">
        <v>0</v>
      </c>
      <c r="S111" s="1626">
        <v>0</v>
      </c>
      <c r="T111" s="1626">
        <v>3</v>
      </c>
      <c r="U111" s="1626">
        <v>3</v>
      </c>
      <c r="V111" s="1626">
        <v>0</v>
      </c>
      <c r="W111" s="1626">
        <v>0</v>
      </c>
      <c r="X111" s="1626">
        <v>0</v>
      </c>
      <c r="Y111" s="1626">
        <v>0</v>
      </c>
      <c r="Z111" s="1567"/>
      <c r="AA111" s="1539">
        <f t="shared" si="3"/>
        <v>104</v>
      </c>
    </row>
    <row r="112" spans="1:27" s="1137" customFormat="1" ht="12" customHeight="1">
      <c r="A112" s="1539">
        <f t="shared" si="4"/>
        <v>105</v>
      </c>
      <c r="B112" s="1533"/>
      <c r="D112" s="1572"/>
      <c r="E112" s="1572"/>
      <c r="F112" s="1618" t="s">
        <v>409</v>
      </c>
      <c r="G112" s="1533"/>
      <c r="H112" s="1565"/>
      <c r="I112" s="1544" t="s">
        <v>400</v>
      </c>
      <c r="J112" s="1626">
        <v>0</v>
      </c>
      <c r="K112" s="1626">
        <v>0</v>
      </c>
      <c r="L112" s="1626">
        <v>0</v>
      </c>
      <c r="M112" s="1626">
        <v>0</v>
      </c>
      <c r="N112" s="1626">
        <v>0</v>
      </c>
      <c r="O112" s="1626">
        <v>0</v>
      </c>
      <c r="P112" s="1626">
        <v>0</v>
      </c>
      <c r="Q112" s="1626">
        <v>0</v>
      </c>
      <c r="R112" s="1626">
        <v>0</v>
      </c>
      <c r="S112" s="1626">
        <v>0</v>
      </c>
      <c r="T112" s="1626">
        <v>0</v>
      </c>
      <c r="U112" s="1626">
        <v>0</v>
      </c>
      <c r="V112" s="1626">
        <v>0</v>
      </c>
      <c r="W112" s="1626">
        <v>0</v>
      </c>
      <c r="X112" s="1626">
        <v>0</v>
      </c>
      <c r="Y112" s="1626">
        <v>0</v>
      </c>
      <c r="Z112" s="1567"/>
      <c r="AA112" s="1539">
        <f t="shared" si="3"/>
        <v>105</v>
      </c>
    </row>
    <row r="113" spans="1:27" s="1137" customFormat="1" ht="11.1" customHeight="1">
      <c r="A113" s="1539">
        <f t="shared" si="4"/>
        <v>106</v>
      </c>
      <c r="B113" s="1533"/>
      <c r="D113" s="1572"/>
      <c r="E113" s="1572"/>
      <c r="F113" s="1572"/>
      <c r="G113" s="1533"/>
      <c r="H113" s="1565"/>
      <c r="I113" s="1544" t="s">
        <v>401</v>
      </c>
      <c r="J113" s="1626">
        <v>12</v>
      </c>
      <c r="K113" s="1626">
        <v>11</v>
      </c>
      <c r="L113" s="1626">
        <v>0</v>
      </c>
      <c r="M113" s="1626">
        <v>0</v>
      </c>
      <c r="N113" s="1626">
        <v>103</v>
      </c>
      <c r="O113" s="1626">
        <v>84</v>
      </c>
      <c r="P113" s="1626">
        <v>12</v>
      </c>
      <c r="Q113" s="1626">
        <v>12</v>
      </c>
      <c r="R113" s="1626">
        <v>0</v>
      </c>
      <c r="S113" s="1626">
        <v>0</v>
      </c>
      <c r="T113" s="1626">
        <v>53</v>
      </c>
      <c r="U113" s="1626">
        <v>52</v>
      </c>
      <c r="V113" s="1626">
        <v>0</v>
      </c>
      <c r="W113" s="1626">
        <v>0</v>
      </c>
      <c r="X113" s="1626">
        <v>0</v>
      </c>
      <c r="Y113" s="1626">
        <v>0</v>
      </c>
      <c r="Z113" s="1567"/>
      <c r="AA113" s="1539">
        <f t="shared" si="3"/>
        <v>106</v>
      </c>
    </row>
    <row r="114" spans="1:27" s="1137" customFormat="1" ht="11.1" customHeight="1">
      <c r="A114" s="1539">
        <f t="shared" si="4"/>
        <v>107</v>
      </c>
      <c r="B114" s="1533"/>
      <c r="D114" s="1572"/>
      <c r="E114" s="1572"/>
      <c r="F114" s="1572"/>
      <c r="G114" s="1533"/>
      <c r="H114" s="1565"/>
      <c r="I114" s="1544" t="s">
        <v>301</v>
      </c>
      <c r="J114" s="1626">
        <v>0</v>
      </c>
      <c r="K114" s="1626">
        <v>0</v>
      </c>
      <c r="L114" s="1626">
        <v>0</v>
      </c>
      <c r="M114" s="1626">
        <v>0</v>
      </c>
      <c r="N114" s="1626">
        <v>0</v>
      </c>
      <c r="O114" s="1626">
        <v>0</v>
      </c>
      <c r="P114" s="1626">
        <v>0</v>
      </c>
      <c r="Q114" s="1626">
        <v>0</v>
      </c>
      <c r="R114" s="1626">
        <v>0</v>
      </c>
      <c r="S114" s="1626">
        <v>0</v>
      </c>
      <c r="T114" s="1626">
        <v>0</v>
      </c>
      <c r="U114" s="1626">
        <v>0</v>
      </c>
      <c r="V114" s="1626">
        <v>0</v>
      </c>
      <c r="W114" s="1626">
        <v>0</v>
      </c>
      <c r="X114" s="1626">
        <v>0</v>
      </c>
      <c r="Y114" s="1626">
        <v>0</v>
      </c>
      <c r="Z114" s="1567"/>
      <c r="AA114" s="1539">
        <f t="shared" si="3"/>
        <v>107</v>
      </c>
    </row>
    <row r="115" spans="1:27" s="1137" customFormat="1" ht="11.1" customHeight="1">
      <c r="A115" s="1539">
        <f t="shared" si="4"/>
        <v>108</v>
      </c>
      <c r="B115" s="1533"/>
      <c r="D115" s="1572"/>
      <c r="E115" s="1572"/>
      <c r="F115" s="1572"/>
      <c r="G115" s="1533"/>
      <c r="H115" s="1565"/>
      <c r="I115" s="1544" t="s">
        <v>402</v>
      </c>
      <c r="J115" s="1645">
        <v>12</v>
      </c>
      <c r="K115" s="1645">
        <v>11</v>
      </c>
      <c r="L115" s="1645">
        <v>0</v>
      </c>
      <c r="M115" s="1645">
        <v>0</v>
      </c>
      <c r="N115" s="1645">
        <v>103</v>
      </c>
      <c r="O115" s="1645">
        <v>84</v>
      </c>
      <c r="P115" s="1645">
        <v>12</v>
      </c>
      <c r="Q115" s="1645">
        <v>12</v>
      </c>
      <c r="R115" s="1645">
        <v>0</v>
      </c>
      <c r="S115" s="1645">
        <v>0</v>
      </c>
      <c r="T115" s="1645">
        <v>53</v>
      </c>
      <c r="U115" s="1645">
        <v>52</v>
      </c>
      <c r="V115" s="1645">
        <v>0</v>
      </c>
      <c r="W115" s="1645">
        <v>0</v>
      </c>
      <c r="X115" s="1645">
        <v>0</v>
      </c>
      <c r="Y115" s="1645">
        <v>0</v>
      </c>
      <c r="Z115" s="1567"/>
      <c r="AA115" s="1539">
        <f t="shared" si="3"/>
        <v>108</v>
      </c>
    </row>
    <row r="116" spans="1:27" s="1137" customFormat="1" ht="12" customHeight="1">
      <c r="A116" s="1539">
        <f t="shared" si="4"/>
        <v>109</v>
      </c>
      <c r="B116" s="1533"/>
      <c r="D116" s="1572" t="s">
        <v>1210</v>
      </c>
      <c r="E116" s="1572"/>
      <c r="F116" s="1572"/>
      <c r="G116" s="1533"/>
      <c r="H116" s="1565" t="s">
        <v>1153</v>
      </c>
      <c r="I116" s="1565">
        <v>1</v>
      </c>
      <c r="J116" s="1601">
        <v>0</v>
      </c>
      <c r="K116" s="1601">
        <v>0</v>
      </c>
      <c r="L116" s="1601">
        <v>11</v>
      </c>
      <c r="M116" s="1601">
        <v>1</v>
      </c>
      <c r="N116" s="1601">
        <v>31</v>
      </c>
      <c r="O116" s="1601">
        <v>4</v>
      </c>
      <c r="P116" s="1601">
        <v>8</v>
      </c>
      <c r="Q116" s="1601">
        <v>3</v>
      </c>
      <c r="R116" s="1601">
        <v>0</v>
      </c>
      <c r="S116" s="1601">
        <v>0</v>
      </c>
      <c r="T116" s="1601">
        <v>11</v>
      </c>
      <c r="U116" s="1601">
        <v>1</v>
      </c>
      <c r="V116" s="1601">
        <v>0</v>
      </c>
      <c r="W116" s="1601">
        <v>0</v>
      </c>
      <c r="X116" s="1601">
        <v>0</v>
      </c>
      <c r="Y116" s="1601">
        <v>0</v>
      </c>
      <c r="Z116" s="1567"/>
      <c r="AA116" s="1539">
        <f t="shared" si="3"/>
        <v>109</v>
      </c>
    </row>
    <row r="117" spans="1:27" s="1137" customFormat="1" ht="11.1" customHeight="1">
      <c r="A117" s="1539">
        <f>A116+1</f>
        <v>110</v>
      </c>
      <c r="B117" s="1533"/>
      <c r="D117" s="1572"/>
      <c r="E117" s="1572"/>
      <c r="F117" s="1618" t="s">
        <v>411</v>
      </c>
      <c r="G117" s="1533"/>
      <c r="H117" s="1565"/>
      <c r="I117" s="1544" t="s">
        <v>400</v>
      </c>
      <c r="J117" s="1601">
        <v>0</v>
      </c>
      <c r="K117" s="1601">
        <v>0</v>
      </c>
      <c r="L117" s="1601">
        <v>0</v>
      </c>
      <c r="M117" s="1601">
        <v>0</v>
      </c>
      <c r="N117" s="1601">
        <v>0</v>
      </c>
      <c r="O117" s="1601">
        <v>0</v>
      </c>
      <c r="P117" s="1601">
        <v>0</v>
      </c>
      <c r="Q117" s="1601">
        <v>0</v>
      </c>
      <c r="R117" s="1601">
        <v>0</v>
      </c>
      <c r="S117" s="1601">
        <v>0</v>
      </c>
      <c r="T117" s="1601">
        <v>0</v>
      </c>
      <c r="U117" s="1601">
        <v>0</v>
      </c>
      <c r="V117" s="1601">
        <v>0</v>
      </c>
      <c r="W117" s="1601">
        <v>0</v>
      </c>
      <c r="X117" s="1601">
        <v>0</v>
      </c>
      <c r="Y117" s="1601">
        <v>0</v>
      </c>
      <c r="Z117" s="1567"/>
      <c r="AA117" s="1539">
        <f t="shared" si="3"/>
        <v>110</v>
      </c>
    </row>
    <row r="118" spans="1:27" s="1137" customFormat="1" ht="11.1" customHeight="1">
      <c r="A118" s="1539">
        <f>A117+1</f>
        <v>111</v>
      </c>
      <c r="B118" s="1533"/>
      <c r="D118" s="1572"/>
      <c r="E118" s="1572"/>
      <c r="F118" s="1572"/>
      <c r="G118" s="1533"/>
      <c r="H118" s="1565"/>
      <c r="I118" s="1544" t="s">
        <v>401</v>
      </c>
      <c r="J118" s="1601">
        <v>0</v>
      </c>
      <c r="K118" s="1601">
        <v>0</v>
      </c>
      <c r="L118" s="1601">
        <v>11</v>
      </c>
      <c r="M118" s="1601">
        <v>1</v>
      </c>
      <c r="N118" s="1601">
        <v>31</v>
      </c>
      <c r="O118" s="1601">
        <v>4</v>
      </c>
      <c r="P118" s="1601">
        <v>8</v>
      </c>
      <c r="Q118" s="1601">
        <v>3</v>
      </c>
      <c r="R118" s="1601">
        <v>0</v>
      </c>
      <c r="S118" s="1601">
        <v>0</v>
      </c>
      <c r="T118" s="1601">
        <v>11</v>
      </c>
      <c r="U118" s="1601">
        <v>1</v>
      </c>
      <c r="V118" s="1601">
        <v>0</v>
      </c>
      <c r="W118" s="1601">
        <v>0</v>
      </c>
      <c r="X118" s="1601">
        <v>0</v>
      </c>
      <c r="Y118" s="1601">
        <v>0</v>
      </c>
      <c r="Z118" s="1567"/>
      <c r="AA118" s="1539">
        <f t="shared" si="3"/>
        <v>111</v>
      </c>
    </row>
    <row r="119" spans="1:27" s="1137" customFormat="1" ht="11.1" customHeight="1">
      <c r="A119" s="1539">
        <f>A118+1</f>
        <v>112</v>
      </c>
      <c r="B119" s="1533"/>
      <c r="D119" s="1572"/>
      <c r="E119" s="1572"/>
      <c r="F119" s="1572"/>
      <c r="G119" s="1533"/>
      <c r="H119" s="1565"/>
      <c r="I119" s="1544" t="s">
        <v>301</v>
      </c>
      <c r="J119" s="1601">
        <v>0</v>
      </c>
      <c r="K119" s="1601">
        <v>0</v>
      </c>
      <c r="L119" s="1601">
        <v>0</v>
      </c>
      <c r="M119" s="1601">
        <v>0</v>
      </c>
      <c r="N119" s="1601">
        <v>0</v>
      </c>
      <c r="O119" s="1601">
        <v>0</v>
      </c>
      <c r="P119" s="1601">
        <v>0</v>
      </c>
      <c r="Q119" s="1601">
        <v>0</v>
      </c>
      <c r="R119" s="1601">
        <v>0</v>
      </c>
      <c r="S119" s="1601">
        <v>0</v>
      </c>
      <c r="T119" s="1601">
        <v>0</v>
      </c>
      <c r="U119" s="1601">
        <v>0</v>
      </c>
      <c r="V119" s="1601">
        <v>0</v>
      </c>
      <c r="W119" s="1601">
        <v>0</v>
      </c>
      <c r="X119" s="1601">
        <v>0</v>
      </c>
      <c r="Y119" s="1601">
        <v>0</v>
      </c>
      <c r="Z119" s="1567"/>
      <c r="AA119" s="1539">
        <f t="shared" si="3"/>
        <v>112</v>
      </c>
    </row>
    <row r="120" spans="1:27" s="1137" customFormat="1" ht="11.1" customHeight="1">
      <c r="A120" s="1539">
        <f>A119+1</f>
        <v>113</v>
      </c>
      <c r="B120" s="1533"/>
      <c r="D120" s="1572"/>
      <c r="E120" s="1572"/>
      <c r="F120" s="1572"/>
      <c r="G120" s="1533"/>
      <c r="H120" s="1565"/>
      <c r="I120" s="1544" t="s">
        <v>402</v>
      </c>
      <c r="J120" s="1645">
        <v>0</v>
      </c>
      <c r="K120" s="1645">
        <v>0</v>
      </c>
      <c r="L120" s="1645">
        <v>11</v>
      </c>
      <c r="M120" s="1645">
        <v>1</v>
      </c>
      <c r="N120" s="1645">
        <v>31</v>
      </c>
      <c r="O120" s="1645">
        <v>4</v>
      </c>
      <c r="P120" s="1645">
        <v>8</v>
      </c>
      <c r="Q120" s="1645">
        <v>3</v>
      </c>
      <c r="R120" s="1645">
        <v>0</v>
      </c>
      <c r="S120" s="1645">
        <v>0</v>
      </c>
      <c r="T120" s="1645">
        <v>11</v>
      </c>
      <c r="U120" s="1645">
        <v>1</v>
      </c>
      <c r="V120" s="1645">
        <v>0</v>
      </c>
      <c r="W120" s="1645">
        <v>0</v>
      </c>
      <c r="X120" s="1645">
        <v>0</v>
      </c>
      <c r="Y120" s="1645">
        <v>0</v>
      </c>
      <c r="Z120" s="1567"/>
      <c r="AA120" s="1539">
        <f t="shared" si="3"/>
        <v>113</v>
      </c>
    </row>
    <row r="121" spans="1:27" s="1137" customFormat="1" ht="11.25">
      <c r="A121" s="1539">
        <f>A120+1</f>
        <v>114</v>
      </c>
      <c r="B121" s="1533"/>
      <c r="D121" s="1572" t="s">
        <v>1211</v>
      </c>
      <c r="E121" s="1572"/>
      <c r="F121" s="1621"/>
      <c r="G121" s="1533"/>
      <c r="H121" s="1565" t="s">
        <v>1136</v>
      </c>
      <c r="I121" s="1565">
        <v>1</v>
      </c>
      <c r="J121" s="1626">
        <v>0</v>
      </c>
      <c r="K121" s="1626">
        <v>0</v>
      </c>
      <c r="L121" s="1626">
        <v>0</v>
      </c>
      <c r="M121" s="1626">
        <v>0</v>
      </c>
      <c r="N121" s="1626">
        <v>0</v>
      </c>
      <c r="O121" s="1626">
        <v>0</v>
      </c>
      <c r="P121" s="1626">
        <v>0</v>
      </c>
      <c r="Q121" s="1626">
        <v>0</v>
      </c>
      <c r="R121" s="1626">
        <v>0</v>
      </c>
      <c r="S121" s="1626">
        <v>0</v>
      </c>
      <c r="T121" s="1626">
        <v>0</v>
      </c>
      <c r="U121" s="1626">
        <v>0</v>
      </c>
      <c r="V121" s="1626">
        <v>0</v>
      </c>
      <c r="W121" s="1626">
        <v>0</v>
      </c>
      <c r="X121" s="1626">
        <v>0</v>
      </c>
      <c r="Y121" s="1626">
        <v>0</v>
      </c>
      <c r="Z121" s="1567"/>
      <c r="AA121" s="1539">
        <f t="shared" si="3"/>
        <v>114</v>
      </c>
    </row>
    <row r="122" spans="1:27" s="1137" customFormat="1" ht="11.1" customHeight="1">
      <c r="A122" s="1539">
        <f aca="true" t="shared" si="5" ref="A122:A174">A121+1</f>
        <v>115</v>
      </c>
      <c r="B122" s="1533"/>
      <c r="D122" s="1572" t="s">
        <v>1212</v>
      </c>
      <c r="E122" s="1572"/>
      <c r="F122" s="1572"/>
      <c r="G122" s="1533"/>
      <c r="H122" s="1565" t="s">
        <v>1140</v>
      </c>
      <c r="I122" s="1565">
        <v>2</v>
      </c>
      <c r="J122" s="1626">
        <v>1</v>
      </c>
      <c r="K122" s="1626">
        <v>1</v>
      </c>
      <c r="L122" s="1626">
        <v>0</v>
      </c>
      <c r="M122" s="1626">
        <v>0</v>
      </c>
      <c r="N122" s="1626">
        <v>16</v>
      </c>
      <c r="O122" s="1626">
        <v>14</v>
      </c>
      <c r="P122" s="1626">
        <v>1</v>
      </c>
      <c r="Q122" s="1626">
        <v>1</v>
      </c>
      <c r="R122" s="1626">
        <v>0</v>
      </c>
      <c r="S122" s="1626">
        <v>0</v>
      </c>
      <c r="T122" s="1626">
        <v>2</v>
      </c>
      <c r="U122" s="1626">
        <v>2</v>
      </c>
      <c r="V122" s="1626">
        <v>0</v>
      </c>
      <c r="W122" s="1626">
        <v>0</v>
      </c>
      <c r="X122" s="1626">
        <v>0</v>
      </c>
      <c r="Y122" s="1626">
        <v>0</v>
      </c>
      <c r="Z122" s="1567"/>
      <c r="AA122" s="1539">
        <f t="shared" si="3"/>
        <v>115</v>
      </c>
    </row>
    <row r="123" spans="1:27" s="1137" customFormat="1" ht="11.1" customHeight="1">
      <c r="A123" s="1539">
        <f t="shared" si="5"/>
        <v>116</v>
      </c>
      <c r="B123" s="1533"/>
      <c r="D123" s="1572" t="s">
        <v>1213</v>
      </c>
      <c r="E123" s="1572"/>
      <c r="F123" s="1572"/>
      <c r="G123" s="1533"/>
      <c r="H123" s="1565" t="s">
        <v>1140</v>
      </c>
      <c r="I123" s="1565">
        <v>2</v>
      </c>
      <c r="J123" s="1626">
        <v>3</v>
      </c>
      <c r="K123" s="1626">
        <v>3</v>
      </c>
      <c r="L123" s="1626">
        <v>0</v>
      </c>
      <c r="M123" s="1626">
        <v>0</v>
      </c>
      <c r="N123" s="1626">
        <v>38</v>
      </c>
      <c r="O123" s="1626">
        <v>27</v>
      </c>
      <c r="P123" s="1626">
        <v>1</v>
      </c>
      <c r="Q123" s="1626">
        <v>1</v>
      </c>
      <c r="R123" s="1626">
        <v>0</v>
      </c>
      <c r="S123" s="1626">
        <v>0</v>
      </c>
      <c r="T123" s="1626">
        <v>4</v>
      </c>
      <c r="U123" s="1626">
        <v>4</v>
      </c>
      <c r="V123" s="1626">
        <v>0</v>
      </c>
      <c r="W123" s="1626">
        <v>0</v>
      </c>
      <c r="X123" s="1626">
        <v>3</v>
      </c>
      <c r="Y123" s="1626">
        <v>2</v>
      </c>
      <c r="Z123" s="1567"/>
      <c r="AA123" s="1539">
        <f t="shared" si="3"/>
        <v>116</v>
      </c>
    </row>
    <row r="124" spans="1:27" s="1137" customFormat="1" ht="11.1" customHeight="1">
      <c r="A124" s="1539">
        <f t="shared" si="5"/>
        <v>117</v>
      </c>
      <c r="B124" s="1533"/>
      <c r="D124" s="1572" t="s">
        <v>1214</v>
      </c>
      <c r="E124" s="1572"/>
      <c r="F124" s="1572"/>
      <c r="G124" s="1533"/>
      <c r="H124" s="1565" t="s">
        <v>1153</v>
      </c>
      <c r="I124" s="1565">
        <v>1</v>
      </c>
      <c r="J124" s="1626">
        <v>0</v>
      </c>
      <c r="K124" s="1626">
        <v>0</v>
      </c>
      <c r="L124" s="1626">
        <v>0</v>
      </c>
      <c r="M124" s="1626">
        <v>0</v>
      </c>
      <c r="N124" s="1626">
        <v>24</v>
      </c>
      <c r="O124" s="1626">
        <v>8</v>
      </c>
      <c r="P124" s="1626">
        <v>2</v>
      </c>
      <c r="Q124" s="1626">
        <v>1</v>
      </c>
      <c r="R124" s="1626">
        <v>0</v>
      </c>
      <c r="S124" s="1626">
        <v>0</v>
      </c>
      <c r="T124" s="1626">
        <v>3</v>
      </c>
      <c r="U124" s="1626">
        <v>1</v>
      </c>
      <c r="V124" s="1626">
        <v>0</v>
      </c>
      <c r="W124" s="1626">
        <v>0</v>
      </c>
      <c r="X124" s="1626">
        <v>0</v>
      </c>
      <c r="Y124" s="1626">
        <v>0</v>
      </c>
      <c r="Z124" s="1567"/>
      <c r="AA124" s="1539">
        <f t="shared" si="3"/>
        <v>117</v>
      </c>
    </row>
    <row r="125" spans="1:27" s="1137" customFormat="1" ht="11.1" customHeight="1">
      <c r="A125" s="1539">
        <f t="shared" si="5"/>
        <v>118</v>
      </c>
      <c r="B125" s="1533"/>
      <c r="D125" s="1572" t="s">
        <v>1215</v>
      </c>
      <c r="E125" s="1572"/>
      <c r="F125" s="1621"/>
      <c r="G125" s="1533"/>
      <c r="H125" s="1565" t="s">
        <v>1153</v>
      </c>
      <c r="I125" s="1565">
        <v>1</v>
      </c>
      <c r="J125" s="1626">
        <v>0</v>
      </c>
      <c r="K125" s="1626">
        <v>0</v>
      </c>
      <c r="L125" s="1626">
        <v>4</v>
      </c>
      <c r="M125" s="1626">
        <v>4</v>
      </c>
      <c r="N125" s="1626">
        <v>46</v>
      </c>
      <c r="O125" s="1626">
        <v>44</v>
      </c>
      <c r="P125" s="1626">
        <v>5</v>
      </c>
      <c r="Q125" s="1626">
        <v>5</v>
      </c>
      <c r="R125" s="1626">
        <v>0</v>
      </c>
      <c r="S125" s="1626">
        <v>0</v>
      </c>
      <c r="T125" s="1626">
        <v>4</v>
      </c>
      <c r="U125" s="1626">
        <v>3</v>
      </c>
      <c r="V125" s="1626">
        <v>0</v>
      </c>
      <c r="W125" s="1626">
        <v>0</v>
      </c>
      <c r="X125" s="1626">
        <v>0</v>
      </c>
      <c r="Y125" s="1626">
        <v>0</v>
      </c>
      <c r="Z125" s="1567"/>
      <c r="AA125" s="1539">
        <f t="shared" si="3"/>
        <v>118</v>
      </c>
    </row>
    <row r="126" spans="1:27" s="1137" customFormat="1" ht="11.1" customHeight="1">
      <c r="A126" s="1539">
        <f t="shared" si="5"/>
        <v>119</v>
      </c>
      <c r="B126" s="1533"/>
      <c r="D126" s="1572" t="s">
        <v>1216</v>
      </c>
      <c r="E126" s="1572"/>
      <c r="F126" s="1572"/>
      <c r="G126" s="1533"/>
      <c r="H126" s="1565" t="s">
        <v>1153</v>
      </c>
      <c r="I126" s="1565">
        <v>1</v>
      </c>
      <c r="J126" s="1626">
        <v>0</v>
      </c>
      <c r="K126" s="1626">
        <v>0</v>
      </c>
      <c r="L126" s="1626">
        <v>0</v>
      </c>
      <c r="M126" s="1626">
        <v>0</v>
      </c>
      <c r="N126" s="1626">
        <v>0</v>
      </c>
      <c r="O126" s="1626">
        <v>0</v>
      </c>
      <c r="P126" s="1626">
        <v>0</v>
      </c>
      <c r="Q126" s="1626">
        <v>0</v>
      </c>
      <c r="R126" s="1626">
        <v>0</v>
      </c>
      <c r="S126" s="1626">
        <v>0</v>
      </c>
      <c r="T126" s="1626">
        <v>0</v>
      </c>
      <c r="U126" s="1626">
        <v>0</v>
      </c>
      <c r="V126" s="1626">
        <v>0</v>
      </c>
      <c r="W126" s="1626">
        <v>0</v>
      </c>
      <c r="X126" s="1626">
        <v>0</v>
      </c>
      <c r="Y126" s="1626">
        <v>0</v>
      </c>
      <c r="Z126" s="1567"/>
      <c r="AA126" s="1539">
        <f t="shared" si="3"/>
        <v>119</v>
      </c>
    </row>
    <row r="127" spans="1:27" s="1137" customFormat="1" ht="12" customHeight="1">
      <c r="A127" s="1539">
        <f t="shared" si="5"/>
        <v>120</v>
      </c>
      <c r="B127" s="1533"/>
      <c r="F127" s="1618" t="s">
        <v>412</v>
      </c>
      <c r="G127" s="1533"/>
      <c r="H127" s="1565"/>
      <c r="I127" s="1544" t="s">
        <v>400</v>
      </c>
      <c r="J127" s="1626">
        <v>2</v>
      </c>
      <c r="K127" s="1626">
        <v>2</v>
      </c>
      <c r="L127" s="1626">
        <v>0</v>
      </c>
      <c r="M127" s="1626">
        <v>0</v>
      </c>
      <c r="N127" s="1626">
        <v>35</v>
      </c>
      <c r="O127" s="1626">
        <v>30</v>
      </c>
      <c r="P127" s="1626">
        <v>2</v>
      </c>
      <c r="Q127" s="1626">
        <v>2</v>
      </c>
      <c r="R127" s="1626">
        <v>0</v>
      </c>
      <c r="S127" s="1626">
        <v>0</v>
      </c>
      <c r="T127" s="1626">
        <v>4</v>
      </c>
      <c r="U127" s="1626">
        <v>4</v>
      </c>
      <c r="V127" s="1626">
        <v>0</v>
      </c>
      <c r="W127" s="1626">
        <v>0</v>
      </c>
      <c r="X127" s="1626">
        <v>0</v>
      </c>
      <c r="Y127" s="1626">
        <v>0</v>
      </c>
      <c r="Z127" s="1567"/>
      <c r="AA127" s="1539">
        <f t="shared" si="3"/>
        <v>120</v>
      </c>
    </row>
    <row r="128" spans="1:27" s="1137" customFormat="1" ht="11.1" customHeight="1">
      <c r="A128" s="1539">
        <f t="shared" si="5"/>
        <v>121</v>
      </c>
      <c r="B128" s="1533"/>
      <c r="G128" s="1533"/>
      <c r="H128" s="1565"/>
      <c r="I128" s="1544" t="s">
        <v>401</v>
      </c>
      <c r="J128" s="1626">
        <v>0</v>
      </c>
      <c r="K128" s="1626">
        <v>0</v>
      </c>
      <c r="L128" s="1626">
        <v>0</v>
      </c>
      <c r="M128" s="1626">
        <v>0</v>
      </c>
      <c r="N128" s="1626">
        <v>24</v>
      </c>
      <c r="O128" s="1626">
        <v>8</v>
      </c>
      <c r="P128" s="1626">
        <v>2</v>
      </c>
      <c r="Q128" s="1626">
        <v>1</v>
      </c>
      <c r="R128" s="1626">
        <v>0</v>
      </c>
      <c r="S128" s="1626">
        <v>0</v>
      </c>
      <c r="T128" s="1626">
        <v>3</v>
      </c>
      <c r="U128" s="1626">
        <v>1</v>
      </c>
      <c r="V128" s="1626">
        <v>0</v>
      </c>
      <c r="W128" s="1626">
        <v>0</v>
      </c>
      <c r="X128" s="1626">
        <v>0</v>
      </c>
      <c r="Y128" s="1626">
        <v>0</v>
      </c>
      <c r="Z128" s="1567"/>
      <c r="AA128" s="1539">
        <f t="shared" si="3"/>
        <v>121</v>
      </c>
    </row>
    <row r="129" spans="1:27" s="1137" customFormat="1" ht="11.1" customHeight="1">
      <c r="A129" s="1539">
        <f t="shared" si="5"/>
        <v>122</v>
      </c>
      <c r="B129" s="1533"/>
      <c r="G129" s="1533"/>
      <c r="H129" s="1565"/>
      <c r="I129" s="1544" t="s">
        <v>301</v>
      </c>
      <c r="J129" s="1626">
        <v>2</v>
      </c>
      <c r="K129" s="1626">
        <v>2</v>
      </c>
      <c r="L129" s="1626">
        <v>4</v>
      </c>
      <c r="M129" s="1626">
        <v>4</v>
      </c>
      <c r="N129" s="1626">
        <v>65</v>
      </c>
      <c r="O129" s="1626">
        <v>55</v>
      </c>
      <c r="P129" s="1626">
        <v>5</v>
      </c>
      <c r="Q129" s="1626">
        <v>5</v>
      </c>
      <c r="R129" s="1626">
        <v>0</v>
      </c>
      <c r="S129" s="1626">
        <v>0</v>
      </c>
      <c r="T129" s="1626">
        <v>6</v>
      </c>
      <c r="U129" s="1626">
        <v>5</v>
      </c>
      <c r="V129" s="1626">
        <v>0</v>
      </c>
      <c r="W129" s="1626">
        <v>0</v>
      </c>
      <c r="X129" s="1626">
        <v>3</v>
      </c>
      <c r="Y129" s="1626">
        <v>2</v>
      </c>
      <c r="Z129" s="1567"/>
      <c r="AA129" s="1539">
        <f t="shared" si="3"/>
        <v>122</v>
      </c>
    </row>
    <row r="130" spans="1:27" s="1137" customFormat="1" ht="11.1" customHeight="1">
      <c r="A130" s="1539">
        <f t="shared" si="5"/>
        <v>123</v>
      </c>
      <c r="B130" s="1533"/>
      <c r="G130" s="1533"/>
      <c r="H130" s="1565"/>
      <c r="I130" s="1544" t="s">
        <v>402</v>
      </c>
      <c r="J130" s="1645">
        <v>4</v>
      </c>
      <c r="K130" s="1645">
        <v>4</v>
      </c>
      <c r="L130" s="1645">
        <v>4</v>
      </c>
      <c r="M130" s="1645">
        <v>4</v>
      </c>
      <c r="N130" s="1645">
        <v>124</v>
      </c>
      <c r="O130" s="1645">
        <v>93</v>
      </c>
      <c r="P130" s="1645">
        <v>9</v>
      </c>
      <c r="Q130" s="1645">
        <v>8</v>
      </c>
      <c r="R130" s="1645">
        <v>0</v>
      </c>
      <c r="S130" s="1645">
        <v>0</v>
      </c>
      <c r="T130" s="1645">
        <v>13</v>
      </c>
      <c r="U130" s="1645">
        <v>10</v>
      </c>
      <c r="V130" s="1645">
        <v>0</v>
      </c>
      <c r="W130" s="1645">
        <v>0</v>
      </c>
      <c r="X130" s="1645">
        <v>3</v>
      </c>
      <c r="Y130" s="1645">
        <v>2</v>
      </c>
      <c r="Z130" s="1567"/>
      <c r="AA130" s="1539">
        <f t="shared" si="3"/>
        <v>123</v>
      </c>
    </row>
    <row r="131" spans="1:27" s="1137" customFormat="1" ht="12" customHeight="1">
      <c r="A131" s="1562">
        <f t="shared" si="5"/>
        <v>124</v>
      </c>
      <c r="B131" s="1533"/>
      <c r="C131" s="1547"/>
      <c r="D131" s="1568" t="s">
        <v>1284</v>
      </c>
      <c r="E131" s="1627"/>
      <c r="G131" s="1533"/>
      <c r="H131" s="1565"/>
      <c r="I131" s="1590"/>
      <c r="J131" s="1628"/>
      <c r="K131" s="1628"/>
      <c r="L131" s="1628"/>
      <c r="M131" s="1628"/>
      <c r="N131" s="1628"/>
      <c r="O131" s="1628"/>
      <c r="P131" s="1628"/>
      <c r="Q131" s="1628"/>
      <c r="R131" s="1628"/>
      <c r="S131" s="1628"/>
      <c r="T131" s="1628"/>
      <c r="U131" s="1628"/>
      <c r="V131" s="1628"/>
      <c r="W131" s="1628"/>
      <c r="X131" s="1628"/>
      <c r="Y131" s="1628"/>
      <c r="Z131" s="1567"/>
      <c r="AA131" s="1539">
        <f t="shared" si="3"/>
        <v>124</v>
      </c>
    </row>
    <row r="132" spans="1:27" s="1137" customFormat="1" ht="11.1" customHeight="1">
      <c r="A132" s="1562">
        <f t="shared" si="5"/>
        <v>125</v>
      </c>
      <c r="B132" s="1533"/>
      <c r="C132" s="1547"/>
      <c r="D132" s="1563"/>
      <c r="E132" s="1563" t="s">
        <v>1218</v>
      </c>
      <c r="F132" s="1436"/>
      <c r="G132" s="1533"/>
      <c r="H132" s="1565" t="s">
        <v>1136</v>
      </c>
      <c r="I132" s="1590">
        <v>1.5</v>
      </c>
      <c r="J132" s="1601">
        <v>0</v>
      </c>
      <c r="K132" s="1601">
        <v>0</v>
      </c>
      <c r="L132" s="1601">
        <v>0</v>
      </c>
      <c r="M132" s="1601">
        <v>0</v>
      </c>
      <c r="N132" s="1601">
        <v>0</v>
      </c>
      <c r="O132" s="1601">
        <v>0</v>
      </c>
      <c r="P132" s="1601">
        <v>0</v>
      </c>
      <c r="Q132" s="1601">
        <v>0</v>
      </c>
      <c r="R132" s="1601">
        <v>0</v>
      </c>
      <c r="S132" s="1601">
        <v>0</v>
      </c>
      <c r="T132" s="1601">
        <v>0</v>
      </c>
      <c r="U132" s="1601">
        <v>0</v>
      </c>
      <c r="V132" s="1601">
        <v>0</v>
      </c>
      <c r="W132" s="1601">
        <v>0</v>
      </c>
      <c r="X132" s="1601">
        <v>0</v>
      </c>
      <c r="Y132" s="1601">
        <v>0</v>
      </c>
      <c r="Z132" s="1567"/>
      <c r="AA132" s="1539">
        <f t="shared" si="3"/>
        <v>125</v>
      </c>
    </row>
    <row r="133" spans="1:27" s="1137" customFormat="1" ht="11.1" customHeight="1">
      <c r="A133" s="1562">
        <f t="shared" si="5"/>
        <v>126</v>
      </c>
      <c r="B133" s="1533"/>
      <c r="C133" s="1547"/>
      <c r="D133" s="1563"/>
      <c r="E133" s="1563" t="s">
        <v>1219</v>
      </c>
      <c r="F133" s="1436"/>
      <c r="G133" s="1533"/>
      <c r="H133" s="1565" t="s">
        <v>1136</v>
      </c>
      <c r="I133" s="1565">
        <v>1.5</v>
      </c>
      <c r="J133" s="1601">
        <v>31</v>
      </c>
      <c r="K133" s="1601">
        <v>28</v>
      </c>
      <c r="L133" s="1601">
        <v>11</v>
      </c>
      <c r="M133" s="1601">
        <v>10</v>
      </c>
      <c r="N133" s="1601">
        <v>362</v>
      </c>
      <c r="O133" s="1601">
        <v>315</v>
      </c>
      <c r="P133" s="1601">
        <v>1</v>
      </c>
      <c r="Q133" s="1601">
        <v>1</v>
      </c>
      <c r="R133" s="1601">
        <v>0</v>
      </c>
      <c r="S133" s="1601">
        <v>0</v>
      </c>
      <c r="T133" s="1601">
        <v>125</v>
      </c>
      <c r="U133" s="1601">
        <v>119</v>
      </c>
      <c r="V133" s="1601">
        <v>0</v>
      </c>
      <c r="W133" s="1601">
        <v>0</v>
      </c>
      <c r="X133" s="1601">
        <v>0</v>
      </c>
      <c r="Y133" s="1601">
        <v>0</v>
      </c>
      <c r="Z133" s="1567"/>
      <c r="AA133" s="1539">
        <f t="shared" si="3"/>
        <v>126</v>
      </c>
    </row>
    <row r="134" spans="1:27" s="1137" customFormat="1" ht="11.1" customHeight="1">
      <c r="A134" s="1562">
        <f t="shared" si="5"/>
        <v>127</v>
      </c>
      <c r="B134" s="1533"/>
      <c r="C134" s="1547"/>
      <c r="D134" s="1563"/>
      <c r="E134" s="1563" t="s">
        <v>1220</v>
      </c>
      <c r="F134" s="1436"/>
      <c r="G134" s="1533"/>
      <c r="H134" s="1565" t="s">
        <v>1136</v>
      </c>
      <c r="I134" s="1565" t="s">
        <v>1174</v>
      </c>
      <c r="J134" s="1601">
        <v>1</v>
      </c>
      <c r="K134" s="1601">
        <v>1</v>
      </c>
      <c r="L134" s="1601">
        <v>3</v>
      </c>
      <c r="M134" s="1601">
        <v>3</v>
      </c>
      <c r="N134" s="1601">
        <v>53</v>
      </c>
      <c r="O134" s="1601">
        <v>52</v>
      </c>
      <c r="P134" s="1601">
        <v>2</v>
      </c>
      <c r="Q134" s="1601">
        <v>1</v>
      </c>
      <c r="R134" s="1601">
        <v>0</v>
      </c>
      <c r="S134" s="1601">
        <v>0</v>
      </c>
      <c r="T134" s="1601">
        <v>12</v>
      </c>
      <c r="U134" s="1601">
        <v>12</v>
      </c>
      <c r="V134" s="1601">
        <v>0</v>
      </c>
      <c r="W134" s="1601">
        <v>0</v>
      </c>
      <c r="X134" s="1601">
        <v>0</v>
      </c>
      <c r="Y134" s="1601">
        <v>0</v>
      </c>
      <c r="Z134" s="1567"/>
      <c r="AA134" s="1539">
        <f t="shared" si="3"/>
        <v>127</v>
      </c>
    </row>
    <row r="135" spans="1:27" s="1137" customFormat="1" ht="11.1" customHeight="1">
      <c r="A135" s="1562">
        <f t="shared" si="5"/>
        <v>128</v>
      </c>
      <c r="B135" s="1533"/>
      <c r="C135" s="1547"/>
      <c r="D135" s="1563"/>
      <c r="E135" s="1563" t="s">
        <v>1221</v>
      </c>
      <c r="F135" s="1436"/>
      <c r="G135" s="1533"/>
      <c r="H135" s="1565" t="s">
        <v>1136</v>
      </c>
      <c r="I135" s="1565">
        <v>1.5</v>
      </c>
      <c r="J135" s="1601">
        <v>0</v>
      </c>
      <c r="K135" s="1601">
        <v>0</v>
      </c>
      <c r="L135" s="1601">
        <v>0</v>
      </c>
      <c r="M135" s="1601">
        <v>0</v>
      </c>
      <c r="N135" s="1601">
        <v>0</v>
      </c>
      <c r="O135" s="1601">
        <v>0</v>
      </c>
      <c r="P135" s="1601">
        <v>0</v>
      </c>
      <c r="Q135" s="1601">
        <v>0</v>
      </c>
      <c r="R135" s="1601">
        <v>0</v>
      </c>
      <c r="S135" s="1601">
        <v>0</v>
      </c>
      <c r="T135" s="1601">
        <v>0</v>
      </c>
      <c r="U135" s="1601">
        <v>0</v>
      </c>
      <c r="V135" s="1601">
        <v>0</v>
      </c>
      <c r="W135" s="1601">
        <v>0</v>
      </c>
      <c r="X135" s="1601">
        <v>0</v>
      </c>
      <c r="Y135" s="1601">
        <v>0</v>
      </c>
      <c r="Z135" s="1567"/>
      <c r="AA135" s="1539">
        <f t="shared" si="3"/>
        <v>128</v>
      </c>
    </row>
    <row r="136" spans="1:27" s="1137" customFormat="1" ht="11.1" customHeight="1">
      <c r="A136" s="1562">
        <f t="shared" si="5"/>
        <v>129</v>
      </c>
      <c r="B136" s="1533"/>
      <c r="C136" s="1547"/>
      <c r="D136" s="1563"/>
      <c r="E136" s="1568" t="s">
        <v>1222</v>
      </c>
      <c r="F136" s="1568"/>
      <c r="G136" s="1533"/>
      <c r="H136" s="1565"/>
      <c r="I136" s="1565"/>
      <c r="Z136" s="1567"/>
      <c r="AA136" s="1539">
        <f aca="true" t="shared" si="6" ref="AA136:AA199">A136</f>
        <v>129</v>
      </c>
    </row>
    <row r="137" spans="1:27" s="1137" customFormat="1" ht="11.1" customHeight="1">
      <c r="A137" s="1562">
        <f t="shared" si="5"/>
        <v>130</v>
      </c>
      <c r="B137" s="1533"/>
      <c r="C137" s="1547"/>
      <c r="D137" s="1563"/>
      <c r="E137" s="1563"/>
      <c r="F137" s="1571" t="s">
        <v>1223</v>
      </c>
      <c r="G137" s="1533"/>
      <c r="H137" s="1565" t="s">
        <v>1136</v>
      </c>
      <c r="I137" s="1565">
        <v>1.5</v>
      </c>
      <c r="J137" s="1601">
        <v>1</v>
      </c>
      <c r="K137" s="1601">
        <v>1</v>
      </c>
      <c r="L137" s="1601">
        <v>0</v>
      </c>
      <c r="M137" s="1601">
        <v>0</v>
      </c>
      <c r="N137" s="1601">
        <v>0</v>
      </c>
      <c r="O137" s="1601">
        <v>0</v>
      </c>
      <c r="P137" s="1601">
        <v>0</v>
      </c>
      <c r="Q137" s="1601">
        <v>0</v>
      </c>
      <c r="R137" s="1601">
        <v>0</v>
      </c>
      <c r="S137" s="1601">
        <v>0</v>
      </c>
      <c r="T137" s="1601">
        <v>0</v>
      </c>
      <c r="U137" s="1601">
        <v>0</v>
      </c>
      <c r="V137" s="1601">
        <v>0</v>
      </c>
      <c r="W137" s="1601">
        <v>0</v>
      </c>
      <c r="X137" s="1601">
        <v>0</v>
      </c>
      <c r="Y137" s="1601">
        <v>0</v>
      </c>
      <c r="Z137" s="1567"/>
      <c r="AA137" s="1539">
        <f t="shared" si="6"/>
        <v>130</v>
      </c>
    </row>
    <row r="138" spans="1:27" s="1137" customFormat="1" ht="11.1" customHeight="1">
      <c r="A138" s="1562">
        <f t="shared" si="5"/>
        <v>131</v>
      </c>
      <c r="B138" s="1533"/>
      <c r="C138" s="1547"/>
      <c r="D138" s="1568"/>
      <c r="E138" s="1568"/>
      <c r="F138" s="1571" t="s">
        <v>1224</v>
      </c>
      <c r="G138" s="1533"/>
      <c r="H138" s="1565" t="s">
        <v>1136</v>
      </c>
      <c r="I138" s="1565">
        <v>1</v>
      </c>
      <c r="J138" s="1601">
        <v>0</v>
      </c>
      <c r="K138" s="1601">
        <v>0</v>
      </c>
      <c r="L138" s="1601">
        <v>0</v>
      </c>
      <c r="M138" s="1601">
        <v>0</v>
      </c>
      <c r="N138" s="1601">
        <v>3</v>
      </c>
      <c r="O138" s="1601">
        <v>3</v>
      </c>
      <c r="P138" s="1601">
        <v>0</v>
      </c>
      <c r="Q138" s="1601">
        <v>0</v>
      </c>
      <c r="R138" s="1601">
        <v>0</v>
      </c>
      <c r="S138" s="1601">
        <v>0</v>
      </c>
      <c r="T138" s="1601">
        <v>0</v>
      </c>
      <c r="U138" s="1601">
        <v>0</v>
      </c>
      <c r="V138" s="1601">
        <v>0</v>
      </c>
      <c r="W138" s="1601">
        <v>0</v>
      </c>
      <c r="X138" s="1601">
        <v>0</v>
      </c>
      <c r="Y138" s="1601">
        <v>0</v>
      </c>
      <c r="Z138" s="1567"/>
      <c r="AA138" s="1539">
        <f t="shared" si="6"/>
        <v>131</v>
      </c>
    </row>
    <row r="139" spans="1:27" s="1137" customFormat="1" ht="11.1" customHeight="1">
      <c r="A139" s="1562">
        <f t="shared" si="5"/>
        <v>132</v>
      </c>
      <c r="B139" s="1533"/>
      <c r="C139" s="1547"/>
      <c r="D139" s="1629"/>
      <c r="E139" s="1630"/>
      <c r="F139" s="1630" t="s">
        <v>1225</v>
      </c>
      <c r="G139" s="1533"/>
      <c r="H139" s="1565" t="s">
        <v>1136</v>
      </c>
      <c r="I139" s="1565">
        <v>1</v>
      </c>
      <c r="J139" s="1601">
        <v>0</v>
      </c>
      <c r="K139" s="1601">
        <v>0</v>
      </c>
      <c r="L139" s="1601">
        <v>0</v>
      </c>
      <c r="M139" s="1601">
        <v>0</v>
      </c>
      <c r="N139" s="1601">
        <v>9</v>
      </c>
      <c r="O139" s="1601">
        <v>3</v>
      </c>
      <c r="P139" s="1601">
        <v>0</v>
      </c>
      <c r="Q139" s="1601">
        <v>0</v>
      </c>
      <c r="R139" s="1601">
        <v>0</v>
      </c>
      <c r="S139" s="1601">
        <v>0</v>
      </c>
      <c r="T139" s="1601">
        <v>4</v>
      </c>
      <c r="U139" s="1601">
        <v>2</v>
      </c>
      <c r="V139" s="1601">
        <v>0</v>
      </c>
      <c r="W139" s="1601">
        <v>0</v>
      </c>
      <c r="X139" s="1601">
        <v>0</v>
      </c>
      <c r="Y139" s="1601">
        <v>0</v>
      </c>
      <c r="Z139" s="1567"/>
      <c r="AA139" s="1539">
        <f t="shared" si="6"/>
        <v>132</v>
      </c>
    </row>
    <row r="140" spans="1:27" s="1137" customFormat="1" ht="11.1" customHeight="1">
      <c r="A140" s="1562">
        <f t="shared" si="5"/>
        <v>133</v>
      </c>
      <c r="B140" s="1533"/>
      <c r="C140" s="1547"/>
      <c r="D140" s="1563"/>
      <c r="E140" s="1563"/>
      <c r="F140" s="1571" t="s">
        <v>1226</v>
      </c>
      <c r="G140" s="1533"/>
      <c r="H140" s="1565" t="s">
        <v>1136</v>
      </c>
      <c r="I140" s="1565">
        <v>1</v>
      </c>
      <c r="J140" s="1601">
        <v>0</v>
      </c>
      <c r="K140" s="1601">
        <v>0</v>
      </c>
      <c r="L140" s="1601">
        <v>0</v>
      </c>
      <c r="M140" s="1601">
        <v>0</v>
      </c>
      <c r="N140" s="1601">
        <v>6</v>
      </c>
      <c r="O140" s="1601">
        <v>4</v>
      </c>
      <c r="P140" s="1601">
        <v>0</v>
      </c>
      <c r="Q140" s="1601">
        <v>0</v>
      </c>
      <c r="R140" s="1601">
        <v>0</v>
      </c>
      <c r="S140" s="1601">
        <v>0</v>
      </c>
      <c r="T140" s="1601">
        <v>1</v>
      </c>
      <c r="U140" s="1601">
        <v>0</v>
      </c>
      <c r="V140" s="1601">
        <v>0</v>
      </c>
      <c r="W140" s="1601">
        <v>0</v>
      </c>
      <c r="X140" s="1601">
        <v>0</v>
      </c>
      <c r="Y140" s="1601">
        <v>0</v>
      </c>
      <c r="Z140" s="1567"/>
      <c r="AA140" s="1539">
        <f t="shared" si="6"/>
        <v>133</v>
      </c>
    </row>
    <row r="141" spans="1:27" s="1137" customFormat="1" ht="11.1" customHeight="1">
      <c r="A141" s="1562">
        <f t="shared" si="5"/>
        <v>134</v>
      </c>
      <c r="B141" s="1533"/>
      <c r="C141" s="1547"/>
      <c r="D141" s="1563"/>
      <c r="E141" s="1563"/>
      <c r="F141" s="1571" t="s">
        <v>1227</v>
      </c>
      <c r="G141" s="1533"/>
      <c r="H141" s="1565" t="s">
        <v>1136</v>
      </c>
      <c r="I141" s="1565">
        <v>1</v>
      </c>
      <c r="J141" s="1601">
        <v>0</v>
      </c>
      <c r="K141" s="1601">
        <v>0</v>
      </c>
      <c r="L141" s="1601">
        <v>0</v>
      </c>
      <c r="M141" s="1601">
        <v>0</v>
      </c>
      <c r="N141" s="1601">
        <v>0</v>
      </c>
      <c r="O141" s="1601">
        <v>0</v>
      </c>
      <c r="P141" s="1601">
        <v>0</v>
      </c>
      <c r="Q141" s="1601">
        <v>0</v>
      </c>
      <c r="R141" s="1601">
        <v>0</v>
      </c>
      <c r="S141" s="1601">
        <v>0</v>
      </c>
      <c r="T141" s="1601">
        <v>0</v>
      </c>
      <c r="U141" s="1601">
        <v>0</v>
      </c>
      <c r="V141" s="1601">
        <v>0</v>
      </c>
      <c r="W141" s="1601">
        <v>0</v>
      </c>
      <c r="X141" s="1601">
        <v>0</v>
      </c>
      <c r="Y141" s="1601">
        <v>0</v>
      </c>
      <c r="Z141" s="1567"/>
      <c r="AA141" s="1539">
        <f t="shared" si="6"/>
        <v>134</v>
      </c>
    </row>
    <row r="142" spans="1:27" s="1137" customFormat="1" ht="11.1" customHeight="1">
      <c r="A142" s="1562">
        <f t="shared" si="5"/>
        <v>135</v>
      </c>
      <c r="B142" s="1533"/>
      <c r="C142" s="1547"/>
      <c r="D142" s="1563"/>
      <c r="E142" s="1563" t="s">
        <v>1228</v>
      </c>
      <c r="F142" s="1436"/>
      <c r="G142" s="1533"/>
      <c r="H142" s="1565" t="s">
        <v>1136</v>
      </c>
      <c r="I142" s="1565">
        <v>1.5</v>
      </c>
      <c r="J142" s="1601">
        <v>1</v>
      </c>
      <c r="K142" s="1601">
        <v>1</v>
      </c>
      <c r="L142" s="1601">
        <v>0</v>
      </c>
      <c r="M142" s="1601">
        <v>0</v>
      </c>
      <c r="N142" s="1601">
        <v>55</v>
      </c>
      <c r="O142" s="1601">
        <v>47</v>
      </c>
      <c r="P142" s="1601">
        <v>1</v>
      </c>
      <c r="Q142" s="1601">
        <v>1</v>
      </c>
      <c r="R142" s="1601">
        <v>0</v>
      </c>
      <c r="S142" s="1601">
        <v>0</v>
      </c>
      <c r="T142" s="1601">
        <v>17</v>
      </c>
      <c r="U142" s="1601">
        <v>17</v>
      </c>
      <c r="V142" s="1601">
        <v>0</v>
      </c>
      <c r="W142" s="1601">
        <v>0</v>
      </c>
      <c r="X142" s="1601">
        <v>0</v>
      </c>
      <c r="Y142" s="1601">
        <v>0</v>
      </c>
      <c r="Z142" s="1567"/>
      <c r="AA142" s="1539">
        <f t="shared" si="6"/>
        <v>135</v>
      </c>
    </row>
    <row r="143" spans="1:27" s="1137" customFormat="1" ht="11.1" customHeight="1">
      <c r="A143" s="1562">
        <f t="shared" si="5"/>
        <v>136</v>
      </c>
      <c r="B143" s="1533"/>
      <c r="E143" s="1572" t="s">
        <v>1229</v>
      </c>
      <c r="F143" s="1625"/>
      <c r="G143" s="1533"/>
      <c r="H143" s="1565" t="s">
        <v>1136</v>
      </c>
      <c r="I143" s="1565">
        <v>1</v>
      </c>
      <c r="J143" s="1601">
        <v>0</v>
      </c>
      <c r="K143" s="1601">
        <v>0</v>
      </c>
      <c r="L143" s="1601">
        <v>0</v>
      </c>
      <c r="M143" s="1601">
        <v>0</v>
      </c>
      <c r="N143" s="1601">
        <v>23</v>
      </c>
      <c r="O143" s="1601">
        <v>22</v>
      </c>
      <c r="P143" s="1601">
        <v>6</v>
      </c>
      <c r="Q143" s="1601">
        <v>6</v>
      </c>
      <c r="R143" s="1601">
        <v>0</v>
      </c>
      <c r="S143" s="1601">
        <v>0</v>
      </c>
      <c r="T143" s="1601">
        <v>9</v>
      </c>
      <c r="U143" s="1601">
        <v>9</v>
      </c>
      <c r="V143" s="1601">
        <v>0</v>
      </c>
      <c r="W143" s="1601">
        <v>0</v>
      </c>
      <c r="X143" s="1601">
        <v>0</v>
      </c>
      <c r="Y143" s="1601">
        <v>0</v>
      </c>
      <c r="Z143" s="1567"/>
      <c r="AA143" s="1539">
        <f t="shared" si="6"/>
        <v>136</v>
      </c>
    </row>
    <row r="144" spans="1:27" s="1137" customFormat="1" ht="11.1" customHeight="1">
      <c r="A144" s="1562">
        <f>A143+1</f>
        <v>137</v>
      </c>
      <c r="B144" s="1533"/>
      <c r="E144" s="1572" t="s">
        <v>1230</v>
      </c>
      <c r="F144" s="1625"/>
      <c r="G144" s="1533"/>
      <c r="H144" s="1565" t="s">
        <v>1136</v>
      </c>
      <c r="I144" s="1565">
        <v>1</v>
      </c>
      <c r="J144" s="1601">
        <v>0</v>
      </c>
      <c r="K144" s="1601">
        <v>0</v>
      </c>
      <c r="L144" s="1601">
        <v>1</v>
      </c>
      <c r="M144" s="1601">
        <v>0</v>
      </c>
      <c r="N144" s="1601">
        <v>12</v>
      </c>
      <c r="O144" s="1601">
        <v>3</v>
      </c>
      <c r="P144" s="1601">
        <v>0</v>
      </c>
      <c r="Q144" s="1601">
        <v>0</v>
      </c>
      <c r="R144" s="1601">
        <v>0</v>
      </c>
      <c r="S144" s="1601">
        <v>0</v>
      </c>
      <c r="T144" s="1601">
        <v>0</v>
      </c>
      <c r="U144" s="1601">
        <v>0</v>
      </c>
      <c r="V144" s="1601">
        <v>0</v>
      </c>
      <c r="W144" s="1601">
        <v>0</v>
      </c>
      <c r="X144" s="1601">
        <v>0</v>
      </c>
      <c r="Y144" s="1601">
        <v>0</v>
      </c>
      <c r="Z144" s="1567"/>
      <c r="AA144" s="1539">
        <f>A144</f>
        <v>137</v>
      </c>
    </row>
    <row r="145" spans="1:27" s="1137" customFormat="1" ht="11.1" customHeight="1">
      <c r="A145" s="1562">
        <f>A144+1</f>
        <v>138</v>
      </c>
      <c r="B145" s="1533"/>
      <c r="E145" s="1572" t="s">
        <v>1285</v>
      </c>
      <c r="F145" s="1625"/>
      <c r="G145" s="1533"/>
      <c r="H145" s="1565" t="s">
        <v>1136</v>
      </c>
      <c r="I145" s="1565">
        <v>1.5</v>
      </c>
      <c r="J145" s="1601">
        <v>3</v>
      </c>
      <c r="K145" s="1601">
        <v>0</v>
      </c>
      <c r="L145" s="1601">
        <v>1</v>
      </c>
      <c r="M145" s="1601">
        <v>0</v>
      </c>
      <c r="N145" s="1601">
        <v>16</v>
      </c>
      <c r="O145" s="1601">
        <v>0</v>
      </c>
      <c r="P145" s="1601">
        <v>0</v>
      </c>
      <c r="Q145" s="1601">
        <v>0</v>
      </c>
      <c r="R145" s="1601">
        <v>0</v>
      </c>
      <c r="S145" s="1601">
        <v>0</v>
      </c>
      <c r="T145" s="1601">
        <v>3</v>
      </c>
      <c r="U145" s="1601">
        <v>0</v>
      </c>
      <c r="V145" s="1601">
        <v>0</v>
      </c>
      <c r="W145" s="1601">
        <v>0</v>
      </c>
      <c r="X145" s="1601">
        <v>0</v>
      </c>
      <c r="Y145" s="1601">
        <v>0</v>
      </c>
      <c r="Z145" s="1567"/>
      <c r="AA145" s="1539">
        <f>A145</f>
        <v>138</v>
      </c>
    </row>
    <row r="146" spans="1:27" s="1137" customFormat="1" ht="11.1" customHeight="1">
      <c r="A146" s="1562">
        <f>A145+1</f>
        <v>139</v>
      </c>
      <c r="B146" s="1533"/>
      <c r="E146" s="1572" t="s">
        <v>1232</v>
      </c>
      <c r="F146" s="1625"/>
      <c r="G146" s="1533"/>
      <c r="H146" s="1565" t="s">
        <v>1136</v>
      </c>
      <c r="I146" s="1565">
        <v>1.5</v>
      </c>
      <c r="J146" s="1601">
        <v>0</v>
      </c>
      <c r="K146" s="1601">
        <v>0</v>
      </c>
      <c r="L146" s="1601">
        <v>0</v>
      </c>
      <c r="M146" s="1601">
        <v>0</v>
      </c>
      <c r="N146" s="1601">
        <v>0</v>
      </c>
      <c r="O146" s="1601">
        <v>0</v>
      </c>
      <c r="P146" s="1601">
        <v>0</v>
      </c>
      <c r="Q146" s="1601">
        <v>0</v>
      </c>
      <c r="R146" s="1601">
        <v>0</v>
      </c>
      <c r="S146" s="1601">
        <v>0</v>
      </c>
      <c r="T146" s="1601">
        <v>0</v>
      </c>
      <c r="U146" s="1601">
        <v>0</v>
      </c>
      <c r="V146" s="1601">
        <v>0</v>
      </c>
      <c r="W146" s="1601">
        <v>0</v>
      </c>
      <c r="X146" s="1601">
        <v>0</v>
      </c>
      <c r="Y146" s="1601">
        <v>0</v>
      </c>
      <c r="Z146" s="1567"/>
      <c r="AA146" s="1539">
        <f>A146</f>
        <v>139</v>
      </c>
    </row>
    <row r="147" spans="1:27" s="1137" customFormat="1" ht="11.1" customHeight="1">
      <c r="A147" s="1562">
        <f>A146+1</f>
        <v>140</v>
      </c>
      <c r="B147" s="1533"/>
      <c r="D147" s="1572" t="s">
        <v>1233</v>
      </c>
      <c r="E147" s="1572"/>
      <c r="F147" s="1625"/>
      <c r="G147" s="1533"/>
      <c r="H147" s="1565" t="s">
        <v>1136</v>
      </c>
      <c r="I147" s="1565">
        <v>0.5</v>
      </c>
      <c r="J147" s="1601">
        <v>56</v>
      </c>
      <c r="K147" s="1601">
        <v>1</v>
      </c>
      <c r="L147" s="1601">
        <v>6</v>
      </c>
      <c r="M147" s="1601">
        <v>0</v>
      </c>
      <c r="N147" s="1601">
        <v>436</v>
      </c>
      <c r="O147" s="1601">
        <v>4</v>
      </c>
      <c r="P147" s="1601">
        <v>7</v>
      </c>
      <c r="Q147" s="1601">
        <v>0</v>
      </c>
      <c r="R147" s="1601">
        <v>403</v>
      </c>
      <c r="S147" s="1601">
        <v>4</v>
      </c>
      <c r="T147" s="1601">
        <v>0</v>
      </c>
      <c r="U147" s="1601">
        <v>0</v>
      </c>
      <c r="V147" s="1601">
        <v>0</v>
      </c>
      <c r="W147" s="1601">
        <v>0</v>
      </c>
      <c r="X147" s="1601">
        <v>0</v>
      </c>
      <c r="Y147" s="1601">
        <v>0</v>
      </c>
      <c r="Z147" s="1567"/>
      <c r="AA147" s="1539">
        <f>A147</f>
        <v>140</v>
      </c>
    </row>
    <row r="148" spans="1:27" s="1137" customFormat="1" ht="11.1" customHeight="1">
      <c r="A148" s="1562">
        <f>A147+1</f>
        <v>141</v>
      </c>
      <c r="B148" s="1533"/>
      <c r="D148" s="1137" t="s">
        <v>1234</v>
      </c>
      <c r="G148" s="1533"/>
      <c r="H148" s="1565"/>
      <c r="I148" s="1565"/>
      <c r="Z148" s="1567"/>
      <c r="AA148" s="1539">
        <f>A148</f>
        <v>141</v>
      </c>
    </row>
    <row r="149" spans="1:27" s="1137" customFormat="1" ht="11.1" customHeight="1">
      <c r="A149" s="1562">
        <f t="shared" si="5"/>
        <v>142</v>
      </c>
      <c r="B149" s="1533"/>
      <c r="E149" s="2619" t="s">
        <v>1286</v>
      </c>
      <c r="F149" s="2619"/>
      <c r="G149" s="1533"/>
      <c r="H149" s="1565" t="s">
        <v>1136</v>
      </c>
      <c r="I149" s="1565">
        <v>0.5</v>
      </c>
      <c r="J149" s="1601">
        <v>0</v>
      </c>
      <c r="K149" s="1601">
        <v>0</v>
      </c>
      <c r="L149" s="1601">
        <v>0</v>
      </c>
      <c r="M149" s="1601">
        <v>0</v>
      </c>
      <c r="N149" s="1601">
        <v>0</v>
      </c>
      <c r="O149" s="1601">
        <v>0</v>
      </c>
      <c r="P149" s="1601">
        <v>0</v>
      </c>
      <c r="Q149" s="1601">
        <v>0</v>
      </c>
      <c r="R149" s="1601">
        <v>0</v>
      </c>
      <c r="S149" s="1601">
        <v>0</v>
      </c>
      <c r="T149" s="1601">
        <v>0</v>
      </c>
      <c r="U149" s="1601">
        <v>0</v>
      </c>
      <c r="V149" s="1601">
        <v>0</v>
      </c>
      <c r="W149" s="1601">
        <v>0</v>
      </c>
      <c r="X149" s="1601">
        <v>0</v>
      </c>
      <c r="Y149" s="1601">
        <v>0</v>
      </c>
      <c r="Z149" s="1567"/>
      <c r="AA149" s="1539">
        <f t="shared" si="6"/>
        <v>142</v>
      </c>
    </row>
    <row r="150" spans="1:27" s="1137" customFormat="1" ht="11.1" customHeight="1">
      <c r="A150" s="1562">
        <f t="shared" si="5"/>
        <v>143</v>
      </c>
      <c r="B150" s="1533"/>
      <c r="D150" s="2616" t="s">
        <v>1236</v>
      </c>
      <c r="E150" s="2616"/>
      <c r="F150" s="2616"/>
      <c r="G150" s="1533"/>
      <c r="H150" s="1565" t="s">
        <v>1136</v>
      </c>
      <c r="I150" s="1565">
        <v>1</v>
      </c>
      <c r="J150" s="1601">
        <v>1</v>
      </c>
      <c r="K150" s="1601">
        <v>0</v>
      </c>
      <c r="L150" s="1601">
        <v>0</v>
      </c>
      <c r="M150" s="1601">
        <v>0</v>
      </c>
      <c r="N150" s="1601">
        <v>15</v>
      </c>
      <c r="O150" s="1601">
        <v>0</v>
      </c>
      <c r="P150" s="1601">
        <v>0</v>
      </c>
      <c r="Q150" s="1601">
        <v>0</v>
      </c>
      <c r="R150" s="1601">
        <v>0</v>
      </c>
      <c r="S150" s="1601">
        <v>0</v>
      </c>
      <c r="T150" s="1601">
        <v>2</v>
      </c>
      <c r="U150" s="1601">
        <v>0</v>
      </c>
      <c r="V150" s="1601">
        <v>0</v>
      </c>
      <c r="W150" s="1601">
        <v>0</v>
      </c>
      <c r="X150" s="1601">
        <v>0</v>
      </c>
      <c r="Y150" s="1601">
        <v>0</v>
      </c>
      <c r="Z150" s="1567"/>
      <c r="AA150" s="1539">
        <f t="shared" si="6"/>
        <v>143</v>
      </c>
    </row>
    <row r="151" spans="1:27" s="1137" customFormat="1" ht="11.1" customHeight="1">
      <c r="A151" s="1562">
        <f t="shared" si="5"/>
        <v>144</v>
      </c>
      <c r="B151" s="1533"/>
      <c r="D151" s="1572" t="s">
        <v>1237</v>
      </c>
      <c r="E151" s="1572"/>
      <c r="F151" s="1572"/>
      <c r="G151" s="1533"/>
      <c r="H151" s="1565" t="s">
        <v>1136</v>
      </c>
      <c r="I151" s="1565">
        <v>1</v>
      </c>
      <c r="J151" s="1601">
        <v>0</v>
      </c>
      <c r="K151" s="1601">
        <v>0</v>
      </c>
      <c r="L151" s="1601">
        <v>0</v>
      </c>
      <c r="M151" s="1601">
        <v>0</v>
      </c>
      <c r="N151" s="1601">
        <v>7</v>
      </c>
      <c r="O151" s="1601">
        <v>0</v>
      </c>
      <c r="P151" s="1601">
        <v>0</v>
      </c>
      <c r="Q151" s="1601">
        <v>0</v>
      </c>
      <c r="R151" s="1601">
        <v>0</v>
      </c>
      <c r="S151" s="1601">
        <v>0</v>
      </c>
      <c r="T151" s="1601">
        <v>0</v>
      </c>
      <c r="U151" s="1601">
        <v>0</v>
      </c>
      <c r="V151" s="1601">
        <v>7</v>
      </c>
      <c r="W151" s="1601">
        <v>0</v>
      </c>
      <c r="X151" s="1601">
        <v>0</v>
      </c>
      <c r="Y151" s="1601">
        <v>0</v>
      </c>
      <c r="Z151" s="1567"/>
      <c r="AA151" s="1539">
        <f t="shared" si="6"/>
        <v>144</v>
      </c>
    </row>
    <row r="152" spans="1:27" s="1137" customFormat="1" ht="11.1" customHeight="1">
      <c r="A152" s="1562">
        <f t="shared" si="5"/>
        <v>145</v>
      </c>
      <c r="B152" s="1533"/>
      <c r="D152" s="1572" t="s">
        <v>1238</v>
      </c>
      <c r="E152" s="1572"/>
      <c r="F152" s="1572"/>
      <c r="G152" s="1533"/>
      <c r="H152" s="1565" t="s">
        <v>1136</v>
      </c>
      <c r="I152" s="1565">
        <v>1</v>
      </c>
      <c r="J152" s="1601">
        <v>1</v>
      </c>
      <c r="K152" s="1601">
        <v>1</v>
      </c>
      <c r="L152" s="1601">
        <v>2</v>
      </c>
      <c r="M152" s="1601">
        <v>2</v>
      </c>
      <c r="N152" s="1601">
        <v>77</v>
      </c>
      <c r="O152" s="1601">
        <v>69</v>
      </c>
      <c r="P152" s="1601">
        <v>0</v>
      </c>
      <c r="Q152" s="1601">
        <v>0</v>
      </c>
      <c r="R152" s="1601">
        <v>0</v>
      </c>
      <c r="S152" s="1601">
        <v>0</v>
      </c>
      <c r="T152" s="1601">
        <v>14</v>
      </c>
      <c r="U152" s="1601">
        <v>12</v>
      </c>
      <c r="V152" s="1601">
        <v>0</v>
      </c>
      <c r="W152" s="1601">
        <v>0</v>
      </c>
      <c r="X152" s="1601">
        <v>0</v>
      </c>
      <c r="Y152" s="1601">
        <v>0</v>
      </c>
      <c r="Z152" s="1567"/>
      <c r="AA152" s="1539">
        <f t="shared" si="6"/>
        <v>145</v>
      </c>
    </row>
    <row r="153" spans="1:27" s="1137" customFormat="1" ht="11.1" customHeight="1">
      <c r="A153" s="1562">
        <f>A152+1</f>
        <v>146</v>
      </c>
      <c r="B153" s="1533"/>
      <c r="D153" s="1624" t="s">
        <v>1287</v>
      </c>
      <c r="E153" s="1572"/>
      <c r="F153" s="1624"/>
      <c r="G153" s="1533"/>
      <c r="H153" s="1565"/>
      <c r="I153" s="1565"/>
      <c r="J153" s="1601"/>
      <c r="K153" s="1601"/>
      <c r="L153" s="1601"/>
      <c r="M153" s="1601"/>
      <c r="N153" s="1601"/>
      <c r="O153" s="1601"/>
      <c r="P153" s="1601"/>
      <c r="Q153" s="1601"/>
      <c r="R153" s="1601"/>
      <c r="S153" s="1601"/>
      <c r="T153" s="1601"/>
      <c r="U153" s="1601"/>
      <c r="V153" s="1601"/>
      <c r="W153" s="1601"/>
      <c r="X153" s="1601"/>
      <c r="Y153" s="1601"/>
      <c r="Z153" s="1567"/>
      <c r="AA153" s="1539">
        <f t="shared" si="6"/>
        <v>146</v>
      </c>
    </row>
    <row r="154" spans="1:27" s="1137" customFormat="1" ht="11.1" customHeight="1">
      <c r="A154" s="1562">
        <f t="shared" si="5"/>
        <v>147</v>
      </c>
      <c r="B154" s="1533"/>
      <c r="E154" s="1572" t="s">
        <v>1288</v>
      </c>
      <c r="F154" s="1625"/>
      <c r="G154" s="1533"/>
      <c r="H154" s="1565" t="s">
        <v>1140</v>
      </c>
      <c r="I154" s="1565">
        <v>2</v>
      </c>
      <c r="J154" s="1601">
        <v>2</v>
      </c>
      <c r="K154" s="1601">
        <v>2</v>
      </c>
      <c r="L154" s="1601">
        <v>0</v>
      </c>
      <c r="M154" s="1601">
        <v>0</v>
      </c>
      <c r="N154" s="1601">
        <v>23</v>
      </c>
      <c r="O154" s="1601">
        <v>17</v>
      </c>
      <c r="P154" s="1601">
        <v>0</v>
      </c>
      <c r="Q154" s="1601">
        <v>0</v>
      </c>
      <c r="R154" s="1601">
        <v>0</v>
      </c>
      <c r="S154" s="1601">
        <v>0</v>
      </c>
      <c r="T154" s="1601">
        <v>0</v>
      </c>
      <c r="U154" s="1601">
        <v>0</v>
      </c>
      <c r="V154" s="1601">
        <v>0</v>
      </c>
      <c r="W154" s="1601">
        <v>0</v>
      </c>
      <c r="X154" s="1601">
        <v>15</v>
      </c>
      <c r="Y154" s="1601">
        <v>12</v>
      </c>
      <c r="Z154" s="1567"/>
      <c r="AA154" s="1539">
        <f t="shared" si="6"/>
        <v>147</v>
      </c>
    </row>
    <row r="155" spans="1:27" s="1137" customFormat="1" ht="11.1" customHeight="1">
      <c r="A155" s="1562">
        <f t="shared" si="5"/>
        <v>148</v>
      </c>
      <c r="B155" s="1533"/>
      <c r="E155" s="1572" t="s">
        <v>1240</v>
      </c>
      <c r="F155" s="1572"/>
      <c r="G155" s="1533"/>
      <c r="H155" s="1565" t="s">
        <v>1140</v>
      </c>
      <c r="I155" s="1565">
        <v>2</v>
      </c>
      <c r="J155" s="1601">
        <v>0</v>
      </c>
      <c r="K155" s="1601">
        <v>0</v>
      </c>
      <c r="L155" s="1601">
        <v>0</v>
      </c>
      <c r="M155" s="1601">
        <v>0</v>
      </c>
      <c r="N155" s="1601">
        <v>9</v>
      </c>
      <c r="O155" s="1601">
        <v>5</v>
      </c>
      <c r="P155" s="1601">
        <v>0</v>
      </c>
      <c r="Q155" s="1601">
        <v>0</v>
      </c>
      <c r="R155" s="1601">
        <v>0</v>
      </c>
      <c r="S155" s="1601">
        <v>0</v>
      </c>
      <c r="T155" s="1601">
        <v>0</v>
      </c>
      <c r="U155" s="1601">
        <v>0</v>
      </c>
      <c r="V155" s="1601">
        <v>0</v>
      </c>
      <c r="W155" s="1601">
        <v>0</v>
      </c>
      <c r="X155" s="1601">
        <v>3</v>
      </c>
      <c r="Y155" s="1601">
        <v>2</v>
      </c>
      <c r="Z155" s="1567"/>
      <c r="AA155" s="1539">
        <f t="shared" si="6"/>
        <v>148</v>
      </c>
    </row>
    <row r="156" spans="1:27" s="1137" customFormat="1" ht="11.1" customHeight="1">
      <c r="A156" s="1562">
        <f t="shared" si="5"/>
        <v>149</v>
      </c>
      <c r="B156" s="1533"/>
      <c r="E156" s="1572" t="s">
        <v>1241</v>
      </c>
      <c r="F156" s="1572"/>
      <c r="G156" s="1533"/>
      <c r="H156" s="1565" t="s">
        <v>1140</v>
      </c>
      <c r="I156" s="1631" t="s">
        <v>738</v>
      </c>
      <c r="J156" s="1601">
        <v>0</v>
      </c>
      <c r="K156" s="1601">
        <v>0</v>
      </c>
      <c r="L156" s="1601">
        <v>0</v>
      </c>
      <c r="M156" s="1601">
        <v>0</v>
      </c>
      <c r="N156" s="1601">
        <v>0</v>
      </c>
      <c r="O156" s="1601">
        <v>0</v>
      </c>
      <c r="P156" s="1601">
        <v>0</v>
      </c>
      <c r="Q156" s="1601">
        <v>0</v>
      </c>
      <c r="R156" s="1601">
        <v>0</v>
      </c>
      <c r="S156" s="1601">
        <v>0</v>
      </c>
      <c r="T156" s="1601">
        <v>0</v>
      </c>
      <c r="U156" s="1601">
        <v>0</v>
      </c>
      <c r="V156" s="1601">
        <v>0</v>
      </c>
      <c r="W156" s="1601">
        <v>0</v>
      </c>
      <c r="X156" s="1601">
        <v>0</v>
      </c>
      <c r="Y156" s="1601">
        <v>0</v>
      </c>
      <c r="Z156" s="1567"/>
      <c r="AA156" s="1539">
        <f t="shared" si="6"/>
        <v>149</v>
      </c>
    </row>
    <row r="157" spans="1:27" s="1137" customFormat="1" ht="11.1" customHeight="1">
      <c r="A157" s="1562">
        <f t="shared" si="5"/>
        <v>150</v>
      </c>
      <c r="B157" s="1533"/>
      <c r="E157" s="1572" t="s">
        <v>1242</v>
      </c>
      <c r="F157" s="1572"/>
      <c r="G157" s="1533"/>
      <c r="H157" s="1565" t="s">
        <v>1140</v>
      </c>
      <c r="I157" s="1565">
        <v>2</v>
      </c>
      <c r="J157" s="1601">
        <v>5</v>
      </c>
      <c r="K157" s="1601">
        <v>5</v>
      </c>
      <c r="L157" s="1601">
        <v>0</v>
      </c>
      <c r="M157" s="1601">
        <v>0</v>
      </c>
      <c r="N157" s="1601">
        <v>99</v>
      </c>
      <c r="O157" s="1601">
        <v>88</v>
      </c>
      <c r="P157" s="1601">
        <v>0</v>
      </c>
      <c r="Q157" s="1601">
        <v>0</v>
      </c>
      <c r="R157" s="1601">
        <v>0</v>
      </c>
      <c r="S157" s="1601">
        <v>0</v>
      </c>
      <c r="T157" s="1601">
        <v>9</v>
      </c>
      <c r="U157" s="1601">
        <v>9</v>
      </c>
      <c r="V157" s="1601">
        <v>0</v>
      </c>
      <c r="W157" s="1601">
        <v>0</v>
      </c>
      <c r="X157" s="1601">
        <v>38</v>
      </c>
      <c r="Y157" s="1601">
        <v>31</v>
      </c>
      <c r="Z157" s="1567"/>
      <c r="AA157" s="1539">
        <f t="shared" si="6"/>
        <v>150</v>
      </c>
    </row>
    <row r="158" spans="1:27" s="1137" customFormat="1" ht="11.1" customHeight="1">
      <c r="A158" s="1562">
        <f t="shared" si="5"/>
        <v>151</v>
      </c>
      <c r="B158" s="1533"/>
      <c r="D158" s="1572" t="s">
        <v>763</v>
      </c>
      <c r="E158" s="1572" t="s">
        <v>1229</v>
      </c>
      <c r="F158" s="1572"/>
      <c r="G158" s="1533"/>
      <c r="H158" s="1565" t="s">
        <v>1140</v>
      </c>
      <c r="I158" s="1565">
        <v>2</v>
      </c>
      <c r="J158" s="1601">
        <v>0</v>
      </c>
      <c r="K158" s="1601">
        <v>0</v>
      </c>
      <c r="L158" s="1601">
        <v>0</v>
      </c>
      <c r="M158" s="1601">
        <v>0</v>
      </c>
      <c r="N158" s="1601">
        <v>21</v>
      </c>
      <c r="O158" s="1601">
        <v>17</v>
      </c>
      <c r="P158" s="1601">
        <v>0</v>
      </c>
      <c r="Q158" s="1601">
        <v>0</v>
      </c>
      <c r="R158" s="1601">
        <v>0</v>
      </c>
      <c r="S158" s="1601">
        <v>0</v>
      </c>
      <c r="T158" s="1601">
        <v>3</v>
      </c>
      <c r="U158" s="1601">
        <v>3</v>
      </c>
      <c r="V158" s="1601">
        <v>0</v>
      </c>
      <c r="W158" s="1601">
        <v>0</v>
      </c>
      <c r="X158" s="1601">
        <v>0</v>
      </c>
      <c r="Y158" s="1601">
        <v>0</v>
      </c>
      <c r="Z158" s="1567"/>
      <c r="AA158" s="1539">
        <f t="shared" si="6"/>
        <v>151</v>
      </c>
    </row>
    <row r="159" spans="1:27" s="1137" customFormat="1" ht="11.1" customHeight="1">
      <c r="A159" s="1562">
        <f t="shared" si="5"/>
        <v>152</v>
      </c>
      <c r="B159" s="1533"/>
      <c r="D159" s="1572"/>
      <c r="E159" s="1572" t="s">
        <v>1221</v>
      </c>
      <c r="F159" s="1572"/>
      <c r="G159" s="1533"/>
      <c r="H159" s="1565" t="s">
        <v>1140</v>
      </c>
      <c r="I159" s="1565">
        <v>2</v>
      </c>
      <c r="J159" s="1601">
        <v>0</v>
      </c>
      <c r="K159" s="1601">
        <v>0</v>
      </c>
      <c r="L159" s="1601">
        <v>0</v>
      </c>
      <c r="M159" s="1601">
        <v>0</v>
      </c>
      <c r="N159" s="1601">
        <v>0</v>
      </c>
      <c r="O159" s="1601">
        <v>0</v>
      </c>
      <c r="P159" s="1601">
        <v>0</v>
      </c>
      <c r="Q159" s="1601">
        <v>0</v>
      </c>
      <c r="R159" s="1601">
        <v>0</v>
      </c>
      <c r="S159" s="1601">
        <v>0</v>
      </c>
      <c r="T159" s="1601">
        <v>0</v>
      </c>
      <c r="U159" s="1601">
        <v>0</v>
      </c>
      <c r="V159" s="1601">
        <v>0</v>
      </c>
      <c r="W159" s="1601">
        <v>0</v>
      </c>
      <c r="X159" s="1601">
        <v>0</v>
      </c>
      <c r="Y159" s="1601">
        <v>0</v>
      </c>
      <c r="Z159" s="1567"/>
      <c r="AA159" s="1539">
        <f t="shared" si="6"/>
        <v>152</v>
      </c>
    </row>
    <row r="160" spans="1:27" s="1137" customFormat="1" ht="11.1" customHeight="1">
      <c r="A160" s="1562">
        <f t="shared" si="5"/>
        <v>153</v>
      </c>
      <c r="B160" s="1533"/>
      <c r="D160" s="1572" t="s">
        <v>1243</v>
      </c>
      <c r="E160" s="1572"/>
      <c r="F160" s="1572"/>
      <c r="G160" s="1533"/>
      <c r="H160" s="1565" t="s">
        <v>1140</v>
      </c>
      <c r="I160" s="1565">
        <v>2</v>
      </c>
      <c r="J160" s="1601">
        <v>2</v>
      </c>
      <c r="K160" s="1601">
        <v>2</v>
      </c>
      <c r="L160" s="1601">
        <v>0</v>
      </c>
      <c r="M160" s="1601">
        <v>0</v>
      </c>
      <c r="N160" s="1601">
        <v>0</v>
      </c>
      <c r="O160" s="1601">
        <v>0</v>
      </c>
      <c r="P160" s="1601">
        <v>0</v>
      </c>
      <c r="Q160" s="1601">
        <v>0</v>
      </c>
      <c r="R160" s="1601">
        <v>0</v>
      </c>
      <c r="S160" s="1601">
        <v>0</v>
      </c>
      <c r="T160" s="1601">
        <v>0</v>
      </c>
      <c r="U160" s="1601">
        <v>0</v>
      </c>
      <c r="V160" s="1601">
        <v>0</v>
      </c>
      <c r="W160" s="1601">
        <v>0</v>
      </c>
      <c r="X160" s="1601">
        <v>0</v>
      </c>
      <c r="Y160" s="1601">
        <v>0</v>
      </c>
      <c r="Z160" s="1567"/>
      <c r="AA160" s="1539">
        <f t="shared" si="6"/>
        <v>153</v>
      </c>
    </row>
    <row r="161" spans="1:27" s="1137" customFormat="1" ht="11.1" customHeight="1">
      <c r="A161" s="1562">
        <f t="shared" si="5"/>
        <v>154</v>
      </c>
      <c r="B161" s="1533"/>
      <c r="D161" s="1137" t="s">
        <v>1287</v>
      </c>
      <c r="E161" s="1572"/>
      <c r="F161" s="1572"/>
      <c r="G161" s="1533"/>
      <c r="H161" s="1565"/>
      <c r="I161" s="1565"/>
      <c r="J161" s="1601"/>
      <c r="K161" s="1601"/>
      <c r="L161" s="1601"/>
      <c r="M161" s="1601"/>
      <c r="N161" s="1601"/>
      <c r="O161" s="1601"/>
      <c r="P161" s="1601"/>
      <c r="Q161" s="1601"/>
      <c r="R161" s="1601"/>
      <c r="S161" s="1601"/>
      <c r="T161" s="1601"/>
      <c r="U161" s="1601"/>
      <c r="V161" s="1601"/>
      <c r="W161" s="1601"/>
      <c r="X161" s="1601"/>
      <c r="Y161" s="1601"/>
      <c r="Z161" s="1567"/>
      <c r="AA161" s="1539">
        <f t="shared" si="6"/>
        <v>154</v>
      </c>
    </row>
    <row r="162" spans="1:27" s="1137" customFormat="1" ht="11.1" customHeight="1">
      <c r="A162" s="1562">
        <f t="shared" si="5"/>
        <v>155</v>
      </c>
      <c r="B162" s="1533"/>
      <c r="D162" s="1572"/>
      <c r="E162" s="1572" t="s">
        <v>1289</v>
      </c>
      <c r="F162" s="1572"/>
      <c r="G162" s="1533"/>
      <c r="H162" s="1565" t="s">
        <v>1140</v>
      </c>
      <c r="I162" s="1631" t="s">
        <v>738</v>
      </c>
      <c r="J162" s="1601">
        <v>1</v>
      </c>
      <c r="K162" s="1601">
        <v>1</v>
      </c>
      <c r="L162" s="1601">
        <v>0</v>
      </c>
      <c r="M162" s="1601">
        <v>0</v>
      </c>
      <c r="N162" s="1601">
        <v>4</v>
      </c>
      <c r="O162" s="1601">
        <v>0</v>
      </c>
      <c r="P162" s="1601">
        <v>0</v>
      </c>
      <c r="Q162" s="1601">
        <v>0</v>
      </c>
      <c r="R162" s="1601">
        <v>0</v>
      </c>
      <c r="S162" s="1601">
        <v>0</v>
      </c>
      <c r="T162" s="1601">
        <v>1</v>
      </c>
      <c r="U162" s="1601">
        <v>0</v>
      </c>
      <c r="V162" s="1601">
        <v>0</v>
      </c>
      <c r="W162" s="1601">
        <v>0</v>
      </c>
      <c r="X162" s="1601">
        <v>0</v>
      </c>
      <c r="Y162" s="1601">
        <v>0</v>
      </c>
      <c r="Z162" s="1567"/>
      <c r="AA162" s="1539">
        <f t="shared" si="6"/>
        <v>155</v>
      </c>
    </row>
    <row r="163" spans="1:27" s="1137" customFormat="1" ht="11.1" customHeight="1">
      <c r="A163" s="1562">
        <f t="shared" si="5"/>
        <v>156</v>
      </c>
      <c r="B163" s="1533"/>
      <c r="D163" s="1572"/>
      <c r="E163" s="1572" t="s">
        <v>1232</v>
      </c>
      <c r="F163" s="1572"/>
      <c r="G163" s="1533"/>
      <c r="H163" s="1565" t="s">
        <v>1140</v>
      </c>
      <c r="I163" s="1565">
        <v>2</v>
      </c>
      <c r="J163" s="1601">
        <v>5</v>
      </c>
      <c r="K163" s="1601">
        <v>4</v>
      </c>
      <c r="L163" s="1601">
        <v>0</v>
      </c>
      <c r="M163" s="1601">
        <v>0</v>
      </c>
      <c r="N163" s="1601">
        <v>15</v>
      </c>
      <c r="O163" s="1601">
        <v>13</v>
      </c>
      <c r="P163" s="1601">
        <v>0</v>
      </c>
      <c r="Q163" s="1601">
        <v>0</v>
      </c>
      <c r="R163" s="1601">
        <v>0</v>
      </c>
      <c r="S163" s="1601">
        <v>0</v>
      </c>
      <c r="T163" s="1601">
        <v>0</v>
      </c>
      <c r="U163" s="1601">
        <v>0</v>
      </c>
      <c r="V163" s="1601">
        <v>0</v>
      </c>
      <c r="W163" s="1601">
        <v>0</v>
      </c>
      <c r="X163" s="1601">
        <v>3</v>
      </c>
      <c r="Y163" s="1601">
        <v>3</v>
      </c>
      <c r="Z163" s="1567"/>
      <c r="AA163" s="1539">
        <f t="shared" si="6"/>
        <v>156</v>
      </c>
    </row>
    <row r="164" spans="1:27" s="1137" customFormat="1" ht="11.1" customHeight="1">
      <c r="A164" s="1562">
        <f t="shared" si="5"/>
        <v>157</v>
      </c>
      <c r="B164" s="1533"/>
      <c r="F164" s="1632" t="s">
        <v>418</v>
      </c>
      <c r="G164" s="1533"/>
      <c r="H164" s="1565"/>
      <c r="I164" s="1633" t="s">
        <v>400</v>
      </c>
      <c r="J164" s="1601">
        <v>110</v>
      </c>
      <c r="K164" s="1601">
        <v>47</v>
      </c>
      <c r="L164" s="1601">
        <v>24</v>
      </c>
      <c r="M164" s="1601">
        <v>15</v>
      </c>
      <c r="N164" s="1601">
        <v>1238</v>
      </c>
      <c r="O164" s="1601">
        <v>662</v>
      </c>
      <c r="P164" s="1601">
        <v>17</v>
      </c>
      <c r="Q164" s="1601">
        <v>9</v>
      </c>
      <c r="R164" s="1601">
        <v>403</v>
      </c>
      <c r="S164" s="1601">
        <v>4</v>
      </c>
      <c r="T164" s="1601">
        <v>200</v>
      </c>
      <c r="U164" s="1601">
        <v>183</v>
      </c>
      <c r="V164" s="1601">
        <v>0</v>
      </c>
      <c r="W164" s="1601">
        <v>0</v>
      </c>
      <c r="X164" s="1601">
        <v>59</v>
      </c>
      <c r="Y164" s="1601">
        <v>48</v>
      </c>
      <c r="Z164" s="1567"/>
      <c r="AA164" s="1539">
        <f t="shared" si="6"/>
        <v>157</v>
      </c>
    </row>
    <row r="165" spans="1:27" s="1137" customFormat="1" ht="11.1" customHeight="1">
      <c r="A165" s="1562">
        <f t="shared" si="5"/>
        <v>158</v>
      </c>
      <c r="B165" s="1533"/>
      <c r="G165" s="1533"/>
      <c r="H165" s="1565"/>
      <c r="I165" s="1633" t="s">
        <v>401</v>
      </c>
      <c r="J165" s="1601">
        <v>0</v>
      </c>
      <c r="K165" s="1601">
        <v>0</v>
      </c>
      <c r="L165" s="1601">
        <v>0</v>
      </c>
      <c r="M165" s="1601">
        <v>0</v>
      </c>
      <c r="N165" s="1601">
        <v>0</v>
      </c>
      <c r="O165" s="1601">
        <v>0</v>
      </c>
      <c r="P165" s="1601">
        <v>0</v>
      </c>
      <c r="Q165" s="1601">
        <v>0</v>
      </c>
      <c r="R165" s="1601">
        <v>0</v>
      </c>
      <c r="S165" s="1601">
        <v>0</v>
      </c>
      <c r="T165" s="1601">
        <v>0</v>
      </c>
      <c r="U165" s="1601">
        <v>0</v>
      </c>
      <c r="V165" s="1601">
        <v>0</v>
      </c>
      <c r="W165" s="1601">
        <v>0</v>
      </c>
      <c r="X165" s="1601">
        <v>0</v>
      </c>
      <c r="Y165" s="1601">
        <v>0</v>
      </c>
      <c r="Z165" s="1567"/>
      <c r="AA165" s="1539">
        <f t="shared" si="6"/>
        <v>158</v>
      </c>
    </row>
    <row r="166" spans="1:27" s="1137" customFormat="1" ht="11.1" customHeight="1">
      <c r="A166" s="1562">
        <f t="shared" si="5"/>
        <v>159</v>
      </c>
      <c r="B166" s="1533"/>
      <c r="G166" s="1533"/>
      <c r="H166" s="1565"/>
      <c r="I166" s="1633" t="s">
        <v>301</v>
      </c>
      <c r="J166" s="1601">
        <v>0</v>
      </c>
      <c r="K166" s="1601">
        <v>0</v>
      </c>
      <c r="L166" s="1601">
        <v>0</v>
      </c>
      <c r="M166" s="1601">
        <v>0</v>
      </c>
      <c r="N166" s="1601">
        <v>7</v>
      </c>
      <c r="O166" s="1601">
        <v>0</v>
      </c>
      <c r="P166" s="1601">
        <v>0</v>
      </c>
      <c r="Q166" s="1601">
        <v>0</v>
      </c>
      <c r="R166" s="1601">
        <v>0</v>
      </c>
      <c r="S166" s="1601">
        <v>0</v>
      </c>
      <c r="T166" s="1601">
        <v>0</v>
      </c>
      <c r="U166" s="1601">
        <v>0</v>
      </c>
      <c r="V166" s="1601">
        <v>7</v>
      </c>
      <c r="W166" s="1601">
        <v>0</v>
      </c>
      <c r="X166" s="1601">
        <v>0</v>
      </c>
      <c r="Y166" s="1601">
        <v>0</v>
      </c>
      <c r="Z166" s="1567"/>
      <c r="AA166" s="1539">
        <f t="shared" si="6"/>
        <v>159</v>
      </c>
    </row>
    <row r="167" spans="1:27" s="1137" customFormat="1" ht="11.1" customHeight="1">
      <c r="A167" s="1562">
        <f t="shared" si="5"/>
        <v>160</v>
      </c>
      <c r="B167" s="1533"/>
      <c r="G167" s="1533"/>
      <c r="H167" s="1565"/>
      <c r="I167" s="1633" t="s">
        <v>402</v>
      </c>
      <c r="J167" s="1605">
        <v>110</v>
      </c>
      <c r="K167" s="1605">
        <v>47</v>
      </c>
      <c r="L167" s="1605">
        <v>24</v>
      </c>
      <c r="M167" s="1605">
        <v>15</v>
      </c>
      <c r="N167" s="1605">
        <v>1245</v>
      </c>
      <c r="O167" s="1605">
        <v>662</v>
      </c>
      <c r="P167" s="1605">
        <v>17</v>
      </c>
      <c r="Q167" s="1605">
        <v>9</v>
      </c>
      <c r="R167" s="1605">
        <v>403</v>
      </c>
      <c r="S167" s="1605">
        <v>4</v>
      </c>
      <c r="T167" s="1605">
        <v>200</v>
      </c>
      <c r="U167" s="1605">
        <v>183</v>
      </c>
      <c r="V167" s="1605">
        <v>7</v>
      </c>
      <c r="W167" s="1605">
        <v>0</v>
      </c>
      <c r="X167" s="1605">
        <v>59</v>
      </c>
      <c r="Y167" s="1605">
        <v>48</v>
      </c>
      <c r="Z167" s="1567"/>
      <c r="AA167" s="1539">
        <f t="shared" si="6"/>
        <v>160</v>
      </c>
    </row>
    <row r="168" spans="1:27" s="1137" customFormat="1" ht="11.1" customHeight="1">
      <c r="A168" s="1562">
        <f t="shared" si="5"/>
        <v>161</v>
      </c>
      <c r="B168" s="1255"/>
      <c r="C168" s="1254"/>
      <c r="D168" s="1620" t="s">
        <v>1245</v>
      </c>
      <c r="E168" s="1572"/>
      <c r="F168" s="1572"/>
      <c r="G168" s="1255"/>
      <c r="H168" s="1519"/>
      <c r="I168" s="1255"/>
      <c r="J168" s="1635"/>
      <c r="K168" s="1635"/>
      <c r="L168" s="1635"/>
      <c r="M168" s="1635"/>
      <c r="N168" s="1635"/>
      <c r="O168" s="1635"/>
      <c r="P168" s="1635"/>
      <c r="Q168" s="1635"/>
      <c r="R168" s="1635"/>
      <c r="S168" s="1635"/>
      <c r="T168" s="1646"/>
      <c r="U168" s="1635"/>
      <c r="V168" s="1635"/>
      <c r="W168" s="1635"/>
      <c r="X168" s="1635"/>
      <c r="Y168" s="1635"/>
      <c r="Z168" s="1636"/>
      <c r="AA168" s="1539">
        <f t="shared" si="6"/>
        <v>161</v>
      </c>
    </row>
    <row r="169" spans="1:27" s="1137" customFormat="1" ht="11.1" customHeight="1">
      <c r="A169" s="1562">
        <f t="shared" si="5"/>
        <v>162</v>
      </c>
      <c r="B169" s="1255"/>
      <c r="C169" s="1254"/>
      <c r="D169" s="1572"/>
      <c r="E169" s="1572" t="s">
        <v>1246</v>
      </c>
      <c r="F169" s="1572"/>
      <c r="G169" s="1255"/>
      <c r="H169" s="1587" t="s">
        <v>1140</v>
      </c>
      <c r="I169" s="1255">
        <v>2</v>
      </c>
      <c r="J169" s="1626">
        <v>21</v>
      </c>
      <c r="K169" s="1626">
        <v>20</v>
      </c>
      <c r="L169" s="1626">
        <v>1</v>
      </c>
      <c r="M169" s="1626">
        <v>1</v>
      </c>
      <c r="N169" s="1626">
        <v>155</v>
      </c>
      <c r="O169" s="1626">
        <v>147</v>
      </c>
      <c r="P169" s="1626">
        <v>5</v>
      </c>
      <c r="Q169" s="1626">
        <v>5</v>
      </c>
      <c r="R169" s="1626">
        <v>0</v>
      </c>
      <c r="S169" s="1626">
        <v>0</v>
      </c>
      <c r="T169" s="1626">
        <v>5</v>
      </c>
      <c r="U169" s="1626">
        <v>4</v>
      </c>
      <c r="V169" s="1626">
        <v>0</v>
      </c>
      <c r="W169" s="1626">
        <v>0</v>
      </c>
      <c r="X169" s="1626">
        <v>74</v>
      </c>
      <c r="Y169" s="1626">
        <v>68</v>
      </c>
      <c r="Z169" s="1636"/>
      <c r="AA169" s="1539">
        <f t="shared" si="6"/>
        <v>162</v>
      </c>
    </row>
    <row r="170" spans="1:27" s="1137" customFormat="1" ht="11.1" customHeight="1">
      <c r="A170" s="1562">
        <f t="shared" si="5"/>
        <v>163</v>
      </c>
      <c r="B170" s="1255"/>
      <c r="C170" s="1254"/>
      <c r="D170" s="1572" t="s">
        <v>1247</v>
      </c>
      <c r="E170" s="1572"/>
      <c r="F170" s="1623"/>
      <c r="G170" s="1533"/>
      <c r="H170" s="1565" t="s">
        <v>1153</v>
      </c>
      <c r="I170" s="1565">
        <v>1</v>
      </c>
      <c r="J170" s="1626">
        <v>4</v>
      </c>
      <c r="K170" s="1626">
        <v>4</v>
      </c>
      <c r="L170" s="1626">
        <v>1</v>
      </c>
      <c r="M170" s="1626">
        <v>1</v>
      </c>
      <c r="N170" s="1626">
        <v>11</v>
      </c>
      <c r="O170" s="1626">
        <v>10</v>
      </c>
      <c r="P170" s="1626">
        <v>0</v>
      </c>
      <c r="Q170" s="1626">
        <v>0</v>
      </c>
      <c r="R170" s="1626">
        <v>0</v>
      </c>
      <c r="S170" s="1626">
        <v>0</v>
      </c>
      <c r="T170" s="1626">
        <v>3</v>
      </c>
      <c r="U170" s="1626">
        <v>3</v>
      </c>
      <c r="V170" s="1626">
        <v>0</v>
      </c>
      <c r="W170" s="1626">
        <v>0</v>
      </c>
      <c r="X170" s="1626">
        <v>0</v>
      </c>
      <c r="Y170" s="1626">
        <v>0</v>
      </c>
      <c r="Z170" s="1636"/>
      <c r="AA170" s="1539">
        <f t="shared" si="6"/>
        <v>163</v>
      </c>
    </row>
    <row r="171" spans="1:27" s="1137" customFormat="1" ht="11.1" customHeight="1">
      <c r="A171" s="1562">
        <f t="shared" si="5"/>
        <v>164</v>
      </c>
      <c r="B171" s="1533"/>
      <c r="F171" s="1632" t="s">
        <v>403</v>
      </c>
      <c r="G171" s="1533"/>
      <c r="H171" s="1565"/>
      <c r="I171" s="1633" t="s">
        <v>400</v>
      </c>
      <c r="J171" s="1626">
        <v>14</v>
      </c>
      <c r="K171" s="1626">
        <v>13</v>
      </c>
      <c r="L171" s="1626">
        <v>0</v>
      </c>
      <c r="M171" s="1626">
        <v>0</v>
      </c>
      <c r="N171" s="1626">
        <v>57</v>
      </c>
      <c r="O171" s="1626">
        <v>57</v>
      </c>
      <c r="P171" s="1626">
        <v>0</v>
      </c>
      <c r="Q171" s="1626">
        <v>0</v>
      </c>
      <c r="R171" s="1626">
        <v>0</v>
      </c>
      <c r="S171" s="1626">
        <v>0</v>
      </c>
      <c r="T171" s="1626">
        <v>2</v>
      </c>
      <c r="U171" s="1626">
        <v>2</v>
      </c>
      <c r="V171" s="1626">
        <v>0</v>
      </c>
      <c r="W171" s="1626">
        <v>0</v>
      </c>
      <c r="X171" s="1626">
        <v>36</v>
      </c>
      <c r="Y171" s="1626">
        <v>36</v>
      </c>
      <c r="Z171" s="1567"/>
      <c r="AA171" s="1539">
        <f t="shared" si="6"/>
        <v>164</v>
      </c>
    </row>
    <row r="172" spans="1:27" s="1137" customFormat="1" ht="11.1" customHeight="1">
      <c r="A172" s="1562">
        <f t="shared" si="5"/>
        <v>165</v>
      </c>
      <c r="B172" s="1533"/>
      <c r="G172" s="1533"/>
      <c r="H172" s="1565"/>
      <c r="I172" s="1633" t="s">
        <v>401</v>
      </c>
      <c r="J172" s="1626">
        <v>9</v>
      </c>
      <c r="K172" s="1626">
        <v>9</v>
      </c>
      <c r="L172" s="1626">
        <v>2</v>
      </c>
      <c r="M172" s="1626">
        <v>2</v>
      </c>
      <c r="N172" s="1626">
        <v>89</v>
      </c>
      <c r="O172" s="1626">
        <v>83</v>
      </c>
      <c r="P172" s="1626">
        <v>4</v>
      </c>
      <c r="Q172" s="1626">
        <v>4</v>
      </c>
      <c r="R172" s="1626">
        <v>0</v>
      </c>
      <c r="S172" s="1626">
        <v>0</v>
      </c>
      <c r="T172" s="1626">
        <v>4</v>
      </c>
      <c r="U172" s="1626">
        <v>4</v>
      </c>
      <c r="V172" s="1626">
        <v>0</v>
      </c>
      <c r="W172" s="1626">
        <v>0</v>
      </c>
      <c r="X172" s="1626">
        <v>31</v>
      </c>
      <c r="Y172" s="1626">
        <v>27</v>
      </c>
      <c r="Z172" s="1567"/>
      <c r="AA172" s="1539">
        <f t="shared" si="6"/>
        <v>165</v>
      </c>
    </row>
    <row r="173" spans="1:27" s="1137" customFormat="1" ht="11.1" customHeight="1">
      <c r="A173" s="1562">
        <f t="shared" si="5"/>
        <v>166</v>
      </c>
      <c r="B173" s="1533"/>
      <c r="G173" s="1533"/>
      <c r="H173" s="1565"/>
      <c r="I173" s="1633" t="s">
        <v>301</v>
      </c>
      <c r="J173" s="1626">
        <v>2</v>
      </c>
      <c r="K173" s="1626">
        <v>2</v>
      </c>
      <c r="L173" s="1626">
        <v>0</v>
      </c>
      <c r="M173" s="1626">
        <v>0</v>
      </c>
      <c r="N173" s="1626">
        <v>20</v>
      </c>
      <c r="O173" s="1626">
        <v>17</v>
      </c>
      <c r="P173" s="1626">
        <v>1</v>
      </c>
      <c r="Q173" s="1626">
        <v>1</v>
      </c>
      <c r="R173" s="1626">
        <v>0</v>
      </c>
      <c r="S173" s="1626">
        <v>0</v>
      </c>
      <c r="T173" s="1626">
        <v>2</v>
      </c>
      <c r="U173" s="1626">
        <v>1</v>
      </c>
      <c r="V173" s="1626">
        <v>0</v>
      </c>
      <c r="W173" s="1626">
        <v>0</v>
      </c>
      <c r="X173" s="1626">
        <v>7</v>
      </c>
      <c r="Y173" s="1626">
        <v>5</v>
      </c>
      <c r="Z173" s="1567"/>
      <c r="AA173" s="1539">
        <f t="shared" si="6"/>
        <v>166</v>
      </c>
    </row>
    <row r="174" spans="1:27" s="1137" customFormat="1" ht="11.1" customHeight="1">
      <c r="A174" s="1562">
        <f t="shared" si="5"/>
        <v>167</v>
      </c>
      <c r="B174" s="1533"/>
      <c r="D174" s="1572"/>
      <c r="G174" s="1533"/>
      <c r="H174" s="1565"/>
      <c r="I174" s="1633" t="s">
        <v>402</v>
      </c>
      <c r="J174" s="1605">
        <v>25</v>
      </c>
      <c r="K174" s="1605">
        <v>24</v>
      </c>
      <c r="L174" s="1605">
        <v>2</v>
      </c>
      <c r="M174" s="1605">
        <v>2</v>
      </c>
      <c r="N174" s="1605">
        <v>166</v>
      </c>
      <c r="O174" s="1605">
        <v>157</v>
      </c>
      <c r="P174" s="1605">
        <v>5</v>
      </c>
      <c r="Q174" s="1605">
        <v>5</v>
      </c>
      <c r="R174" s="1605">
        <v>0</v>
      </c>
      <c r="S174" s="1605">
        <v>0</v>
      </c>
      <c r="T174" s="1605">
        <v>8</v>
      </c>
      <c r="U174" s="1605">
        <v>7</v>
      </c>
      <c r="V174" s="1605">
        <v>0</v>
      </c>
      <c r="W174" s="1605">
        <v>0</v>
      </c>
      <c r="X174" s="1605">
        <v>74</v>
      </c>
      <c r="Y174" s="1605">
        <v>68</v>
      </c>
      <c r="Z174" s="1567"/>
      <c r="AA174" s="1539">
        <f t="shared" si="6"/>
        <v>167</v>
      </c>
    </row>
    <row r="175" spans="1:27" s="1137" customFormat="1" ht="11.25">
      <c r="A175" s="1562">
        <f>A174+1</f>
        <v>168</v>
      </c>
      <c r="B175" s="1533"/>
      <c r="D175" s="1572" t="s">
        <v>1248</v>
      </c>
      <c r="E175" s="1572"/>
      <c r="F175" s="1623"/>
      <c r="G175" s="1533"/>
      <c r="H175" s="1565" t="s">
        <v>1136</v>
      </c>
      <c r="I175" s="1565">
        <v>2</v>
      </c>
      <c r="J175" s="1626">
        <v>1</v>
      </c>
      <c r="K175" s="1626">
        <v>0</v>
      </c>
      <c r="L175" s="1626">
        <v>0</v>
      </c>
      <c r="M175" s="1626">
        <v>0</v>
      </c>
      <c r="N175" s="1626">
        <v>0</v>
      </c>
      <c r="O175" s="1626">
        <v>0</v>
      </c>
      <c r="P175" s="1626">
        <v>0</v>
      </c>
      <c r="Q175" s="1626">
        <v>0</v>
      </c>
      <c r="R175" s="1626">
        <v>0</v>
      </c>
      <c r="S175" s="1626">
        <v>0</v>
      </c>
      <c r="T175" s="1626">
        <v>0</v>
      </c>
      <c r="U175" s="1626">
        <v>0</v>
      </c>
      <c r="V175" s="1626">
        <v>0</v>
      </c>
      <c r="W175" s="1626">
        <v>0</v>
      </c>
      <c r="X175" s="1626">
        <v>0</v>
      </c>
      <c r="Y175" s="1626">
        <v>0</v>
      </c>
      <c r="Z175" s="1567"/>
      <c r="AA175" s="1539">
        <f t="shared" si="6"/>
        <v>168</v>
      </c>
    </row>
    <row r="176" spans="1:27" s="1137" customFormat="1" ht="11.1" customHeight="1">
      <c r="A176" s="1562">
        <f aca="true" t="shared" si="7" ref="A176:A220">A175+1</f>
        <v>169</v>
      </c>
      <c r="B176" s="1533"/>
      <c r="C176" s="1574"/>
      <c r="D176" s="1572" t="s">
        <v>1249</v>
      </c>
      <c r="E176" s="1572"/>
      <c r="F176" s="1623"/>
      <c r="G176" s="1533"/>
      <c r="H176" s="1565" t="s">
        <v>1136</v>
      </c>
      <c r="I176" s="1565">
        <v>2</v>
      </c>
      <c r="J176" s="1626">
        <v>0</v>
      </c>
      <c r="K176" s="1626">
        <v>0</v>
      </c>
      <c r="L176" s="1626">
        <v>0</v>
      </c>
      <c r="M176" s="1626">
        <v>0</v>
      </c>
      <c r="N176" s="1626">
        <v>0</v>
      </c>
      <c r="O176" s="1626">
        <v>0</v>
      </c>
      <c r="P176" s="1626">
        <v>0</v>
      </c>
      <c r="Q176" s="1626">
        <v>0</v>
      </c>
      <c r="R176" s="1626">
        <v>0</v>
      </c>
      <c r="S176" s="1626">
        <v>0</v>
      </c>
      <c r="T176" s="1626">
        <v>0</v>
      </c>
      <c r="U176" s="1626">
        <v>0</v>
      </c>
      <c r="V176" s="1626">
        <v>0</v>
      </c>
      <c r="W176" s="1626">
        <v>0</v>
      </c>
      <c r="X176" s="1626">
        <v>0</v>
      </c>
      <c r="Y176" s="1626">
        <v>0</v>
      </c>
      <c r="Z176" s="1578"/>
      <c r="AA176" s="1539">
        <f t="shared" si="6"/>
        <v>169</v>
      </c>
    </row>
    <row r="177" spans="1:27" s="1137" customFormat="1" ht="11.1" customHeight="1">
      <c r="A177" s="1562">
        <f t="shared" si="7"/>
        <v>170</v>
      </c>
      <c r="B177" s="1533"/>
      <c r="C177" s="1574"/>
      <c r="D177" s="1572" t="s">
        <v>1250</v>
      </c>
      <c r="E177" s="1572"/>
      <c r="F177" s="1623"/>
      <c r="G177" s="1533"/>
      <c r="H177" s="1565" t="s">
        <v>1136</v>
      </c>
      <c r="I177" s="1565">
        <v>2</v>
      </c>
      <c r="J177" s="1626">
        <v>1</v>
      </c>
      <c r="K177" s="1626">
        <v>0</v>
      </c>
      <c r="L177" s="1626">
        <v>1</v>
      </c>
      <c r="M177" s="1626">
        <v>0</v>
      </c>
      <c r="N177" s="1626">
        <v>56</v>
      </c>
      <c r="O177" s="1626">
        <v>20</v>
      </c>
      <c r="P177" s="1626">
        <v>0</v>
      </c>
      <c r="Q177" s="1626">
        <v>0</v>
      </c>
      <c r="R177" s="1626">
        <v>0</v>
      </c>
      <c r="S177" s="1626">
        <v>0</v>
      </c>
      <c r="T177" s="1626">
        <v>0</v>
      </c>
      <c r="U177" s="1626">
        <v>0</v>
      </c>
      <c r="V177" s="1626">
        <v>0</v>
      </c>
      <c r="W177" s="1626">
        <v>0</v>
      </c>
      <c r="X177" s="1626">
        <v>16</v>
      </c>
      <c r="Y177" s="1626">
        <v>7</v>
      </c>
      <c r="Z177" s="1578"/>
      <c r="AA177" s="1539">
        <f t="shared" si="6"/>
        <v>170</v>
      </c>
    </row>
    <row r="178" spans="1:27" s="1137" customFormat="1" ht="11.1" customHeight="1">
      <c r="A178" s="1562">
        <f t="shared" si="7"/>
        <v>171</v>
      </c>
      <c r="B178" s="1533"/>
      <c r="C178" s="1574"/>
      <c r="D178" s="1572" t="s">
        <v>1251</v>
      </c>
      <c r="E178" s="1572"/>
      <c r="F178" s="1623"/>
      <c r="G178" s="1533"/>
      <c r="H178" s="1565" t="s">
        <v>1136</v>
      </c>
      <c r="I178" s="1565">
        <v>2</v>
      </c>
      <c r="J178" s="1626">
        <v>0</v>
      </c>
      <c r="K178" s="1626">
        <v>0</v>
      </c>
      <c r="L178" s="1626">
        <v>0</v>
      </c>
      <c r="M178" s="1626">
        <v>0</v>
      </c>
      <c r="N178" s="1626">
        <v>0</v>
      </c>
      <c r="O178" s="1626">
        <v>0</v>
      </c>
      <c r="P178" s="1626">
        <v>0</v>
      </c>
      <c r="Q178" s="1626">
        <v>0</v>
      </c>
      <c r="R178" s="1626">
        <v>0</v>
      </c>
      <c r="S178" s="1626">
        <v>0</v>
      </c>
      <c r="T178" s="1626">
        <v>0</v>
      </c>
      <c r="U178" s="1626">
        <v>0</v>
      </c>
      <c r="V178" s="1626">
        <v>0</v>
      </c>
      <c r="W178" s="1626">
        <v>0</v>
      </c>
      <c r="X178" s="1626">
        <v>0</v>
      </c>
      <c r="Y178" s="1626">
        <v>0</v>
      </c>
      <c r="Z178" s="1578"/>
      <c r="AA178" s="1539">
        <f t="shared" si="6"/>
        <v>171</v>
      </c>
    </row>
    <row r="179" spans="1:27" s="1137" customFormat="1" ht="11.1" customHeight="1">
      <c r="A179" s="1562">
        <f t="shared" si="7"/>
        <v>172</v>
      </c>
      <c r="B179" s="1533"/>
      <c r="C179" s="1574"/>
      <c r="D179" s="1572" t="s">
        <v>1252</v>
      </c>
      <c r="E179" s="1572"/>
      <c r="F179" s="1623"/>
      <c r="G179" s="1533"/>
      <c r="H179" s="1565" t="s">
        <v>1136</v>
      </c>
      <c r="I179" s="1565">
        <v>2</v>
      </c>
      <c r="J179" s="1626">
        <v>0</v>
      </c>
      <c r="K179" s="1626">
        <v>0</v>
      </c>
      <c r="L179" s="1626">
        <v>0</v>
      </c>
      <c r="M179" s="1626">
        <v>0</v>
      </c>
      <c r="N179" s="1626">
        <v>12</v>
      </c>
      <c r="O179" s="1626">
        <v>2</v>
      </c>
      <c r="P179" s="1626">
        <v>3</v>
      </c>
      <c r="Q179" s="1626">
        <v>1</v>
      </c>
      <c r="R179" s="1626">
        <v>0</v>
      </c>
      <c r="S179" s="1626">
        <v>0</v>
      </c>
      <c r="T179" s="1626">
        <v>0</v>
      </c>
      <c r="U179" s="1626">
        <v>0</v>
      </c>
      <c r="V179" s="1626">
        <v>0</v>
      </c>
      <c r="W179" s="1626">
        <v>0</v>
      </c>
      <c r="X179" s="1626">
        <v>11</v>
      </c>
      <c r="Y179" s="1626">
        <v>2</v>
      </c>
      <c r="Z179" s="1578"/>
      <c r="AA179" s="1539">
        <f t="shared" si="6"/>
        <v>172</v>
      </c>
    </row>
    <row r="180" spans="1:27" s="1137" customFormat="1" ht="11.1" customHeight="1">
      <c r="A180" s="1562">
        <f t="shared" si="7"/>
        <v>173</v>
      </c>
      <c r="B180" s="1533"/>
      <c r="D180" s="1572" t="s">
        <v>1253</v>
      </c>
      <c r="E180" s="1572"/>
      <c r="F180" s="1572"/>
      <c r="G180" s="1533"/>
      <c r="H180" s="1565" t="s">
        <v>1140</v>
      </c>
      <c r="I180" s="1565">
        <v>2</v>
      </c>
      <c r="J180" s="1626">
        <v>3</v>
      </c>
      <c r="K180" s="1626">
        <v>3</v>
      </c>
      <c r="L180" s="1626">
        <v>1</v>
      </c>
      <c r="M180" s="1626">
        <v>1</v>
      </c>
      <c r="N180" s="1626">
        <v>11</v>
      </c>
      <c r="O180" s="1626">
        <v>10</v>
      </c>
      <c r="P180" s="1626">
        <v>0</v>
      </c>
      <c r="Q180" s="1626">
        <v>0</v>
      </c>
      <c r="R180" s="1626">
        <v>0</v>
      </c>
      <c r="S180" s="1626">
        <v>0</v>
      </c>
      <c r="T180" s="1626">
        <v>1</v>
      </c>
      <c r="U180" s="1626">
        <v>1</v>
      </c>
      <c r="V180" s="1626">
        <v>0</v>
      </c>
      <c r="W180" s="1626">
        <v>0</v>
      </c>
      <c r="X180" s="1626">
        <v>0</v>
      </c>
      <c r="Y180" s="1626">
        <v>0</v>
      </c>
      <c r="Z180" s="1567"/>
      <c r="AA180" s="1539">
        <f t="shared" si="6"/>
        <v>173</v>
      </c>
    </row>
    <row r="181" spans="1:27" s="1137" customFormat="1" ht="11.1" customHeight="1">
      <c r="A181" s="1562">
        <f t="shared" si="7"/>
        <v>174</v>
      </c>
      <c r="B181" s="1533"/>
      <c r="D181" s="1572" t="s">
        <v>1254</v>
      </c>
      <c r="E181" s="1572"/>
      <c r="F181" s="1572"/>
      <c r="G181" s="1533"/>
      <c r="H181" s="1565" t="s">
        <v>1140</v>
      </c>
      <c r="I181" s="1565">
        <v>2</v>
      </c>
      <c r="J181" s="1626">
        <v>0</v>
      </c>
      <c r="K181" s="1626">
        <v>0</v>
      </c>
      <c r="L181" s="1626">
        <v>0</v>
      </c>
      <c r="M181" s="1626">
        <v>0</v>
      </c>
      <c r="N181" s="1626">
        <v>0</v>
      </c>
      <c r="O181" s="1626">
        <v>0</v>
      </c>
      <c r="P181" s="1626">
        <v>0</v>
      </c>
      <c r="Q181" s="1626">
        <v>0</v>
      </c>
      <c r="R181" s="1626">
        <v>0</v>
      </c>
      <c r="S181" s="1626">
        <v>0</v>
      </c>
      <c r="T181" s="1626">
        <v>0</v>
      </c>
      <c r="U181" s="1626">
        <v>0</v>
      </c>
      <c r="V181" s="1626">
        <v>0</v>
      </c>
      <c r="W181" s="1626">
        <v>0</v>
      </c>
      <c r="X181" s="1626">
        <v>0</v>
      </c>
      <c r="Y181" s="1626">
        <v>0</v>
      </c>
      <c r="Z181" s="1567"/>
      <c r="AA181" s="1539">
        <f t="shared" si="6"/>
        <v>174</v>
      </c>
    </row>
    <row r="182" spans="1:27" s="1137" customFormat="1" ht="11.1" customHeight="1">
      <c r="A182" s="1562">
        <f t="shared" si="7"/>
        <v>175</v>
      </c>
      <c r="B182" s="1533"/>
      <c r="D182" s="1572" t="s">
        <v>1255</v>
      </c>
      <c r="E182" s="1572"/>
      <c r="F182" s="1572"/>
      <c r="G182" s="1533"/>
      <c r="H182" s="1565" t="s">
        <v>1140</v>
      </c>
      <c r="I182" s="1565">
        <v>2</v>
      </c>
      <c r="J182" s="1626">
        <v>0</v>
      </c>
      <c r="K182" s="1626">
        <v>0</v>
      </c>
      <c r="L182" s="1626">
        <v>0</v>
      </c>
      <c r="M182" s="1626">
        <v>0</v>
      </c>
      <c r="N182" s="1626">
        <v>0</v>
      </c>
      <c r="O182" s="1626">
        <v>0</v>
      </c>
      <c r="P182" s="1626">
        <v>0</v>
      </c>
      <c r="Q182" s="1626">
        <v>0</v>
      </c>
      <c r="R182" s="1626">
        <v>0</v>
      </c>
      <c r="S182" s="1626">
        <v>0</v>
      </c>
      <c r="T182" s="1626">
        <v>0</v>
      </c>
      <c r="U182" s="1626">
        <v>0</v>
      </c>
      <c r="V182" s="1626">
        <v>0</v>
      </c>
      <c r="W182" s="1626">
        <v>0</v>
      </c>
      <c r="X182" s="1626">
        <v>0</v>
      </c>
      <c r="Y182" s="1626">
        <v>0</v>
      </c>
      <c r="Z182" s="1567"/>
      <c r="AA182" s="1539">
        <f t="shared" si="6"/>
        <v>175</v>
      </c>
    </row>
    <row r="183" spans="1:27" s="1137" customFormat="1" ht="11.1" customHeight="1">
      <c r="A183" s="1562">
        <f t="shared" si="7"/>
        <v>176</v>
      </c>
      <c r="B183" s="1533"/>
      <c r="D183" s="1572" t="s">
        <v>1256</v>
      </c>
      <c r="E183" s="1572"/>
      <c r="F183" s="1572"/>
      <c r="G183" s="1533"/>
      <c r="H183" s="1565" t="s">
        <v>1140</v>
      </c>
      <c r="I183" s="1565">
        <v>2</v>
      </c>
      <c r="J183" s="1626">
        <v>9</v>
      </c>
      <c r="K183" s="1626">
        <v>1</v>
      </c>
      <c r="L183" s="1626">
        <v>0</v>
      </c>
      <c r="M183" s="1626">
        <v>0</v>
      </c>
      <c r="N183" s="1626">
        <v>63</v>
      </c>
      <c r="O183" s="1626">
        <v>20</v>
      </c>
      <c r="P183" s="1626">
        <v>5</v>
      </c>
      <c r="Q183" s="1626">
        <v>2</v>
      </c>
      <c r="R183" s="1626">
        <v>0</v>
      </c>
      <c r="S183" s="1626">
        <v>0</v>
      </c>
      <c r="T183" s="1626">
        <v>11</v>
      </c>
      <c r="U183" s="1626">
        <v>3</v>
      </c>
      <c r="V183" s="1626">
        <v>0</v>
      </c>
      <c r="W183" s="1626">
        <v>0</v>
      </c>
      <c r="X183" s="1626">
        <v>9</v>
      </c>
      <c r="Y183" s="1626">
        <v>2</v>
      </c>
      <c r="Z183" s="1567"/>
      <c r="AA183" s="1539">
        <f t="shared" si="6"/>
        <v>176</v>
      </c>
    </row>
    <row r="184" spans="1:27" s="1137" customFormat="1" ht="11.1" customHeight="1">
      <c r="A184" s="1562">
        <f t="shared" si="7"/>
        <v>177</v>
      </c>
      <c r="B184" s="1533"/>
      <c r="D184" s="1572" t="s">
        <v>1257</v>
      </c>
      <c r="E184" s="1572"/>
      <c r="F184" s="1572"/>
      <c r="G184" s="1533"/>
      <c r="H184" s="1565" t="s">
        <v>1140</v>
      </c>
      <c r="I184" s="1565">
        <v>2</v>
      </c>
      <c r="J184" s="1626">
        <v>1</v>
      </c>
      <c r="K184" s="1626">
        <v>1</v>
      </c>
      <c r="L184" s="1626">
        <v>0</v>
      </c>
      <c r="M184" s="1626">
        <v>0</v>
      </c>
      <c r="N184" s="1626">
        <v>15</v>
      </c>
      <c r="O184" s="1626">
        <v>10</v>
      </c>
      <c r="P184" s="1626">
        <v>0</v>
      </c>
      <c r="Q184" s="1626">
        <v>0</v>
      </c>
      <c r="R184" s="1626">
        <v>0</v>
      </c>
      <c r="S184" s="1626">
        <v>0</v>
      </c>
      <c r="T184" s="1626">
        <v>0</v>
      </c>
      <c r="U184" s="1626">
        <v>0</v>
      </c>
      <c r="V184" s="1626">
        <v>0</v>
      </c>
      <c r="W184" s="1626">
        <v>0</v>
      </c>
      <c r="X184" s="1626">
        <v>7</v>
      </c>
      <c r="Y184" s="1626">
        <v>5</v>
      </c>
      <c r="Z184" s="1567"/>
      <c r="AA184" s="1539">
        <f t="shared" si="6"/>
        <v>177</v>
      </c>
    </row>
    <row r="185" spans="1:27" s="1137" customFormat="1" ht="11.1" customHeight="1">
      <c r="A185" s="1562">
        <f t="shared" si="7"/>
        <v>178</v>
      </c>
      <c r="B185" s="1533"/>
      <c r="D185" s="1572" t="s">
        <v>1258</v>
      </c>
      <c r="E185" s="1572"/>
      <c r="F185" s="1572"/>
      <c r="G185" s="1533"/>
      <c r="H185" s="1565" t="s">
        <v>1140</v>
      </c>
      <c r="I185" s="1631">
        <v>2</v>
      </c>
      <c r="J185" s="1626">
        <v>11</v>
      </c>
      <c r="K185" s="1626">
        <v>10</v>
      </c>
      <c r="L185" s="1626">
        <v>0</v>
      </c>
      <c r="M185" s="1626">
        <v>0</v>
      </c>
      <c r="N185" s="1626">
        <v>93</v>
      </c>
      <c r="O185" s="1626">
        <v>89</v>
      </c>
      <c r="P185" s="1626">
        <v>2</v>
      </c>
      <c r="Q185" s="1626">
        <v>2</v>
      </c>
      <c r="R185" s="1626">
        <v>22</v>
      </c>
      <c r="S185" s="1626">
        <v>19</v>
      </c>
      <c r="T185" s="1626">
        <v>2</v>
      </c>
      <c r="U185" s="1626">
        <v>1</v>
      </c>
      <c r="V185" s="1626">
        <v>0</v>
      </c>
      <c r="W185" s="1626">
        <v>0</v>
      </c>
      <c r="X185" s="1626">
        <v>25</v>
      </c>
      <c r="Y185" s="1626">
        <v>23</v>
      </c>
      <c r="Z185" s="1567"/>
      <c r="AA185" s="1539">
        <f t="shared" si="6"/>
        <v>178</v>
      </c>
    </row>
    <row r="186" spans="1:27" s="1137" customFormat="1" ht="11.1" customHeight="1">
      <c r="A186" s="1562">
        <f>A185+1</f>
        <v>179</v>
      </c>
      <c r="B186" s="1533"/>
      <c r="D186" s="1572" t="s">
        <v>1259</v>
      </c>
      <c r="E186" s="1572"/>
      <c r="F186" s="1572"/>
      <c r="G186" s="1533"/>
      <c r="H186" s="1565" t="s">
        <v>1153</v>
      </c>
      <c r="I186" s="1565">
        <v>1</v>
      </c>
      <c r="J186" s="1626">
        <v>0</v>
      </c>
      <c r="K186" s="1626">
        <v>0</v>
      </c>
      <c r="L186" s="1626">
        <v>0</v>
      </c>
      <c r="M186" s="1626">
        <v>0</v>
      </c>
      <c r="N186" s="1626">
        <v>8</v>
      </c>
      <c r="O186" s="1626">
        <v>0</v>
      </c>
      <c r="P186" s="1626">
        <v>0</v>
      </c>
      <c r="Q186" s="1626">
        <v>0</v>
      </c>
      <c r="R186" s="1626">
        <v>0</v>
      </c>
      <c r="S186" s="1626">
        <v>0</v>
      </c>
      <c r="T186" s="1626">
        <v>1</v>
      </c>
      <c r="U186" s="1626">
        <v>0</v>
      </c>
      <c r="V186" s="1626">
        <v>0</v>
      </c>
      <c r="W186" s="1626">
        <v>0</v>
      </c>
      <c r="X186" s="1626">
        <v>0</v>
      </c>
      <c r="Y186" s="1626">
        <v>0</v>
      </c>
      <c r="Z186" s="1567"/>
      <c r="AA186" s="1539">
        <f t="shared" si="6"/>
        <v>179</v>
      </c>
    </row>
    <row r="187" spans="1:27" s="1137" customFormat="1" ht="11.1" customHeight="1">
      <c r="A187" s="1562">
        <f t="shared" si="7"/>
        <v>180</v>
      </c>
      <c r="B187" s="1533"/>
      <c r="D187" s="1572" t="s">
        <v>1260</v>
      </c>
      <c r="E187" s="1572"/>
      <c r="F187" s="1572"/>
      <c r="G187" s="1533"/>
      <c r="H187" s="1565" t="s">
        <v>1153</v>
      </c>
      <c r="I187" s="1565">
        <v>1</v>
      </c>
      <c r="J187" s="1626">
        <v>0</v>
      </c>
      <c r="K187" s="1626">
        <v>0</v>
      </c>
      <c r="L187" s="1626">
        <v>0</v>
      </c>
      <c r="M187" s="1626">
        <v>0</v>
      </c>
      <c r="N187" s="1626">
        <v>0</v>
      </c>
      <c r="O187" s="1626">
        <v>0</v>
      </c>
      <c r="P187" s="1626">
        <v>0</v>
      </c>
      <c r="Q187" s="1626">
        <v>0</v>
      </c>
      <c r="R187" s="1626">
        <v>0</v>
      </c>
      <c r="S187" s="1626">
        <v>0</v>
      </c>
      <c r="T187" s="1626">
        <v>0</v>
      </c>
      <c r="U187" s="1626">
        <v>0</v>
      </c>
      <c r="V187" s="1626">
        <v>0</v>
      </c>
      <c r="W187" s="1626">
        <v>0</v>
      </c>
      <c r="X187" s="1626">
        <v>0</v>
      </c>
      <c r="Y187" s="1626">
        <v>0</v>
      </c>
      <c r="Z187" s="1567"/>
      <c r="AA187" s="1539">
        <f t="shared" si="6"/>
        <v>180</v>
      </c>
    </row>
    <row r="188" spans="1:27" s="1137" customFormat="1" ht="11.1" customHeight="1">
      <c r="A188" s="1562">
        <f t="shared" si="7"/>
        <v>181</v>
      </c>
      <c r="B188" s="1533"/>
      <c r="D188" s="1572" t="s">
        <v>1261</v>
      </c>
      <c r="E188" s="1572"/>
      <c r="F188" s="1572"/>
      <c r="G188" s="1533"/>
      <c r="H188" s="1565" t="s">
        <v>1153</v>
      </c>
      <c r="I188" s="1565">
        <v>2</v>
      </c>
      <c r="J188" s="1626">
        <v>3</v>
      </c>
      <c r="K188" s="1626">
        <v>1</v>
      </c>
      <c r="L188" s="1626">
        <v>0</v>
      </c>
      <c r="M188" s="1626">
        <v>0</v>
      </c>
      <c r="N188" s="1626">
        <v>6</v>
      </c>
      <c r="O188" s="1626">
        <v>1</v>
      </c>
      <c r="P188" s="1626">
        <v>1</v>
      </c>
      <c r="Q188" s="1626">
        <v>0</v>
      </c>
      <c r="R188" s="1626">
        <v>0</v>
      </c>
      <c r="S188" s="1626">
        <v>0</v>
      </c>
      <c r="T188" s="1626">
        <v>0</v>
      </c>
      <c r="U188" s="1626">
        <v>0</v>
      </c>
      <c r="V188" s="1626">
        <v>0</v>
      </c>
      <c r="W188" s="1626">
        <v>0</v>
      </c>
      <c r="X188" s="1626">
        <v>0</v>
      </c>
      <c r="Y188" s="1626">
        <v>0</v>
      </c>
      <c r="Z188" s="1567"/>
      <c r="AA188" s="1539">
        <f t="shared" si="6"/>
        <v>181</v>
      </c>
    </row>
    <row r="189" spans="1:27" s="1137" customFormat="1" ht="11.1" customHeight="1">
      <c r="A189" s="1562">
        <f t="shared" si="7"/>
        <v>182</v>
      </c>
      <c r="B189" s="1533"/>
      <c r="D189" s="1572" t="s">
        <v>1262</v>
      </c>
      <c r="E189" s="1572"/>
      <c r="F189" s="1572"/>
      <c r="G189" s="1533"/>
      <c r="H189" s="1565" t="s">
        <v>1153</v>
      </c>
      <c r="I189" s="1631">
        <v>1</v>
      </c>
      <c r="J189" s="1626">
        <v>0</v>
      </c>
      <c r="K189" s="1626">
        <v>0</v>
      </c>
      <c r="L189" s="1626">
        <v>0</v>
      </c>
      <c r="M189" s="1626">
        <v>0</v>
      </c>
      <c r="N189" s="1626">
        <v>0</v>
      </c>
      <c r="O189" s="1626">
        <v>0</v>
      </c>
      <c r="P189" s="1626">
        <v>0</v>
      </c>
      <c r="Q189" s="1626">
        <v>0</v>
      </c>
      <c r="R189" s="1626">
        <v>0</v>
      </c>
      <c r="S189" s="1626">
        <v>0</v>
      </c>
      <c r="T189" s="1626">
        <v>0</v>
      </c>
      <c r="U189" s="1626">
        <v>0</v>
      </c>
      <c r="V189" s="1626">
        <v>0</v>
      </c>
      <c r="W189" s="1626">
        <v>0</v>
      </c>
      <c r="X189" s="1626">
        <v>0</v>
      </c>
      <c r="Y189" s="1626">
        <v>0</v>
      </c>
      <c r="Z189" s="1567"/>
      <c r="AA189" s="1539">
        <f t="shared" si="6"/>
        <v>182</v>
      </c>
    </row>
    <row r="190" spans="1:27" s="1137" customFormat="1" ht="11.1" customHeight="1">
      <c r="A190" s="1562">
        <f t="shared" si="7"/>
        <v>183</v>
      </c>
      <c r="B190" s="1533"/>
      <c r="D190" s="1572" t="s">
        <v>1263</v>
      </c>
      <c r="E190" s="1572"/>
      <c r="F190" s="1572"/>
      <c r="G190" s="1533"/>
      <c r="H190" s="1565" t="s">
        <v>1153</v>
      </c>
      <c r="I190" s="1631">
        <v>2</v>
      </c>
      <c r="J190" s="1626">
        <v>0</v>
      </c>
      <c r="K190" s="1626">
        <v>0</v>
      </c>
      <c r="L190" s="1626">
        <v>0</v>
      </c>
      <c r="M190" s="1626">
        <v>0</v>
      </c>
      <c r="N190" s="1626">
        <v>11</v>
      </c>
      <c r="O190" s="1626">
        <v>8</v>
      </c>
      <c r="P190" s="1626">
        <v>1</v>
      </c>
      <c r="Q190" s="1626">
        <v>1</v>
      </c>
      <c r="R190" s="1626">
        <v>0</v>
      </c>
      <c r="S190" s="1626">
        <v>0</v>
      </c>
      <c r="T190" s="1626">
        <v>2</v>
      </c>
      <c r="U190" s="1626">
        <v>2</v>
      </c>
      <c r="V190" s="1626">
        <v>0</v>
      </c>
      <c r="W190" s="1626">
        <v>0</v>
      </c>
      <c r="X190" s="1626">
        <v>0</v>
      </c>
      <c r="Y190" s="1626">
        <v>0</v>
      </c>
      <c r="Z190" s="1567"/>
      <c r="AA190" s="1539">
        <f t="shared" si="6"/>
        <v>183</v>
      </c>
    </row>
    <row r="191" spans="1:27" s="1137" customFormat="1" ht="11.1" customHeight="1">
      <c r="A191" s="1562">
        <f t="shared" si="7"/>
        <v>184</v>
      </c>
      <c r="B191" s="1533"/>
      <c r="D191" s="1572" t="s">
        <v>1264</v>
      </c>
      <c r="E191" s="1572"/>
      <c r="F191" s="1572"/>
      <c r="G191" s="1533"/>
      <c r="H191" s="1565" t="s">
        <v>1153</v>
      </c>
      <c r="I191" s="1631">
        <v>1</v>
      </c>
      <c r="J191" s="1626">
        <v>0</v>
      </c>
      <c r="K191" s="1626">
        <v>0</v>
      </c>
      <c r="L191" s="1626">
        <v>0</v>
      </c>
      <c r="M191" s="1626">
        <v>0</v>
      </c>
      <c r="N191" s="1626">
        <v>16</v>
      </c>
      <c r="O191" s="1626">
        <v>13</v>
      </c>
      <c r="P191" s="1626">
        <v>1</v>
      </c>
      <c r="Q191" s="1626">
        <v>0</v>
      </c>
      <c r="R191" s="1626">
        <v>0</v>
      </c>
      <c r="S191" s="1626">
        <v>0</v>
      </c>
      <c r="T191" s="1626">
        <v>3</v>
      </c>
      <c r="U191" s="1626">
        <v>3</v>
      </c>
      <c r="V191" s="1626">
        <v>0</v>
      </c>
      <c r="W191" s="1626">
        <v>0</v>
      </c>
      <c r="X191" s="1626">
        <v>0</v>
      </c>
      <c r="Y191" s="1626">
        <v>0</v>
      </c>
      <c r="Z191" s="1567"/>
      <c r="AA191" s="1539">
        <f t="shared" si="6"/>
        <v>184</v>
      </c>
    </row>
    <row r="192" spans="1:27" s="1137" customFormat="1" ht="11.1" customHeight="1">
      <c r="A192" s="1562">
        <f t="shared" si="7"/>
        <v>185</v>
      </c>
      <c r="B192" s="1533"/>
      <c r="D192" s="1572" t="s">
        <v>1265</v>
      </c>
      <c r="E192" s="1572"/>
      <c r="F192" s="1572"/>
      <c r="G192" s="1533"/>
      <c r="H192" s="1565" t="s">
        <v>1153</v>
      </c>
      <c r="I192" s="1631">
        <v>1</v>
      </c>
      <c r="J192" s="1626">
        <v>0</v>
      </c>
      <c r="K192" s="1626">
        <v>0</v>
      </c>
      <c r="L192" s="1626">
        <v>1</v>
      </c>
      <c r="M192" s="1626">
        <v>1</v>
      </c>
      <c r="N192" s="1626">
        <v>15</v>
      </c>
      <c r="O192" s="1626">
        <v>5</v>
      </c>
      <c r="P192" s="1626">
        <v>2</v>
      </c>
      <c r="Q192" s="1626">
        <v>1</v>
      </c>
      <c r="R192" s="1626">
        <v>0</v>
      </c>
      <c r="S192" s="1626">
        <v>0</v>
      </c>
      <c r="T192" s="1626">
        <v>5</v>
      </c>
      <c r="U192" s="1626">
        <v>2</v>
      </c>
      <c r="V192" s="1626">
        <v>0</v>
      </c>
      <c r="W192" s="1626">
        <v>0</v>
      </c>
      <c r="X192" s="1626">
        <v>0</v>
      </c>
      <c r="Y192" s="1626">
        <v>0</v>
      </c>
      <c r="Z192" s="1567"/>
      <c r="AA192" s="1539">
        <f t="shared" si="6"/>
        <v>185</v>
      </c>
    </row>
    <row r="193" spans="1:27" s="1137" customFormat="1" ht="11.1" customHeight="1">
      <c r="A193" s="1562">
        <f t="shared" si="7"/>
        <v>186</v>
      </c>
      <c r="B193" s="1533"/>
      <c r="D193" s="1572" t="s">
        <v>1266</v>
      </c>
      <c r="E193" s="1572"/>
      <c r="F193" s="1572"/>
      <c r="G193" s="1533"/>
      <c r="H193" s="1565" t="s">
        <v>1153</v>
      </c>
      <c r="I193" s="1631">
        <v>1</v>
      </c>
      <c r="J193" s="1626">
        <v>0</v>
      </c>
      <c r="K193" s="1626">
        <v>0</v>
      </c>
      <c r="L193" s="1626">
        <v>0</v>
      </c>
      <c r="M193" s="1626">
        <v>0</v>
      </c>
      <c r="N193" s="1626">
        <v>0</v>
      </c>
      <c r="O193" s="1626">
        <v>0</v>
      </c>
      <c r="P193" s="1626">
        <v>0</v>
      </c>
      <c r="Q193" s="1626">
        <v>0</v>
      </c>
      <c r="R193" s="1626">
        <v>0</v>
      </c>
      <c r="S193" s="1626">
        <v>0</v>
      </c>
      <c r="T193" s="1626">
        <v>0</v>
      </c>
      <c r="U193" s="1626">
        <v>0</v>
      </c>
      <c r="V193" s="1626">
        <v>0</v>
      </c>
      <c r="W193" s="1626">
        <v>0</v>
      </c>
      <c r="X193" s="1626">
        <v>0</v>
      </c>
      <c r="Y193" s="1626">
        <v>0</v>
      </c>
      <c r="Z193" s="1567"/>
      <c r="AA193" s="1539">
        <f t="shared" si="6"/>
        <v>186</v>
      </c>
    </row>
    <row r="194" spans="1:27" s="1137" customFormat="1" ht="12" customHeight="1">
      <c r="A194" s="1562">
        <f t="shared" si="7"/>
        <v>187</v>
      </c>
      <c r="B194" s="1533"/>
      <c r="E194" s="1572"/>
      <c r="F194" s="1618" t="s">
        <v>413</v>
      </c>
      <c r="G194" s="1533"/>
      <c r="H194" s="1565"/>
      <c r="I194" s="1544" t="s">
        <v>400</v>
      </c>
      <c r="J194" s="1626">
        <v>10</v>
      </c>
      <c r="K194" s="1626">
        <v>6</v>
      </c>
      <c r="L194" s="1626">
        <v>2</v>
      </c>
      <c r="M194" s="1626">
        <v>1</v>
      </c>
      <c r="N194" s="1626">
        <v>115</v>
      </c>
      <c r="O194" s="1626">
        <v>58</v>
      </c>
      <c r="P194" s="1626">
        <v>4</v>
      </c>
      <c r="Q194" s="1626">
        <v>1</v>
      </c>
      <c r="R194" s="1626">
        <v>0</v>
      </c>
      <c r="S194" s="1626">
        <v>0</v>
      </c>
      <c r="T194" s="1626">
        <v>1</v>
      </c>
      <c r="U194" s="1626">
        <v>1</v>
      </c>
      <c r="V194" s="1626">
        <v>0</v>
      </c>
      <c r="W194" s="1626">
        <v>0</v>
      </c>
      <c r="X194" s="1626">
        <v>43</v>
      </c>
      <c r="Y194" s="1626">
        <v>23</v>
      </c>
      <c r="Z194" s="1567"/>
      <c r="AA194" s="1539">
        <f t="shared" si="6"/>
        <v>187</v>
      </c>
    </row>
    <row r="195" spans="1:27" s="1137" customFormat="1" ht="11.1" customHeight="1">
      <c r="A195" s="1562">
        <f t="shared" si="7"/>
        <v>188</v>
      </c>
      <c r="B195" s="1533"/>
      <c r="E195" s="1572"/>
      <c r="F195" s="1572"/>
      <c r="G195" s="1533"/>
      <c r="H195" s="1565"/>
      <c r="I195" s="1544" t="s">
        <v>401</v>
      </c>
      <c r="J195" s="1626">
        <v>14</v>
      </c>
      <c r="K195" s="1626">
        <v>6</v>
      </c>
      <c r="L195" s="1626">
        <v>1</v>
      </c>
      <c r="M195" s="1626">
        <v>1</v>
      </c>
      <c r="N195" s="1626">
        <v>142</v>
      </c>
      <c r="O195" s="1626">
        <v>72</v>
      </c>
      <c r="P195" s="1626">
        <v>11</v>
      </c>
      <c r="Q195" s="1626">
        <v>6</v>
      </c>
      <c r="R195" s="1626">
        <v>22</v>
      </c>
      <c r="S195" s="1626">
        <v>19</v>
      </c>
      <c r="T195" s="1626">
        <v>23</v>
      </c>
      <c r="U195" s="1626">
        <v>11</v>
      </c>
      <c r="V195" s="1626">
        <v>0</v>
      </c>
      <c r="W195" s="1626">
        <v>0</v>
      </c>
      <c r="X195" s="1626">
        <v>19</v>
      </c>
      <c r="Y195" s="1626">
        <v>10</v>
      </c>
      <c r="Z195" s="1567"/>
      <c r="AA195" s="1539">
        <f t="shared" si="6"/>
        <v>188</v>
      </c>
    </row>
    <row r="196" spans="1:27" s="1137" customFormat="1" ht="11.1" customHeight="1">
      <c r="A196" s="1562">
        <f t="shared" si="7"/>
        <v>189</v>
      </c>
      <c r="B196" s="1533"/>
      <c r="E196" s="1572"/>
      <c r="F196" s="1572"/>
      <c r="G196" s="1533"/>
      <c r="H196" s="1565"/>
      <c r="I196" s="1544" t="s">
        <v>301</v>
      </c>
      <c r="J196" s="1626">
        <v>5</v>
      </c>
      <c r="K196" s="1626">
        <v>4</v>
      </c>
      <c r="L196" s="1626">
        <v>0</v>
      </c>
      <c r="M196" s="1626">
        <v>0</v>
      </c>
      <c r="N196" s="1626">
        <v>49</v>
      </c>
      <c r="O196" s="1626">
        <v>48</v>
      </c>
      <c r="P196" s="1626">
        <v>0</v>
      </c>
      <c r="Q196" s="1626">
        <v>0</v>
      </c>
      <c r="R196" s="1626">
        <v>0</v>
      </c>
      <c r="S196" s="1626">
        <v>0</v>
      </c>
      <c r="T196" s="1626">
        <v>1</v>
      </c>
      <c r="U196" s="1626">
        <v>0</v>
      </c>
      <c r="V196" s="1626">
        <v>0</v>
      </c>
      <c r="W196" s="1626">
        <v>0</v>
      </c>
      <c r="X196" s="1626">
        <v>6</v>
      </c>
      <c r="Y196" s="1626">
        <v>6</v>
      </c>
      <c r="Z196" s="1567"/>
      <c r="AA196" s="1539">
        <f t="shared" si="6"/>
        <v>189</v>
      </c>
    </row>
    <row r="197" spans="1:27" s="1137" customFormat="1" ht="11.1" customHeight="1">
      <c r="A197" s="1562">
        <f t="shared" si="7"/>
        <v>190</v>
      </c>
      <c r="B197" s="1533"/>
      <c r="E197" s="1572"/>
      <c r="F197" s="1572"/>
      <c r="G197" s="1533"/>
      <c r="H197" s="1565"/>
      <c r="I197" s="1544" t="s">
        <v>402</v>
      </c>
      <c r="J197" s="1605">
        <v>29</v>
      </c>
      <c r="K197" s="1605">
        <v>16</v>
      </c>
      <c r="L197" s="1605">
        <v>3</v>
      </c>
      <c r="M197" s="1605">
        <v>2</v>
      </c>
      <c r="N197" s="1605">
        <v>306</v>
      </c>
      <c r="O197" s="1605">
        <v>178</v>
      </c>
      <c r="P197" s="1605">
        <v>15</v>
      </c>
      <c r="Q197" s="1605">
        <v>7</v>
      </c>
      <c r="R197" s="1605">
        <v>22</v>
      </c>
      <c r="S197" s="1605">
        <v>19</v>
      </c>
      <c r="T197" s="1605">
        <v>25</v>
      </c>
      <c r="U197" s="1605">
        <v>12</v>
      </c>
      <c r="V197" s="1605">
        <v>0</v>
      </c>
      <c r="W197" s="1605">
        <v>0</v>
      </c>
      <c r="X197" s="1605">
        <v>68</v>
      </c>
      <c r="Y197" s="1605">
        <v>39</v>
      </c>
      <c r="Z197" s="1567"/>
      <c r="AA197" s="1539">
        <f t="shared" si="6"/>
        <v>190</v>
      </c>
    </row>
    <row r="198" spans="1:27" s="1137" customFormat="1" ht="12" customHeight="1">
      <c r="A198" s="1562">
        <f t="shared" si="7"/>
        <v>191</v>
      </c>
      <c r="B198" s="1533"/>
      <c r="C198" s="1574"/>
      <c r="D198" s="1572" t="s">
        <v>1267</v>
      </c>
      <c r="E198" s="1572"/>
      <c r="F198" s="1623"/>
      <c r="G198" s="1533"/>
      <c r="H198" s="1565" t="s">
        <v>1136</v>
      </c>
      <c r="I198" s="1565">
        <v>2</v>
      </c>
      <c r="J198" s="1601">
        <v>15</v>
      </c>
      <c r="K198" s="1601">
        <v>0</v>
      </c>
      <c r="L198" s="1601">
        <v>0</v>
      </c>
      <c r="M198" s="1601">
        <v>0</v>
      </c>
      <c r="N198" s="1601">
        <v>3</v>
      </c>
      <c r="O198" s="1601">
        <v>0</v>
      </c>
      <c r="P198" s="1601">
        <v>0</v>
      </c>
      <c r="Q198" s="1601">
        <v>0</v>
      </c>
      <c r="R198" s="1601">
        <v>0</v>
      </c>
      <c r="S198" s="1601">
        <v>0</v>
      </c>
      <c r="T198" s="1601">
        <v>0</v>
      </c>
      <c r="U198" s="1601">
        <v>0</v>
      </c>
      <c r="V198" s="1601">
        <v>0</v>
      </c>
      <c r="W198" s="1601">
        <v>0</v>
      </c>
      <c r="X198" s="1601">
        <v>0</v>
      </c>
      <c r="Y198" s="1601">
        <v>0</v>
      </c>
      <c r="Z198" s="1578"/>
      <c r="AA198" s="1539">
        <f t="shared" si="6"/>
        <v>191</v>
      </c>
    </row>
    <row r="199" spans="1:27" s="1137" customFormat="1" ht="12" customHeight="1">
      <c r="A199" s="1562">
        <f t="shared" si="7"/>
        <v>192</v>
      </c>
      <c r="B199" s="1533"/>
      <c r="C199" s="1574"/>
      <c r="D199" s="1572" t="s">
        <v>1268</v>
      </c>
      <c r="E199" s="1572"/>
      <c r="F199" s="1623"/>
      <c r="G199" s="1533"/>
      <c r="H199" s="1565" t="s">
        <v>1136</v>
      </c>
      <c r="I199" s="1565">
        <v>2</v>
      </c>
      <c r="J199" s="1601">
        <v>35</v>
      </c>
      <c r="K199" s="1601">
        <v>5</v>
      </c>
      <c r="L199" s="1601">
        <v>1</v>
      </c>
      <c r="M199" s="1601">
        <v>1</v>
      </c>
      <c r="N199" s="1601">
        <v>26</v>
      </c>
      <c r="O199" s="1601">
        <v>3</v>
      </c>
      <c r="P199" s="1601">
        <v>3</v>
      </c>
      <c r="Q199" s="1601">
        <v>0</v>
      </c>
      <c r="R199" s="1601">
        <v>0</v>
      </c>
      <c r="S199" s="1601">
        <v>0</v>
      </c>
      <c r="T199" s="1601">
        <v>0</v>
      </c>
      <c r="U199" s="1601">
        <v>0</v>
      </c>
      <c r="V199" s="1601">
        <v>0</v>
      </c>
      <c r="W199" s="1601">
        <v>0</v>
      </c>
      <c r="X199" s="1601">
        <v>0</v>
      </c>
      <c r="Y199" s="1601">
        <v>0</v>
      </c>
      <c r="Z199" s="1578"/>
      <c r="AA199" s="1539">
        <f t="shared" si="6"/>
        <v>192</v>
      </c>
    </row>
    <row r="200" spans="1:27" s="1137" customFormat="1" ht="11.1" customHeight="1">
      <c r="A200" s="1562">
        <f t="shared" si="7"/>
        <v>193</v>
      </c>
      <c r="B200" s="1533"/>
      <c r="C200" s="1574"/>
      <c r="D200" s="1572" t="s">
        <v>1269</v>
      </c>
      <c r="E200" s="1572"/>
      <c r="F200" s="1623"/>
      <c r="G200" s="1533"/>
      <c r="H200" s="1565" t="s">
        <v>1136</v>
      </c>
      <c r="I200" s="1637" t="s">
        <v>738</v>
      </c>
      <c r="J200" s="1601">
        <v>243</v>
      </c>
      <c r="K200" s="1601">
        <v>83</v>
      </c>
      <c r="L200" s="1601">
        <v>65</v>
      </c>
      <c r="M200" s="1601">
        <v>22</v>
      </c>
      <c r="N200" s="1601">
        <v>940</v>
      </c>
      <c r="O200" s="1601">
        <v>227</v>
      </c>
      <c r="P200" s="1601">
        <v>55</v>
      </c>
      <c r="Q200" s="1601">
        <v>10</v>
      </c>
      <c r="R200" s="1601">
        <v>0</v>
      </c>
      <c r="S200" s="1601">
        <v>0</v>
      </c>
      <c r="T200" s="1601">
        <v>0</v>
      </c>
      <c r="U200" s="1601">
        <v>0</v>
      </c>
      <c r="V200" s="1601">
        <v>155</v>
      </c>
      <c r="W200" s="1601">
        <v>35</v>
      </c>
      <c r="X200" s="1601">
        <v>0</v>
      </c>
      <c r="Y200" s="1601">
        <v>0</v>
      </c>
      <c r="Z200" s="1578"/>
      <c r="AA200" s="1539">
        <f aca="true" t="shared" si="8" ref="AA200:AA225">A200</f>
        <v>193</v>
      </c>
    </row>
    <row r="201" spans="1:27" s="1137" customFormat="1" ht="11.1" customHeight="1">
      <c r="A201" s="1562">
        <f t="shared" si="7"/>
        <v>194</v>
      </c>
      <c r="B201" s="1533"/>
      <c r="C201" s="1574"/>
      <c r="D201" s="1572" t="s">
        <v>1270</v>
      </c>
      <c r="E201" s="1572"/>
      <c r="F201" s="1572"/>
      <c r="G201" s="1533"/>
      <c r="H201" s="1565" t="s">
        <v>1136</v>
      </c>
      <c r="I201" s="1631">
        <v>1</v>
      </c>
      <c r="J201" s="1601">
        <v>76</v>
      </c>
      <c r="K201" s="1601">
        <v>37</v>
      </c>
      <c r="L201" s="1601">
        <v>16</v>
      </c>
      <c r="M201" s="1601">
        <v>5</v>
      </c>
      <c r="N201" s="1601">
        <v>337</v>
      </c>
      <c r="O201" s="1601">
        <v>81</v>
      </c>
      <c r="P201" s="1601">
        <v>42</v>
      </c>
      <c r="Q201" s="1601">
        <v>15</v>
      </c>
      <c r="R201" s="1601">
        <v>0</v>
      </c>
      <c r="S201" s="1601">
        <v>0</v>
      </c>
      <c r="T201" s="1601">
        <v>184</v>
      </c>
      <c r="U201" s="1601">
        <v>46</v>
      </c>
      <c r="V201" s="1601">
        <v>0</v>
      </c>
      <c r="W201" s="1601">
        <v>0</v>
      </c>
      <c r="X201" s="1601">
        <v>0</v>
      </c>
      <c r="Y201" s="1601">
        <v>0</v>
      </c>
      <c r="Z201" s="1578"/>
      <c r="AA201" s="1539">
        <f t="shared" si="8"/>
        <v>194</v>
      </c>
    </row>
    <row r="202" spans="1:27" s="1137" customFormat="1" ht="11.1" customHeight="1">
      <c r="A202" s="1562">
        <f t="shared" si="7"/>
        <v>195</v>
      </c>
      <c r="B202" s="1533"/>
      <c r="C202" s="1574"/>
      <c r="D202" s="1572" t="s">
        <v>1271</v>
      </c>
      <c r="E202" s="1572"/>
      <c r="F202" s="1623"/>
      <c r="G202" s="1533"/>
      <c r="H202" s="1565" t="s">
        <v>1136</v>
      </c>
      <c r="I202" s="1631">
        <v>2</v>
      </c>
      <c r="J202" s="1601">
        <v>0</v>
      </c>
      <c r="K202" s="1601">
        <v>0</v>
      </c>
      <c r="L202" s="1601">
        <v>0</v>
      </c>
      <c r="M202" s="1601">
        <v>0</v>
      </c>
      <c r="N202" s="1601">
        <v>0</v>
      </c>
      <c r="O202" s="1601">
        <v>0</v>
      </c>
      <c r="P202" s="1601">
        <v>0</v>
      </c>
      <c r="Q202" s="1601">
        <v>0</v>
      </c>
      <c r="R202" s="1601">
        <v>0</v>
      </c>
      <c r="S202" s="1601">
        <v>0</v>
      </c>
      <c r="T202" s="1601">
        <v>0</v>
      </c>
      <c r="U202" s="1601">
        <v>0</v>
      </c>
      <c r="V202" s="1601">
        <v>0</v>
      </c>
      <c r="W202" s="1601">
        <v>0</v>
      </c>
      <c r="X202" s="1601">
        <v>0</v>
      </c>
      <c r="Y202" s="1601">
        <v>0</v>
      </c>
      <c r="Z202" s="1578"/>
      <c r="AA202" s="1539">
        <f t="shared" si="8"/>
        <v>195</v>
      </c>
    </row>
    <row r="203" spans="1:27" s="1137" customFormat="1" ht="11.1" customHeight="1">
      <c r="A203" s="1562">
        <f t="shared" si="7"/>
        <v>196</v>
      </c>
      <c r="B203" s="1533"/>
      <c r="C203" s="1574"/>
      <c r="D203" s="1572" t="s">
        <v>1272</v>
      </c>
      <c r="E203" s="1572"/>
      <c r="F203" s="1623"/>
      <c r="G203" s="1533"/>
      <c r="H203" s="1565" t="s">
        <v>1136</v>
      </c>
      <c r="I203" s="1631">
        <v>1</v>
      </c>
      <c r="J203" s="1601">
        <v>0</v>
      </c>
      <c r="K203" s="1601">
        <v>0</v>
      </c>
      <c r="L203" s="1601">
        <v>0</v>
      </c>
      <c r="M203" s="1601">
        <v>0</v>
      </c>
      <c r="N203" s="1601">
        <v>17</v>
      </c>
      <c r="O203" s="1601">
        <v>1</v>
      </c>
      <c r="P203" s="1601">
        <v>0</v>
      </c>
      <c r="Q203" s="1601">
        <v>0</v>
      </c>
      <c r="R203" s="1601">
        <v>0</v>
      </c>
      <c r="S203" s="1601">
        <v>0</v>
      </c>
      <c r="T203" s="1601">
        <v>0</v>
      </c>
      <c r="U203" s="1601">
        <v>0</v>
      </c>
      <c r="V203" s="1601">
        <v>0</v>
      </c>
      <c r="W203" s="1601">
        <v>0</v>
      </c>
      <c r="X203" s="1601">
        <v>0</v>
      </c>
      <c r="Y203" s="1601">
        <v>0</v>
      </c>
      <c r="Z203" s="1578"/>
      <c r="AA203" s="1539">
        <f t="shared" si="8"/>
        <v>196</v>
      </c>
    </row>
    <row r="204" spans="1:27" s="1137" customFormat="1" ht="12" customHeight="1">
      <c r="A204" s="1562">
        <f t="shared" si="7"/>
        <v>197</v>
      </c>
      <c r="B204" s="1533"/>
      <c r="C204" s="1574"/>
      <c r="D204" s="1572"/>
      <c r="E204" s="1572"/>
      <c r="F204" s="1618" t="s">
        <v>878</v>
      </c>
      <c r="G204" s="1533"/>
      <c r="H204" s="1565"/>
      <c r="I204" s="1544" t="s">
        <v>400</v>
      </c>
      <c r="J204" s="1601">
        <v>17</v>
      </c>
      <c r="K204" s="1601">
        <v>0</v>
      </c>
      <c r="L204" s="1601">
        <v>0</v>
      </c>
      <c r="M204" s="1601">
        <v>0</v>
      </c>
      <c r="N204" s="1601">
        <v>3</v>
      </c>
      <c r="O204" s="1601">
        <v>0</v>
      </c>
      <c r="P204" s="1601">
        <v>0</v>
      </c>
      <c r="Q204" s="1601">
        <v>0</v>
      </c>
      <c r="R204" s="1601">
        <v>0</v>
      </c>
      <c r="S204" s="1601">
        <v>0</v>
      </c>
      <c r="T204" s="1601">
        <v>0</v>
      </c>
      <c r="U204" s="1601">
        <v>0</v>
      </c>
      <c r="V204" s="1601">
        <v>0</v>
      </c>
      <c r="W204" s="1601">
        <v>0</v>
      </c>
      <c r="X204" s="1601">
        <v>0</v>
      </c>
      <c r="Y204" s="1601">
        <v>0</v>
      </c>
      <c r="Z204" s="1578"/>
      <c r="AA204" s="1539">
        <f t="shared" si="8"/>
        <v>197</v>
      </c>
    </row>
    <row r="205" spans="1:27" s="1137" customFormat="1" ht="11.1" customHeight="1">
      <c r="A205" s="1562">
        <f t="shared" si="7"/>
        <v>198</v>
      </c>
      <c r="B205" s="1533"/>
      <c r="C205" s="1574"/>
      <c r="D205" s="1572"/>
      <c r="E205" s="1572"/>
      <c r="F205" s="1623"/>
      <c r="G205" s="1533"/>
      <c r="H205" s="1565"/>
      <c r="I205" s="1544" t="s">
        <v>401</v>
      </c>
      <c r="J205" s="1601">
        <v>1</v>
      </c>
      <c r="K205" s="1601">
        <v>0</v>
      </c>
      <c r="L205" s="1601">
        <v>0</v>
      </c>
      <c r="M205" s="1601">
        <v>0</v>
      </c>
      <c r="N205" s="1601">
        <v>27</v>
      </c>
      <c r="O205" s="1601">
        <v>1</v>
      </c>
      <c r="P205" s="1601">
        <v>1</v>
      </c>
      <c r="Q205" s="1601">
        <v>0</v>
      </c>
      <c r="R205" s="1601">
        <v>0</v>
      </c>
      <c r="S205" s="1601">
        <v>0</v>
      </c>
      <c r="T205" s="1601">
        <v>0</v>
      </c>
      <c r="U205" s="1601">
        <v>0</v>
      </c>
      <c r="V205" s="1601">
        <v>0</v>
      </c>
      <c r="W205" s="1601">
        <v>0</v>
      </c>
      <c r="X205" s="1601">
        <v>0</v>
      </c>
      <c r="Y205" s="1601">
        <v>0</v>
      </c>
      <c r="Z205" s="1578"/>
      <c r="AA205" s="1539">
        <f t="shared" si="8"/>
        <v>198</v>
      </c>
    </row>
    <row r="206" spans="1:27" s="1137" customFormat="1" ht="11.1" customHeight="1">
      <c r="A206" s="1562">
        <f t="shared" si="7"/>
        <v>199</v>
      </c>
      <c r="B206" s="1533"/>
      <c r="C206" s="1574"/>
      <c r="D206" s="1572"/>
      <c r="E206" s="1572"/>
      <c r="F206" s="1623"/>
      <c r="G206" s="1533"/>
      <c r="H206" s="1565"/>
      <c r="I206" s="1544" t="s">
        <v>301</v>
      </c>
      <c r="J206" s="1601">
        <v>351</v>
      </c>
      <c r="K206" s="1601">
        <v>125</v>
      </c>
      <c r="L206" s="1601">
        <v>82</v>
      </c>
      <c r="M206" s="1601">
        <v>28</v>
      </c>
      <c r="N206" s="1601">
        <v>1293</v>
      </c>
      <c r="O206" s="1601">
        <v>311</v>
      </c>
      <c r="P206" s="1601">
        <v>99</v>
      </c>
      <c r="Q206" s="1601">
        <v>25</v>
      </c>
      <c r="R206" s="1601">
        <v>0</v>
      </c>
      <c r="S206" s="1601">
        <v>0</v>
      </c>
      <c r="T206" s="1601">
        <v>184</v>
      </c>
      <c r="U206" s="1601">
        <v>46</v>
      </c>
      <c r="V206" s="1601">
        <v>155</v>
      </c>
      <c r="W206" s="1601">
        <v>35</v>
      </c>
      <c r="X206" s="1601">
        <v>0</v>
      </c>
      <c r="Y206" s="1601">
        <v>0</v>
      </c>
      <c r="Z206" s="1578"/>
      <c r="AA206" s="1539">
        <f t="shared" si="8"/>
        <v>199</v>
      </c>
    </row>
    <row r="207" spans="1:27" s="1137" customFormat="1" ht="11.1" customHeight="1">
      <c r="A207" s="1562">
        <f t="shared" si="7"/>
        <v>200</v>
      </c>
      <c r="B207" s="1533"/>
      <c r="C207" s="1574"/>
      <c r="D207" s="1572"/>
      <c r="E207" s="1572"/>
      <c r="F207" s="1623"/>
      <c r="G207" s="1533"/>
      <c r="H207" s="1565"/>
      <c r="I207" s="1544" t="s">
        <v>402</v>
      </c>
      <c r="J207" s="1605">
        <v>369</v>
      </c>
      <c r="K207" s="1605">
        <v>125</v>
      </c>
      <c r="L207" s="1605">
        <v>82</v>
      </c>
      <c r="M207" s="1605">
        <v>28</v>
      </c>
      <c r="N207" s="1605">
        <v>1323</v>
      </c>
      <c r="O207" s="1605">
        <v>312</v>
      </c>
      <c r="P207" s="1605">
        <v>100</v>
      </c>
      <c r="Q207" s="1605">
        <v>25</v>
      </c>
      <c r="R207" s="1605">
        <v>0</v>
      </c>
      <c r="S207" s="1605">
        <v>0</v>
      </c>
      <c r="T207" s="1605">
        <v>184</v>
      </c>
      <c r="U207" s="1605">
        <v>46</v>
      </c>
      <c r="V207" s="1605">
        <v>155</v>
      </c>
      <c r="W207" s="1605">
        <v>35</v>
      </c>
      <c r="X207" s="1605">
        <v>0</v>
      </c>
      <c r="Y207" s="1605">
        <v>0</v>
      </c>
      <c r="Z207" s="1578"/>
      <c r="AA207" s="1539">
        <f t="shared" si="8"/>
        <v>200</v>
      </c>
    </row>
    <row r="208" spans="1:27" s="1137" customFormat="1" ht="12" customHeight="1">
      <c r="A208" s="1562">
        <f t="shared" si="7"/>
        <v>201</v>
      </c>
      <c r="B208" s="1533"/>
      <c r="C208" s="1574"/>
      <c r="D208" s="1639" t="s">
        <v>1290</v>
      </c>
      <c r="E208" s="1572"/>
      <c r="F208" s="1623"/>
      <c r="G208" s="1533"/>
      <c r="H208" s="1565"/>
      <c r="I208" s="1544"/>
      <c r="J208" s="1605"/>
      <c r="K208" s="1605"/>
      <c r="L208" s="1605"/>
      <c r="M208" s="1605"/>
      <c r="N208" s="1605"/>
      <c r="O208" s="1605"/>
      <c r="P208" s="1605"/>
      <c r="Q208" s="1605"/>
      <c r="R208" s="1605"/>
      <c r="S208" s="1605"/>
      <c r="T208" s="1605"/>
      <c r="U208" s="1605"/>
      <c r="V208" s="1605"/>
      <c r="W208" s="1605"/>
      <c r="X208" s="1605"/>
      <c r="Y208" s="1605"/>
      <c r="Z208" s="1578"/>
      <c r="AA208" s="1539">
        <f t="shared" si="8"/>
        <v>201</v>
      </c>
    </row>
    <row r="209" spans="1:27" s="1137" customFormat="1" ht="11.1" customHeight="1">
      <c r="A209" s="1562">
        <f t="shared" si="7"/>
        <v>202</v>
      </c>
      <c r="B209" s="1533"/>
      <c r="C209" s="1574"/>
      <c r="D209" s="1572"/>
      <c r="E209" s="1625" t="s">
        <v>641</v>
      </c>
      <c r="F209" s="1623"/>
      <c r="G209" s="1533"/>
      <c r="H209" s="1565"/>
      <c r="I209" s="1544" t="s">
        <v>400</v>
      </c>
      <c r="J209" s="1605">
        <v>0</v>
      </c>
      <c r="K209" s="1605">
        <v>0</v>
      </c>
      <c r="L209" s="1605">
        <v>0</v>
      </c>
      <c r="M209" s="1605">
        <v>0</v>
      </c>
      <c r="N209" s="1605">
        <v>0</v>
      </c>
      <c r="O209" s="1605">
        <v>0</v>
      </c>
      <c r="P209" s="1605">
        <v>0</v>
      </c>
      <c r="Q209" s="1605">
        <v>0</v>
      </c>
      <c r="R209" s="1566" t="s">
        <v>881</v>
      </c>
      <c r="S209" s="1566" t="s">
        <v>881</v>
      </c>
      <c r="T209" s="1566" t="s">
        <v>881</v>
      </c>
      <c r="U209" s="1566" t="s">
        <v>881</v>
      </c>
      <c r="V209" s="1566" t="s">
        <v>881</v>
      </c>
      <c r="W209" s="1566" t="s">
        <v>881</v>
      </c>
      <c r="X209" s="1566" t="s">
        <v>881</v>
      </c>
      <c r="Y209" s="1566" t="s">
        <v>881</v>
      </c>
      <c r="Z209" s="1578"/>
      <c r="AA209" s="1539">
        <f t="shared" si="8"/>
        <v>202</v>
      </c>
    </row>
    <row r="210" spans="1:27" s="1137" customFormat="1" ht="11.1" customHeight="1">
      <c r="A210" s="1562">
        <f t="shared" si="7"/>
        <v>203</v>
      </c>
      <c r="B210" s="1533"/>
      <c r="C210" s="1574"/>
      <c r="D210" s="1572"/>
      <c r="E210" s="1572"/>
      <c r="F210" s="1623"/>
      <c r="G210" s="1533"/>
      <c r="H210" s="1565"/>
      <c r="I210" s="1544" t="s">
        <v>401</v>
      </c>
      <c r="J210" s="1605">
        <v>0</v>
      </c>
      <c r="K210" s="1605">
        <v>0</v>
      </c>
      <c r="L210" s="1605">
        <v>0</v>
      </c>
      <c r="M210" s="1605">
        <v>0</v>
      </c>
      <c r="N210" s="1605">
        <v>0</v>
      </c>
      <c r="O210" s="1605">
        <v>0</v>
      </c>
      <c r="P210" s="1605">
        <v>0</v>
      </c>
      <c r="Q210" s="1605">
        <v>0</v>
      </c>
      <c r="R210" s="1566" t="s">
        <v>881</v>
      </c>
      <c r="S210" s="1566" t="s">
        <v>881</v>
      </c>
      <c r="T210" s="1566" t="s">
        <v>881</v>
      </c>
      <c r="U210" s="1566" t="s">
        <v>881</v>
      </c>
      <c r="V210" s="1566" t="s">
        <v>881</v>
      </c>
      <c r="W210" s="1566" t="s">
        <v>881</v>
      </c>
      <c r="X210" s="1566" t="s">
        <v>881</v>
      </c>
      <c r="Y210" s="1566" t="s">
        <v>881</v>
      </c>
      <c r="Z210" s="1578"/>
      <c r="AA210" s="1539">
        <f t="shared" si="8"/>
        <v>203</v>
      </c>
    </row>
    <row r="211" spans="1:27" s="1137" customFormat="1" ht="11.1" customHeight="1">
      <c r="A211" s="1562">
        <f t="shared" si="7"/>
        <v>204</v>
      </c>
      <c r="B211" s="1533"/>
      <c r="C211" s="1574"/>
      <c r="D211" s="1572"/>
      <c r="E211" s="1572"/>
      <c r="F211" s="1623"/>
      <c r="G211" s="1533"/>
      <c r="H211" s="1565"/>
      <c r="I211" s="1544" t="s">
        <v>301</v>
      </c>
      <c r="J211" s="1605">
        <v>0</v>
      </c>
      <c r="K211" s="1605">
        <v>0</v>
      </c>
      <c r="L211" s="1605">
        <v>0</v>
      </c>
      <c r="M211" s="1605">
        <v>0</v>
      </c>
      <c r="N211" s="1605">
        <v>0</v>
      </c>
      <c r="O211" s="1605">
        <v>0</v>
      </c>
      <c r="P211" s="1605">
        <v>0</v>
      </c>
      <c r="Q211" s="1605">
        <v>0</v>
      </c>
      <c r="R211" s="1566" t="s">
        <v>881</v>
      </c>
      <c r="S211" s="1566" t="s">
        <v>881</v>
      </c>
      <c r="T211" s="1566" t="s">
        <v>881</v>
      </c>
      <c r="U211" s="1566" t="s">
        <v>881</v>
      </c>
      <c r="V211" s="1566" t="s">
        <v>881</v>
      </c>
      <c r="W211" s="1566" t="s">
        <v>881</v>
      </c>
      <c r="X211" s="1566" t="s">
        <v>881</v>
      </c>
      <c r="Y211" s="1566" t="s">
        <v>881</v>
      </c>
      <c r="Z211" s="1578"/>
      <c r="AA211" s="1539">
        <f t="shared" si="8"/>
        <v>204</v>
      </c>
    </row>
    <row r="212" spans="1:27" s="1137" customFormat="1" ht="11.1" customHeight="1">
      <c r="A212" s="1562">
        <f t="shared" si="7"/>
        <v>205</v>
      </c>
      <c r="B212" s="1533"/>
      <c r="C212" s="1574"/>
      <c r="D212" s="1639"/>
      <c r="E212" s="1572"/>
      <c r="F212" s="1623"/>
      <c r="G212" s="1533"/>
      <c r="H212" s="1565"/>
      <c r="I212" s="1544" t="s">
        <v>402</v>
      </c>
      <c r="J212" s="1605">
        <v>0</v>
      </c>
      <c r="K212" s="1605">
        <v>0</v>
      </c>
      <c r="L212" s="1605">
        <v>0</v>
      </c>
      <c r="M212" s="1605">
        <v>0</v>
      </c>
      <c r="N212" s="1605">
        <v>0</v>
      </c>
      <c r="O212" s="1605">
        <v>0</v>
      </c>
      <c r="P212" s="1605">
        <v>0</v>
      </c>
      <c r="Q212" s="1605">
        <v>0</v>
      </c>
      <c r="R212" s="1566" t="s">
        <v>881</v>
      </c>
      <c r="S212" s="1566" t="s">
        <v>881</v>
      </c>
      <c r="T212" s="1566" t="s">
        <v>881</v>
      </c>
      <c r="U212" s="1566" t="s">
        <v>881</v>
      </c>
      <c r="V212" s="1566" t="s">
        <v>881</v>
      </c>
      <c r="W212" s="1566" t="s">
        <v>881</v>
      </c>
      <c r="X212" s="1566" t="s">
        <v>881</v>
      </c>
      <c r="Y212" s="1566" t="s">
        <v>881</v>
      </c>
      <c r="Z212" s="1578"/>
      <c r="AA212" s="1539">
        <f t="shared" si="8"/>
        <v>205</v>
      </c>
    </row>
    <row r="213" spans="1:27" s="1137" customFormat="1" ht="12" customHeight="1">
      <c r="A213" s="1562">
        <f t="shared" si="7"/>
        <v>206</v>
      </c>
      <c r="B213" s="1533"/>
      <c r="C213" s="1574"/>
      <c r="D213" s="1639" t="s">
        <v>1101</v>
      </c>
      <c r="E213" s="1625"/>
      <c r="F213" s="1623"/>
      <c r="G213" s="1533"/>
      <c r="H213" s="1565"/>
      <c r="I213" s="1544"/>
      <c r="J213" s="1605"/>
      <c r="K213" s="1605"/>
      <c r="L213" s="1605"/>
      <c r="M213" s="1605"/>
      <c r="N213" s="1605"/>
      <c r="O213" s="1605"/>
      <c r="P213" s="1605"/>
      <c r="Q213" s="1605"/>
      <c r="R213" s="1605"/>
      <c r="S213" s="1605"/>
      <c r="T213" s="1605"/>
      <c r="U213" s="1605"/>
      <c r="V213" s="1605"/>
      <c r="W213" s="1605"/>
      <c r="X213" s="1605"/>
      <c r="Y213" s="1605"/>
      <c r="Z213" s="1578"/>
      <c r="AA213" s="1539">
        <f t="shared" si="8"/>
        <v>206</v>
      </c>
    </row>
    <row r="214" spans="1:27" s="1137" customFormat="1" ht="11.1" customHeight="1">
      <c r="A214" s="1562">
        <f t="shared" si="7"/>
        <v>207</v>
      </c>
      <c r="B214" s="1533"/>
      <c r="C214" s="1574"/>
      <c r="D214" s="1572"/>
      <c r="E214" s="1625" t="s">
        <v>1102</v>
      </c>
      <c r="F214" s="1623"/>
      <c r="G214" s="1533"/>
      <c r="H214" s="1565"/>
      <c r="I214" s="1544" t="s">
        <v>400</v>
      </c>
      <c r="J214" s="1605">
        <v>0</v>
      </c>
      <c r="K214" s="1605">
        <v>0</v>
      </c>
      <c r="L214" s="1605">
        <v>0</v>
      </c>
      <c r="M214" s="1605">
        <v>0</v>
      </c>
      <c r="N214" s="1605">
        <v>0</v>
      </c>
      <c r="O214" s="1605">
        <v>0</v>
      </c>
      <c r="P214" s="1605">
        <v>0</v>
      </c>
      <c r="Q214" s="1605">
        <v>0</v>
      </c>
      <c r="R214" s="1566" t="s">
        <v>881</v>
      </c>
      <c r="S214" s="1566" t="s">
        <v>881</v>
      </c>
      <c r="T214" s="1566" t="s">
        <v>881</v>
      </c>
      <c r="U214" s="1566" t="s">
        <v>881</v>
      </c>
      <c r="V214" s="1566" t="s">
        <v>881</v>
      </c>
      <c r="W214" s="1566" t="s">
        <v>881</v>
      </c>
      <c r="X214" s="1566" t="s">
        <v>881</v>
      </c>
      <c r="Y214" s="1566" t="s">
        <v>881</v>
      </c>
      <c r="Z214" s="1578"/>
      <c r="AA214" s="1539">
        <f t="shared" si="8"/>
        <v>207</v>
      </c>
    </row>
    <row r="215" spans="1:27" s="1137" customFormat="1" ht="11.1" customHeight="1">
      <c r="A215" s="1562">
        <f t="shared" si="7"/>
        <v>208</v>
      </c>
      <c r="B215" s="1533"/>
      <c r="C215" s="1574"/>
      <c r="D215" s="1572"/>
      <c r="E215" s="1572"/>
      <c r="F215" s="1623"/>
      <c r="G215" s="1533"/>
      <c r="H215" s="1565"/>
      <c r="I215" s="1544" t="s">
        <v>401</v>
      </c>
      <c r="J215" s="1605">
        <v>0</v>
      </c>
      <c r="K215" s="1605">
        <v>0</v>
      </c>
      <c r="L215" s="1605">
        <v>0</v>
      </c>
      <c r="M215" s="1605">
        <v>0</v>
      </c>
      <c r="N215" s="1605">
        <v>0</v>
      </c>
      <c r="O215" s="1605">
        <v>0</v>
      </c>
      <c r="P215" s="1605">
        <v>0</v>
      </c>
      <c r="Q215" s="1605">
        <v>0</v>
      </c>
      <c r="R215" s="1566" t="s">
        <v>881</v>
      </c>
      <c r="S215" s="1566" t="s">
        <v>881</v>
      </c>
      <c r="T215" s="1566" t="s">
        <v>881</v>
      </c>
      <c r="U215" s="1566" t="s">
        <v>881</v>
      </c>
      <c r="V215" s="1566" t="s">
        <v>881</v>
      </c>
      <c r="W215" s="1566" t="s">
        <v>881</v>
      </c>
      <c r="X215" s="1566" t="s">
        <v>881</v>
      </c>
      <c r="Y215" s="1566" t="s">
        <v>881</v>
      </c>
      <c r="Z215" s="1578"/>
      <c r="AA215" s="1539">
        <f t="shared" si="8"/>
        <v>208</v>
      </c>
    </row>
    <row r="216" spans="1:27" s="1137" customFormat="1" ht="11.1" customHeight="1">
      <c r="A216" s="1562">
        <f t="shared" si="7"/>
        <v>209</v>
      </c>
      <c r="B216" s="1533"/>
      <c r="C216" s="1574"/>
      <c r="D216" s="1572"/>
      <c r="E216" s="1572"/>
      <c r="F216" s="1623"/>
      <c r="G216" s="1533"/>
      <c r="H216" s="1565"/>
      <c r="I216" s="1544" t="s">
        <v>301</v>
      </c>
      <c r="J216" s="1605">
        <v>2</v>
      </c>
      <c r="K216" s="1605">
        <v>1</v>
      </c>
      <c r="L216" s="1605">
        <v>0</v>
      </c>
      <c r="M216" s="1605">
        <v>0</v>
      </c>
      <c r="N216" s="1605">
        <v>8</v>
      </c>
      <c r="O216" s="1605">
        <v>7</v>
      </c>
      <c r="P216" s="1605">
        <v>8</v>
      </c>
      <c r="Q216" s="1605">
        <v>7</v>
      </c>
      <c r="R216" s="1566" t="s">
        <v>881</v>
      </c>
      <c r="S216" s="1566" t="s">
        <v>881</v>
      </c>
      <c r="T216" s="1566" t="s">
        <v>881</v>
      </c>
      <c r="U216" s="1566" t="s">
        <v>881</v>
      </c>
      <c r="V216" s="1566" t="s">
        <v>881</v>
      </c>
      <c r="W216" s="1566" t="s">
        <v>881</v>
      </c>
      <c r="X216" s="1566" t="s">
        <v>881</v>
      </c>
      <c r="Y216" s="1566" t="s">
        <v>881</v>
      </c>
      <c r="Z216" s="1578"/>
      <c r="AA216" s="1539">
        <f t="shared" si="8"/>
        <v>209</v>
      </c>
    </row>
    <row r="217" spans="1:27" s="1137" customFormat="1" ht="11.1" customHeight="1">
      <c r="A217" s="1562">
        <f t="shared" si="7"/>
        <v>210</v>
      </c>
      <c r="B217" s="1533"/>
      <c r="C217" s="1574"/>
      <c r="D217" s="1572"/>
      <c r="E217" s="1572"/>
      <c r="F217" s="1623"/>
      <c r="G217" s="1533"/>
      <c r="H217" s="1565"/>
      <c r="I217" s="1544" t="s">
        <v>402</v>
      </c>
      <c r="J217" s="1605">
        <v>2</v>
      </c>
      <c r="K217" s="1605">
        <v>1</v>
      </c>
      <c r="L217" s="1605">
        <v>0</v>
      </c>
      <c r="M217" s="1605">
        <v>0</v>
      </c>
      <c r="N217" s="1605">
        <v>8</v>
      </c>
      <c r="O217" s="1605">
        <v>7</v>
      </c>
      <c r="P217" s="1605">
        <v>8</v>
      </c>
      <c r="Q217" s="1605">
        <v>7</v>
      </c>
      <c r="R217" s="1566" t="s">
        <v>881</v>
      </c>
      <c r="S217" s="1566" t="s">
        <v>881</v>
      </c>
      <c r="T217" s="1566" t="s">
        <v>881</v>
      </c>
      <c r="U217" s="1566" t="s">
        <v>881</v>
      </c>
      <c r="V217" s="1566" t="s">
        <v>881</v>
      </c>
      <c r="W217" s="1566" t="s">
        <v>881</v>
      </c>
      <c r="X217" s="1566" t="s">
        <v>881</v>
      </c>
      <c r="Y217" s="1566" t="s">
        <v>881</v>
      </c>
      <c r="Z217" s="1578"/>
      <c r="AA217" s="1539">
        <f t="shared" si="8"/>
        <v>210</v>
      </c>
    </row>
    <row r="218" spans="1:27" s="1574" customFormat="1" ht="18" customHeight="1">
      <c r="A218" s="1562">
        <f t="shared" si="7"/>
        <v>211</v>
      </c>
      <c r="B218" s="1573"/>
      <c r="F218" s="1457" t="s">
        <v>1113</v>
      </c>
      <c r="G218" s="1573"/>
      <c r="H218" s="1640"/>
      <c r="I218" s="1544" t="s">
        <v>400</v>
      </c>
      <c r="J218" s="1608">
        <v>212</v>
      </c>
      <c r="K218" s="1608">
        <v>125</v>
      </c>
      <c r="L218" s="1608">
        <v>31</v>
      </c>
      <c r="M218" s="1608">
        <v>19</v>
      </c>
      <c r="N218" s="1608">
        <v>2249</v>
      </c>
      <c r="O218" s="1608">
        <v>1543</v>
      </c>
      <c r="P218" s="1608">
        <v>28</v>
      </c>
      <c r="Q218" s="1608">
        <v>17</v>
      </c>
      <c r="R218" s="1608">
        <v>447</v>
      </c>
      <c r="S218" s="1608">
        <v>46</v>
      </c>
      <c r="T218" s="1608">
        <v>233</v>
      </c>
      <c r="U218" s="1608">
        <v>216</v>
      </c>
      <c r="V218" s="1608">
        <v>3</v>
      </c>
      <c r="W218" s="1608">
        <v>2</v>
      </c>
      <c r="X218" s="1608">
        <v>508</v>
      </c>
      <c r="Y218" s="1608">
        <v>443</v>
      </c>
      <c r="Z218" s="1578"/>
      <c r="AA218" s="1539">
        <f t="shared" si="8"/>
        <v>211</v>
      </c>
    </row>
    <row r="219" spans="1:27" s="1574" customFormat="1" ht="12" customHeight="1">
      <c r="A219" s="1562">
        <f t="shared" si="7"/>
        <v>212</v>
      </c>
      <c r="B219" s="1573"/>
      <c r="G219" s="1573"/>
      <c r="H219" s="1640"/>
      <c r="I219" s="1544" t="s">
        <v>401</v>
      </c>
      <c r="J219" s="1608">
        <v>173</v>
      </c>
      <c r="K219" s="1608">
        <v>152</v>
      </c>
      <c r="L219" s="1608">
        <v>65</v>
      </c>
      <c r="M219" s="1608">
        <v>55</v>
      </c>
      <c r="N219" s="1608">
        <v>2128</v>
      </c>
      <c r="O219" s="1608">
        <v>1738</v>
      </c>
      <c r="P219" s="1608">
        <v>85</v>
      </c>
      <c r="Q219" s="1608">
        <v>67</v>
      </c>
      <c r="R219" s="1608">
        <v>150</v>
      </c>
      <c r="S219" s="1608">
        <v>138</v>
      </c>
      <c r="T219" s="1608">
        <v>272</v>
      </c>
      <c r="U219" s="1608">
        <v>242</v>
      </c>
      <c r="V219" s="1608">
        <v>12</v>
      </c>
      <c r="W219" s="1608">
        <v>3</v>
      </c>
      <c r="X219" s="1608">
        <v>572</v>
      </c>
      <c r="Y219" s="1608">
        <v>501</v>
      </c>
      <c r="Z219" s="1578"/>
      <c r="AA219" s="1539">
        <f t="shared" si="8"/>
        <v>212</v>
      </c>
    </row>
    <row r="220" spans="1:27" s="1574" customFormat="1" ht="12" customHeight="1">
      <c r="A220" s="1562">
        <f t="shared" si="7"/>
        <v>213</v>
      </c>
      <c r="B220" s="1573"/>
      <c r="G220" s="1573"/>
      <c r="H220" s="1640"/>
      <c r="I220" s="1544" t="s">
        <v>301</v>
      </c>
      <c r="J220" s="1608">
        <v>428</v>
      </c>
      <c r="K220" s="1608">
        <v>199</v>
      </c>
      <c r="L220" s="1608">
        <v>98</v>
      </c>
      <c r="M220" s="1608">
        <v>43</v>
      </c>
      <c r="N220" s="1608">
        <v>2334</v>
      </c>
      <c r="O220" s="1608">
        <v>1259</v>
      </c>
      <c r="P220" s="1608">
        <v>133</v>
      </c>
      <c r="Q220" s="1608">
        <v>58</v>
      </c>
      <c r="R220" s="1608">
        <v>109</v>
      </c>
      <c r="S220" s="1608">
        <v>94</v>
      </c>
      <c r="T220" s="1608">
        <v>329</v>
      </c>
      <c r="U220" s="1608">
        <v>186</v>
      </c>
      <c r="V220" s="1608">
        <v>197</v>
      </c>
      <c r="W220" s="1608">
        <v>63</v>
      </c>
      <c r="X220" s="1608">
        <v>280</v>
      </c>
      <c r="Y220" s="1608">
        <v>260</v>
      </c>
      <c r="Z220" s="1578"/>
      <c r="AA220" s="1539">
        <f t="shared" si="8"/>
        <v>213</v>
      </c>
    </row>
    <row r="221" spans="1:27" s="1574" customFormat="1" ht="12" customHeight="1">
      <c r="A221" s="1562">
        <f>A220+1</f>
        <v>214</v>
      </c>
      <c r="B221" s="1573"/>
      <c r="G221" s="1573"/>
      <c r="H221" s="1640"/>
      <c r="I221" s="1544" t="s">
        <v>423</v>
      </c>
      <c r="J221" s="1608">
        <v>813</v>
      </c>
      <c r="K221" s="1608">
        <v>476</v>
      </c>
      <c r="L221" s="1608">
        <v>194</v>
      </c>
      <c r="M221" s="1608">
        <v>117</v>
      </c>
      <c r="N221" s="1608">
        <v>6711</v>
      </c>
      <c r="O221" s="1608">
        <v>4540</v>
      </c>
      <c r="P221" s="1608">
        <v>246</v>
      </c>
      <c r="Q221" s="1608">
        <v>142</v>
      </c>
      <c r="R221" s="1608">
        <v>706</v>
      </c>
      <c r="S221" s="1608">
        <v>278</v>
      </c>
      <c r="T221" s="1608">
        <v>834</v>
      </c>
      <c r="U221" s="1608">
        <v>644</v>
      </c>
      <c r="V221" s="1608">
        <v>212</v>
      </c>
      <c r="W221" s="1608">
        <v>68</v>
      </c>
      <c r="X221" s="1608">
        <v>1360</v>
      </c>
      <c r="Y221" s="1608">
        <v>1204</v>
      </c>
      <c r="Z221" s="1578"/>
      <c r="AA221" s="1539">
        <f t="shared" si="8"/>
        <v>214</v>
      </c>
    </row>
    <row r="222" spans="1:27" s="1574" customFormat="1" ht="18" customHeight="1">
      <c r="A222" s="1562">
        <f>A221+1</f>
        <v>215</v>
      </c>
      <c r="B222" s="1573"/>
      <c r="F222" s="1552" t="s">
        <v>592</v>
      </c>
      <c r="G222" s="1573"/>
      <c r="H222" s="1533"/>
      <c r="I222" s="1533" t="s">
        <v>400</v>
      </c>
      <c r="J222" s="1593">
        <v>268</v>
      </c>
      <c r="K222" s="1593">
        <v>154</v>
      </c>
      <c r="L222" s="1593">
        <v>26</v>
      </c>
      <c r="M222" s="1601">
        <v>19</v>
      </c>
      <c r="N222" s="1601">
        <v>2199</v>
      </c>
      <c r="O222" s="1601">
        <v>1546</v>
      </c>
      <c r="P222" s="1601">
        <v>28</v>
      </c>
      <c r="Q222" s="1601">
        <v>14</v>
      </c>
      <c r="R222" s="1593">
        <v>365</v>
      </c>
      <c r="S222" s="1593">
        <v>41</v>
      </c>
      <c r="T222" s="1601">
        <v>321</v>
      </c>
      <c r="U222" s="1601">
        <v>281</v>
      </c>
      <c r="V222" s="1601">
        <v>20</v>
      </c>
      <c r="W222" s="1601">
        <v>17</v>
      </c>
      <c r="X222" s="1601">
        <v>437</v>
      </c>
      <c r="Y222" s="1601">
        <v>380</v>
      </c>
      <c r="Z222" s="1578"/>
      <c r="AA222" s="1539">
        <f t="shared" si="8"/>
        <v>215</v>
      </c>
    </row>
    <row r="223" spans="1:27" s="1574" customFormat="1" ht="11.1" customHeight="1">
      <c r="A223" s="1562">
        <f>A222+1</f>
        <v>216</v>
      </c>
      <c r="B223" s="1573"/>
      <c r="F223" s="1643"/>
      <c r="G223" s="1641"/>
      <c r="H223" s="1603"/>
      <c r="I223" s="1603" t="s">
        <v>401</v>
      </c>
      <c r="J223" s="1593">
        <v>282</v>
      </c>
      <c r="K223" s="1593">
        <v>246</v>
      </c>
      <c r="L223" s="1593">
        <v>53</v>
      </c>
      <c r="M223" s="1601">
        <v>48</v>
      </c>
      <c r="N223" s="1601">
        <v>1994</v>
      </c>
      <c r="O223" s="1601">
        <v>1676</v>
      </c>
      <c r="P223" s="1601">
        <v>62</v>
      </c>
      <c r="Q223" s="1601">
        <v>41</v>
      </c>
      <c r="R223" s="1593">
        <v>131</v>
      </c>
      <c r="S223" s="1593">
        <v>122</v>
      </c>
      <c r="T223" s="1601">
        <v>279</v>
      </c>
      <c r="U223" s="1601">
        <v>256</v>
      </c>
      <c r="V223" s="1601">
        <v>13</v>
      </c>
      <c r="W223" s="1601">
        <v>6</v>
      </c>
      <c r="X223" s="1601">
        <v>528</v>
      </c>
      <c r="Y223" s="1601">
        <v>474</v>
      </c>
      <c r="Z223" s="1578"/>
      <c r="AA223" s="1539">
        <f t="shared" si="8"/>
        <v>216</v>
      </c>
    </row>
    <row r="224" spans="1:27" s="1574" customFormat="1" ht="11.1" customHeight="1">
      <c r="A224" s="1562">
        <f>A223+1</f>
        <v>217</v>
      </c>
      <c r="B224" s="1573"/>
      <c r="F224" s="1643"/>
      <c r="G224" s="1641"/>
      <c r="H224" s="1603"/>
      <c r="I224" s="1603" t="s">
        <v>301</v>
      </c>
      <c r="J224" s="1593">
        <v>459</v>
      </c>
      <c r="K224" s="1593">
        <v>236</v>
      </c>
      <c r="L224" s="1593">
        <v>52</v>
      </c>
      <c r="M224" s="1601">
        <v>24</v>
      </c>
      <c r="N224" s="1601">
        <v>2460</v>
      </c>
      <c r="O224" s="1601">
        <v>1414</v>
      </c>
      <c r="P224" s="1601">
        <v>119</v>
      </c>
      <c r="Q224" s="1601">
        <v>50</v>
      </c>
      <c r="R224" s="1593">
        <v>111</v>
      </c>
      <c r="S224" s="1593">
        <v>105</v>
      </c>
      <c r="T224" s="1601">
        <v>455</v>
      </c>
      <c r="U224" s="1601">
        <v>249</v>
      </c>
      <c r="V224" s="1601">
        <v>167</v>
      </c>
      <c r="W224" s="1601">
        <v>61</v>
      </c>
      <c r="X224" s="1601">
        <v>321</v>
      </c>
      <c r="Y224" s="1601">
        <v>297</v>
      </c>
      <c r="Z224" s="1578"/>
      <c r="AA224" s="1539">
        <f t="shared" si="8"/>
        <v>217</v>
      </c>
    </row>
    <row r="225" spans="1:27" s="1574" customFormat="1" ht="11.1" customHeight="1">
      <c r="A225" s="1562">
        <f>A224+1</f>
        <v>218</v>
      </c>
      <c r="B225" s="1573"/>
      <c r="F225" s="1643"/>
      <c r="G225" s="1641"/>
      <c r="H225" s="1603"/>
      <c r="I225" s="1603" t="s">
        <v>423</v>
      </c>
      <c r="J225" s="1594">
        <v>1009</v>
      </c>
      <c r="K225" s="1594">
        <v>636</v>
      </c>
      <c r="L225" s="1594">
        <v>131</v>
      </c>
      <c r="M225" s="1594">
        <v>91</v>
      </c>
      <c r="N225" s="1594">
        <v>6653</v>
      </c>
      <c r="O225" s="1594">
        <v>4636</v>
      </c>
      <c r="P225" s="1594">
        <v>209</v>
      </c>
      <c r="Q225" s="1594">
        <v>105</v>
      </c>
      <c r="R225" s="1594">
        <v>607</v>
      </c>
      <c r="S225" s="1594">
        <v>268</v>
      </c>
      <c r="T225" s="1594">
        <v>1055</v>
      </c>
      <c r="U225" s="1594">
        <v>786</v>
      </c>
      <c r="V225" s="1594">
        <v>200</v>
      </c>
      <c r="W225" s="1594">
        <v>84</v>
      </c>
      <c r="X225" s="1594">
        <v>1286</v>
      </c>
      <c r="Y225" s="1594">
        <v>1151</v>
      </c>
      <c r="Z225" s="1578"/>
      <c r="AA225" s="1539">
        <f t="shared" si="8"/>
        <v>218</v>
      </c>
    </row>
    <row r="226" spans="1:25" ht="5.1" customHeight="1">
      <c r="A226" s="1137" t="s">
        <v>11</v>
      </c>
      <c r="B226" s="1547"/>
      <c r="C226" s="1137"/>
      <c r="D226" s="1137"/>
      <c r="E226" s="1396"/>
      <c r="H226" s="1396"/>
      <c r="I226" s="1396"/>
      <c r="J226" s="1396"/>
      <c r="K226" s="1246"/>
      <c r="P226" s="1246"/>
      <c r="Q226" s="1246"/>
      <c r="R226" s="1246"/>
      <c r="S226" s="1246"/>
      <c r="T226" s="1246"/>
      <c r="U226" s="1246"/>
      <c r="V226" s="1246"/>
      <c r="W226" s="1246"/>
      <c r="X226" s="1246"/>
      <c r="Y226" s="1246"/>
    </row>
    <row r="227" spans="1:25" ht="9.75" customHeight="1">
      <c r="A227" s="1137" t="s">
        <v>1291</v>
      </c>
      <c r="B227" s="1547"/>
      <c r="C227" s="1137"/>
      <c r="D227" s="1137"/>
      <c r="E227" s="1396"/>
      <c r="H227" s="1396"/>
      <c r="I227" s="1396"/>
      <c r="J227" s="1396"/>
      <c r="K227" s="1246"/>
      <c r="P227" s="1246"/>
      <c r="Q227" s="1246"/>
      <c r="R227" s="1246"/>
      <c r="S227" s="1246"/>
      <c r="T227" s="1246"/>
      <c r="U227" s="1246"/>
      <c r="V227" s="1246"/>
      <c r="W227" s="1246"/>
      <c r="X227" s="1246"/>
      <c r="Y227" s="1246"/>
    </row>
  </sheetData>
  <mergeCells count="14">
    <mergeCell ref="N4:S4"/>
    <mergeCell ref="E149:F149"/>
    <mergeCell ref="D150:F150"/>
    <mergeCell ref="T4:Y4"/>
    <mergeCell ref="Z4:AA7"/>
    <mergeCell ref="N5:O6"/>
    <mergeCell ref="T5:U6"/>
    <mergeCell ref="V5:W6"/>
    <mergeCell ref="X5:Y6"/>
    <mergeCell ref="A4:B7"/>
    <mergeCell ref="C4:G7"/>
    <mergeCell ref="H4:H7"/>
    <mergeCell ref="I4:I7"/>
    <mergeCell ref="J4:M4"/>
  </mergeCells>
  <printOptions/>
  <pageMargins left="0.4724409448818898" right="0.4724409448818898" top="0.5905511811023623" bottom="0.7874015748031497" header="0.3937007874015748" footer="0.2755905511811024"/>
  <pageSetup firstPageNumber="100" useFirstPageNumber="1" horizontalDpi="600" verticalDpi="600" orientation="portrait" pageOrder="overThenDown" paperSize="9" scale="97" r:id="rId1"/>
  <headerFooter alignWithMargins="0">
    <oddFooter>&amp;C&amp;P</oddFooter>
  </headerFooter>
  <colBreaks count="1" manualBreakCount="1">
    <brk id="1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166"/>
  <sheetViews>
    <sheetView workbookViewId="0" topLeftCell="A1">
      <pane ySplit="6" topLeftCell="A7" activePane="bottomLeft" state="frozen"/>
      <selection pane="bottomLeft" activeCell="P1" sqref="P1"/>
    </sheetView>
  </sheetViews>
  <sheetFormatPr defaultColWidth="12" defaultRowHeight="11.25"/>
  <cols>
    <col min="1" max="1" width="1.3359375" style="183" customWidth="1"/>
    <col min="2" max="2" width="24.66015625" style="183" customWidth="1"/>
    <col min="3" max="3" width="0.4921875" style="183" customWidth="1"/>
    <col min="4" max="4" width="0.65625" style="183" customWidth="1"/>
    <col min="5" max="5" width="11.5" style="184" customWidth="1"/>
    <col min="6" max="6" width="9.5" style="184" bestFit="1" customWidth="1"/>
    <col min="7" max="7" width="7.66015625" style="184" customWidth="1"/>
    <col min="8" max="8" width="8.83203125" style="184" customWidth="1"/>
    <col min="9" max="9" width="8.5" style="184" customWidth="1"/>
    <col min="10" max="10" width="7.66015625" style="184" customWidth="1"/>
    <col min="11" max="11" width="8.33203125" style="184" customWidth="1"/>
    <col min="12" max="13" width="7.66015625" style="184" customWidth="1"/>
    <col min="14" max="14" width="7.66015625" style="185" customWidth="1"/>
    <col min="15" max="15" width="9.16015625" style="185" customWidth="1"/>
    <col min="16" max="16" width="12" style="128" customWidth="1"/>
    <col min="17" max="17" width="9.83203125" style="128" customWidth="1"/>
    <col min="18" max="18" width="10.33203125" style="128" customWidth="1"/>
    <col min="19" max="19" width="11.33203125" style="128" customWidth="1"/>
    <col min="20" max="20" width="13.66015625" style="128" customWidth="1"/>
    <col min="21" max="21" width="11.83203125" style="128" customWidth="1"/>
    <col min="22" max="22" width="10.33203125" style="128" customWidth="1"/>
    <col min="23" max="16384" width="12" style="128" customWidth="1"/>
  </cols>
  <sheetData>
    <row r="1" spans="1:15" ht="10.5" customHeight="1">
      <c r="A1" s="2123"/>
      <c r="B1" s="2123"/>
      <c r="C1" s="123"/>
      <c r="D1" s="123"/>
      <c r="E1" s="124"/>
      <c r="F1" s="125"/>
      <c r="G1" s="124"/>
      <c r="H1" s="124"/>
      <c r="I1" s="124"/>
      <c r="J1" s="124"/>
      <c r="K1" s="124"/>
      <c r="L1" s="126"/>
      <c r="M1" s="124"/>
      <c r="N1" s="127"/>
      <c r="O1" s="127"/>
    </row>
    <row r="2" spans="1:15" ht="10.5" customHeight="1">
      <c r="A2" s="188" t="s">
        <v>657</v>
      </c>
      <c r="B2" s="129"/>
      <c r="C2" s="129"/>
      <c r="D2" s="129"/>
      <c r="E2" s="130"/>
      <c r="F2" s="131"/>
      <c r="G2" s="130"/>
      <c r="H2" s="130"/>
      <c r="I2" s="130"/>
      <c r="J2" s="130"/>
      <c r="K2" s="130"/>
      <c r="L2" s="132"/>
      <c r="M2" s="130"/>
      <c r="N2" s="133"/>
      <c r="O2" s="133"/>
    </row>
    <row r="3" spans="1:15" ht="35.1" customHeight="1">
      <c r="A3" s="853" t="s">
        <v>661</v>
      </c>
      <c r="B3" s="134"/>
      <c r="C3" s="134"/>
      <c r="D3" s="134"/>
      <c r="E3" s="134"/>
      <c r="F3" s="134"/>
      <c r="G3" s="134"/>
      <c r="H3" s="134"/>
      <c r="I3" s="134"/>
      <c r="J3" s="134"/>
      <c r="K3" s="134"/>
      <c r="L3" s="134"/>
      <c r="M3" s="134"/>
      <c r="N3" s="135"/>
      <c r="O3" s="135"/>
    </row>
    <row r="4" spans="1:16" ht="15" customHeight="1">
      <c r="A4" s="2124" t="s">
        <v>639</v>
      </c>
      <c r="B4" s="2125"/>
      <c r="C4" s="2126"/>
      <c r="D4" s="2131" t="s">
        <v>53</v>
      </c>
      <c r="E4" s="2132"/>
      <c r="F4" s="2116" t="s">
        <v>54</v>
      </c>
      <c r="G4" s="136" t="s">
        <v>55</v>
      </c>
      <c r="H4" s="136"/>
      <c r="I4" s="136"/>
      <c r="J4" s="136"/>
      <c r="K4" s="136"/>
      <c r="L4" s="136"/>
      <c r="M4" s="136"/>
      <c r="N4" s="136"/>
      <c r="O4" s="136"/>
      <c r="P4" s="161"/>
    </row>
    <row r="5" spans="1:16" ht="15" customHeight="1">
      <c r="A5" s="2127"/>
      <c r="B5" s="2127"/>
      <c r="C5" s="2128"/>
      <c r="D5" s="2133"/>
      <c r="E5" s="2134"/>
      <c r="F5" s="2117"/>
      <c r="G5" s="2116" t="s">
        <v>496</v>
      </c>
      <c r="H5" s="2116" t="s">
        <v>56</v>
      </c>
      <c r="I5" s="2116" t="s">
        <v>57</v>
      </c>
      <c r="J5" s="136" t="s">
        <v>58</v>
      </c>
      <c r="K5" s="136"/>
      <c r="L5" s="2116" t="s">
        <v>59</v>
      </c>
      <c r="M5" s="136" t="s">
        <v>58</v>
      </c>
      <c r="N5" s="136"/>
      <c r="O5" s="2119" t="s">
        <v>60</v>
      </c>
      <c r="P5" s="161"/>
    </row>
    <row r="6" spans="1:16" ht="60" customHeight="1">
      <c r="A6" s="2129"/>
      <c r="B6" s="2129"/>
      <c r="C6" s="2130"/>
      <c r="D6" s="2135"/>
      <c r="E6" s="2136"/>
      <c r="F6" s="2118"/>
      <c r="G6" s="2121"/>
      <c r="H6" s="2121"/>
      <c r="I6" s="2121"/>
      <c r="J6" s="137" t="s">
        <v>61</v>
      </c>
      <c r="K6" s="138" t="s">
        <v>62</v>
      </c>
      <c r="L6" s="2121"/>
      <c r="M6" s="137" t="s">
        <v>61</v>
      </c>
      <c r="N6" s="138" t="s">
        <v>62</v>
      </c>
      <c r="O6" s="2120"/>
      <c r="P6" s="161"/>
    </row>
    <row r="7" spans="1:16" s="144" customFormat="1" ht="18.9" customHeight="1">
      <c r="A7" s="139" t="s">
        <v>2</v>
      </c>
      <c r="B7" s="140"/>
      <c r="C7" s="141"/>
      <c r="D7" s="142"/>
      <c r="E7" s="143" t="s">
        <v>13</v>
      </c>
      <c r="F7" s="152">
        <v>103318</v>
      </c>
      <c r="G7" s="153">
        <v>2942</v>
      </c>
      <c r="H7" s="153">
        <v>5459</v>
      </c>
      <c r="I7" s="153">
        <v>215</v>
      </c>
      <c r="J7" s="153">
        <v>0</v>
      </c>
      <c r="K7" s="153">
        <v>215</v>
      </c>
      <c r="L7" s="153">
        <v>0</v>
      </c>
      <c r="M7" s="153">
        <v>0</v>
      </c>
      <c r="N7" s="153">
        <v>0</v>
      </c>
      <c r="O7" s="153">
        <v>94702</v>
      </c>
      <c r="P7" s="160"/>
    </row>
    <row r="8" spans="1:16" ht="14.1" customHeight="1">
      <c r="A8" s="145"/>
      <c r="B8" s="146"/>
      <c r="C8" s="146"/>
      <c r="D8" s="147"/>
      <c r="E8" s="143" t="s">
        <v>63</v>
      </c>
      <c r="F8" s="152">
        <v>65206</v>
      </c>
      <c r="G8" s="153">
        <v>1905</v>
      </c>
      <c r="H8" s="153">
        <v>3619</v>
      </c>
      <c r="I8" s="153">
        <v>122</v>
      </c>
      <c r="J8" s="153">
        <v>0</v>
      </c>
      <c r="K8" s="153">
        <v>122</v>
      </c>
      <c r="L8" s="153">
        <v>0</v>
      </c>
      <c r="M8" s="153">
        <v>0</v>
      </c>
      <c r="N8" s="153">
        <v>0</v>
      </c>
      <c r="O8" s="153">
        <v>59560</v>
      </c>
      <c r="P8" s="161"/>
    </row>
    <row r="9" spans="1:16" ht="14.1" customHeight="1">
      <c r="A9" s="148"/>
      <c r="B9" s="149"/>
      <c r="C9" s="149"/>
      <c r="D9" s="150"/>
      <c r="E9" s="143" t="s">
        <v>64</v>
      </c>
      <c r="F9" s="152">
        <v>19178</v>
      </c>
      <c r="G9" s="153">
        <v>2363</v>
      </c>
      <c r="H9" s="153">
        <v>880</v>
      </c>
      <c r="I9" s="153">
        <v>10</v>
      </c>
      <c r="J9" s="153">
        <v>0</v>
      </c>
      <c r="K9" s="153">
        <v>10</v>
      </c>
      <c r="L9" s="153">
        <v>0</v>
      </c>
      <c r="M9" s="153">
        <v>0</v>
      </c>
      <c r="N9" s="153">
        <v>0</v>
      </c>
      <c r="O9" s="153">
        <v>15925</v>
      </c>
      <c r="P9" s="161"/>
    </row>
    <row r="10" spans="1:16" s="144" customFormat="1" ht="18.9" customHeight="1">
      <c r="A10" s="151" t="s">
        <v>43</v>
      </c>
      <c r="B10" s="149"/>
      <c r="C10" s="149"/>
      <c r="D10" s="150"/>
      <c r="E10" s="143"/>
      <c r="F10" s="152"/>
      <c r="G10" s="153"/>
      <c r="H10" s="153"/>
      <c r="I10" s="154"/>
      <c r="J10" s="154"/>
      <c r="K10" s="154"/>
      <c r="L10" s="153"/>
      <c r="M10" s="153"/>
      <c r="N10" s="153"/>
      <c r="O10" s="153"/>
      <c r="P10" s="160"/>
    </row>
    <row r="11" spans="1:15" ht="14.1" customHeight="1">
      <c r="A11" s="144"/>
      <c r="B11" s="141" t="s">
        <v>65</v>
      </c>
      <c r="C11" s="141"/>
      <c r="D11" s="155"/>
      <c r="E11" s="143" t="s">
        <v>13</v>
      </c>
      <c r="F11" s="152">
        <v>6435</v>
      </c>
      <c r="G11" s="153">
        <v>1759</v>
      </c>
      <c r="H11" s="153">
        <v>124</v>
      </c>
      <c r="I11" s="153">
        <v>0</v>
      </c>
      <c r="J11" s="153">
        <v>0</v>
      </c>
      <c r="K11" s="153">
        <v>0</v>
      </c>
      <c r="L11" s="153">
        <v>0</v>
      </c>
      <c r="M11" s="153">
        <v>0</v>
      </c>
      <c r="N11" s="153">
        <v>0</v>
      </c>
      <c r="O11" s="153">
        <v>4552</v>
      </c>
    </row>
    <row r="12" spans="1:15" ht="14.1" customHeight="1">
      <c r="A12" s="148"/>
      <c r="B12" s="144"/>
      <c r="C12" s="144"/>
      <c r="D12" s="156"/>
      <c r="E12" s="143" t="s">
        <v>63</v>
      </c>
      <c r="F12" s="152">
        <v>4211</v>
      </c>
      <c r="G12" s="153">
        <v>1130</v>
      </c>
      <c r="H12" s="153">
        <v>92</v>
      </c>
      <c r="I12" s="153">
        <v>0</v>
      </c>
      <c r="J12" s="153">
        <v>0</v>
      </c>
      <c r="K12" s="153">
        <v>0</v>
      </c>
      <c r="L12" s="153">
        <v>0</v>
      </c>
      <c r="M12" s="153">
        <v>0</v>
      </c>
      <c r="N12" s="153">
        <v>0</v>
      </c>
      <c r="O12" s="153">
        <v>2989</v>
      </c>
    </row>
    <row r="13" spans="1:15" ht="14.1" customHeight="1">
      <c r="A13" s="148"/>
      <c r="B13" s="149"/>
      <c r="C13" s="149"/>
      <c r="D13" s="150"/>
      <c r="E13" s="143" t="s">
        <v>64</v>
      </c>
      <c r="F13" s="152">
        <v>1286</v>
      </c>
      <c r="G13" s="153">
        <v>341</v>
      </c>
      <c r="H13" s="153">
        <v>11</v>
      </c>
      <c r="I13" s="153">
        <v>0</v>
      </c>
      <c r="J13" s="153">
        <v>0</v>
      </c>
      <c r="K13" s="153">
        <v>0</v>
      </c>
      <c r="L13" s="153">
        <v>0</v>
      </c>
      <c r="M13" s="153">
        <v>0</v>
      </c>
      <c r="N13" s="153">
        <v>0</v>
      </c>
      <c r="O13" s="153">
        <v>934</v>
      </c>
    </row>
    <row r="14" spans="1:15" s="144" customFormat="1" ht="18.9" customHeight="1">
      <c r="A14" s="2122" t="s">
        <v>454</v>
      </c>
      <c r="B14" s="2122"/>
      <c r="C14" s="157"/>
      <c r="D14" s="158"/>
      <c r="E14" s="143" t="s">
        <v>13</v>
      </c>
      <c r="F14" s="152">
        <v>9870</v>
      </c>
      <c r="G14" s="153">
        <v>101</v>
      </c>
      <c r="H14" s="153">
        <v>2087</v>
      </c>
      <c r="I14" s="153">
        <v>120</v>
      </c>
      <c r="J14" s="153">
        <v>0</v>
      </c>
      <c r="K14" s="153">
        <v>120</v>
      </c>
      <c r="L14" s="153">
        <v>0</v>
      </c>
      <c r="M14" s="153">
        <v>0</v>
      </c>
      <c r="N14" s="153">
        <v>0</v>
      </c>
      <c r="O14" s="153">
        <v>7562</v>
      </c>
    </row>
    <row r="15" spans="1:15" ht="14.1" customHeight="1">
      <c r="A15" s="145"/>
      <c r="B15" s="146"/>
      <c r="C15" s="146"/>
      <c r="D15" s="147"/>
      <c r="E15" s="143" t="s">
        <v>63</v>
      </c>
      <c r="F15" s="152">
        <v>2704</v>
      </c>
      <c r="G15" s="153">
        <v>47</v>
      </c>
      <c r="H15" s="153">
        <v>277</v>
      </c>
      <c r="I15" s="153">
        <v>25</v>
      </c>
      <c r="J15" s="153">
        <v>0</v>
      </c>
      <c r="K15" s="153">
        <v>25</v>
      </c>
      <c r="L15" s="153">
        <v>0</v>
      </c>
      <c r="M15" s="153">
        <v>0</v>
      </c>
      <c r="N15" s="153">
        <v>0</v>
      </c>
      <c r="O15" s="153">
        <v>2355</v>
      </c>
    </row>
    <row r="16" spans="1:15" ht="14.1" customHeight="1">
      <c r="A16" s="148"/>
      <c r="B16" s="149"/>
      <c r="C16" s="149"/>
      <c r="D16" s="150"/>
      <c r="E16" s="143" t="s">
        <v>64</v>
      </c>
      <c r="F16" s="152">
        <v>1871</v>
      </c>
      <c r="G16" s="153">
        <v>54</v>
      </c>
      <c r="H16" s="153">
        <v>340</v>
      </c>
      <c r="I16" s="153">
        <v>0</v>
      </c>
      <c r="J16" s="153">
        <v>0</v>
      </c>
      <c r="K16" s="153">
        <v>0</v>
      </c>
      <c r="L16" s="153">
        <v>0</v>
      </c>
      <c r="M16" s="153">
        <v>0</v>
      </c>
      <c r="N16" s="153">
        <v>0</v>
      </c>
      <c r="O16" s="153">
        <v>1477</v>
      </c>
    </row>
    <row r="17" spans="1:16" s="144" customFormat="1" ht="18.9" customHeight="1">
      <c r="A17" s="139" t="s">
        <v>14</v>
      </c>
      <c r="B17" s="159"/>
      <c r="C17" s="157"/>
      <c r="D17" s="158"/>
      <c r="E17" s="143" t="s">
        <v>13</v>
      </c>
      <c r="F17" s="152">
        <v>5421</v>
      </c>
      <c r="G17" s="153">
        <v>789</v>
      </c>
      <c r="H17" s="153">
        <v>4535</v>
      </c>
      <c r="I17" s="153">
        <v>0</v>
      </c>
      <c r="J17" s="153">
        <v>0</v>
      </c>
      <c r="K17" s="153">
        <v>0</v>
      </c>
      <c r="L17" s="153">
        <v>0</v>
      </c>
      <c r="M17" s="153">
        <v>0</v>
      </c>
      <c r="N17" s="153">
        <v>0</v>
      </c>
      <c r="O17" s="153">
        <v>97</v>
      </c>
      <c r="P17" s="160"/>
    </row>
    <row r="18" spans="1:16" ht="14.1" customHeight="1">
      <c r="A18" s="148"/>
      <c r="B18" s="149"/>
      <c r="C18" s="149"/>
      <c r="D18" s="150"/>
      <c r="E18" s="143" t="s">
        <v>63</v>
      </c>
      <c r="F18" s="152">
        <v>2919</v>
      </c>
      <c r="G18" s="153">
        <v>444</v>
      </c>
      <c r="H18" s="153">
        <v>2419</v>
      </c>
      <c r="I18" s="153">
        <v>0</v>
      </c>
      <c r="J18" s="153">
        <v>0</v>
      </c>
      <c r="K18" s="153">
        <v>0</v>
      </c>
      <c r="L18" s="153">
        <v>0</v>
      </c>
      <c r="M18" s="153">
        <v>0</v>
      </c>
      <c r="N18" s="153">
        <v>0</v>
      </c>
      <c r="O18" s="153">
        <v>56</v>
      </c>
      <c r="P18" s="161"/>
    </row>
    <row r="19" spans="1:16" ht="14.1" customHeight="1">
      <c r="A19" s="148"/>
      <c r="B19" s="149"/>
      <c r="C19" s="149"/>
      <c r="D19" s="150"/>
      <c r="E19" s="143" t="s">
        <v>64</v>
      </c>
      <c r="F19" s="152">
        <v>726</v>
      </c>
      <c r="G19" s="153">
        <v>198</v>
      </c>
      <c r="H19" s="153">
        <v>484</v>
      </c>
      <c r="I19" s="153">
        <v>0</v>
      </c>
      <c r="J19" s="153">
        <v>0</v>
      </c>
      <c r="K19" s="153">
        <v>0</v>
      </c>
      <c r="L19" s="153">
        <v>0</v>
      </c>
      <c r="M19" s="153">
        <v>0</v>
      </c>
      <c r="N19" s="153">
        <v>0</v>
      </c>
      <c r="O19" s="153">
        <v>44</v>
      </c>
      <c r="P19" s="161"/>
    </row>
    <row r="20" spans="1:15" s="144" customFormat="1" ht="18.9" customHeight="1">
      <c r="A20" s="151" t="s">
        <v>15</v>
      </c>
      <c r="B20" s="146"/>
      <c r="C20" s="146"/>
      <c r="D20" s="147"/>
      <c r="E20" s="143"/>
      <c r="F20" s="152"/>
      <c r="G20" s="153"/>
      <c r="H20" s="153"/>
      <c r="I20" s="153"/>
      <c r="J20" s="153"/>
      <c r="K20" s="153"/>
      <c r="L20" s="153"/>
      <c r="M20" s="153"/>
      <c r="N20" s="153"/>
      <c r="O20" s="153"/>
    </row>
    <row r="21" spans="1:15" ht="14.1" customHeight="1">
      <c r="A21" s="148"/>
      <c r="B21" s="141" t="s">
        <v>66</v>
      </c>
      <c r="C21" s="141"/>
      <c r="D21" s="155"/>
      <c r="E21" s="143" t="s">
        <v>13</v>
      </c>
      <c r="F21" s="152">
        <v>13086</v>
      </c>
      <c r="G21" s="153">
        <v>6</v>
      </c>
      <c r="H21" s="153">
        <v>189</v>
      </c>
      <c r="I21" s="153">
        <v>7</v>
      </c>
      <c r="J21" s="153">
        <v>0</v>
      </c>
      <c r="K21" s="153">
        <v>7</v>
      </c>
      <c r="L21" s="153">
        <v>0</v>
      </c>
      <c r="M21" s="153">
        <v>0</v>
      </c>
      <c r="N21" s="153">
        <v>0</v>
      </c>
      <c r="O21" s="153">
        <v>12884</v>
      </c>
    </row>
    <row r="22" spans="1:15" ht="14.1" customHeight="1">
      <c r="A22" s="145"/>
      <c r="B22" s="146"/>
      <c r="C22" s="146"/>
      <c r="D22" s="147"/>
      <c r="E22" s="143" t="s">
        <v>63</v>
      </c>
      <c r="F22" s="152">
        <v>3232</v>
      </c>
      <c r="G22" s="153">
        <v>2</v>
      </c>
      <c r="H22" s="153">
        <v>35</v>
      </c>
      <c r="I22" s="153">
        <v>1</v>
      </c>
      <c r="J22" s="153">
        <v>0</v>
      </c>
      <c r="K22" s="153">
        <v>1</v>
      </c>
      <c r="L22" s="153">
        <v>0</v>
      </c>
      <c r="M22" s="153">
        <v>0</v>
      </c>
      <c r="N22" s="153">
        <v>0</v>
      </c>
      <c r="O22" s="153">
        <v>3194</v>
      </c>
    </row>
    <row r="23" spans="1:15" ht="14.1" customHeight="1">
      <c r="A23" s="148"/>
      <c r="B23" s="149"/>
      <c r="C23" s="149"/>
      <c r="D23" s="150"/>
      <c r="E23" s="143" t="s">
        <v>64</v>
      </c>
      <c r="F23" s="152">
        <v>3207</v>
      </c>
      <c r="G23" s="153">
        <v>6</v>
      </c>
      <c r="H23" s="153">
        <v>22</v>
      </c>
      <c r="I23" s="153">
        <v>0</v>
      </c>
      <c r="J23" s="153">
        <v>0</v>
      </c>
      <c r="K23" s="153">
        <v>0</v>
      </c>
      <c r="L23" s="153">
        <v>0</v>
      </c>
      <c r="M23" s="153">
        <v>0</v>
      </c>
      <c r="N23" s="153">
        <v>0</v>
      </c>
      <c r="O23" s="153">
        <v>3179</v>
      </c>
    </row>
    <row r="24" spans="1:15" s="144" customFormat="1" ht="18.9" customHeight="1">
      <c r="A24" s="2137" t="s">
        <v>460</v>
      </c>
      <c r="B24" s="2138"/>
      <c r="C24" s="141"/>
      <c r="D24" s="142"/>
      <c r="E24" s="143" t="s">
        <v>13</v>
      </c>
      <c r="F24" s="152">
        <v>7718</v>
      </c>
      <c r="G24" s="153">
        <v>3</v>
      </c>
      <c r="H24" s="153">
        <v>834</v>
      </c>
      <c r="I24" s="153">
        <v>1572</v>
      </c>
      <c r="J24" s="153">
        <v>212</v>
      </c>
      <c r="K24" s="153">
        <v>1360</v>
      </c>
      <c r="L24" s="153">
        <v>0</v>
      </c>
      <c r="M24" s="153">
        <v>0</v>
      </c>
      <c r="N24" s="153">
        <v>0</v>
      </c>
      <c r="O24" s="153">
        <v>5309</v>
      </c>
    </row>
    <row r="25" spans="1:15" ht="14.1" customHeight="1">
      <c r="A25" s="148"/>
      <c r="B25" s="149"/>
      <c r="C25" s="149"/>
      <c r="D25" s="150"/>
      <c r="E25" s="143" t="s">
        <v>63</v>
      </c>
      <c r="F25" s="152">
        <v>5133</v>
      </c>
      <c r="G25" s="153">
        <v>3</v>
      </c>
      <c r="H25" s="153">
        <v>644</v>
      </c>
      <c r="I25" s="153">
        <v>1272</v>
      </c>
      <c r="J25" s="153">
        <v>68</v>
      </c>
      <c r="K25" s="153">
        <v>1204</v>
      </c>
      <c r="L25" s="153">
        <v>0</v>
      </c>
      <c r="M25" s="153">
        <v>0</v>
      </c>
      <c r="N25" s="153">
        <v>0</v>
      </c>
      <c r="O25" s="153">
        <v>3214</v>
      </c>
    </row>
    <row r="26" spans="1:15" ht="14.1" customHeight="1">
      <c r="A26" s="148"/>
      <c r="B26" s="149"/>
      <c r="C26" s="149"/>
      <c r="D26" s="150"/>
      <c r="E26" s="143" t="s">
        <v>64</v>
      </c>
      <c r="F26" s="152">
        <v>360</v>
      </c>
      <c r="G26" s="153">
        <v>3</v>
      </c>
      <c r="H26" s="153">
        <v>58</v>
      </c>
      <c r="I26" s="153">
        <v>33</v>
      </c>
      <c r="J26" s="153">
        <v>8</v>
      </c>
      <c r="K26" s="153">
        <v>25</v>
      </c>
      <c r="L26" s="153">
        <v>0</v>
      </c>
      <c r="M26" s="153">
        <v>0</v>
      </c>
      <c r="N26" s="153">
        <v>0</v>
      </c>
      <c r="O26" s="153">
        <v>266</v>
      </c>
    </row>
    <row r="27" spans="1:15" s="144" customFormat="1" ht="18.9" customHeight="1">
      <c r="A27" s="139" t="s">
        <v>7</v>
      </c>
      <c r="B27" s="140"/>
      <c r="C27" s="141"/>
      <c r="D27" s="142"/>
      <c r="E27" s="143" t="s">
        <v>13</v>
      </c>
      <c r="F27" s="152">
        <v>19887</v>
      </c>
      <c r="G27" s="153">
        <v>52</v>
      </c>
      <c r="H27" s="153">
        <v>0</v>
      </c>
      <c r="I27" s="153">
        <v>9750</v>
      </c>
      <c r="J27" s="153">
        <v>0</v>
      </c>
      <c r="K27" s="153">
        <v>9750</v>
      </c>
      <c r="L27" s="153">
        <v>4801</v>
      </c>
      <c r="M27" s="153">
        <v>951</v>
      </c>
      <c r="N27" s="153">
        <v>3850</v>
      </c>
      <c r="O27" s="153">
        <v>5284</v>
      </c>
    </row>
    <row r="28" spans="1:15" ht="14.1" customHeight="1">
      <c r="A28" s="148"/>
      <c r="B28" s="149"/>
      <c r="C28" s="149"/>
      <c r="D28" s="150"/>
      <c r="E28" s="143" t="s">
        <v>63</v>
      </c>
      <c r="F28" s="152">
        <v>9354</v>
      </c>
      <c r="G28" s="153">
        <v>25</v>
      </c>
      <c r="H28" s="153">
        <v>0</v>
      </c>
      <c r="I28" s="153">
        <v>4848</v>
      </c>
      <c r="J28" s="153">
        <v>0</v>
      </c>
      <c r="K28" s="153">
        <v>4848</v>
      </c>
      <c r="L28" s="153">
        <v>1747</v>
      </c>
      <c r="M28" s="153">
        <v>458</v>
      </c>
      <c r="N28" s="153">
        <v>1289</v>
      </c>
      <c r="O28" s="153">
        <v>2734</v>
      </c>
    </row>
    <row r="29" spans="1:15" ht="14.1" customHeight="1">
      <c r="A29" s="148"/>
      <c r="B29" s="149"/>
      <c r="C29" s="149"/>
      <c r="D29" s="150"/>
      <c r="E29" s="143" t="s">
        <v>64</v>
      </c>
      <c r="F29" s="152">
        <v>1872</v>
      </c>
      <c r="G29" s="153">
        <v>48</v>
      </c>
      <c r="H29" s="153">
        <v>0</v>
      </c>
      <c r="I29" s="153">
        <v>671</v>
      </c>
      <c r="J29" s="153">
        <v>0</v>
      </c>
      <c r="K29" s="153">
        <v>671</v>
      </c>
      <c r="L29" s="153">
        <v>245</v>
      </c>
      <c r="M29" s="153">
        <v>32</v>
      </c>
      <c r="N29" s="153">
        <v>213</v>
      </c>
      <c r="O29" s="153">
        <v>908</v>
      </c>
    </row>
    <row r="30" spans="1:15" s="144" customFormat="1" ht="18.9" customHeight="1">
      <c r="A30" s="139" t="s">
        <v>8</v>
      </c>
      <c r="B30" s="140"/>
      <c r="C30" s="162"/>
      <c r="D30" s="142"/>
      <c r="E30" s="143" t="s">
        <v>13</v>
      </c>
      <c r="F30" s="152">
        <v>4677</v>
      </c>
      <c r="G30" s="153">
        <v>0</v>
      </c>
      <c r="H30" s="153">
        <v>5</v>
      </c>
      <c r="I30" s="153">
        <v>2506</v>
      </c>
      <c r="J30" s="153">
        <v>0</v>
      </c>
      <c r="K30" s="153">
        <v>2506</v>
      </c>
      <c r="L30" s="153">
        <v>1032</v>
      </c>
      <c r="M30" s="153">
        <v>321</v>
      </c>
      <c r="N30" s="153">
        <v>711</v>
      </c>
      <c r="O30" s="153">
        <v>1134</v>
      </c>
    </row>
    <row r="31" spans="1:15" ht="14.1" customHeight="1">
      <c r="A31" s="148"/>
      <c r="B31" s="149"/>
      <c r="C31" s="149"/>
      <c r="D31" s="150"/>
      <c r="E31" s="143" t="s">
        <v>63</v>
      </c>
      <c r="F31" s="152">
        <v>2789</v>
      </c>
      <c r="G31" s="153">
        <v>0</v>
      </c>
      <c r="H31" s="153">
        <v>5</v>
      </c>
      <c r="I31" s="153">
        <v>1622</v>
      </c>
      <c r="J31" s="153">
        <v>0</v>
      </c>
      <c r="K31" s="153">
        <v>1622</v>
      </c>
      <c r="L31" s="153">
        <v>485</v>
      </c>
      <c r="M31" s="153">
        <v>196</v>
      </c>
      <c r="N31" s="153">
        <v>289</v>
      </c>
      <c r="O31" s="153">
        <v>677</v>
      </c>
    </row>
    <row r="32" spans="1:15" ht="14.1" customHeight="1">
      <c r="A32" s="148"/>
      <c r="B32" s="149"/>
      <c r="C32" s="149"/>
      <c r="D32" s="150"/>
      <c r="E32" s="143" t="s">
        <v>64</v>
      </c>
      <c r="F32" s="152">
        <v>329</v>
      </c>
      <c r="G32" s="153">
        <v>0</v>
      </c>
      <c r="H32" s="153">
        <v>0</v>
      </c>
      <c r="I32" s="153">
        <v>120</v>
      </c>
      <c r="J32" s="153">
        <v>0</v>
      </c>
      <c r="K32" s="153">
        <v>120</v>
      </c>
      <c r="L32" s="153">
        <v>46</v>
      </c>
      <c r="M32" s="153">
        <v>7</v>
      </c>
      <c r="N32" s="153">
        <v>39</v>
      </c>
      <c r="O32" s="153">
        <v>163</v>
      </c>
    </row>
    <row r="33" spans="1:15" s="144" customFormat="1" ht="18.9" customHeight="1">
      <c r="A33" s="139" t="s">
        <v>9</v>
      </c>
      <c r="B33" s="129"/>
      <c r="C33" s="163"/>
      <c r="D33" s="164"/>
      <c r="E33" s="143" t="s">
        <v>13</v>
      </c>
      <c r="F33" s="152">
        <v>4754</v>
      </c>
      <c r="G33" s="153">
        <v>0</v>
      </c>
      <c r="H33" s="153">
        <v>0</v>
      </c>
      <c r="I33" s="153">
        <v>1545</v>
      </c>
      <c r="J33" s="153">
        <v>1023</v>
      </c>
      <c r="K33" s="153">
        <v>522</v>
      </c>
      <c r="L33" s="153">
        <v>86</v>
      </c>
      <c r="M33" s="153">
        <v>86</v>
      </c>
      <c r="N33" s="153">
        <v>0</v>
      </c>
      <c r="O33" s="153">
        <v>3123</v>
      </c>
    </row>
    <row r="34" spans="1:15" ht="14.1" customHeight="1">
      <c r="A34" s="148"/>
      <c r="B34" s="149"/>
      <c r="C34" s="149"/>
      <c r="D34" s="150"/>
      <c r="E34" s="143" t="s">
        <v>63</v>
      </c>
      <c r="F34" s="152">
        <v>792</v>
      </c>
      <c r="G34" s="153">
        <v>0</v>
      </c>
      <c r="H34" s="153">
        <v>0</v>
      </c>
      <c r="I34" s="153">
        <v>233</v>
      </c>
      <c r="J34" s="153">
        <v>142</v>
      </c>
      <c r="K34" s="153">
        <v>91</v>
      </c>
      <c r="L34" s="153">
        <v>5</v>
      </c>
      <c r="M34" s="153">
        <v>5</v>
      </c>
      <c r="N34" s="153">
        <v>0</v>
      </c>
      <c r="O34" s="153">
        <v>554</v>
      </c>
    </row>
    <row r="35" spans="1:15" ht="14.1" customHeight="1">
      <c r="A35" s="148"/>
      <c r="B35" s="149"/>
      <c r="C35" s="149"/>
      <c r="D35" s="150"/>
      <c r="E35" s="143" t="s">
        <v>64</v>
      </c>
      <c r="F35" s="152">
        <v>404</v>
      </c>
      <c r="G35" s="153">
        <v>0</v>
      </c>
      <c r="H35" s="153">
        <v>0</v>
      </c>
      <c r="I35" s="153">
        <v>65</v>
      </c>
      <c r="J35" s="153">
        <v>27</v>
      </c>
      <c r="K35" s="153">
        <v>38</v>
      </c>
      <c r="L35" s="153">
        <v>0</v>
      </c>
      <c r="M35" s="153">
        <v>0</v>
      </c>
      <c r="N35" s="153">
        <v>0</v>
      </c>
      <c r="O35" s="153">
        <v>339</v>
      </c>
    </row>
    <row r="36" spans="1:16" s="144" customFormat="1" ht="18.9" customHeight="1">
      <c r="A36" s="165"/>
      <c r="B36" s="166" t="s">
        <v>10</v>
      </c>
      <c r="C36" s="166"/>
      <c r="D36" s="167"/>
      <c r="E36" s="168" t="s">
        <v>1</v>
      </c>
      <c r="F36" s="850">
        <v>175166</v>
      </c>
      <c r="G36" s="154">
        <v>5652</v>
      </c>
      <c r="H36" s="154">
        <v>13233</v>
      </c>
      <c r="I36" s="154">
        <v>15715</v>
      </c>
      <c r="J36" s="154">
        <v>1235</v>
      </c>
      <c r="K36" s="154">
        <v>14480</v>
      </c>
      <c r="L36" s="154">
        <v>5919</v>
      </c>
      <c r="M36" s="154">
        <v>1358</v>
      </c>
      <c r="N36" s="154">
        <v>4561</v>
      </c>
      <c r="O36" s="154">
        <v>134647</v>
      </c>
      <c r="P36" s="160"/>
    </row>
    <row r="37" spans="1:16" ht="15" customHeight="1">
      <c r="A37" s="169"/>
      <c r="B37" s="170"/>
      <c r="C37" s="170"/>
      <c r="D37" s="171"/>
      <c r="E37" s="168" t="s">
        <v>63</v>
      </c>
      <c r="F37" s="850">
        <v>96340</v>
      </c>
      <c r="G37" s="154">
        <v>3556</v>
      </c>
      <c r="H37" s="154">
        <v>7091</v>
      </c>
      <c r="I37" s="154">
        <v>8123</v>
      </c>
      <c r="J37" s="154">
        <v>210</v>
      </c>
      <c r="K37" s="154">
        <v>7913</v>
      </c>
      <c r="L37" s="154">
        <v>2237</v>
      </c>
      <c r="M37" s="154">
        <v>659</v>
      </c>
      <c r="N37" s="154">
        <v>1578</v>
      </c>
      <c r="O37" s="154">
        <v>75333</v>
      </c>
      <c r="P37" s="161"/>
    </row>
    <row r="38" spans="1:16" ht="15" customHeight="1">
      <c r="A38" s="169"/>
      <c r="B38" s="170"/>
      <c r="C38" s="170"/>
      <c r="D38" s="171"/>
      <c r="E38" s="168" t="s">
        <v>64</v>
      </c>
      <c r="F38" s="850">
        <v>29233</v>
      </c>
      <c r="G38" s="154">
        <v>3013</v>
      </c>
      <c r="H38" s="154">
        <v>1795</v>
      </c>
      <c r="I38" s="154">
        <v>899</v>
      </c>
      <c r="J38" s="154">
        <v>35</v>
      </c>
      <c r="K38" s="154">
        <v>864</v>
      </c>
      <c r="L38" s="154">
        <v>291</v>
      </c>
      <c r="M38" s="154">
        <v>39</v>
      </c>
      <c r="N38" s="154">
        <v>252</v>
      </c>
      <c r="O38" s="154">
        <v>23235</v>
      </c>
      <c r="P38" s="161"/>
    </row>
    <row r="39" spans="1:15" ht="18.9" customHeight="1">
      <c r="A39" s="1033" t="s">
        <v>637</v>
      </c>
      <c r="B39" s="129"/>
      <c r="C39" s="149"/>
      <c r="D39" s="150"/>
      <c r="E39" s="143" t="s">
        <v>13</v>
      </c>
      <c r="F39" s="152">
        <v>432</v>
      </c>
      <c r="G39" s="153">
        <v>0</v>
      </c>
      <c r="H39" s="153">
        <v>65</v>
      </c>
      <c r="I39" s="153">
        <v>128</v>
      </c>
      <c r="J39" s="153">
        <v>0</v>
      </c>
      <c r="K39" s="153">
        <v>128</v>
      </c>
      <c r="L39" s="153">
        <v>4</v>
      </c>
      <c r="M39" s="153">
        <v>1</v>
      </c>
      <c r="N39" s="153">
        <v>3</v>
      </c>
      <c r="O39" s="153">
        <v>235</v>
      </c>
    </row>
    <row r="40" spans="1:16" ht="14.1" customHeight="1">
      <c r="A40" s="148"/>
      <c r="B40" s="149"/>
      <c r="C40" s="149"/>
      <c r="D40" s="150"/>
      <c r="E40" s="143" t="s">
        <v>63</v>
      </c>
      <c r="F40" s="152">
        <v>116</v>
      </c>
      <c r="G40" s="153">
        <v>0</v>
      </c>
      <c r="H40" s="153">
        <v>14</v>
      </c>
      <c r="I40" s="153">
        <v>77</v>
      </c>
      <c r="J40" s="153">
        <v>0</v>
      </c>
      <c r="K40" s="153">
        <v>77</v>
      </c>
      <c r="L40" s="153">
        <v>1</v>
      </c>
      <c r="M40" s="153">
        <v>0</v>
      </c>
      <c r="N40" s="153">
        <v>1</v>
      </c>
      <c r="O40" s="153">
        <v>24</v>
      </c>
      <c r="P40" s="161"/>
    </row>
    <row r="41" spans="1:16" ht="14.1" customHeight="1">
      <c r="A41" s="148"/>
      <c r="B41" s="149"/>
      <c r="C41" s="149"/>
      <c r="D41" s="150"/>
      <c r="E41" s="143" t="s">
        <v>64</v>
      </c>
      <c r="F41" s="152">
        <v>103</v>
      </c>
      <c r="G41" s="153">
        <v>0</v>
      </c>
      <c r="H41" s="153">
        <v>7</v>
      </c>
      <c r="I41" s="153">
        <v>4</v>
      </c>
      <c r="J41" s="153">
        <v>0</v>
      </c>
      <c r="K41" s="153">
        <v>4</v>
      </c>
      <c r="L41" s="153">
        <v>0</v>
      </c>
      <c r="M41" s="153">
        <v>0</v>
      </c>
      <c r="N41" s="153">
        <v>0</v>
      </c>
      <c r="O41" s="153">
        <v>92</v>
      </c>
      <c r="P41" s="161"/>
    </row>
    <row r="42" spans="1:16" ht="15" customHeight="1">
      <c r="A42" s="169"/>
      <c r="B42" s="170"/>
      <c r="C42" s="170"/>
      <c r="D42" s="172"/>
      <c r="E42" s="168"/>
      <c r="F42" s="154"/>
      <c r="G42" s="154"/>
      <c r="H42" s="154"/>
      <c r="I42" s="154"/>
      <c r="J42" s="154"/>
      <c r="K42" s="154"/>
      <c r="L42" s="154"/>
      <c r="M42" s="154"/>
      <c r="N42" s="154"/>
      <c r="O42" s="154"/>
      <c r="P42" s="161"/>
    </row>
    <row r="43" spans="1:22" ht="5.1" customHeight="1">
      <c r="A43" s="173" t="s">
        <v>11</v>
      </c>
      <c r="B43" s="123"/>
      <c r="C43" s="123"/>
      <c r="D43" s="123"/>
      <c r="E43" s="124"/>
      <c r="F43" s="174"/>
      <c r="G43" s="174"/>
      <c r="H43" s="174"/>
      <c r="I43" s="174"/>
      <c r="J43" s="174"/>
      <c r="K43" s="174"/>
      <c r="L43" s="174"/>
      <c r="M43" s="174"/>
      <c r="N43" s="175"/>
      <c r="O43" s="175"/>
      <c r="P43" s="176"/>
      <c r="Q43" s="176"/>
      <c r="R43" s="176"/>
      <c r="S43" s="176"/>
      <c r="T43" s="176"/>
      <c r="U43" s="176"/>
      <c r="V43" s="177"/>
    </row>
    <row r="44" spans="1:15" s="179" customFormat="1" ht="35.25" customHeight="1">
      <c r="A44" s="2114" t="s">
        <v>67</v>
      </c>
      <c r="B44" s="2115"/>
      <c r="C44" s="2115"/>
      <c r="D44" s="2115"/>
      <c r="E44" s="2115"/>
      <c r="F44" s="2115"/>
      <c r="G44" s="2115"/>
      <c r="H44" s="2115"/>
      <c r="I44" s="2115"/>
      <c r="J44" s="2115"/>
      <c r="K44" s="2115"/>
      <c r="L44" s="2115"/>
      <c r="M44" s="2115"/>
      <c r="N44" s="2115"/>
      <c r="O44" s="2115"/>
    </row>
    <row r="45" spans="1:15" ht="12" customHeight="1">
      <c r="A45" s="180"/>
      <c r="B45" s="180"/>
      <c r="C45" s="180"/>
      <c r="D45" s="180"/>
      <c r="E45" s="180"/>
      <c r="F45" s="180"/>
      <c r="G45" s="180"/>
      <c r="H45" s="180"/>
      <c r="I45" s="180"/>
      <c r="J45" s="180"/>
      <c r="K45" s="180"/>
      <c r="L45" s="180"/>
      <c r="M45" s="180"/>
      <c r="N45" s="181"/>
      <c r="O45" s="181"/>
    </row>
    <row r="46" spans="1:15" ht="12" customHeight="1">
      <c r="A46" s="180"/>
      <c r="B46" s="180"/>
      <c r="C46" s="180"/>
      <c r="D46" s="180"/>
      <c r="E46" s="180"/>
      <c r="F46" s="180"/>
      <c r="G46" s="180"/>
      <c r="H46" s="180"/>
      <c r="I46" s="180"/>
      <c r="J46" s="180"/>
      <c r="K46" s="180"/>
      <c r="L46" s="180"/>
      <c r="M46" s="180"/>
      <c r="N46" s="181"/>
      <c r="O46" s="181"/>
    </row>
    <row r="47" spans="1:15" ht="7.5" customHeight="1">
      <c r="A47" s="182"/>
      <c r="B47" s="182"/>
      <c r="C47" s="182"/>
      <c r="D47" s="182"/>
      <c r="E47" s="174"/>
      <c r="F47" s="174"/>
      <c r="G47" s="174"/>
      <c r="H47" s="174"/>
      <c r="I47" s="174"/>
      <c r="J47" s="174"/>
      <c r="K47" s="174"/>
      <c r="L47" s="174"/>
      <c r="M47" s="174"/>
      <c r="N47" s="175"/>
      <c r="O47" s="175"/>
    </row>
    <row r="48" spans="1:15" s="177" customFormat="1" ht="11.25">
      <c r="A48" s="182"/>
      <c r="B48" s="182"/>
      <c r="C48" s="182"/>
      <c r="D48" s="182"/>
      <c r="E48" s="174"/>
      <c r="F48" s="174"/>
      <c r="G48" s="174"/>
      <c r="H48" s="174"/>
      <c r="I48" s="174"/>
      <c r="J48" s="174"/>
      <c r="K48" s="174"/>
      <c r="L48" s="174"/>
      <c r="M48" s="174"/>
      <c r="N48" s="175"/>
      <c r="O48" s="175"/>
    </row>
    <row r="49" spans="1:15" s="177" customFormat="1" ht="11.25">
      <c r="A49" s="182"/>
      <c r="B49" s="182"/>
      <c r="C49" s="182"/>
      <c r="D49" s="182"/>
      <c r="E49" s="174"/>
      <c r="F49" s="174"/>
      <c r="G49" s="174"/>
      <c r="H49" s="174"/>
      <c r="I49" s="174"/>
      <c r="J49" s="174"/>
      <c r="K49" s="174"/>
      <c r="L49" s="174"/>
      <c r="M49" s="174"/>
      <c r="N49" s="175"/>
      <c r="O49" s="175"/>
    </row>
    <row r="50" spans="1:15" s="177" customFormat="1" ht="11.25">
      <c r="A50" s="182"/>
      <c r="B50" s="182"/>
      <c r="C50" s="182"/>
      <c r="D50" s="182"/>
      <c r="E50" s="174"/>
      <c r="F50" s="174"/>
      <c r="G50" s="174"/>
      <c r="H50" s="174"/>
      <c r="I50" s="174"/>
      <c r="J50" s="174"/>
      <c r="K50" s="174"/>
      <c r="L50" s="174"/>
      <c r="M50" s="174"/>
      <c r="N50" s="175"/>
      <c r="O50" s="175"/>
    </row>
    <row r="51" spans="1:15" s="177" customFormat="1" ht="11.25">
      <c r="A51" s="182"/>
      <c r="B51" s="182"/>
      <c r="C51" s="182"/>
      <c r="D51" s="182"/>
      <c r="E51" s="174"/>
      <c r="F51" s="174"/>
      <c r="G51" s="174"/>
      <c r="H51" s="174"/>
      <c r="I51" s="174"/>
      <c r="J51" s="174"/>
      <c r="K51" s="174"/>
      <c r="L51" s="174"/>
      <c r="M51" s="174"/>
      <c r="N51" s="175"/>
      <c r="O51" s="175"/>
    </row>
    <row r="52" spans="1:15" s="177" customFormat="1" ht="11.25">
      <c r="A52" s="182"/>
      <c r="B52" s="182"/>
      <c r="C52" s="182"/>
      <c r="D52" s="182"/>
      <c r="E52" s="174"/>
      <c r="F52" s="174"/>
      <c r="G52" s="174"/>
      <c r="H52" s="174"/>
      <c r="I52" s="174"/>
      <c r="J52" s="174"/>
      <c r="K52" s="174"/>
      <c r="L52" s="174"/>
      <c r="M52" s="174"/>
      <c r="N52" s="175"/>
      <c r="O52" s="175"/>
    </row>
    <row r="53" spans="1:15" s="177" customFormat="1" ht="11.25">
      <c r="A53" s="182"/>
      <c r="B53" s="182"/>
      <c r="C53" s="182"/>
      <c r="D53" s="182"/>
      <c r="E53" s="174"/>
      <c r="F53" s="174"/>
      <c r="G53" s="174"/>
      <c r="H53" s="174"/>
      <c r="I53" s="174"/>
      <c r="J53" s="174"/>
      <c r="K53" s="174"/>
      <c r="L53" s="174"/>
      <c r="M53" s="174"/>
      <c r="N53" s="175"/>
      <c r="O53" s="175"/>
    </row>
    <row r="54" spans="1:15" s="177" customFormat="1" ht="11.25">
      <c r="A54" s="182"/>
      <c r="B54" s="182"/>
      <c r="C54" s="182"/>
      <c r="D54" s="182"/>
      <c r="E54" s="174"/>
      <c r="F54" s="174"/>
      <c r="G54" s="174"/>
      <c r="H54" s="174"/>
      <c r="I54" s="174"/>
      <c r="J54" s="174"/>
      <c r="K54" s="174"/>
      <c r="L54" s="174"/>
      <c r="M54" s="174"/>
      <c r="N54" s="175"/>
      <c r="O54" s="175"/>
    </row>
    <row r="55" spans="1:15" s="177" customFormat="1" ht="11.25">
      <c r="A55" s="182"/>
      <c r="B55" s="182"/>
      <c r="C55" s="182"/>
      <c r="D55" s="182"/>
      <c r="E55" s="174"/>
      <c r="F55" s="174"/>
      <c r="G55" s="174"/>
      <c r="H55" s="174"/>
      <c r="I55" s="174"/>
      <c r="J55" s="174"/>
      <c r="K55" s="174"/>
      <c r="L55" s="174"/>
      <c r="M55" s="174"/>
      <c r="N55" s="175"/>
      <c r="O55" s="175"/>
    </row>
    <row r="56" spans="1:15" s="177" customFormat="1" ht="11.25">
      <c r="A56" s="182"/>
      <c r="B56" s="182"/>
      <c r="C56" s="182"/>
      <c r="D56" s="182"/>
      <c r="E56" s="174"/>
      <c r="F56" s="174"/>
      <c r="G56" s="174"/>
      <c r="H56" s="174"/>
      <c r="I56" s="174"/>
      <c r="J56" s="174"/>
      <c r="K56" s="174"/>
      <c r="L56" s="174"/>
      <c r="M56" s="174"/>
      <c r="N56" s="175"/>
      <c r="O56" s="175"/>
    </row>
    <row r="57" spans="1:15" s="177" customFormat="1" ht="11.25">
      <c r="A57" s="182"/>
      <c r="B57" s="182"/>
      <c r="C57" s="182"/>
      <c r="D57" s="182"/>
      <c r="E57" s="174"/>
      <c r="F57" s="174"/>
      <c r="G57" s="174"/>
      <c r="H57" s="174"/>
      <c r="I57" s="174"/>
      <c r="J57" s="174"/>
      <c r="K57" s="174"/>
      <c r="L57" s="174"/>
      <c r="M57" s="174"/>
      <c r="N57" s="175"/>
      <c r="O57" s="175"/>
    </row>
    <row r="58" spans="1:15" s="177" customFormat="1" ht="11.25">
      <c r="A58" s="182"/>
      <c r="B58" s="182"/>
      <c r="C58" s="182"/>
      <c r="D58" s="182"/>
      <c r="E58" s="174"/>
      <c r="F58" s="174"/>
      <c r="G58" s="174"/>
      <c r="H58" s="174"/>
      <c r="I58" s="174"/>
      <c r="J58" s="174"/>
      <c r="K58" s="174"/>
      <c r="L58" s="174"/>
      <c r="M58" s="174"/>
      <c r="N58" s="175"/>
      <c r="O58" s="175"/>
    </row>
    <row r="59" spans="1:15" s="177" customFormat="1" ht="11.25">
      <c r="A59" s="182"/>
      <c r="B59" s="182"/>
      <c r="C59" s="182"/>
      <c r="D59" s="182"/>
      <c r="E59" s="174"/>
      <c r="F59" s="174"/>
      <c r="G59" s="174"/>
      <c r="H59" s="174"/>
      <c r="I59" s="174"/>
      <c r="J59" s="174"/>
      <c r="K59" s="174"/>
      <c r="L59" s="174"/>
      <c r="M59" s="174"/>
      <c r="N59" s="175"/>
      <c r="O59" s="175"/>
    </row>
    <row r="60" spans="1:15" s="177" customFormat="1" ht="11.25">
      <c r="A60" s="182"/>
      <c r="B60" s="182"/>
      <c r="C60" s="182"/>
      <c r="D60" s="182"/>
      <c r="E60" s="174"/>
      <c r="F60" s="174"/>
      <c r="G60" s="174"/>
      <c r="H60" s="174"/>
      <c r="I60" s="174"/>
      <c r="J60" s="174"/>
      <c r="K60" s="174"/>
      <c r="L60" s="174"/>
      <c r="M60" s="174"/>
      <c r="N60" s="175"/>
      <c r="O60" s="175"/>
    </row>
    <row r="61" spans="1:15" s="177" customFormat="1" ht="11.25">
      <c r="A61" s="182"/>
      <c r="B61" s="182"/>
      <c r="C61" s="182"/>
      <c r="D61" s="182"/>
      <c r="E61" s="174"/>
      <c r="F61" s="174"/>
      <c r="G61" s="174"/>
      <c r="H61" s="174"/>
      <c r="I61" s="174"/>
      <c r="J61" s="174"/>
      <c r="K61" s="174"/>
      <c r="L61" s="174"/>
      <c r="M61" s="174"/>
      <c r="N61" s="175"/>
      <c r="O61" s="175"/>
    </row>
    <row r="62" spans="1:15" s="177" customFormat="1" ht="11.25">
      <c r="A62" s="182"/>
      <c r="B62" s="182"/>
      <c r="C62" s="182"/>
      <c r="D62" s="182"/>
      <c r="E62" s="174"/>
      <c r="F62" s="174"/>
      <c r="G62" s="174"/>
      <c r="H62" s="174"/>
      <c r="I62" s="174"/>
      <c r="J62" s="174"/>
      <c r="K62" s="174"/>
      <c r="L62" s="174"/>
      <c r="M62" s="174"/>
      <c r="N62" s="175"/>
      <c r="O62" s="175"/>
    </row>
    <row r="63" spans="1:15" s="177" customFormat="1" ht="11.25">
      <c r="A63" s="182"/>
      <c r="B63" s="182"/>
      <c r="C63" s="182"/>
      <c r="D63" s="182"/>
      <c r="E63" s="174"/>
      <c r="F63" s="174"/>
      <c r="G63" s="174"/>
      <c r="H63" s="174"/>
      <c r="I63" s="174"/>
      <c r="J63" s="174"/>
      <c r="K63" s="174"/>
      <c r="L63" s="174"/>
      <c r="M63" s="174"/>
      <c r="N63" s="175"/>
      <c r="O63" s="175"/>
    </row>
    <row r="64" spans="1:15" s="177" customFormat="1" ht="11.25">
      <c r="A64" s="182"/>
      <c r="B64" s="182"/>
      <c r="C64" s="182"/>
      <c r="D64" s="182"/>
      <c r="E64" s="174"/>
      <c r="F64" s="174"/>
      <c r="G64" s="174"/>
      <c r="H64" s="174"/>
      <c r="I64" s="174"/>
      <c r="J64" s="174"/>
      <c r="K64" s="174"/>
      <c r="L64" s="174"/>
      <c r="M64" s="174"/>
      <c r="N64" s="175"/>
      <c r="O64" s="175"/>
    </row>
    <row r="65" spans="1:15" s="177" customFormat="1" ht="11.25">
      <c r="A65" s="182"/>
      <c r="B65" s="182"/>
      <c r="C65" s="182"/>
      <c r="D65" s="182"/>
      <c r="E65" s="174"/>
      <c r="F65" s="174"/>
      <c r="G65" s="174"/>
      <c r="H65" s="174"/>
      <c r="I65" s="174"/>
      <c r="J65" s="174"/>
      <c r="K65" s="174"/>
      <c r="L65" s="174"/>
      <c r="M65" s="174"/>
      <c r="N65" s="175"/>
      <c r="O65" s="175"/>
    </row>
    <row r="66" spans="1:15" s="177" customFormat="1" ht="11.25">
      <c r="A66" s="182"/>
      <c r="B66" s="182"/>
      <c r="C66" s="182"/>
      <c r="D66" s="182"/>
      <c r="E66" s="174"/>
      <c r="F66" s="174"/>
      <c r="G66" s="174"/>
      <c r="H66" s="174"/>
      <c r="I66" s="174"/>
      <c r="J66" s="174"/>
      <c r="K66" s="174"/>
      <c r="L66" s="174"/>
      <c r="M66" s="174"/>
      <c r="N66" s="175"/>
      <c r="O66" s="175"/>
    </row>
    <row r="67" spans="1:15" s="177" customFormat="1" ht="11.25">
      <c r="A67" s="182"/>
      <c r="B67" s="182"/>
      <c r="C67" s="182"/>
      <c r="D67" s="182"/>
      <c r="E67" s="174"/>
      <c r="F67" s="174"/>
      <c r="G67" s="174"/>
      <c r="H67" s="174"/>
      <c r="I67" s="174"/>
      <c r="J67" s="174"/>
      <c r="K67" s="174"/>
      <c r="L67" s="174"/>
      <c r="M67" s="174"/>
      <c r="N67" s="175"/>
      <c r="O67" s="175"/>
    </row>
    <row r="68" spans="1:15" s="177" customFormat="1" ht="11.25">
      <c r="A68" s="182"/>
      <c r="B68" s="182"/>
      <c r="C68" s="182"/>
      <c r="D68" s="182"/>
      <c r="E68" s="174"/>
      <c r="F68" s="174"/>
      <c r="G68" s="174"/>
      <c r="H68" s="174"/>
      <c r="I68" s="174"/>
      <c r="J68" s="174"/>
      <c r="K68" s="174"/>
      <c r="L68" s="174"/>
      <c r="M68" s="174"/>
      <c r="N68" s="175"/>
      <c r="O68" s="175"/>
    </row>
    <row r="69" spans="1:15" s="177" customFormat="1" ht="11.25">
      <c r="A69" s="182"/>
      <c r="B69" s="182"/>
      <c r="C69" s="182"/>
      <c r="D69" s="182"/>
      <c r="E69" s="174"/>
      <c r="F69" s="174"/>
      <c r="G69" s="174"/>
      <c r="H69" s="174"/>
      <c r="I69" s="174"/>
      <c r="J69" s="174"/>
      <c r="K69" s="174"/>
      <c r="L69" s="174"/>
      <c r="M69" s="174"/>
      <c r="N69" s="175"/>
      <c r="O69" s="175"/>
    </row>
    <row r="70" spans="1:15" s="177" customFormat="1" ht="11.25">
      <c r="A70" s="182"/>
      <c r="B70" s="182"/>
      <c r="C70" s="182"/>
      <c r="D70" s="182"/>
      <c r="E70" s="174"/>
      <c r="F70" s="174"/>
      <c r="G70" s="174"/>
      <c r="H70" s="174"/>
      <c r="I70" s="174"/>
      <c r="J70" s="174"/>
      <c r="K70" s="174"/>
      <c r="L70" s="174"/>
      <c r="M70" s="174"/>
      <c r="N70" s="175"/>
      <c r="O70" s="175"/>
    </row>
    <row r="71" spans="1:15" s="177" customFormat="1" ht="11.25">
      <c r="A71" s="182"/>
      <c r="B71" s="182"/>
      <c r="C71" s="182"/>
      <c r="D71" s="182"/>
      <c r="E71" s="174"/>
      <c r="F71" s="174"/>
      <c r="G71" s="174"/>
      <c r="H71" s="174"/>
      <c r="I71" s="174"/>
      <c r="J71" s="174"/>
      <c r="K71" s="174"/>
      <c r="L71" s="174"/>
      <c r="M71" s="174"/>
      <c r="N71" s="175"/>
      <c r="O71" s="175"/>
    </row>
    <row r="72" spans="1:15" s="177" customFormat="1" ht="11.25">
      <c r="A72" s="182"/>
      <c r="B72" s="182"/>
      <c r="C72" s="182"/>
      <c r="D72" s="182"/>
      <c r="E72" s="174"/>
      <c r="F72" s="174"/>
      <c r="G72" s="174"/>
      <c r="H72" s="174"/>
      <c r="I72" s="174"/>
      <c r="J72" s="174"/>
      <c r="K72" s="174"/>
      <c r="L72" s="174"/>
      <c r="M72" s="174"/>
      <c r="N72" s="175"/>
      <c r="O72" s="175"/>
    </row>
    <row r="73" spans="1:15" s="177" customFormat="1" ht="11.25">
      <c r="A73" s="182"/>
      <c r="B73" s="182"/>
      <c r="C73" s="182"/>
      <c r="D73" s="182"/>
      <c r="E73" s="174"/>
      <c r="F73" s="174"/>
      <c r="G73" s="174"/>
      <c r="H73" s="174"/>
      <c r="I73" s="174"/>
      <c r="J73" s="174"/>
      <c r="K73" s="174"/>
      <c r="L73" s="174"/>
      <c r="M73" s="174"/>
      <c r="N73" s="175"/>
      <c r="O73" s="175"/>
    </row>
    <row r="74" spans="1:15" s="177" customFormat="1" ht="11.25">
      <c r="A74" s="182"/>
      <c r="B74" s="182"/>
      <c r="C74" s="182"/>
      <c r="D74" s="182"/>
      <c r="E74" s="174"/>
      <c r="F74" s="174"/>
      <c r="G74" s="174"/>
      <c r="H74" s="174"/>
      <c r="I74" s="174"/>
      <c r="J74" s="174"/>
      <c r="K74" s="174"/>
      <c r="L74" s="174"/>
      <c r="M74" s="174"/>
      <c r="N74" s="175"/>
      <c r="O74" s="175"/>
    </row>
    <row r="75" spans="1:15" s="177" customFormat="1" ht="11.25">
      <c r="A75" s="182"/>
      <c r="B75" s="182"/>
      <c r="C75" s="182"/>
      <c r="D75" s="182"/>
      <c r="E75" s="174"/>
      <c r="F75" s="174"/>
      <c r="G75" s="174"/>
      <c r="H75" s="174"/>
      <c r="I75" s="174"/>
      <c r="J75" s="174"/>
      <c r="K75" s="174"/>
      <c r="L75" s="174"/>
      <c r="M75" s="174"/>
      <c r="N75" s="175"/>
      <c r="O75" s="175"/>
    </row>
    <row r="76" spans="1:15" s="177" customFormat="1" ht="11.25">
      <c r="A76" s="182"/>
      <c r="B76" s="182"/>
      <c r="C76" s="182"/>
      <c r="D76" s="182"/>
      <c r="E76" s="174"/>
      <c r="F76" s="174"/>
      <c r="G76" s="174"/>
      <c r="H76" s="174"/>
      <c r="I76" s="174"/>
      <c r="J76" s="174"/>
      <c r="K76" s="174"/>
      <c r="L76" s="174"/>
      <c r="M76" s="174"/>
      <c r="N76" s="175"/>
      <c r="O76" s="175"/>
    </row>
    <row r="77" spans="1:15" s="177" customFormat="1" ht="11.25">
      <c r="A77" s="182"/>
      <c r="B77" s="182"/>
      <c r="C77" s="182"/>
      <c r="D77" s="182"/>
      <c r="E77" s="174"/>
      <c r="F77" s="174"/>
      <c r="G77" s="174"/>
      <c r="H77" s="174"/>
      <c r="I77" s="174"/>
      <c r="J77" s="174"/>
      <c r="K77" s="174"/>
      <c r="L77" s="174"/>
      <c r="M77" s="174"/>
      <c r="N77" s="175"/>
      <c r="O77" s="175"/>
    </row>
    <row r="78" spans="1:15" s="177" customFormat="1" ht="11.25">
      <c r="A78" s="182"/>
      <c r="B78" s="182"/>
      <c r="C78" s="182"/>
      <c r="D78" s="182"/>
      <c r="E78" s="174"/>
      <c r="F78" s="174"/>
      <c r="G78" s="174"/>
      <c r="H78" s="174"/>
      <c r="I78" s="174"/>
      <c r="J78" s="174"/>
      <c r="K78" s="174"/>
      <c r="L78" s="174"/>
      <c r="M78" s="174"/>
      <c r="N78" s="175"/>
      <c r="O78" s="175"/>
    </row>
    <row r="79" spans="1:15" s="177" customFormat="1" ht="11.25">
      <c r="A79" s="182"/>
      <c r="B79" s="182"/>
      <c r="C79" s="182"/>
      <c r="D79" s="182"/>
      <c r="E79" s="174"/>
      <c r="F79" s="174"/>
      <c r="G79" s="174"/>
      <c r="H79" s="174"/>
      <c r="I79" s="174"/>
      <c r="J79" s="174"/>
      <c r="K79" s="174"/>
      <c r="L79" s="174"/>
      <c r="M79" s="174"/>
      <c r="N79" s="175"/>
      <c r="O79" s="175"/>
    </row>
    <row r="80" spans="1:15" s="177" customFormat="1" ht="11.25">
      <c r="A80" s="182"/>
      <c r="B80" s="182"/>
      <c r="C80" s="182"/>
      <c r="D80" s="182"/>
      <c r="E80" s="174"/>
      <c r="F80" s="174"/>
      <c r="G80" s="174"/>
      <c r="H80" s="174"/>
      <c r="I80" s="174"/>
      <c r="J80" s="174"/>
      <c r="K80" s="174"/>
      <c r="L80" s="174"/>
      <c r="M80" s="174"/>
      <c r="N80" s="175"/>
      <c r="O80" s="175"/>
    </row>
    <row r="81" spans="1:15" s="177" customFormat="1" ht="11.25">
      <c r="A81" s="182"/>
      <c r="B81" s="182"/>
      <c r="C81" s="182"/>
      <c r="D81" s="182"/>
      <c r="E81" s="174"/>
      <c r="F81" s="174"/>
      <c r="G81" s="174"/>
      <c r="H81" s="174"/>
      <c r="I81" s="174"/>
      <c r="J81" s="174"/>
      <c r="K81" s="174"/>
      <c r="L81" s="174"/>
      <c r="M81" s="174"/>
      <c r="N81" s="175"/>
      <c r="O81" s="175"/>
    </row>
    <row r="82" spans="1:15" s="177" customFormat="1" ht="11.25">
      <c r="A82" s="182"/>
      <c r="B82" s="182"/>
      <c r="C82" s="182"/>
      <c r="D82" s="182"/>
      <c r="E82" s="174"/>
      <c r="F82" s="174"/>
      <c r="G82" s="174"/>
      <c r="H82" s="174"/>
      <c r="I82" s="174"/>
      <c r="J82" s="174"/>
      <c r="K82" s="174"/>
      <c r="L82" s="174"/>
      <c r="M82" s="174"/>
      <c r="N82" s="175"/>
      <c r="O82" s="175"/>
    </row>
    <row r="83" spans="1:15" s="177" customFormat="1" ht="11.25">
      <c r="A83" s="182"/>
      <c r="B83" s="182"/>
      <c r="C83" s="182"/>
      <c r="D83" s="182"/>
      <c r="E83" s="174"/>
      <c r="F83" s="174"/>
      <c r="G83" s="174"/>
      <c r="H83" s="174"/>
      <c r="I83" s="174"/>
      <c r="J83" s="174"/>
      <c r="K83" s="174"/>
      <c r="L83" s="174"/>
      <c r="M83" s="174"/>
      <c r="N83" s="175"/>
      <c r="O83" s="175"/>
    </row>
    <row r="84" spans="1:15" s="177" customFormat="1" ht="11.25">
      <c r="A84" s="182"/>
      <c r="B84" s="182"/>
      <c r="C84" s="182"/>
      <c r="D84" s="182"/>
      <c r="E84" s="174"/>
      <c r="F84" s="174"/>
      <c r="G84" s="174"/>
      <c r="H84" s="174"/>
      <c r="I84" s="174"/>
      <c r="J84" s="174"/>
      <c r="K84" s="174"/>
      <c r="L84" s="174"/>
      <c r="M84" s="174"/>
      <c r="N84" s="175"/>
      <c r="O84" s="175"/>
    </row>
    <row r="85" spans="1:15" s="177" customFormat="1" ht="11.25">
      <c r="A85" s="182"/>
      <c r="B85" s="182"/>
      <c r="C85" s="182"/>
      <c r="D85" s="182"/>
      <c r="E85" s="174"/>
      <c r="F85" s="174"/>
      <c r="G85" s="174"/>
      <c r="H85" s="174"/>
      <c r="I85" s="174"/>
      <c r="J85" s="174"/>
      <c r="K85" s="174"/>
      <c r="L85" s="174"/>
      <c r="M85" s="174"/>
      <c r="N85" s="175"/>
      <c r="O85" s="175"/>
    </row>
    <row r="86" spans="1:15" s="177" customFormat="1" ht="11.25">
      <c r="A86" s="182"/>
      <c r="B86" s="182"/>
      <c r="C86" s="182"/>
      <c r="D86" s="182"/>
      <c r="E86" s="174"/>
      <c r="F86" s="174"/>
      <c r="G86" s="174"/>
      <c r="H86" s="174"/>
      <c r="I86" s="174"/>
      <c r="J86" s="174"/>
      <c r="K86" s="174"/>
      <c r="L86" s="174"/>
      <c r="M86" s="174"/>
      <c r="N86" s="175"/>
      <c r="O86" s="175"/>
    </row>
    <row r="87" spans="1:15" s="177" customFormat="1" ht="11.25">
      <c r="A87" s="182"/>
      <c r="B87" s="182"/>
      <c r="C87" s="182"/>
      <c r="D87" s="182"/>
      <c r="E87" s="174"/>
      <c r="F87" s="174"/>
      <c r="G87" s="174"/>
      <c r="H87" s="174"/>
      <c r="I87" s="174"/>
      <c r="J87" s="174"/>
      <c r="K87" s="174"/>
      <c r="L87" s="174"/>
      <c r="M87" s="174"/>
      <c r="N87" s="175"/>
      <c r="O87" s="175"/>
    </row>
    <row r="88" spans="1:15" s="177" customFormat="1" ht="11.25">
      <c r="A88" s="182"/>
      <c r="B88" s="182"/>
      <c r="C88" s="182"/>
      <c r="D88" s="182"/>
      <c r="E88" s="174"/>
      <c r="F88" s="174"/>
      <c r="G88" s="174"/>
      <c r="H88" s="174"/>
      <c r="I88" s="174"/>
      <c r="J88" s="174"/>
      <c r="K88" s="174"/>
      <c r="L88" s="174"/>
      <c r="M88" s="174"/>
      <c r="N88" s="175"/>
      <c r="O88" s="175"/>
    </row>
    <row r="89" spans="1:15" s="177" customFormat="1" ht="11.25">
      <c r="A89" s="182"/>
      <c r="B89" s="182"/>
      <c r="C89" s="182"/>
      <c r="D89" s="182"/>
      <c r="E89" s="174"/>
      <c r="F89" s="174"/>
      <c r="G89" s="174"/>
      <c r="H89" s="174"/>
      <c r="I89" s="174"/>
      <c r="J89" s="174"/>
      <c r="K89" s="174"/>
      <c r="L89" s="174"/>
      <c r="M89" s="174"/>
      <c r="N89" s="175"/>
      <c r="O89" s="175"/>
    </row>
    <row r="90" spans="1:15" s="177" customFormat="1" ht="11.25">
      <c r="A90" s="182"/>
      <c r="B90" s="182"/>
      <c r="C90" s="182"/>
      <c r="D90" s="182"/>
      <c r="E90" s="174"/>
      <c r="F90" s="174"/>
      <c r="G90" s="174"/>
      <c r="H90" s="174"/>
      <c r="I90" s="174"/>
      <c r="J90" s="174"/>
      <c r="K90" s="174"/>
      <c r="L90" s="174"/>
      <c r="M90" s="174"/>
      <c r="N90" s="175"/>
      <c r="O90" s="175"/>
    </row>
    <row r="91" spans="1:15" s="177" customFormat="1" ht="11.25">
      <c r="A91" s="182"/>
      <c r="B91" s="182"/>
      <c r="C91" s="182"/>
      <c r="D91" s="182"/>
      <c r="E91" s="174"/>
      <c r="F91" s="174"/>
      <c r="G91" s="174"/>
      <c r="H91" s="174"/>
      <c r="I91" s="174"/>
      <c r="J91" s="174"/>
      <c r="K91" s="174"/>
      <c r="L91" s="174"/>
      <c r="M91" s="174"/>
      <c r="N91" s="175"/>
      <c r="O91" s="175"/>
    </row>
    <row r="92" spans="1:15" s="177" customFormat="1" ht="11.25">
      <c r="A92" s="182"/>
      <c r="B92" s="182"/>
      <c r="C92" s="182"/>
      <c r="D92" s="182"/>
      <c r="E92" s="174"/>
      <c r="F92" s="174"/>
      <c r="G92" s="174"/>
      <c r="H92" s="174"/>
      <c r="I92" s="174"/>
      <c r="J92" s="174"/>
      <c r="K92" s="174"/>
      <c r="L92" s="174"/>
      <c r="M92" s="174"/>
      <c r="N92" s="175"/>
      <c r="O92" s="175"/>
    </row>
    <row r="93" spans="1:15" s="177" customFormat="1" ht="11.25">
      <c r="A93" s="182"/>
      <c r="B93" s="182"/>
      <c r="C93" s="182"/>
      <c r="D93" s="182"/>
      <c r="E93" s="174"/>
      <c r="F93" s="174"/>
      <c r="G93" s="174"/>
      <c r="H93" s="174"/>
      <c r="I93" s="174"/>
      <c r="J93" s="174"/>
      <c r="K93" s="174"/>
      <c r="L93" s="174"/>
      <c r="M93" s="174"/>
      <c r="N93" s="175"/>
      <c r="O93" s="175"/>
    </row>
    <row r="94" spans="1:15" s="177" customFormat="1" ht="11.25">
      <c r="A94" s="182"/>
      <c r="B94" s="182"/>
      <c r="C94" s="182"/>
      <c r="D94" s="182"/>
      <c r="E94" s="174"/>
      <c r="F94" s="174"/>
      <c r="G94" s="174"/>
      <c r="H94" s="174"/>
      <c r="I94" s="174"/>
      <c r="J94" s="174"/>
      <c r="K94" s="174"/>
      <c r="L94" s="174"/>
      <c r="M94" s="174"/>
      <c r="N94" s="175"/>
      <c r="O94" s="175"/>
    </row>
    <row r="95" spans="1:15" s="177" customFormat="1" ht="11.25">
      <c r="A95" s="182"/>
      <c r="B95" s="182"/>
      <c r="C95" s="182"/>
      <c r="D95" s="182"/>
      <c r="E95" s="174"/>
      <c r="F95" s="174"/>
      <c r="G95" s="174"/>
      <c r="H95" s="174"/>
      <c r="I95" s="174"/>
      <c r="J95" s="174"/>
      <c r="K95" s="174"/>
      <c r="L95" s="174"/>
      <c r="M95" s="174"/>
      <c r="N95" s="175"/>
      <c r="O95" s="175"/>
    </row>
    <row r="96" spans="1:15" s="177" customFormat="1" ht="11.25">
      <c r="A96" s="182"/>
      <c r="B96" s="182"/>
      <c r="C96" s="182"/>
      <c r="D96" s="182"/>
      <c r="E96" s="174"/>
      <c r="F96" s="174"/>
      <c r="G96" s="174"/>
      <c r="H96" s="174"/>
      <c r="I96" s="174"/>
      <c r="J96" s="174"/>
      <c r="K96" s="174"/>
      <c r="L96" s="174"/>
      <c r="M96" s="174"/>
      <c r="N96" s="175"/>
      <c r="O96" s="175"/>
    </row>
    <row r="97" spans="1:15" s="177" customFormat="1" ht="11.25">
      <c r="A97" s="182"/>
      <c r="B97" s="182"/>
      <c r="C97" s="182"/>
      <c r="D97" s="182"/>
      <c r="E97" s="174"/>
      <c r="F97" s="174"/>
      <c r="G97" s="174"/>
      <c r="H97" s="174"/>
      <c r="I97" s="174"/>
      <c r="J97" s="174"/>
      <c r="K97" s="174"/>
      <c r="L97" s="174"/>
      <c r="M97" s="174"/>
      <c r="N97" s="175"/>
      <c r="O97" s="175"/>
    </row>
    <row r="98" spans="1:15" s="177" customFormat="1" ht="11.25">
      <c r="A98" s="182"/>
      <c r="B98" s="182"/>
      <c r="C98" s="182"/>
      <c r="D98" s="182"/>
      <c r="E98" s="174"/>
      <c r="F98" s="174"/>
      <c r="G98" s="174"/>
      <c r="H98" s="174"/>
      <c r="I98" s="174"/>
      <c r="J98" s="174"/>
      <c r="K98" s="174"/>
      <c r="L98" s="174"/>
      <c r="M98" s="174"/>
      <c r="N98" s="175"/>
      <c r="O98" s="175"/>
    </row>
    <row r="99" spans="1:15" s="177" customFormat="1" ht="11.25">
      <c r="A99" s="182"/>
      <c r="B99" s="182"/>
      <c r="C99" s="182"/>
      <c r="D99" s="182"/>
      <c r="E99" s="174"/>
      <c r="F99" s="174"/>
      <c r="G99" s="174"/>
      <c r="H99" s="174"/>
      <c r="I99" s="174"/>
      <c r="J99" s="174"/>
      <c r="K99" s="174"/>
      <c r="L99" s="174"/>
      <c r="M99" s="174"/>
      <c r="N99" s="175"/>
      <c r="O99" s="175"/>
    </row>
    <row r="100" spans="1:15" s="177" customFormat="1" ht="11.25">
      <c r="A100" s="182"/>
      <c r="B100" s="182"/>
      <c r="C100" s="182"/>
      <c r="D100" s="182"/>
      <c r="E100" s="174"/>
      <c r="F100" s="174"/>
      <c r="G100" s="174"/>
      <c r="H100" s="174"/>
      <c r="I100" s="174"/>
      <c r="J100" s="174"/>
      <c r="K100" s="174"/>
      <c r="L100" s="174"/>
      <c r="M100" s="174"/>
      <c r="N100" s="175"/>
      <c r="O100" s="175"/>
    </row>
    <row r="101" spans="1:15" s="177" customFormat="1" ht="11.25">
      <c r="A101" s="182"/>
      <c r="B101" s="182"/>
      <c r="C101" s="182"/>
      <c r="D101" s="182"/>
      <c r="E101" s="174"/>
      <c r="F101" s="174"/>
      <c r="G101" s="174"/>
      <c r="H101" s="174"/>
      <c r="I101" s="174"/>
      <c r="J101" s="174"/>
      <c r="K101" s="174"/>
      <c r="L101" s="174"/>
      <c r="M101" s="174"/>
      <c r="N101" s="175"/>
      <c r="O101" s="175"/>
    </row>
    <row r="102" spans="1:15" s="177" customFormat="1" ht="11.25">
      <c r="A102" s="182"/>
      <c r="B102" s="182"/>
      <c r="C102" s="182"/>
      <c r="D102" s="182"/>
      <c r="E102" s="174"/>
      <c r="F102" s="174"/>
      <c r="G102" s="174"/>
      <c r="H102" s="174"/>
      <c r="I102" s="174"/>
      <c r="J102" s="174"/>
      <c r="K102" s="174"/>
      <c r="L102" s="174"/>
      <c r="M102" s="174"/>
      <c r="N102" s="175"/>
      <c r="O102" s="175"/>
    </row>
    <row r="103" spans="1:15" s="177" customFormat="1" ht="11.25">
      <c r="A103" s="182"/>
      <c r="B103" s="182"/>
      <c r="C103" s="182"/>
      <c r="D103" s="182"/>
      <c r="E103" s="174"/>
      <c r="F103" s="174"/>
      <c r="G103" s="174"/>
      <c r="H103" s="174"/>
      <c r="I103" s="174"/>
      <c r="J103" s="174"/>
      <c r="K103" s="174"/>
      <c r="L103" s="174"/>
      <c r="M103" s="174"/>
      <c r="N103" s="175"/>
      <c r="O103" s="175"/>
    </row>
    <row r="104" spans="1:15" s="177" customFormat="1" ht="11.25">
      <c r="A104" s="182"/>
      <c r="B104" s="182"/>
      <c r="C104" s="182"/>
      <c r="D104" s="182"/>
      <c r="E104" s="174"/>
      <c r="F104" s="174"/>
      <c r="G104" s="174"/>
      <c r="H104" s="174"/>
      <c r="I104" s="174"/>
      <c r="J104" s="174"/>
      <c r="K104" s="174"/>
      <c r="L104" s="174"/>
      <c r="M104" s="174"/>
      <c r="N104" s="175"/>
      <c r="O104" s="175"/>
    </row>
    <row r="105" spans="1:15" s="177" customFormat="1" ht="11.25">
      <c r="A105" s="182"/>
      <c r="B105" s="182"/>
      <c r="C105" s="182"/>
      <c r="D105" s="182"/>
      <c r="E105" s="174"/>
      <c r="F105" s="174"/>
      <c r="G105" s="174"/>
      <c r="H105" s="174"/>
      <c r="I105" s="174"/>
      <c r="J105" s="174"/>
      <c r="K105" s="174"/>
      <c r="L105" s="174"/>
      <c r="M105" s="174"/>
      <c r="N105" s="175"/>
      <c r="O105" s="175"/>
    </row>
    <row r="106" spans="1:15" s="177" customFormat="1" ht="11.25">
      <c r="A106" s="182"/>
      <c r="B106" s="182"/>
      <c r="C106" s="182"/>
      <c r="D106" s="182"/>
      <c r="E106" s="174"/>
      <c r="F106" s="174"/>
      <c r="G106" s="174"/>
      <c r="H106" s="174"/>
      <c r="I106" s="174"/>
      <c r="J106" s="174"/>
      <c r="K106" s="174"/>
      <c r="L106" s="174"/>
      <c r="M106" s="174"/>
      <c r="N106" s="175"/>
      <c r="O106" s="175"/>
    </row>
    <row r="107" spans="1:15" s="177" customFormat="1" ht="11.25">
      <c r="A107" s="182"/>
      <c r="B107" s="182"/>
      <c r="C107" s="182"/>
      <c r="D107" s="182"/>
      <c r="E107" s="174"/>
      <c r="F107" s="174"/>
      <c r="G107" s="174"/>
      <c r="H107" s="174"/>
      <c r="I107" s="174"/>
      <c r="J107" s="174"/>
      <c r="K107" s="174"/>
      <c r="L107" s="174"/>
      <c r="M107" s="174"/>
      <c r="N107" s="175"/>
      <c r="O107" s="175"/>
    </row>
    <row r="108" spans="1:15" s="177" customFormat="1" ht="11.25">
      <c r="A108" s="182"/>
      <c r="B108" s="182"/>
      <c r="C108" s="182"/>
      <c r="D108" s="182"/>
      <c r="E108" s="174"/>
      <c r="F108" s="174"/>
      <c r="G108" s="174"/>
      <c r="H108" s="174"/>
      <c r="I108" s="174"/>
      <c r="J108" s="174"/>
      <c r="K108" s="174"/>
      <c r="L108" s="174"/>
      <c r="M108" s="174"/>
      <c r="N108" s="175"/>
      <c r="O108" s="175"/>
    </row>
    <row r="109" spans="1:15" s="177" customFormat="1" ht="11.25">
      <c r="A109" s="182"/>
      <c r="B109" s="182"/>
      <c r="C109" s="182"/>
      <c r="D109" s="182"/>
      <c r="E109" s="174"/>
      <c r="F109" s="174"/>
      <c r="G109" s="174"/>
      <c r="H109" s="174"/>
      <c r="I109" s="174"/>
      <c r="J109" s="174"/>
      <c r="K109" s="174"/>
      <c r="L109" s="174"/>
      <c r="M109" s="174"/>
      <c r="N109" s="175"/>
      <c r="O109" s="175"/>
    </row>
    <row r="110" spans="1:15" s="177" customFormat="1" ht="11.25">
      <c r="A110" s="182"/>
      <c r="B110" s="182"/>
      <c r="C110" s="182"/>
      <c r="D110" s="182"/>
      <c r="E110" s="174"/>
      <c r="F110" s="174"/>
      <c r="G110" s="174"/>
      <c r="H110" s="174"/>
      <c r="I110" s="174"/>
      <c r="J110" s="174"/>
      <c r="K110" s="174"/>
      <c r="L110" s="174"/>
      <c r="M110" s="174"/>
      <c r="N110" s="175"/>
      <c r="O110" s="175"/>
    </row>
    <row r="111" spans="1:15" s="177" customFormat="1" ht="11.25">
      <c r="A111" s="182"/>
      <c r="B111" s="182"/>
      <c r="C111" s="182"/>
      <c r="D111" s="182"/>
      <c r="E111" s="174"/>
      <c r="F111" s="174"/>
      <c r="G111" s="174"/>
      <c r="H111" s="174"/>
      <c r="I111" s="174"/>
      <c r="J111" s="174"/>
      <c r="K111" s="174"/>
      <c r="L111" s="174"/>
      <c r="M111" s="174"/>
      <c r="N111" s="175"/>
      <c r="O111" s="175"/>
    </row>
    <row r="112" spans="1:15" s="177" customFormat="1" ht="11.25">
      <c r="A112" s="182"/>
      <c r="B112" s="182"/>
      <c r="C112" s="182"/>
      <c r="D112" s="182"/>
      <c r="E112" s="174"/>
      <c r="F112" s="174"/>
      <c r="G112" s="174"/>
      <c r="H112" s="174"/>
      <c r="I112" s="174"/>
      <c r="J112" s="174"/>
      <c r="K112" s="174"/>
      <c r="L112" s="174"/>
      <c r="M112" s="174"/>
      <c r="N112" s="175"/>
      <c r="O112" s="175"/>
    </row>
    <row r="113" spans="1:15" s="177" customFormat="1" ht="11.25">
      <c r="A113" s="182"/>
      <c r="B113" s="182"/>
      <c r="C113" s="182"/>
      <c r="D113" s="182"/>
      <c r="E113" s="174"/>
      <c r="F113" s="174"/>
      <c r="G113" s="174"/>
      <c r="H113" s="174"/>
      <c r="I113" s="174"/>
      <c r="J113" s="174"/>
      <c r="K113" s="174"/>
      <c r="L113" s="174"/>
      <c r="M113" s="174"/>
      <c r="N113" s="175"/>
      <c r="O113" s="175"/>
    </row>
    <row r="114" spans="1:15" s="177" customFormat="1" ht="11.25">
      <c r="A114" s="182"/>
      <c r="B114" s="182"/>
      <c r="C114" s="182"/>
      <c r="D114" s="182"/>
      <c r="E114" s="174"/>
      <c r="F114" s="174"/>
      <c r="G114" s="174"/>
      <c r="H114" s="174"/>
      <c r="I114" s="174"/>
      <c r="J114" s="174"/>
      <c r="K114" s="174"/>
      <c r="L114" s="174"/>
      <c r="M114" s="174"/>
      <c r="N114" s="175"/>
      <c r="O114" s="175"/>
    </row>
    <row r="115" spans="1:15" s="177" customFormat="1" ht="11.25">
      <c r="A115" s="182"/>
      <c r="B115" s="182"/>
      <c r="C115" s="182"/>
      <c r="D115" s="182"/>
      <c r="E115" s="174"/>
      <c r="F115" s="174"/>
      <c r="G115" s="174"/>
      <c r="H115" s="174"/>
      <c r="I115" s="174"/>
      <c r="J115" s="174"/>
      <c r="K115" s="174"/>
      <c r="L115" s="174"/>
      <c r="M115" s="174"/>
      <c r="N115" s="175"/>
      <c r="O115" s="175"/>
    </row>
    <row r="116" spans="1:15" s="177" customFormat="1" ht="11.25">
      <c r="A116" s="182"/>
      <c r="B116" s="182"/>
      <c r="C116" s="182"/>
      <c r="D116" s="182"/>
      <c r="E116" s="174"/>
      <c r="F116" s="174"/>
      <c r="G116" s="174"/>
      <c r="H116" s="174"/>
      <c r="I116" s="174"/>
      <c r="J116" s="174"/>
      <c r="K116" s="174"/>
      <c r="L116" s="174"/>
      <c r="M116" s="174"/>
      <c r="N116" s="175"/>
      <c r="O116" s="175"/>
    </row>
    <row r="117" spans="1:15" s="177" customFormat="1" ht="11.25">
      <c r="A117" s="182"/>
      <c r="B117" s="182"/>
      <c r="C117" s="182"/>
      <c r="D117" s="182"/>
      <c r="E117" s="174"/>
      <c r="F117" s="174"/>
      <c r="G117" s="174"/>
      <c r="H117" s="174"/>
      <c r="I117" s="174"/>
      <c r="J117" s="174"/>
      <c r="K117" s="174"/>
      <c r="L117" s="174"/>
      <c r="M117" s="174"/>
      <c r="N117" s="175"/>
      <c r="O117" s="175"/>
    </row>
    <row r="118" spans="1:15" s="177" customFormat="1" ht="11.25">
      <c r="A118" s="182"/>
      <c r="B118" s="182"/>
      <c r="C118" s="182"/>
      <c r="D118" s="182"/>
      <c r="E118" s="174"/>
      <c r="F118" s="174"/>
      <c r="G118" s="174"/>
      <c r="H118" s="174"/>
      <c r="I118" s="174"/>
      <c r="J118" s="174"/>
      <c r="K118" s="174"/>
      <c r="L118" s="174"/>
      <c r="M118" s="174"/>
      <c r="N118" s="175"/>
      <c r="O118" s="175"/>
    </row>
    <row r="119" spans="1:15" s="177" customFormat="1" ht="11.25">
      <c r="A119" s="182"/>
      <c r="B119" s="182"/>
      <c r="C119" s="182"/>
      <c r="D119" s="182"/>
      <c r="E119" s="174"/>
      <c r="F119" s="174"/>
      <c r="G119" s="174"/>
      <c r="H119" s="174"/>
      <c r="I119" s="174"/>
      <c r="J119" s="174"/>
      <c r="K119" s="174"/>
      <c r="L119" s="174"/>
      <c r="M119" s="174"/>
      <c r="N119" s="175"/>
      <c r="O119" s="175"/>
    </row>
    <row r="120" spans="1:15" s="177" customFormat="1" ht="11.25">
      <c r="A120" s="182"/>
      <c r="B120" s="182"/>
      <c r="C120" s="182"/>
      <c r="D120" s="182"/>
      <c r="E120" s="174"/>
      <c r="F120" s="174"/>
      <c r="G120" s="174"/>
      <c r="H120" s="174"/>
      <c r="I120" s="174"/>
      <c r="J120" s="174"/>
      <c r="K120" s="174"/>
      <c r="L120" s="174"/>
      <c r="M120" s="174"/>
      <c r="N120" s="175"/>
      <c r="O120" s="175"/>
    </row>
    <row r="121" spans="1:15" s="177" customFormat="1" ht="11.25">
      <c r="A121" s="182"/>
      <c r="B121" s="182"/>
      <c r="C121" s="182"/>
      <c r="D121" s="182"/>
      <c r="E121" s="174"/>
      <c r="F121" s="174"/>
      <c r="G121" s="174"/>
      <c r="H121" s="174"/>
      <c r="I121" s="174"/>
      <c r="J121" s="174"/>
      <c r="K121" s="174"/>
      <c r="L121" s="174"/>
      <c r="M121" s="174"/>
      <c r="N121" s="175"/>
      <c r="O121" s="175"/>
    </row>
    <row r="122" spans="1:15" s="177" customFormat="1" ht="11.25">
      <c r="A122" s="182"/>
      <c r="B122" s="182"/>
      <c r="C122" s="182"/>
      <c r="D122" s="182"/>
      <c r="E122" s="174"/>
      <c r="F122" s="174"/>
      <c r="G122" s="174"/>
      <c r="H122" s="174"/>
      <c r="I122" s="174"/>
      <c r="J122" s="174"/>
      <c r="K122" s="174"/>
      <c r="L122" s="174"/>
      <c r="M122" s="174"/>
      <c r="N122" s="175"/>
      <c r="O122" s="175"/>
    </row>
    <row r="123" spans="1:15" s="177" customFormat="1" ht="11.25">
      <c r="A123" s="182"/>
      <c r="B123" s="182"/>
      <c r="C123" s="182"/>
      <c r="D123" s="182"/>
      <c r="E123" s="174"/>
      <c r="F123" s="174"/>
      <c r="G123" s="174"/>
      <c r="H123" s="174"/>
      <c r="I123" s="174"/>
      <c r="J123" s="174"/>
      <c r="K123" s="174"/>
      <c r="L123" s="174"/>
      <c r="M123" s="174"/>
      <c r="N123" s="175"/>
      <c r="O123" s="175"/>
    </row>
    <row r="124" spans="1:15" s="177" customFormat="1" ht="11.25">
      <c r="A124" s="182"/>
      <c r="B124" s="182"/>
      <c r="C124" s="182"/>
      <c r="D124" s="182"/>
      <c r="E124" s="174"/>
      <c r="F124" s="174"/>
      <c r="G124" s="174"/>
      <c r="H124" s="174"/>
      <c r="I124" s="174"/>
      <c r="J124" s="174"/>
      <c r="K124" s="174"/>
      <c r="L124" s="174"/>
      <c r="M124" s="174"/>
      <c r="N124" s="175"/>
      <c r="O124" s="175"/>
    </row>
    <row r="125" spans="1:15" s="177" customFormat="1" ht="11.25">
      <c r="A125" s="182"/>
      <c r="B125" s="182"/>
      <c r="C125" s="182"/>
      <c r="D125" s="182"/>
      <c r="E125" s="174"/>
      <c r="F125" s="174"/>
      <c r="G125" s="174"/>
      <c r="H125" s="174"/>
      <c r="I125" s="174"/>
      <c r="J125" s="174"/>
      <c r="K125" s="174"/>
      <c r="L125" s="174"/>
      <c r="M125" s="174"/>
      <c r="N125" s="175"/>
      <c r="O125" s="175"/>
    </row>
    <row r="126" spans="1:15" s="177" customFormat="1" ht="11.25">
      <c r="A126" s="182"/>
      <c r="B126" s="182"/>
      <c r="C126" s="182"/>
      <c r="D126" s="182"/>
      <c r="E126" s="174"/>
      <c r="F126" s="174"/>
      <c r="G126" s="174"/>
      <c r="H126" s="174"/>
      <c r="I126" s="174"/>
      <c r="J126" s="174"/>
      <c r="K126" s="174"/>
      <c r="L126" s="174"/>
      <c r="M126" s="174"/>
      <c r="N126" s="175"/>
      <c r="O126" s="175"/>
    </row>
    <row r="127" spans="1:15" s="177" customFormat="1" ht="11.25">
      <c r="A127" s="182"/>
      <c r="B127" s="182"/>
      <c r="C127" s="182"/>
      <c r="D127" s="182"/>
      <c r="E127" s="174"/>
      <c r="F127" s="174"/>
      <c r="G127" s="174"/>
      <c r="H127" s="174"/>
      <c r="I127" s="174"/>
      <c r="J127" s="174"/>
      <c r="K127" s="174"/>
      <c r="L127" s="174"/>
      <c r="M127" s="174"/>
      <c r="N127" s="175"/>
      <c r="O127" s="175"/>
    </row>
    <row r="128" spans="1:15" s="177" customFormat="1" ht="11.25">
      <c r="A128" s="182"/>
      <c r="B128" s="182"/>
      <c r="C128" s="182"/>
      <c r="D128" s="182"/>
      <c r="E128" s="174"/>
      <c r="F128" s="174"/>
      <c r="G128" s="174"/>
      <c r="H128" s="174"/>
      <c r="I128" s="174"/>
      <c r="J128" s="174"/>
      <c r="K128" s="174"/>
      <c r="L128" s="174"/>
      <c r="M128" s="174"/>
      <c r="N128" s="175"/>
      <c r="O128" s="175"/>
    </row>
    <row r="129" spans="1:15" s="177" customFormat="1" ht="11.25">
      <c r="A129" s="182"/>
      <c r="B129" s="182"/>
      <c r="C129" s="182"/>
      <c r="D129" s="182"/>
      <c r="E129" s="174"/>
      <c r="F129" s="174"/>
      <c r="G129" s="174"/>
      <c r="H129" s="174"/>
      <c r="I129" s="174"/>
      <c r="J129" s="174"/>
      <c r="K129" s="174"/>
      <c r="L129" s="174"/>
      <c r="M129" s="174"/>
      <c r="N129" s="175"/>
      <c r="O129" s="175"/>
    </row>
    <row r="130" spans="1:15" s="177" customFormat="1" ht="11.25">
      <c r="A130" s="182"/>
      <c r="B130" s="182"/>
      <c r="C130" s="182"/>
      <c r="D130" s="182"/>
      <c r="E130" s="174"/>
      <c r="F130" s="174"/>
      <c r="G130" s="174"/>
      <c r="H130" s="174"/>
      <c r="I130" s="174"/>
      <c r="J130" s="174"/>
      <c r="K130" s="174"/>
      <c r="L130" s="174"/>
      <c r="M130" s="174"/>
      <c r="N130" s="175"/>
      <c r="O130" s="175"/>
    </row>
    <row r="131" spans="1:15" s="177" customFormat="1" ht="11.25">
      <c r="A131" s="182"/>
      <c r="B131" s="182"/>
      <c r="C131" s="182"/>
      <c r="D131" s="182"/>
      <c r="E131" s="174"/>
      <c r="F131" s="174"/>
      <c r="G131" s="174"/>
      <c r="H131" s="174"/>
      <c r="I131" s="174"/>
      <c r="J131" s="174"/>
      <c r="K131" s="174"/>
      <c r="L131" s="174"/>
      <c r="M131" s="174"/>
      <c r="N131" s="175"/>
      <c r="O131" s="175"/>
    </row>
    <row r="132" spans="1:15" s="177" customFormat="1" ht="11.25">
      <c r="A132" s="182"/>
      <c r="B132" s="182"/>
      <c r="C132" s="182"/>
      <c r="D132" s="182"/>
      <c r="E132" s="174"/>
      <c r="F132" s="174"/>
      <c r="G132" s="174"/>
      <c r="H132" s="174"/>
      <c r="I132" s="174"/>
      <c r="J132" s="174"/>
      <c r="K132" s="174"/>
      <c r="L132" s="174"/>
      <c r="M132" s="174"/>
      <c r="N132" s="175"/>
      <c r="O132" s="175"/>
    </row>
    <row r="133" spans="1:15" s="177" customFormat="1" ht="11.25">
      <c r="A133" s="182"/>
      <c r="B133" s="182"/>
      <c r="C133" s="182"/>
      <c r="D133" s="182"/>
      <c r="E133" s="174"/>
      <c r="F133" s="174"/>
      <c r="G133" s="174"/>
      <c r="H133" s="174"/>
      <c r="I133" s="174"/>
      <c r="J133" s="174"/>
      <c r="K133" s="174"/>
      <c r="L133" s="174"/>
      <c r="M133" s="174"/>
      <c r="N133" s="175"/>
      <c r="O133" s="175"/>
    </row>
    <row r="134" spans="1:15" s="177" customFormat="1" ht="11.25">
      <c r="A134" s="182"/>
      <c r="B134" s="182"/>
      <c r="C134" s="182"/>
      <c r="D134" s="182"/>
      <c r="E134" s="174"/>
      <c r="F134" s="174"/>
      <c r="G134" s="174"/>
      <c r="H134" s="174"/>
      <c r="I134" s="174"/>
      <c r="J134" s="174"/>
      <c r="K134" s="174"/>
      <c r="L134" s="174"/>
      <c r="M134" s="174"/>
      <c r="N134" s="175"/>
      <c r="O134" s="175"/>
    </row>
    <row r="135" spans="1:15" s="177" customFormat="1" ht="11.25">
      <c r="A135" s="182"/>
      <c r="B135" s="182"/>
      <c r="C135" s="182"/>
      <c r="D135" s="182"/>
      <c r="E135" s="174"/>
      <c r="F135" s="174"/>
      <c r="G135" s="174"/>
      <c r="H135" s="174"/>
      <c r="I135" s="174"/>
      <c r="J135" s="174"/>
      <c r="K135" s="174"/>
      <c r="L135" s="174"/>
      <c r="M135" s="174"/>
      <c r="N135" s="175"/>
      <c r="O135" s="175"/>
    </row>
    <row r="136" spans="1:15" s="177" customFormat="1" ht="11.25">
      <c r="A136" s="182"/>
      <c r="B136" s="182"/>
      <c r="C136" s="182"/>
      <c r="D136" s="182"/>
      <c r="E136" s="174"/>
      <c r="F136" s="174"/>
      <c r="G136" s="174"/>
      <c r="H136" s="174"/>
      <c r="I136" s="174"/>
      <c r="J136" s="174"/>
      <c r="K136" s="174"/>
      <c r="L136" s="174"/>
      <c r="M136" s="174"/>
      <c r="N136" s="175"/>
      <c r="O136" s="175"/>
    </row>
    <row r="137" spans="1:15" s="177" customFormat="1" ht="11.25">
      <c r="A137" s="182"/>
      <c r="B137" s="182"/>
      <c r="C137" s="182"/>
      <c r="D137" s="182"/>
      <c r="E137" s="174"/>
      <c r="F137" s="174"/>
      <c r="G137" s="174"/>
      <c r="H137" s="174"/>
      <c r="I137" s="174"/>
      <c r="J137" s="174"/>
      <c r="K137" s="174"/>
      <c r="L137" s="174"/>
      <c r="M137" s="174"/>
      <c r="N137" s="175"/>
      <c r="O137" s="175"/>
    </row>
    <row r="138" spans="1:15" s="177" customFormat="1" ht="11.25">
      <c r="A138" s="182"/>
      <c r="B138" s="182"/>
      <c r="C138" s="182"/>
      <c r="D138" s="182"/>
      <c r="E138" s="174"/>
      <c r="F138" s="174"/>
      <c r="G138" s="174"/>
      <c r="H138" s="174"/>
      <c r="I138" s="174"/>
      <c r="J138" s="174"/>
      <c r="K138" s="174"/>
      <c r="L138" s="174"/>
      <c r="M138" s="174"/>
      <c r="N138" s="175"/>
      <c r="O138" s="175"/>
    </row>
    <row r="139" spans="1:15" s="177" customFormat="1" ht="11.25">
      <c r="A139" s="182"/>
      <c r="B139" s="182"/>
      <c r="C139" s="182"/>
      <c r="D139" s="182"/>
      <c r="E139" s="174"/>
      <c r="F139" s="174"/>
      <c r="G139" s="174"/>
      <c r="H139" s="174"/>
      <c r="I139" s="174"/>
      <c r="J139" s="174"/>
      <c r="K139" s="174"/>
      <c r="L139" s="174"/>
      <c r="M139" s="174"/>
      <c r="N139" s="175"/>
      <c r="O139" s="175"/>
    </row>
    <row r="140" spans="1:15" s="177" customFormat="1" ht="11.25">
      <c r="A140" s="182"/>
      <c r="B140" s="182"/>
      <c r="C140" s="182"/>
      <c r="D140" s="182"/>
      <c r="E140" s="174"/>
      <c r="F140" s="174"/>
      <c r="G140" s="174"/>
      <c r="H140" s="174"/>
      <c r="I140" s="174"/>
      <c r="J140" s="174"/>
      <c r="K140" s="174"/>
      <c r="L140" s="174"/>
      <c r="M140" s="174"/>
      <c r="N140" s="175"/>
      <c r="O140" s="175"/>
    </row>
    <row r="141" spans="1:15" s="177" customFormat="1" ht="11.25">
      <c r="A141" s="182"/>
      <c r="B141" s="182"/>
      <c r="C141" s="182"/>
      <c r="D141" s="182"/>
      <c r="E141" s="174"/>
      <c r="F141" s="174"/>
      <c r="G141" s="174"/>
      <c r="H141" s="174"/>
      <c r="I141" s="174"/>
      <c r="J141" s="174"/>
      <c r="K141" s="174"/>
      <c r="L141" s="174"/>
      <c r="M141" s="174"/>
      <c r="N141" s="175"/>
      <c r="O141" s="175"/>
    </row>
    <row r="142" spans="1:15" s="177" customFormat="1" ht="11.25">
      <c r="A142" s="182"/>
      <c r="B142" s="182"/>
      <c r="C142" s="182"/>
      <c r="D142" s="182"/>
      <c r="E142" s="174"/>
      <c r="F142" s="174"/>
      <c r="G142" s="174"/>
      <c r="H142" s="174"/>
      <c r="I142" s="174"/>
      <c r="J142" s="174"/>
      <c r="K142" s="174"/>
      <c r="L142" s="174"/>
      <c r="M142" s="174"/>
      <c r="N142" s="175"/>
      <c r="O142" s="175"/>
    </row>
    <row r="143" spans="1:15" s="177" customFormat="1" ht="11.25">
      <c r="A143" s="182"/>
      <c r="B143" s="182"/>
      <c r="C143" s="182"/>
      <c r="D143" s="182"/>
      <c r="E143" s="174"/>
      <c r="F143" s="174"/>
      <c r="G143" s="174"/>
      <c r="H143" s="174"/>
      <c r="I143" s="174"/>
      <c r="J143" s="174"/>
      <c r="K143" s="174"/>
      <c r="L143" s="174"/>
      <c r="M143" s="174"/>
      <c r="N143" s="175"/>
      <c r="O143" s="175"/>
    </row>
    <row r="144" spans="1:15" s="177" customFormat="1" ht="11.25">
      <c r="A144" s="182"/>
      <c r="B144" s="182"/>
      <c r="C144" s="182"/>
      <c r="D144" s="182"/>
      <c r="E144" s="174"/>
      <c r="F144" s="174"/>
      <c r="G144" s="174"/>
      <c r="H144" s="174"/>
      <c r="I144" s="174"/>
      <c r="J144" s="174"/>
      <c r="K144" s="174"/>
      <c r="L144" s="174"/>
      <c r="M144" s="174"/>
      <c r="N144" s="175"/>
      <c r="O144" s="175"/>
    </row>
    <row r="145" spans="1:15" s="177" customFormat="1" ht="11.25">
      <c r="A145" s="182"/>
      <c r="B145" s="182"/>
      <c r="C145" s="182"/>
      <c r="D145" s="182"/>
      <c r="E145" s="174"/>
      <c r="F145" s="174"/>
      <c r="G145" s="174"/>
      <c r="H145" s="174"/>
      <c r="I145" s="174"/>
      <c r="J145" s="174"/>
      <c r="K145" s="174"/>
      <c r="L145" s="174"/>
      <c r="M145" s="174"/>
      <c r="N145" s="175"/>
      <c r="O145" s="175"/>
    </row>
    <row r="146" spans="1:15" s="177" customFormat="1" ht="11.25">
      <c r="A146" s="182"/>
      <c r="B146" s="182"/>
      <c r="C146" s="182"/>
      <c r="D146" s="182"/>
      <c r="E146" s="174"/>
      <c r="F146" s="174"/>
      <c r="G146" s="174"/>
      <c r="H146" s="174"/>
      <c r="I146" s="174"/>
      <c r="J146" s="174"/>
      <c r="K146" s="174"/>
      <c r="L146" s="174"/>
      <c r="M146" s="174"/>
      <c r="N146" s="175"/>
      <c r="O146" s="175"/>
    </row>
    <row r="147" spans="1:15" s="177" customFormat="1" ht="11.25">
      <c r="A147" s="182"/>
      <c r="B147" s="182"/>
      <c r="C147" s="182"/>
      <c r="D147" s="182"/>
      <c r="E147" s="174"/>
      <c r="F147" s="174"/>
      <c r="G147" s="174"/>
      <c r="H147" s="174"/>
      <c r="I147" s="174"/>
      <c r="J147" s="174"/>
      <c r="K147" s="174"/>
      <c r="L147" s="174"/>
      <c r="M147" s="174"/>
      <c r="N147" s="175"/>
      <c r="O147" s="175"/>
    </row>
    <row r="148" spans="1:15" s="177" customFormat="1" ht="11.25">
      <c r="A148" s="182"/>
      <c r="B148" s="182"/>
      <c r="C148" s="182"/>
      <c r="D148" s="182"/>
      <c r="E148" s="174"/>
      <c r="F148" s="174"/>
      <c r="G148" s="174"/>
      <c r="H148" s="174"/>
      <c r="I148" s="174"/>
      <c r="J148" s="174"/>
      <c r="K148" s="174"/>
      <c r="L148" s="174"/>
      <c r="M148" s="174"/>
      <c r="N148" s="175"/>
      <c r="O148" s="175"/>
    </row>
    <row r="149" spans="1:15" s="177" customFormat="1" ht="11.25">
      <c r="A149" s="182"/>
      <c r="B149" s="182"/>
      <c r="C149" s="182"/>
      <c r="D149" s="182"/>
      <c r="E149" s="174"/>
      <c r="F149" s="174"/>
      <c r="G149" s="174"/>
      <c r="H149" s="174"/>
      <c r="I149" s="174"/>
      <c r="J149" s="174"/>
      <c r="K149" s="174"/>
      <c r="L149" s="174"/>
      <c r="M149" s="174"/>
      <c r="N149" s="175"/>
      <c r="O149" s="175"/>
    </row>
    <row r="150" spans="1:15" s="177" customFormat="1" ht="11.25">
      <c r="A150" s="182"/>
      <c r="B150" s="182"/>
      <c r="C150" s="182"/>
      <c r="D150" s="182"/>
      <c r="E150" s="174"/>
      <c r="F150" s="174"/>
      <c r="G150" s="174"/>
      <c r="H150" s="174"/>
      <c r="I150" s="174"/>
      <c r="J150" s="174"/>
      <c r="K150" s="174"/>
      <c r="L150" s="174"/>
      <c r="M150" s="174"/>
      <c r="N150" s="175"/>
      <c r="O150" s="175"/>
    </row>
    <row r="151" spans="1:15" s="177" customFormat="1" ht="11.25">
      <c r="A151" s="182"/>
      <c r="B151" s="182"/>
      <c r="C151" s="182"/>
      <c r="D151" s="182"/>
      <c r="E151" s="174"/>
      <c r="F151" s="174"/>
      <c r="G151" s="174"/>
      <c r="H151" s="174"/>
      <c r="I151" s="174"/>
      <c r="J151" s="174"/>
      <c r="K151" s="174"/>
      <c r="L151" s="174"/>
      <c r="M151" s="174"/>
      <c r="N151" s="175"/>
      <c r="O151" s="175"/>
    </row>
    <row r="152" spans="1:15" s="177" customFormat="1" ht="11.25">
      <c r="A152" s="182"/>
      <c r="B152" s="182"/>
      <c r="C152" s="182"/>
      <c r="D152" s="182"/>
      <c r="E152" s="174"/>
      <c r="F152" s="174"/>
      <c r="G152" s="174"/>
      <c r="H152" s="174"/>
      <c r="I152" s="174"/>
      <c r="J152" s="174"/>
      <c r="K152" s="174"/>
      <c r="L152" s="174"/>
      <c r="M152" s="174"/>
      <c r="N152" s="175"/>
      <c r="O152" s="175"/>
    </row>
    <row r="153" spans="1:15" s="177" customFormat="1" ht="11.25">
      <c r="A153" s="182"/>
      <c r="B153" s="182"/>
      <c r="C153" s="182"/>
      <c r="D153" s="182"/>
      <c r="E153" s="174"/>
      <c r="F153" s="174"/>
      <c r="G153" s="174"/>
      <c r="H153" s="174"/>
      <c r="I153" s="174"/>
      <c r="J153" s="174"/>
      <c r="K153" s="174"/>
      <c r="L153" s="174"/>
      <c r="M153" s="174"/>
      <c r="N153" s="175"/>
      <c r="O153" s="175"/>
    </row>
    <row r="154" spans="1:15" s="177" customFormat="1" ht="11.25">
      <c r="A154" s="182"/>
      <c r="B154" s="182"/>
      <c r="C154" s="182"/>
      <c r="D154" s="182"/>
      <c r="E154" s="174"/>
      <c r="F154" s="174"/>
      <c r="G154" s="174"/>
      <c r="H154" s="174"/>
      <c r="I154" s="174"/>
      <c r="J154" s="174"/>
      <c r="K154" s="174"/>
      <c r="L154" s="174"/>
      <c r="M154" s="174"/>
      <c r="N154" s="175"/>
      <c r="O154" s="175"/>
    </row>
    <row r="155" spans="1:15" s="177" customFormat="1" ht="11.25">
      <c r="A155" s="182"/>
      <c r="B155" s="182"/>
      <c r="C155" s="182"/>
      <c r="D155" s="182"/>
      <c r="E155" s="174"/>
      <c r="F155" s="174"/>
      <c r="G155" s="174"/>
      <c r="H155" s="174"/>
      <c r="I155" s="174"/>
      <c r="J155" s="174"/>
      <c r="K155" s="174"/>
      <c r="L155" s="174"/>
      <c r="M155" s="174"/>
      <c r="N155" s="175"/>
      <c r="O155" s="175"/>
    </row>
    <row r="156" spans="1:15" s="177" customFormat="1" ht="11.25">
      <c r="A156" s="182"/>
      <c r="B156" s="182"/>
      <c r="C156" s="182"/>
      <c r="D156" s="182"/>
      <c r="E156" s="174"/>
      <c r="F156" s="174"/>
      <c r="G156" s="174"/>
      <c r="H156" s="174"/>
      <c r="I156" s="174"/>
      <c r="J156" s="174"/>
      <c r="K156" s="174"/>
      <c r="L156" s="174"/>
      <c r="M156" s="174"/>
      <c r="N156" s="175"/>
      <c r="O156" s="175"/>
    </row>
    <row r="157" spans="1:15" s="177" customFormat="1" ht="11.25">
      <c r="A157" s="182"/>
      <c r="B157" s="182"/>
      <c r="C157" s="182"/>
      <c r="D157" s="182"/>
      <c r="E157" s="174"/>
      <c r="F157" s="174"/>
      <c r="G157" s="174"/>
      <c r="H157" s="174"/>
      <c r="I157" s="174"/>
      <c r="J157" s="174"/>
      <c r="K157" s="174"/>
      <c r="L157" s="174"/>
      <c r="M157" s="174"/>
      <c r="N157" s="175"/>
      <c r="O157" s="175"/>
    </row>
    <row r="158" spans="1:15" s="177" customFormat="1" ht="11.25">
      <c r="A158" s="182"/>
      <c r="B158" s="182"/>
      <c r="C158" s="182"/>
      <c r="D158" s="182"/>
      <c r="E158" s="174"/>
      <c r="F158" s="174"/>
      <c r="G158" s="174"/>
      <c r="H158" s="174"/>
      <c r="I158" s="174"/>
      <c r="J158" s="174"/>
      <c r="K158" s="174"/>
      <c r="L158" s="174"/>
      <c r="M158" s="174"/>
      <c r="N158" s="175"/>
      <c r="O158" s="175"/>
    </row>
    <row r="159" spans="1:15" s="177" customFormat="1" ht="11.25">
      <c r="A159" s="182"/>
      <c r="B159" s="182"/>
      <c r="C159" s="182"/>
      <c r="D159" s="182"/>
      <c r="E159" s="174"/>
      <c r="F159" s="174"/>
      <c r="G159" s="174"/>
      <c r="H159" s="174"/>
      <c r="I159" s="174"/>
      <c r="J159" s="174"/>
      <c r="K159" s="174"/>
      <c r="L159" s="174"/>
      <c r="M159" s="174"/>
      <c r="N159" s="175"/>
      <c r="O159" s="175"/>
    </row>
    <row r="160" spans="1:15" s="177" customFormat="1" ht="11.25">
      <c r="A160" s="182"/>
      <c r="B160" s="182"/>
      <c r="C160" s="182"/>
      <c r="D160" s="182"/>
      <c r="E160" s="174"/>
      <c r="F160" s="174"/>
      <c r="G160" s="174"/>
      <c r="H160" s="174"/>
      <c r="I160" s="174"/>
      <c r="J160" s="174"/>
      <c r="K160" s="174"/>
      <c r="L160" s="174"/>
      <c r="M160" s="174"/>
      <c r="N160" s="175"/>
      <c r="O160" s="175"/>
    </row>
    <row r="161" spans="1:15" s="177" customFormat="1" ht="11.25">
      <c r="A161" s="182"/>
      <c r="B161" s="182"/>
      <c r="C161" s="182"/>
      <c r="D161" s="182"/>
      <c r="E161" s="174"/>
      <c r="F161" s="174"/>
      <c r="G161" s="174"/>
      <c r="H161" s="174"/>
      <c r="I161" s="174"/>
      <c r="J161" s="174"/>
      <c r="K161" s="174"/>
      <c r="L161" s="174"/>
      <c r="M161" s="174"/>
      <c r="N161" s="175"/>
      <c r="O161" s="175"/>
    </row>
    <row r="162" spans="1:15" s="177" customFormat="1" ht="11.25">
      <c r="A162" s="182"/>
      <c r="B162" s="182"/>
      <c r="C162" s="182"/>
      <c r="D162" s="182"/>
      <c r="E162" s="174"/>
      <c r="F162" s="174"/>
      <c r="G162" s="174"/>
      <c r="H162" s="174"/>
      <c r="I162" s="174"/>
      <c r="J162" s="174"/>
      <c r="K162" s="174"/>
      <c r="L162" s="174"/>
      <c r="M162" s="174"/>
      <c r="N162" s="175"/>
      <c r="O162" s="175"/>
    </row>
    <row r="163" spans="1:15" s="177" customFormat="1" ht="11.25">
      <c r="A163" s="182"/>
      <c r="B163" s="182"/>
      <c r="C163" s="182"/>
      <c r="D163" s="182"/>
      <c r="E163" s="174"/>
      <c r="F163" s="174"/>
      <c r="G163" s="174"/>
      <c r="H163" s="174"/>
      <c r="I163" s="174"/>
      <c r="J163" s="174"/>
      <c r="K163" s="174"/>
      <c r="L163" s="174"/>
      <c r="M163" s="174"/>
      <c r="N163" s="175"/>
      <c r="O163" s="175"/>
    </row>
    <row r="164" spans="1:15" s="177" customFormat="1" ht="11.25">
      <c r="A164" s="182"/>
      <c r="B164" s="182"/>
      <c r="C164" s="182"/>
      <c r="D164" s="182"/>
      <c r="E164" s="174"/>
      <c r="F164" s="174"/>
      <c r="G164" s="174"/>
      <c r="H164" s="174"/>
      <c r="I164" s="174"/>
      <c r="J164" s="174"/>
      <c r="K164" s="174"/>
      <c r="L164" s="174"/>
      <c r="M164" s="174"/>
      <c r="N164" s="175"/>
      <c r="O164" s="175"/>
    </row>
    <row r="165" spans="1:15" s="177" customFormat="1" ht="11.25">
      <c r="A165" s="182"/>
      <c r="B165" s="182"/>
      <c r="C165" s="182"/>
      <c r="D165" s="182"/>
      <c r="E165" s="174"/>
      <c r="F165" s="174"/>
      <c r="G165" s="174"/>
      <c r="H165" s="174"/>
      <c r="I165" s="174"/>
      <c r="J165" s="174"/>
      <c r="K165" s="174"/>
      <c r="L165" s="174"/>
      <c r="M165" s="174"/>
      <c r="N165" s="175"/>
      <c r="O165" s="175"/>
    </row>
    <row r="166" spans="1:15" s="177" customFormat="1" ht="11.25">
      <c r="A166" s="182"/>
      <c r="B166" s="182"/>
      <c r="C166" s="182"/>
      <c r="D166" s="182"/>
      <c r="E166" s="174"/>
      <c r="F166" s="174"/>
      <c r="G166" s="174"/>
      <c r="H166" s="174"/>
      <c r="I166" s="174"/>
      <c r="J166" s="174"/>
      <c r="K166" s="174"/>
      <c r="L166" s="174"/>
      <c r="M166" s="174"/>
      <c r="N166" s="175"/>
      <c r="O166" s="175"/>
    </row>
    <row r="167" spans="1:15" s="177" customFormat="1" ht="11.25">
      <c r="A167" s="182"/>
      <c r="B167" s="182"/>
      <c r="C167" s="182"/>
      <c r="D167" s="182"/>
      <c r="E167" s="174"/>
      <c r="F167" s="174"/>
      <c r="G167" s="174"/>
      <c r="H167" s="174"/>
      <c r="I167" s="174"/>
      <c r="J167" s="174"/>
      <c r="K167" s="174"/>
      <c r="L167" s="174"/>
      <c r="M167" s="174"/>
      <c r="N167" s="175"/>
      <c r="O167" s="175"/>
    </row>
    <row r="168" spans="1:15" s="177" customFormat="1" ht="11.25">
      <c r="A168" s="182"/>
      <c r="B168" s="182"/>
      <c r="C168" s="182"/>
      <c r="D168" s="182"/>
      <c r="E168" s="174"/>
      <c r="F168" s="174"/>
      <c r="G168" s="174"/>
      <c r="H168" s="174"/>
      <c r="I168" s="174"/>
      <c r="J168" s="174"/>
      <c r="K168" s="174"/>
      <c r="L168" s="174"/>
      <c r="M168" s="174"/>
      <c r="N168" s="175"/>
      <c r="O168" s="175"/>
    </row>
    <row r="169" spans="1:15" s="177" customFormat="1" ht="11.25">
      <c r="A169" s="182"/>
      <c r="B169" s="182"/>
      <c r="C169" s="182"/>
      <c r="D169" s="182"/>
      <c r="E169" s="174"/>
      <c r="F169" s="174"/>
      <c r="G169" s="174"/>
      <c r="H169" s="174"/>
      <c r="I169" s="174"/>
      <c r="J169" s="174"/>
      <c r="K169" s="174"/>
      <c r="L169" s="174"/>
      <c r="M169" s="174"/>
      <c r="N169" s="175"/>
      <c r="O169" s="175"/>
    </row>
    <row r="170" spans="1:15" s="177" customFormat="1" ht="11.25">
      <c r="A170" s="182"/>
      <c r="B170" s="182"/>
      <c r="C170" s="182"/>
      <c r="D170" s="182"/>
      <c r="E170" s="174"/>
      <c r="F170" s="174"/>
      <c r="G170" s="174"/>
      <c r="H170" s="174"/>
      <c r="I170" s="174"/>
      <c r="J170" s="174"/>
      <c r="K170" s="174"/>
      <c r="L170" s="174"/>
      <c r="M170" s="174"/>
      <c r="N170" s="175"/>
      <c r="O170" s="175"/>
    </row>
    <row r="171" spans="1:15" s="177" customFormat="1" ht="11.25">
      <c r="A171" s="182"/>
      <c r="B171" s="182"/>
      <c r="C171" s="182"/>
      <c r="D171" s="182"/>
      <c r="E171" s="174"/>
      <c r="F171" s="174"/>
      <c r="G171" s="174"/>
      <c r="H171" s="174"/>
      <c r="I171" s="174"/>
      <c r="J171" s="174"/>
      <c r="K171" s="174"/>
      <c r="L171" s="174"/>
      <c r="M171" s="174"/>
      <c r="N171" s="175"/>
      <c r="O171" s="175"/>
    </row>
    <row r="172" spans="1:15" s="177" customFormat="1" ht="11.25">
      <c r="A172" s="182"/>
      <c r="B172" s="182"/>
      <c r="C172" s="182"/>
      <c r="D172" s="182"/>
      <c r="E172" s="174"/>
      <c r="F172" s="174"/>
      <c r="G172" s="174"/>
      <c r="H172" s="174"/>
      <c r="I172" s="174"/>
      <c r="J172" s="174"/>
      <c r="K172" s="174"/>
      <c r="L172" s="174"/>
      <c r="M172" s="174"/>
      <c r="N172" s="175"/>
      <c r="O172" s="175"/>
    </row>
    <row r="173" spans="1:15" s="177" customFormat="1" ht="11.25">
      <c r="A173" s="182"/>
      <c r="B173" s="182"/>
      <c r="C173" s="182"/>
      <c r="D173" s="182"/>
      <c r="E173" s="174"/>
      <c r="F173" s="174"/>
      <c r="G173" s="174"/>
      <c r="H173" s="174"/>
      <c r="I173" s="174"/>
      <c r="J173" s="174"/>
      <c r="K173" s="174"/>
      <c r="L173" s="174"/>
      <c r="M173" s="174"/>
      <c r="N173" s="175"/>
      <c r="O173" s="175"/>
    </row>
    <row r="174" spans="1:15" s="177" customFormat="1" ht="11.25">
      <c r="A174" s="182"/>
      <c r="B174" s="182"/>
      <c r="C174" s="182"/>
      <c r="D174" s="182"/>
      <c r="E174" s="174"/>
      <c r="F174" s="174"/>
      <c r="G174" s="174"/>
      <c r="H174" s="174"/>
      <c r="I174" s="174"/>
      <c r="J174" s="174"/>
      <c r="K174" s="174"/>
      <c r="L174" s="174"/>
      <c r="M174" s="174"/>
      <c r="N174" s="175"/>
      <c r="O174" s="175"/>
    </row>
    <row r="175" spans="1:15" s="177" customFormat="1" ht="11.25">
      <c r="A175" s="182"/>
      <c r="B175" s="182"/>
      <c r="C175" s="182"/>
      <c r="D175" s="182"/>
      <c r="E175" s="174"/>
      <c r="F175" s="174"/>
      <c r="G175" s="174"/>
      <c r="H175" s="174"/>
      <c r="I175" s="174"/>
      <c r="J175" s="174"/>
      <c r="K175" s="174"/>
      <c r="L175" s="174"/>
      <c r="M175" s="174"/>
      <c r="N175" s="175"/>
      <c r="O175" s="175"/>
    </row>
    <row r="176" spans="1:15" s="177" customFormat="1" ht="11.25">
      <c r="A176" s="182"/>
      <c r="B176" s="182"/>
      <c r="C176" s="182"/>
      <c r="D176" s="182"/>
      <c r="E176" s="174"/>
      <c r="F176" s="174"/>
      <c r="G176" s="174"/>
      <c r="H176" s="174"/>
      <c r="I176" s="174"/>
      <c r="J176" s="174"/>
      <c r="K176" s="174"/>
      <c r="L176" s="174"/>
      <c r="M176" s="174"/>
      <c r="N176" s="175"/>
      <c r="O176" s="175"/>
    </row>
    <row r="177" spans="1:15" s="177" customFormat="1" ht="11.25">
      <c r="A177" s="182"/>
      <c r="B177" s="182"/>
      <c r="C177" s="182"/>
      <c r="D177" s="182"/>
      <c r="E177" s="174"/>
      <c r="F177" s="174"/>
      <c r="G177" s="174"/>
      <c r="H177" s="174"/>
      <c r="I177" s="174"/>
      <c r="J177" s="174"/>
      <c r="K177" s="174"/>
      <c r="L177" s="174"/>
      <c r="M177" s="174"/>
      <c r="N177" s="175"/>
      <c r="O177" s="175"/>
    </row>
    <row r="178" spans="1:15" s="177" customFormat="1" ht="11.25">
      <c r="A178" s="182"/>
      <c r="B178" s="182"/>
      <c r="C178" s="182"/>
      <c r="D178" s="182"/>
      <c r="E178" s="174"/>
      <c r="F178" s="174"/>
      <c r="G178" s="174"/>
      <c r="H178" s="174"/>
      <c r="I178" s="174"/>
      <c r="J178" s="174"/>
      <c r="K178" s="174"/>
      <c r="L178" s="174"/>
      <c r="M178" s="174"/>
      <c r="N178" s="175"/>
      <c r="O178" s="175"/>
    </row>
    <row r="179" spans="1:15" s="177" customFormat="1" ht="11.25">
      <c r="A179" s="182"/>
      <c r="B179" s="182"/>
      <c r="C179" s="182"/>
      <c r="D179" s="182"/>
      <c r="E179" s="174"/>
      <c r="F179" s="174"/>
      <c r="G179" s="174"/>
      <c r="H179" s="174"/>
      <c r="I179" s="174"/>
      <c r="J179" s="174"/>
      <c r="K179" s="174"/>
      <c r="L179" s="174"/>
      <c r="M179" s="174"/>
      <c r="N179" s="175"/>
      <c r="O179" s="175"/>
    </row>
    <row r="180" spans="1:15" s="177" customFormat="1" ht="11.25">
      <c r="A180" s="182"/>
      <c r="B180" s="182"/>
      <c r="C180" s="182"/>
      <c r="D180" s="182"/>
      <c r="E180" s="174"/>
      <c r="F180" s="174"/>
      <c r="G180" s="174"/>
      <c r="H180" s="174"/>
      <c r="I180" s="174"/>
      <c r="J180" s="174"/>
      <c r="K180" s="174"/>
      <c r="L180" s="174"/>
      <c r="M180" s="174"/>
      <c r="N180" s="175"/>
      <c r="O180" s="175"/>
    </row>
    <row r="181" spans="1:15" s="177" customFormat="1" ht="11.25">
      <c r="A181" s="182"/>
      <c r="B181" s="182"/>
      <c r="C181" s="182"/>
      <c r="D181" s="182"/>
      <c r="E181" s="174"/>
      <c r="F181" s="174"/>
      <c r="G181" s="174"/>
      <c r="H181" s="174"/>
      <c r="I181" s="174"/>
      <c r="J181" s="174"/>
      <c r="K181" s="174"/>
      <c r="L181" s="174"/>
      <c r="M181" s="174"/>
      <c r="N181" s="175"/>
      <c r="O181" s="175"/>
    </row>
    <row r="182" spans="1:15" s="177" customFormat="1" ht="11.25">
      <c r="A182" s="182"/>
      <c r="B182" s="182"/>
      <c r="C182" s="182"/>
      <c r="D182" s="182"/>
      <c r="E182" s="174"/>
      <c r="F182" s="174"/>
      <c r="G182" s="174"/>
      <c r="H182" s="174"/>
      <c r="I182" s="174"/>
      <c r="J182" s="174"/>
      <c r="K182" s="174"/>
      <c r="L182" s="174"/>
      <c r="M182" s="174"/>
      <c r="N182" s="175"/>
      <c r="O182" s="175"/>
    </row>
    <row r="183" spans="1:15" s="177" customFormat="1" ht="11.25">
      <c r="A183" s="182"/>
      <c r="B183" s="182"/>
      <c r="C183" s="182"/>
      <c r="D183" s="182"/>
      <c r="E183" s="174"/>
      <c r="F183" s="174"/>
      <c r="G183" s="174"/>
      <c r="H183" s="174"/>
      <c r="I183" s="174"/>
      <c r="J183" s="174"/>
      <c r="K183" s="174"/>
      <c r="L183" s="174"/>
      <c r="M183" s="174"/>
      <c r="N183" s="175"/>
      <c r="O183" s="175"/>
    </row>
    <row r="184" spans="1:15" s="177" customFormat="1" ht="11.25">
      <c r="A184" s="182"/>
      <c r="B184" s="182"/>
      <c r="C184" s="182"/>
      <c r="D184" s="182"/>
      <c r="E184" s="174"/>
      <c r="F184" s="174"/>
      <c r="G184" s="174"/>
      <c r="H184" s="174"/>
      <c r="I184" s="174"/>
      <c r="J184" s="174"/>
      <c r="K184" s="174"/>
      <c r="L184" s="174"/>
      <c r="M184" s="174"/>
      <c r="N184" s="175"/>
      <c r="O184" s="175"/>
    </row>
    <row r="185" spans="1:15" s="177" customFormat="1" ht="11.25">
      <c r="A185" s="182"/>
      <c r="B185" s="182"/>
      <c r="C185" s="182"/>
      <c r="D185" s="182"/>
      <c r="E185" s="174"/>
      <c r="F185" s="174"/>
      <c r="G185" s="174"/>
      <c r="H185" s="174"/>
      <c r="I185" s="174"/>
      <c r="J185" s="174"/>
      <c r="K185" s="174"/>
      <c r="L185" s="174"/>
      <c r="M185" s="174"/>
      <c r="N185" s="175"/>
      <c r="O185" s="175"/>
    </row>
    <row r="186" spans="1:15" s="177" customFormat="1" ht="11.25">
      <c r="A186" s="182"/>
      <c r="B186" s="182"/>
      <c r="C186" s="182"/>
      <c r="D186" s="182"/>
      <c r="E186" s="174"/>
      <c r="F186" s="174"/>
      <c r="G186" s="174"/>
      <c r="H186" s="174"/>
      <c r="I186" s="174"/>
      <c r="J186" s="174"/>
      <c r="K186" s="174"/>
      <c r="L186" s="174"/>
      <c r="M186" s="174"/>
      <c r="N186" s="175"/>
      <c r="O186" s="175"/>
    </row>
    <row r="187" spans="1:15" s="177" customFormat="1" ht="11.25">
      <c r="A187" s="182"/>
      <c r="B187" s="182"/>
      <c r="C187" s="182"/>
      <c r="D187" s="182"/>
      <c r="E187" s="174"/>
      <c r="F187" s="174"/>
      <c r="G187" s="174"/>
      <c r="H187" s="174"/>
      <c r="I187" s="174"/>
      <c r="J187" s="174"/>
      <c r="K187" s="174"/>
      <c r="L187" s="174"/>
      <c r="M187" s="174"/>
      <c r="N187" s="175"/>
      <c r="O187" s="175"/>
    </row>
    <row r="188" spans="1:15" s="177" customFormat="1" ht="11.25">
      <c r="A188" s="182"/>
      <c r="B188" s="182"/>
      <c r="C188" s="182"/>
      <c r="D188" s="182"/>
      <c r="E188" s="174"/>
      <c r="F188" s="174"/>
      <c r="G188" s="174"/>
      <c r="H188" s="174"/>
      <c r="I188" s="174"/>
      <c r="J188" s="174"/>
      <c r="K188" s="174"/>
      <c r="L188" s="174"/>
      <c r="M188" s="174"/>
      <c r="N188" s="175"/>
      <c r="O188" s="175"/>
    </row>
    <row r="189" spans="1:15" s="177" customFormat="1" ht="11.25">
      <c r="A189" s="182"/>
      <c r="B189" s="182"/>
      <c r="C189" s="182"/>
      <c r="D189" s="182"/>
      <c r="E189" s="174"/>
      <c r="F189" s="174"/>
      <c r="G189" s="174"/>
      <c r="H189" s="174"/>
      <c r="I189" s="174"/>
      <c r="J189" s="174"/>
      <c r="K189" s="174"/>
      <c r="L189" s="174"/>
      <c r="M189" s="174"/>
      <c r="N189" s="175"/>
      <c r="O189" s="175"/>
    </row>
    <row r="190" spans="1:15" s="177" customFormat="1" ht="11.25">
      <c r="A190" s="182"/>
      <c r="B190" s="182"/>
      <c r="C190" s="182"/>
      <c r="D190" s="182"/>
      <c r="E190" s="174"/>
      <c r="F190" s="174"/>
      <c r="G190" s="174"/>
      <c r="H190" s="174"/>
      <c r="I190" s="174"/>
      <c r="J190" s="174"/>
      <c r="K190" s="174"/>
      <c r="L190" s="174"/>
      <c r="M190" s="174"/>
      <c r="N190" s="175"/>
      <c r="O190" s="175"/>
    </row>
    <row r="191" spans="1:15" s="177" customFormat="1" ht="11.25">
      <c r="A191" s="182"/>
      <c r="B191" s="182"/>
      <c r="C191" s="182"/>
      <c r="D191" s="182"/>
      <c r="E191" s="174"/>
      <c r="F191" s="174"/>
      <c r="G191" s="174"/>
      <c r="H191" s="174"/>
      <c r="I191" s="174"/>
      <c r="J191" s="174"/>
      <c r="K191" s="174"/>
      <c r="L191" s="174"/>
      <c r="M191" s="174"/>
      <c r="N191" s="175"/>
      <c r="O191" s="175"/>
    </row>
    <row r="192" spans="1:15" s="177" customFormat="1" ht="11.25">
      <c r="A192" s="182"/>
      <c r="B192" s="182"/>
      <c r="C192" s="182"/>
      <c r="D192" s="182"/>
      <c r="E192" s="174"/>
      <c r="F192" s="174"/>
      <c r="G192" s="174"/>
      <c r="H192" s="174"/>
      <c r="I192" s="174"/>
      <c r="J192" s="174"/>
      <c r="K192" s="174"/>
      <c r="L192" s="174"/>
      <c r="M192" s="174"/>
      <c r="N192" s="175"/>
      <c r="O192" s="175"/>
    </row>
    <row r="193" spans="1:15" s="177" customFormat="1" ht="11.25">
      <c r="A193" s="182"/>
      <c r="B193" s="182"/>
      <c r="C193" s="182"/>
      <c r="D193" s="182"/>
      <c r="E193" s="174"/>
      <c r="F193" s="174"/>
      <c r="G193" s="174"/>
      <c r="H193" s="174"/>
      <c r="I193" s="174"/>
      <c r="J193" s="174"/>
      <c r="K193" s="174"/>
      <c r="L193" s="174"/>
      <c r="M193" s="174"/>
      <c r="N193" s="175"/>
      <c r="O193" s="175"/>
    </row>
    <row r="194" spans="1:15" s="177" customFormat="1" ht="11.25">
      <c r="A194" s="182"/>
      <c r="B194" s="182"/>
      <c r="C194" s="182"/>
      <c r="D194" s="182"/>
      <c r="E194" s="174"/>
      <c r="F194" s="174"/>
      <c r="G194" s="174"/>
      <c r="H194" s="174"/>
      <c r="I194" s="174"/>
      <c r="J194" s="174"/>
      <c r="K194" s="174"/>
      <c r="L194" s="174"/>
      <c r="M194" s="174"/>
      <c r="N194" s="175"/>
      <c r="O194" s="175"/>
    </row>
    <row r="195" spans="1:15" s="177" customFormat="1" ht="11.25">
      <c r="A195" s="182"/>
      <c r="B195" s="182"/>
      <c r="C195" s="182"/>
      <c r="D195" s="182"/>
      <c r="E195" s="174"/>
      <c r="F195" s="174"/>
      <c r="G195" s="174"/>
      <c r="H195" s="174"/>
      <c r="I195" s="174"/>
      <c r="J195" s="174"/>
      <c r="K195" s="174"/>
      <c r="L195" s="174"/>
      <c r="M195" s="174"/>
      <c r="N195" s="175"/>
      <c r="O195" s="175"/>
    </row>
    <row r="196" spans="1:15" s="177" customFormat="1" ht="11.25">
      <c r="A196" s="182"/>
      <c r="B196" s="182"/>
      <c r="C196" s="182"/>
      <c r="D196" s="182"/>
      <c r="E196" s="174"/>
      <c r="F196" s="174"/>
      <c r="G196" s="174"/>
      <c r="H196" s="174"/>
      <c r="I196" s="174"/>
      <c r="J196" s="174"/>
      <c r="K196" s="174"/>
      <c r="L196" s="174"/>
      <c r="M196" s="174"/>
      <c r="N196" s="175"/>
      <c r="O196" s="175"/>
    </row>
    <row r="197" spans="1:15" s="177" customFormat="1" ht="11.25">
      <c r="A197" s="182"/>
      <c r="B197" s="182"/>
      <c r="C197" s="182"/>
      <c r="D197" s="182"/>
      <c r="E197" s="174"/>
      <c r="F197" s="174"/>
      <c r="G197" s="174"/>
      <c r="H197" s="174"/>
      <c r="I197" s="174"/>
      <c r="J197" s="174"/>
      <c r="K197" s="174"/>
      <c r="L197" s="174"/>
      <c r="M197" s="174"/>
      <c r="N197" s="175"/>
      <c r="O197" s="175"/>
    </row>
    <row r="198" spans="1:15" s="177" customFormat="1" ht="11.25">
      <c r="A198" s="182"/>
      <c r="B198" s="182"/>
      <c r="C198" s="182"/>
      <c r="D198" s="182"/>
      <c r="E198" s="174"/>
      <c r="F198" s="174"/>
      <c r="G198" s="174"/>
      <c r="H198" s="174"/>
      <c r="I198" s="174"/>
      <c r="J198" s="174"/>
      <c r="K198" s="174"/>
      <c r="L198" s="174"/>
      <c r="M198" s="174"/>
      <c r="N198" s="175"/>
      <c r="O198" s="175"/>
    </row>
    <row r="199" spans="1:15" s="177" customFormat="1" ht="11.25">
      <c r="A199" s="182"/>
      <c r="B199" s="182"/>
      <c r="C199" s="182"/>
      <c r="D199" s="182"/>
      <c r="E199" s="174"/>
      <c r="F199" s="174"/>
      <c r="G199" s="174"/>
      <c r="H199" s="174"/>
      <c r="I199" s="174"/>
      <c r="J199" s="174"/>
      <c r="K199" s="174"/>
      <c r="L199" s="174"/>
      <c r="M199" s="174"/>
      <c r="N199" s="175"/>
      <c r="O199" s="175"/>
    </row>
    <row r="200" spans="1:15" s="177" customFormat="1" ht="11.25">
      <c r="A200" s="182"/>
      <c r="B200" s="182"/>
      <c r="C200" s="182"/>
      <c r="D200" s="182"/>
      <c r="E200" s="174"/>
      <c r="F200" s="174"/>
      <c r="G200" s="174"/>
      <c r="H200" s="174"/>
      <c r="I200" s="174"/>
      <c r="J200" s="174"/>
      <c r="K200" s="174"/>
      <c r="L200" s="174"/>
      <c r="M200" s="174"/>
      <c r="N200" s="175"/>
      <c r="O200" s="175"/>
    </row>
    <row r="201" spans="1:15" s="177" customFormat="1" ht="11.25">
      <c r="A201" s="182"/>
      <c r="B201" s="182"/>
      <c r="C201" s="182"/>
      <c r="D201" s="182"/>
      <c r="E201" s="174"/>
      <c r="F201" s="174"/>
      <c r="G201" s="174"/>
      <c r="H201" s="174"/>
      <c r="I201" s="174"/>
      <c r="J201" s="174"/>
      <c r="K201" s="174"/>
      <c r="L201" s="174"/>
      <c r="M201" s="174"/>
      <c r="N201" s="175"/>
      <c r="O201" s="175"/>
    </row>
    <row r="202" spans="1:15" s="177" customFormat="1" ht="11.25">
      <c r="A202" s="182"/>
      <c r="B202" s="182"/>
      <c r="C202" s="182"/>
      <c r="D202" s="182"/>
      <c r="E202" s="174"/>
      <c r="F202" s="174"/>
      <c r="G202" s="174"/>
      <c r="H202" s="174"/>
      <c r="I202" s="174"/>
      <c r="J202" s="174"/>
      <c r="K202" s="174"/>
      <c r="L202" s="174"/>
      <c r="M202" s="174"/>
      <c r="N202" s="175"/>
      <c r="O202" s="175"/>
    </row>
    <row r="203" spans="1:15" s="177" customFormat="1" ht="11.25">
      <c r="A203" s="182"/>
      <c r="B203" s="182"/>
      <c r="C203" s="182"/>
      <c r="D203" s="182"/>
      <c r="E203" s="174"/>
      <c r="F203" s="174"/>
      <c r="G203" s="174"/>
      <c r="H203" s="174"/>
      <c r="I203" s="174"/>
      <c r="J203" s="174"/>
      <c r="K203" s="174"/>
      <c r="L203" s="174"/>
      <c r="M203" s="174"/>
      <c r="N203" s="175"/>
      <c r="O203" s="175"/>
    </row>
    <row r="204" spans="1:15" s="177" customFormat="1" ht="11.25">
      <c r="A204" s="182"/>
      <c r="B204" s="182"/>
      <c r="C204" s="182"/>
      <c r="D204" s="182"/>
      <c r="E204" s="174"/>
      <c r="F204" s="174"/>
      <c r="G204" s="174"/>
      <c r="H204" s="174"/>
      <c r="I204" s="174"/>
      <c r="J204" s="174"/>
      <c r="K204" s="174"/>
      <c r="L204" s="174"/>
      <c r="M204" s="174"/>
      <c r="N204" s="175"/>
      <c r="O204" s="175"/>
    </row>
    <row r="205" spans="1:15" s="177" customFormat="1" ht="11.25">
      <c r="A205" s="182"/>
      <c r="B205" s="182"/>
      <c r="C205" s="182"/>
      <c r="D205" s="182"/>
      <c r="E205" s="174"/>
      <c r="F205" s="174"/>
      <c r="G205" s="174"/>
      <c r="H205" s="174"/>
      <c r="I205" s="174"/>
      <c r="J205" s="174"/>
      <c r="K205" s="174"/>
      <c r="L205" s="174"/>
      <c r="M205" s="174"/>
      <c r="N205" s="175"/>
      <c r="O205" s="175"/>
    </row>
    <row r="206" spans="1:15" s="177" customFormat="1" ht="11.25">
      <c r="A206" s="182"/>
      <c r="B206" s="182"/>
      <c r="C206" s="182"/>
      <c r="D206" s="182"/>
      <c r="E206" s="174"/>
      <c r="F206" s="174"/>
      <c r="G206" s="174"/>
      <c r="H206" s="174"/>
      <c r="I206" s="174"/>
      <c r="J206" s="174"/>
      <c r="K206" s="174"/>
      <c r="L206" s="174"/>
      <c r="M206" s="174"/>
      <c r="N206" s="175"/>
      <c r="O206" s="175"/>
    </row>
    <row r="207" spans="1:15" s="177" customFormat="1" ht="11.25">
      <c r="A207" s="182"/>
      <c r="B207" s="182"/>
      <c r="C207" s="182"/>
      <c r="D207" s="182"/>
      <c r="E207" s="174"/>
      <c r="F207" s="174"/>
      <c r="G207" s="174"/>
      <c r="H207" s="174"/>
      <c r="I207" s="174"/>
      <c r="J207" s="174"/>
      <c r="K207" s="174"/>
      <c r="L207" s="174"/>
      <c r="M207" s="174"/>
      <c r="N207" s="175"/>
      <c r="O207" s="175"/>
    </row>
    <row r="208" spans="1:15" s="177" customFormat="1" ht="11.25">
      <c r="A208" s="182"/>
      <c r="B208" s="182"/>
      <c r="C208" s="182"/>
      <c r="D208" s="182"/>
      <c r="E208" s="174"/>
      <c r="F208" s="174"/>
      <c r="G208" s="174"/>
      <c r="H208" s="174"/>
      <c r="I208" s="174"/>
      <c r="J208" s="174"/>
      <c r="K208" s="174"/>
      <c r="L208" s="174"/>
      <c r="M208" s="174"/>
      <c r="N208" s="175"/>
      <c r="O208" s="175"/>
    </row>
    <row r="209" spans="1:15" s="177" customFormat="1" ht="11.25">
      <c r="A209" s="182"/>
      <c r="B209" s="182"/>
      <c r="C209" s="182"/>
      <c r="D209" s="182"/>
      <c r="E209" s="174"/>
      <c r="F209" s="174"/>
      <c r="G209" s="174"/>
      <c r="H209" s="174"/>
      <c r="I209" s="174"/>
      <c r="J209" s="174"/>
      <c r="K209" s="174"/>
      <c r="L209" s="174"/>
      <c r="M209" s="174"/>
      <c r="N209" s="175"/>
      <c r="O209" s="175"/>
    </row>
    <row r="210" spans="1:15" s="177" customFormat="1" ht="11.25">
      <c r="A210" s="182"/>
      <c r="B210" s="182"/>
      <c r="C210" s="182"/>
      <c r="D210" s="182"/>
      <c r="E210" s="174"/>
      <c r="F210" s="174"/>
      <c r="G210" s="174"/>
      <c r="H210" s="174"/>
      <c r="I210" s="174"/>
      <c r="J210" s="174"/>
      <c r="K210" s="174"/>
      <c r="L210" s="174"/>
      <c r="M210" s="174"/>
      <c r="N210" s="175"/>
      <c r="O210" s="175"/>
    </row>
    <row r="211" spans="1:15" s="177" customFormat="1" ht="11.25">
      <c r="A211" s="182"/>
      <c r="B211" s="182"/>
      <c r="C211" s="182"/>
      <c r="D211" s="182"/>
      <c r="E211" s="174"/>
      <c r="F211" s="174"/>
      <c r="G211" s="174"/>
      <c r="H211" s="174"/>
      <c r="I211" s="174"/>
      <c r="J211" s="174"/>
      <c r="K211" s="174"/>
      <c r="L211" s="174"/>
      <c r="M211" s="174"/>
      <c r="N211" s="175"/>
      <c r="O211" s="175"/>
    </row>
    <row r="212" spans="1:15" s="177" customFormat="1" ht="11.25">
      <c r="A212" s="182"/>
      <c r="B212" s="182"/>
      <c r="C212" s="182"/>
      <c r="D212" s="182"/>
      <c r="E212" s="174"/>
      <c r="F212" s="174"/>
      <c r="G212" s="174"/>
      <c r="H212" s="174"/>
      <c r="I212" s="174"/>
      <c r="J212" s="174"/>
      <c r="K212" s="174"/>
      <c r="L212" s="174"/>
      <c r="M212" s="174"/>
      <c r="N212" s="175"/>
      <c r="O212" s="175"/>
    </row>
    <row r="213" spans="1:15" s="177" customFormat="1" ht="11.25">
      <c r="A213" s="182"/>
      <c r="B213" s="182"/>
      <c r="C213" s="182"/>
      <c r="D213" s="182"/>
      <c r="E213" s="174"/>
      <c r="F213" s="174"/>
      <c r="G213" s="174"/>
      <c r="H213" s="174"/>
      <c r="I213" s="174"/>
      <c r="J213" s="174"/>
      <c r="K213" s="174"/>
      <c r="L213" s="174"/>
      <c r="M213" s="174"/>
      <c r="N213" s="175"/>
      <c r="O213" s="175"/>
    </row>
    <row r="214" spans="1:15" s="177" customFormat="1" ht="11.25">
      <c r="A214" s="182"/>
      <c r="B214" s="182"/>
      <c r="C214" s="182"/>
      <c r="D214" s="182"/>
      <c r="E214" s="174"/>
      <c r="F214" s="174"/>
      <c r="G214" s="174"/>
      <c r="H214" s="174"/>
      <c r="I214" s="174"/>
      <c r="J214" s="174"/>
      <c r="K214" s="174"/>
      <c r="L214" s="174"/>
      <c r="M214" s="174"/>
      <c r="N214" s="175"/>
      <c r="O214" s="175"/>
    </row>
    <row r="215" spans="1:15" s="177" customFormat="1" ht="11.25">
      <c r="A215" s="182"/>
      <c r="B215" s="182"/>
      <c r="C215" s="182"/>
      <c r="D215" s="182"/>
      <c r="E215" s="174"/>
      <c r="F215" s="174"/>
      <c r="G215" s="174"/>
      <c r="H215" s="174"/>
      <c r="I215" s="174"/>
      <c r="J215" s="174"/>
      <c r="K215" s="174"/>
      <c r="L215" s="174"/>
      <c r="M215" s="174"/>
      <c r="N215" s="175"/>
      <c r="O215" s="175"/>
    </row>
    <row r="216" spans="1:15" s="177" customFormat="1" ht="11.25">
      <c r="A216" s="182"/>
      <c r="B216" s="182"/>
      <c r="C216" s="182"/>
      <c r="D216" s="182"/>
      <c r="E216" s="174"/>
      <c r="F216" s="174"/>
      <c r="G216" s="174"/>
      <c r="H216" s="174"/>
      <c r="I216" s="174"/>
      <c r="J216" s="174"/>
      <c r="K216" s="174"/>
      <c r="L216" s="174"/>
      <c r="M216" s="174"/>
      <c r="N216" s="175"/>
      <c r="O216" s="175"/>
    </row>
    <row r="217" spans="1:15" s="177" customFormat="1" ht="11.25">
      <c r="A217" s="182"/>
      <c r="B217" s="182"/>
      <c r="C217" s="182"/>
      <c r="D217" s="182"/>
      <c r="E217" s="174"/>
      <c r="F217" s="174"/>
      <c r="G217" s="174"/>
      <c r="H217" s="174"/>
      <c r="I217" s="174"/>
      <c r="J217" s="174"/>
      <c r="K217" s="174"/>
      <c r="L217" s="174"/>
      <c r="M217" s="174"/>
      <c r="N217" s="175"/>
      <c r="O217" s="175"/>
    </row>
    <row r="218" spans="1:15" s="177" customFormat="1" ht="11.25">
      <c r="A218" s="182"/>
      <c r="B218" s="182"/>
      <c r="C218" s="182"/>
      <c r="D218" s="182"/>
      <c r="E218" s="174"/>
      <c r="F218" s="174"/>
      <c r="G218" s="174"/>
      <c r="H218" s="174"/>
      <c r="I218" s="174"/>
      <c r="J218" s="174"/>
      <c r="K218" s="174"/>
      <c r="L218" s="174"/>
      <c r="M218" s="174"/>
      <c r="N218" s="175"/>
      <c r="O218" s="175"/>
    </row>
    <row r="219" spans="1:15" s="177" customFormat="1" ht="11.25">
      <c r="A219" s="182"/>
      <c r="B219" s="182"/>
      <c r="C219" s="182"/>
      <c r="D219" s="182"/>
      <c r="E219" s="174"/>
      <c r="F219" s="174"/>
      <c r="G219" s="174"/>
      <c r="H219" s="174"/>
      <c r="I219" s="174"/>
      <c r="J219" s="174"/>
      <c r="K219" s="174"/>
      <c r="L219" s="174"/>
      <c r="M219" s="174"/>
      <c r="N219" s="175"/>
      <c r="O219" s="175"/>
    </row>
    <row r="220" spans="1:15" s="177" customFormat="1" ht="11.25">
      <c r="A220" s="182"/>
      <c r="B220" s="182"/>
      <c r="C220" s="182"/>
      <c r="D220" s="182"/>
      <c r="E220" s="174"/>
      <c r="F220" s="174"/>
      <c r="G220" s="174"/>
      <c r="H220" s="174"/>
      <c r="I220" s="174"/>
      <c r="J220" s="174"/>
      <c r="K220" s="174"/>
      <c r="L220" s="174"/>
      <c r="M220" s="174"/>
      <c r="N220" s="175"/>
      <c r="O220" s="175"/>
    </row>
    <row r="221" spans="1:15" s="177" customFormat="1" ht="11.25">
      <c r="A221" s="182"/>
      <c r="B221" s="182"/>
      <c r="C221" s="182"/>
      <c r="D221" s="182"/>
      <c r="E221" s="174"/>
      <c r="F221" s="174"/>
      <c r="G221" s="174"/>
      <c r="H221" s="174"/>
      <c r="I221" s="174"/>
      <c r="J221" s="174"/>
      <c r="K221" s="174"/>
      <c r="L221" s="174"/>
      <c r="M221" s="174"/>
      <c r="N221" s="175"/>
      <c r="O221" s="175"/>
    </row>
    <row r="222" spans="1:15" s="177" customFormat="1" ht="11.25">
      <c r="A222" s="182"/>
      <c r="B222" s="182"/>
      <c r="C222" s="182"/>
      <c r="D222" s="182"/>
      <c r="E222" s="174"/>
      <c r="F222" s="174"/>
      <c r="G222" s="174"/>
      <c r="H222" s="174"/>
      <c r="I222" s="174"/>
      <c r="J222" s="174"/>
      <c r="K222" s="174"/>
      <c r="L222" s="174"/>
      <c r="M222" s="174"/>
      <c r="N222" s="175"/>
      <c r="O222" s="175"/>
    </row>
    <row r="223" spans="1:15" s="177" customFormat="1" ht="11.25">
      <c r="A223" s="182"/>
      <c r="B223" s="182"/>
      <c r="C223" s="182"/>
      <c r="D223" s="182"/>
      <c r="E223" s="174"/>
      <c r="F223" s="174"/>
      <c r="G223" s="174"/>
      <c r="H223" s="174"/>
      <c r="I223" s="174"/>
      <c r="J223" s="174"/>
      <c r="K223" s="174"/>
      <c r="L223" s="174"/>
      <c r="M223" s="174"/>
      <c r="N223" s="175"/>
      <c r="O223" s="175"/>
    </row>
    <row r="224" spans="1:15" s="177" customFormat="1" ht="11.25">
      <c r="A224" s="182"/>
      <c r="B224" s="182"/>
      <c r="C224" s="182"/>
      <c r="D224" s="182"/>
      <c r="E224" s="174"/>
      <c r="F224" s="174"/>
      <c r="G224" s="174"/>
      <c r="H224" s="174"/>
      <c r="I224" s="174"/>
      <c r="J224" s="174"/>
      <c r="K224" s="174"/>
      <c r="L224" s="174"/>
      <c r="M224" s="174"/>
      <c r="N224" s="175"/>
      <c r="O224" s="175"/>
    </row>
    <row r="225" spans="1:15" s="177" customFormat="1" ht="11.25">
      <c r="A225" s="182"/>
      <c r="B225" s="182"/>
      <c r="C225" s="182"/>
      <c r="D225" s="182"/>
      <c r="E225" s="174"/>
      <c r="F225" s="174"/>
      <c r="G225" s="174"/>
      <c r="H225" s="174"/>
      <c r="I225" s="174"/>
      <c r="J225" s="174"/>
      <c r="K225" s="174"/>
      <c r="L225" s="174"/>
      <c r="M225" s="174"/>
      <c r="N225" s="175"/>
      <c r="O225" s="175"/>
    </row>
    <row r="226" spans="1:15" s="177" customFormat="1" ht="11.25">
      <c r="A226" s="182"/>
      <c r="B226" s="182"/>
      <c r="C226" s="182"/>
      <c r="D226" s="182"/>
      <c r="E226" s="174"/>
      <c r="F226" s="174"/>
      <c r="G226" s="174"/>
      <c r="H226" s="174"/>
      <c r="I226" s="174"/>
      <c r="J226" s="174"/>
      <c r="K226" s="174"/>
      <c r="L226" s="174"/>
      <c r="M226" s="174"/>
      <c r="N226" s="175"/>
      <c r="O226" s="175"/>
    </row>
    <row r="227" spans="1:15" s="177" customFormat="1" ht="11.25">
      <c r="A227" s="182"/>
      <c r="B227" s="182"/>
      <c r="C227" s="182"/>
      <c r="D227" s="182"/>
      <c r="E227" s="174"/>
      <c r="F227" s="174"/>
      <c r="G227" s="174"/>
      <c r="H227" s="174"/>
      <c r="I227" s="174"/>
      <c r="J227" s="174"/>
      <c r="K227" s="174"/>
      <c r="L227" s="174"/>
      <c r="M227" s="174"/>
      <c r="N227" s="175"/>
      <c r="O227" s="175"/>
    </row>
    <row r="228" spans="1:15" s="177" customFormat="1" ht="11.25">
      <c r="A228" s="182"/>
      <c r="B228" s="182"/>
      <c r="C228" s="182"/>
      <c r="D228" s="182"/>
      <c r="E228" s="174"/>
      <c r="F228" s="174"/>
      <c r="G228" s="174"/>
      <c r="H228" s="174"/>
      <c r="I228" s="174"/>
      <c r="J228" s="174"/>
      <c r="K228" s="174"/>
      <c r="L228" s="174"/>
      <c r="M228" s="174"/>
      <c r="N228" s="175"/>
      <c r="O228" s="175"/>
    </row>
    <row r="229" spans="1:15" s="177" customFormat="1" ht="11.25">
      <c r="A229" s="182"/>
      <c r="B229" s="182"/>
      <c r="C229" s="182"/>
      <c r="D229" s="182"/>
      <c r="E229" s="174"/>
      <c r="F229" s="174"/>
      <c r="G229" s="174"/>
      <c r="H229" s="174"/>
      <c r="I229" s="174"/>
      <c r="J229" s="174"/>
      <c r="K229" s="174"/>
      <c r="L229" s="174"/>
      <c r="M229" s="174"/>
      <c r="N229" s="175"/>
      <c r="O229" s="175"/>
    </row>
    <row r="230" spans="1:15" s="177" customFormat="1" ht="11.25">
      <c r="A230" s="182"/>
      <c r="B230" s="182"/>
      <c r="C230" s="182"/>
      <c r="D230" s="182"/>
      <c r="E230" s="174"/>
      <c r="F230" s="174"/>
      <c r="G230" s="174"/>
      <c r="H230" s="174"/>
      <c r="I230" s="174"/>
      <c r="J230" s="174"/>
      <c r="K230" s="174"/>
      <c r="L230" s="174"/>
      <c r="M230" s="174"/>
      <c r="N230" s="175"/>
      <c r="O230" s="175"/>
    </row>
    <row r="231" spans="1:15" s="177" customFormat="1" ht="11.25">
      <c r="A231" s="182"/>
      <c r="B231" s="182"/>
      <c r="C231" s="182"/>
      <c r="D231" s="182"/>
      <c r="E231" s="174"/>
      <c r="F231" s="174"/>
      <c r="G231" s="174"/>
      <c r="H231" s="174"/>
      <c r="I231" s="174"/>
      <c r="J231" s="174"/>
      <c r="K231" s="174"/>
      <c r="L231" s="174"/>
      <c r="M231" s="174"/>
      <c r="N231" s="175"/>
      <c r="O231" s="175"/>
    </row>
    <row r="232" spans="1:15" s="177" customFormat="1" ht="11.25">
      <c r="A232" s="182"/>
      <c r="B232" s="182"/>
      <c r="C232" s="182"/>
      <c r="D232" s="182"/>
      <c r="E232" s="174"/>
      <c r="F232" s="174"/>
      <c r="G232" s="174"/>
      <c r="H232" s="174"/>
      <c r="I232" s="174"/>
      <c r="J232" s="174"/>
      <c r="K232" s="174"/>
      <c r="L232" s="174"/>
      <c r="M232" s="174"/>
      <c r="N232" s="175"/>
      <c r="O232" s="175"/>
    </row>
    <row r="233" spans="1:15" s="177" customFormat="1" ht="11.25">
      <c r="A233" s="182"/>
      <c r="B233" s="182"/>
      <c r="C233" s="182"/>
      <c r="D233" s="182"/>
      <c r="E233" s="174"/>
      <c r="F233" s="174"/>
      <c r="G233" s="174"/>
      <c r="H233" s="174"/>
      <c r="I233" s="174"/>
      <c r="J233" s="174"/>
      <c r="K233" s="174"/>
      <c r="L233" s="174"/>
      <c r="M233" s="174"/>
      <c r="N233" s="175"/>
      <c r="O233" s="175"/>
    </row>
    <row r="234" spans="1:15" s="177" customFormat="1" ht="11.25">
      <c r="A234" s="182"/>
      <c r="B234" s="182"/>
      <c r="C234" s="182"/>
      <c r="D234" s="182"/>
      <c r="E234" s="174"/>
      <c r="F234" s="174"/>
      <c r="G234" s="174"/>
      <c r="H234" s="174"/>
      <c r="I234" s="174"/>
      <c r="J234" s="174"/>
      <c r="K234" s="174"/>
      <c r="L234" s="174"/>
      <c r="M234" s="174"/>
      <c r="N234" s="175"/>
      <c r="O234" s="175"/>
    </row>
    <row r="235" spans="1:15" s="177" customFormat="1" ht="11.25">
      <c r="A235" s="182"/>
      <c r="B235" s="182"/>
      <c r="C235" s="182"/>
      <c r="D235" s="182"/>
      <c r="E235" s="174"/>
      <c r="F235" s="174"/>
      <c r="G235" s="174"/>
      <c r="H235" s="174"/>
      <c r="I235" s="174"/>
      <c r="J235" s="174"/>
      <c r="K235" s="174"/>
      <c r="L235" s="174"/>
      <c r="M235" s="174"/>
      <c r="N235" s="175"/>
      <c r="O235" s="175"/>
    </row>
    <row r="236" spans="1:15" s="177" customFormat="1" ht="11.25">
      <c r="A236" s="182"/>
      <c r="B236" s="182"/>
      <c r="C236" s="182"/>
      <c r="D236" s="182"/>
      <c r="E236" s="174"/>
      <c r="F236" s="174"/>
      <c r="G236" s="174"/>
      <c r="H236" s="174"/>
      <c r="I236" s="174"/>
      <c r="J236" s="174"/>
      <c r="K236" s="174"/>
      <c r="L236" s="174"/>
      <c r="M236" s="174"/>
      <c r="N236" s="175"/>
      <c r="O236" s="175"/>
    </row>
    <row r="237" spans="1:15" s="177" customFormat="1" ht="11.25">
      <c r="A237" s="182"/>
      <c r="B237" s="182"/>
      <c r="C237" s="182"/>
      <c r="D237" s="182"/>
      <c r="E237" s="174"/>
      <c r="F237" s="174"/>
      <c r="G237" s="174"/>
      <c r="H237" s="174"/>
      <c r="I237" s="174"/>
      <c r="J237" s="174"/>
      <c r="K237" s="174"/>
      <c r="L237" s="174"/>
      <c r="M237" s="174"/>
      <c r="N237" s="175"/>
      <c r="O237" s="175"/>
    </row>
    <row r="238" spans="1:15" s="177" customFormat="1" ht="11.25">
      <c r="A238" s="182"/>
      <c r="B238" s="182"/>
      <c r="C238" s="182"/>
      <c r="D238" s="182"/>
      <c r="E238" s="174"/>
      <c r="F238" s="174"/>
      <c r="G238" s="174"/>
      <c r="H238" s="174"/>
      <c r="I238" s="174"/>
      <c r="J238" s="174"/>
      <c r="K238" s="174"/>
      <c r="L238" s="174"/>
      <c r="M238" s="174"/>
      <c r="N238" s="175"/>
      <c r="O238" s="175"/>
    </row>
    <row r="239" spans="1:15" s="177" customFormat="1" ht="11.25">
      <c r="A239" s="182"/>
      <c r="B239" s="182"/>
      <c r="C239" s="182"/>
      <c r="D239" s="182"/>
      <c r="E239" s="174"/>
      <c r="F239" s="174"/>
      <c r="G239" s="174"/>
      <c r="H239" s="174"/>
      <c r="I239" s="174"/>
      <c r="J239" s="174"/>
      <c r="K239" s="174"/>
      <c r="L239" s="174"/>
      <c r="M239" s="174"/>
      <c r="N239" s="175"/>
      <c r="O239" s="175"/>
    </row>
    <row r="240" spans="1:15" s="177" customFormat="1" ht="11.25">
      <c r="A240" s="182"/>
      <c r="B240" s="182"/>
      <c r="C240" s="182"/>
      <c r="D240" s="182"/>
      <c r="E240" s="174"/>
      <c r="F240" s="174"/>
      <c r="G240" s="174"/>
      <c r="H240" s="174"/>
      <c r="I240" s="174"/>
      <c r="J240" s="174"/>
      <c r="K240" s="174"/>
      <c r="L240" s="174"/>
      <c r="M240" s="174"/>
      <c r="N240" s="175"/>
      <c r="O240" s="175"/>
    </row>
    <row r="241" spans="1:15" s="177" customFormat="1" ht="11.25">
      <c r="A241" s="182"/>
      <c r="B241" s="182"/>
      <c r="C241" s="182"/>
      <c r="D241" s="182"/>
      <c r="E241" s="174"/>
      <c r="F241" s="174"/>
      <c r="G241" s="174"/>
      <c r="H241" s="174"/>
      <c r="I241" s="174"/>
      <c r="J241" s="174"/>
      <c r="K241" s="174"/>
      <c r="L241" s="174"/>
      <c r="M241" s="174"/>
      <c r="N241" s="175"/>
      <c r="O241" s="175"/>
    </row>
    <row r="242" spans="1:15" s="177" customFormat="1" ht="11.25">
      <c r="A242" s="182"/>
      <c r="B242" s="182"/>
      <c r="C242" s="182"/>
      <c r="D242" s="182"/>
      <c r="E242" s="174"/>
      <c r="F242" s="174"/>
      <c r="G242" s="174"/>
      <c r="H242" s="174"/>
      <c r="I242" s="174"/>
      <c r="J242" s="174"/>
      <c r="K242" s="174"/>
      <c r="L242" s="174"/>
      <c r="M242" s="174"/>
      <c r="N242" s="175"/>
      <c r="O242" s="175"/>
    </row>
    <row r="243" spans="1:15" s="177" customFormat="1" ht="11.25">
      <c r="A243" s="182"/>
      <c r="B243" s="182"/>
      <c r="C243" s="182"/>
      <c r="D243" s="182"/>
      <c r="E243" s="174"/>
      <c r="F243" s="174"/>
      <c r="G243" s="174"/>
      <c r="H243" s="174"/>
      <c r="I243" s="174"/>
      <c r="J243" s="174"/>
      <c r="K243" s="174"/>
      <c r="L243" s="174"/>
      <c r="M243" s="174"/>
      <c r="N243" s="175"/>
      <c r="O243" s="175"/>
    </row>
    <row r="244" spans="1:15" s="177" customFormat="1" ht="11.25">
      <c r="A244" s="182"/>
      <c r="B244" s="182"/>
      <c r="C244" s="182"/>
      <c r="D244" s="182"/>
      <c r="E244" s="174"/>
      <c r="F244" s="174"/>
      <c r="G244" s="174"/>
      <c r="H244" s="174"/>
      <c r="I244" s="174"/>
      <c r="J244" s="174"/>
      <c r="K244" s="174"/>
      <c r="L244" s="174"/>
      <c r="M244" s="174"/>
      <c r="N244" s="175"/>
      <c r="O244" s="175"/>
    </row>
    <row r="245" spans="1:15" s="177" customFormat="1" ht="11.25">
      <c r="A245" s="182"/>
      <c r="B245" s="182"/>
      <c r="C245" s="182"/>
      <c r="D245" s="182"/>
      <c r="E245" s="174"/>
      <c r="F245" s="174"/>
      <c r="G245" s="174"/>
      <c r="H245" s="174"/>
      <c r="I245" s="174"/>
      <c r="J245" s="174"/>
      <c r="K245" s="174"/>
      <c r="L245" s="174"/>
      <c r="M245" s="174"/>
      <c r="N245" s="175"/>
      <c r="O245" s="175"/>
    </row>
    <row r="246" spans="1:15" s="177" customFormat="1" ht="11.25">
      <c r="A246" s="182"/>
      <c r="B246" s="182"/>
      <c r="C246" s="182"/>
      <c r="D246" s="182"/>
      <c r="E246" s="174"/>
      <c r="F246" s="174"/>
      <c r="G246" s="174"/>
      <c r="H246" s="174"/>
      <c r="I246" s="174"/>
      <c r="J246" s="174"/>
      <c r="K246" s="174"/>
      <c r="L246" s="174"/>
      <c r="M246" s="174"/>
      <c r="N246" s="175"/>
      <c r="O246" s="175"/>
    </row>
    <row r="247" spans="1:15" s="177" customFormat="1" ht="11.25">
      <c r="A247" s="182"/>
      <c r="B247" s="182"/>
      <c r="C247" s="182"/>
      <c r="D247" s="182"/>
      <c r="E247" s="174"/>
      <c r="F247" s="174"/>
      <c r="G247" s="174"/>
      <c r="H247" s="174"/>
      <c r="I247" s="174"/>
      <c r="J247" s="174"/>
      <c r="K247" s="174"/>
      <c r="L247" s="174"/>
      <c r="M247" s="174"/>
      <c r="N247" s="175"/>
      <c r="O247" s="175"/>
    </row>
    <row r="248" spans="1:15" s="177" customFormat="1" ht="11.25">
      <c r="A248" s="182"/>
      <c r="B248" s="182"/>
      <c r="C248" s="182"/>
      <c r="D248" s="182"/>
      <c r="E248" s="174"/>
      <c r="F248" s="174"/>
      <c r="G248" s="174"/>
      <c r="H248" s="174"/>
      <c r="I248" s="174"/>
      <c r="J248" s="174"/>
      <c r="K248" s="174"/>
      <c r="L248" s="174"/>
      <c r="M248" s="174"/>
      <c r="N248" s="175"/>
      <c r="O248" s="175"/>
    </row>
    <row r="249" spans="1:15" s="177" customFormat="1" ht="11.25">
      <c r="A249" s="182"/>
      <c r="B249" s="182"/>
      <c r="C249" s="182"/>
      <c r="D249" s="182"/>
      <c r="E249" s="174"/>
      <c r="F249" s="174"/>
      <c r="G249" s="174"/>
      <c r="H249" s="174"/>
      <c r="I249" s="174"/>
      <c r="J249" s="174"/>
      <c r="K249" s="174"/>
      <c r="L249" s="174"/>
      <c r="M249" s="174"/>
      <c r="N249" s="175"/>
      <c r="O249" s="175"/>
    </row>
    <row r="250" spans="1:15" s="177" customFormat="1" ht="11.25">
      <c r="A250" s="182"/>
      <c r="B250" s="182"/>
      <c r="C250" s="182"/>
      <c r="D250" s="182"/>
      <c r="E250" s="174"/>
      <c r="F250" s="174"/>
      <c r="G250" s="174"/>
      <c r="H250" s="174"/>
      <c r="I250" s="174"/>
      <c r="J250" s="174"/>
      <c r="K250" s="174"/>
      <c r="L250" s="174"/>
      <c r="M250" s="174"/>
      <c r="N250" s="175"/>
      <c r="O250" s="175"/>
    </row>
    <row r="251" spans="1:15" s="177" customFormat="1" ht="11.25">
      <c r="A251" s="182"/>
      <c r="B251" s="182"/>
      <c r="C251" s="182"/>
      <c r="D251" s="182"/>
      <c r="E251" s="174"/>
      <c r="F251" s="174"/>
      <c r="G251" s="174"/>
      <c r="H251" s="174"/>
      <c r="I251" s="174"/>
      <c r="J251" s="174"/>
      <c r="K251" s="174"/>
      <c r="L251" s="174"/>
      <c r="M251" s="174"/>
      <c r="N251" s="175"/>
      <c r="O251" s="175"/>
    </row>
    <row r="252" spans="1:15" s="177" customFormat="1" ht="11.25">
      <c r="A252" s="182"/>
      <c r="B252" s="182"/>
      <c r="C252" s="182"/>
      <c r="D252" s="182"/>
      <c r="E252" s="174"/>
      <c r="F252" s="174"/>
      <c r="G252" s="174"/>
      <c r="H252" s="174"/>
      <c r="I252" s="174"/>
      <c r="J252" s="174"/>
      <c r="K252" s="174"/>
      <c r="L252" s="174"/>
      <c r="M252" s="174"/>
      <c r="N252" s="175"/>
      <c r="O252" s="175"/>
    </row>
    <row r="253" spans="1:15" s="177" customFormat="1" ht="11.25">
      <c r="A253" s="182"/>
      <c r="B253" s="182"/>
      <c r="C253" s="182"/>
      <c r="D253" s="182"/>
      <c r="E253" s="174"/>
      <c r="F253" s="174"/>
      <c r="G253" s="174"/>
      <c r="H253" s="174"/>
      <c r="I253" s="174"/>
      <c r="J253" s="174"/>
      <c r="K253" s="174"/>
      <c r="L253" s="174"/>
      <c r="M253" s="174"/>
      <c r="N253" s="175"/>
      <c r="O253" s="175"/>
    </row>
    <row r="254" spans="1:15" s="177" customFormat="1" ht="11.25">
      <c r="A254" s="182"/>
      <c r="B254" s="182"/>
      <c r="C254" s="182"/>
      <c r="D254" s="182"/>
      <c r="E254" s="174"/>
      <c r="F254" s="174"/>
      <c r="G254" s="174"/>
      <c r="H254" s="174"/>
      <c r="I254" s="174"/>
      <c r="J254" s="174"/>
      <c r="K254" s="174"/>
      <c r="L254" s="174"/>
      <c r="M254" s="174"/>
      <c r="N254" s="175"/>
      <c r="O254" s="175"/>
    </row>
    <row r="255" spans="1:15" s="177" customFormat="1" ht="11.25">
      <c r="A255" s="182"/>
      <c r="B255" s="182"/>
      <c r="C255" s="182"/>
      <c r="D255" s="182"/>
      <c r="E255" s="174"/>
      <c r="F255" s="174"/>
      <c r="G255" s="174"/>
      <c r="H255" s="174"/>
      <c r="I255" s="174"/>
      <c r="J255" s="174"/>
      <c r="K255" s="174"/>
      <c r="L255" s="174"/>
      <c r="M255" s="174"/>
      <c r="N255" s="175"/>
      <c r="O255" s="175"/>
    </row>
    <row r="256" spans="1:15" s="177" customFormat="1" ht="11.25">
      <c r="A256" s="182"/>
      <c r="B256" s="182"/>
      <c r="C256" s="182"/>
      <c r="D256" s="182"/>
      <c r="E256" s="174"/>
      <c r="F256" s="174"/>
      <c r="G256" s="174"/>
      <c r="H256" s="174"/>
      <c r="I256" s="174"/>
      <c r="J256" s="174"/>
      <c r="K256" s="174"/>
      <c r="L256" s="174"/>
      <c r="M256" s="174"/>
      <c r="N256" s="175"/>
      <c r="O256" s="175"/>
    </row>
    <row r="257" spans="1:15" s="177" customFormat="1" ht="11.25">
      <c r="A257" s="182"/>
      <c r="B257" s="182"/>
      <c r="C257" s="182"/>
      <c r="D257" s="182"/>
      <c r="E257" s="174"/>
      <c r="F257" s="174"/>
      <c r="G257" s="174"/>
      <c r="H257" s="174"/>
      <c r="I257" s="174"/>
      <c r="J257" s="174"/>
      <c r="K257" s="174"/>
      <c r="L257" s="174"/>
      <c r="M257" s="174"/>
      <c r="N257" s="175"/>
      <c r="O257" s="175"/>
    </row>
    <row r="258" spans="1:15" s="177" customFormat="1" ht="11.25">
      <c r="A258" s="182"/>
      <c r="B258" s="182"/>
      <c r="C258" s="182"/>
      <c r="D258" s="182"/>
      <c r="E258" s="174"/>
      <c r="F258" s="174"/>
      <c r="G258" s="174"/>
      <c r="H258" s="174"/>
      <c r="I258" s="174"/>
      <c r="J258" s="174"/>
      <c r="K258" s="174"/>
      <c r="L258" s="174"/>
      <c r="M258" s="174"/>
      <c r="N258" s="175"/>
      <c r="O258" s="175"/>
    </row>
    <row r="259" spans="1:15" s="177" customFormat="1" ht="11.25">
      <c r="A259" s="182"/>
      <c r="B259" s="182"/>
      <c r="C259" s="182"/>
      <c r="D259" s="182"/>
      <c r="E259" s="174"/>
      <c r="F259" s="174"/>
      <c r="G259" s="174"/>
      <c r="H259" s="174"/>
      <c r="I259" s="174"/>
      <c r="J259" s="174"/>
      <c r="K259" s="174"/>
      <c r="L259" s="174"/>
      <c r="M259" s="174"/>
      <c r="N259" s="175"/>
      <c r="O259" s="175"/>
    </row>
    <row r="260" spans="1:15" s="177" customFormat="1" ht="11.25">
      <c r="A260" s="182"/>
      <c r="B260" s="182"/>
      <c r="C260" s="182"/>
      <c r="D260" s="182"/>
      <c r="E260" s="174"/>
      <c r="F260" s="174"/>
      <c r="G260" s="174"/>
      <c r="H260" s="174"/>
      <c r="I260" s="174"/>
      <c r="J260" s="174"/>
      <c r="K260" s="174"/>
      <c r="L260" s="174"/>
      <c r="M260" s="174"/>
      <c r="N260" s="175"/>
      <c r="O260" s="175"/>
    </row>
    <row r="261" spans="1:15" s="177" customFormat="1" ht="11.25">
      <c r="A261" s="182"/>
      <c r="B261" s="182"/>
      <c r="C261" s="182"/>
      <c r="D261" s="182"/>
      <c r="E261" s="174"/>
      <c r="F261" s="174"/>
      <c r="G261" s="174"/>
      <c r="H261" s="174"/>
      <c r="I261" s="174"/>
      <c r="J261" s="174"/>
      <c r="K261" s="174"/>
      <c r="L261" s="174"/>
      <c r="M261" s="174"/>
      <c r="N261" s="175"/>
      <c r="O261" s="175"/>
    </row>
    <row r="262" spans="1:15" s="177" customFormat="1" ht="11.25">
      <c r="A262" s="182"/>
      <c r="B262" s="182"/>
      <c r="C262" s="182"/>
      <c r="D262" s="182"/>
      <c r="E262" s="174"/>
      <c r="F262" s="174"/>
      <c r="G262" s="174"/>
      <c r="H262" s="174"/>
      <c r="I262" s="174"/>
      <c r="J262" s="174"/>
      <c r="K262" s="174"/>
      <c r="L262" s="174"/>
      <c r="M262" s="174"/>
      <c r="N262" s="175"/>
      <c r="O262" s="175"/>
    </row>
    <row r="263" spans="1:15" s="177" customFormat="1" ht="11.25">
      <c r="A263" s="182"/>
      <c r="B263" s="182"/>
      <c r="C263" s="182"/>
      <c r="D263" s="182"/>
      <c r="E263" s="174"/>
      <c r="F263" s="174"/>
      <c r="G263" s="174"/>
      <c r="H263" s="174"/>
      <c r="I263" s="174"/>
      <c r="J263" s="174"/>
      <c r="K263" s="174"/>
      <c r="L263" s="174"/>
      <c r="M263" s="174"/>
      <c r="N263" s="175"/>
      <c r="O263" s="175"/>
    </row>
    <row r="264" spans="1:15" s="177" customFormat="1" ht="11.25">
      <c r="A264" s="182"/>
      <c r="B264" s="182"/>
      <c r="C264" s="182"/>
      <c r="D264" s="182"/>
      <c r="E264" s="174"/>
      <c r="F264" s="174"/>
      <c r="G264" s="174"/>
      <c r="H264" s="174"/>
      <c r="I264" s="174"/>
      <c r="J264" s="174"/>
      <c r="K264" s="174"/>
      <c r="L264" s="174"/>
      <c r="M264" s="174"/>
      <c r="N264" s="175"/>
      <c r="O264" s="175"/>
    </row>
    <row r="265" spans="1:15" s="177" customFormat="1" ht="11.25">
      <c r="A265" s="182"/>
      <c r="B265" s="182"/>
      <c r="C265" s="182"/>
      <c r="D265" s="182"/>
      <c r="E265" s="174"/>
      <c r="F265" s="174"/>
      <c r="G265" s="174"/>
      <c r="H265" s="174"/>
      <c r="I265" s="174"/>
      <c r="J265" s="174"/>
      <c r="K265" s="174"/>
      <c r="L265" s="174"/>
      <c r="M265" s="174"/>
      <c r="N265" s="175"/>
      <c r="O265" s="175"/>
    </row>
    <row r="266" spans="1:15" s="177" customFormat="1" ht="11.25">
      <c r="A266" s="182"/>
      <c r="B266" s="182"/>
      <c r="C266" s="182"/>
      <c r="D266" s="182"/>
      <c r="E266" s="174"/>
      <c r="F266" s="174"/>
      <c r="G266" s="174"/>
      <c r="H266" s="174"/>
      <c r="I266" s="174"/>
      <c r="J266" s="174"/>
      <c r="K266" s="174"/>
      <c r="L266" s="174"/>
      <c r="M266" s="174"/>
      <c r="N266" s="175"/>
      <c r="O266" s="175"/>
    </row>
    <row r="267" spans="1:15" s="177" customFormat="1" ht="11.25">
      <c r="A267" s="182"/>
      <c r="B267" s="182"/>
      <c r="C267" s="182"/>
      <c r="D267" s="182"/>
      <c r="E267" s="174"/>
      <c r="F267" s="174"/>
      <c r="G267" s="174"/>
      <c r="H267" s="174"/>
      <c r="I267" s="174"/>
      <c r="J267" s="174"/>
      <c r="K267" s="174"/>
      <c r="L267" s="174"/>
      <c r="M267" s="174"/>
      <c r="N267" s="175"/>
      <c r="O267" s="175"/>
    </row>
    <row r="268" spans="1:15" s="177" customFormat="1" ht="11.25">
      <c r="A268" s="182"/>
      <c r="B268" s="182"/>
      <c r="C268" s="182"/>
      <c r="D268" s="182"/>
      <c r="E268" s="174"/>
      <c r="F268" s="174"/>
      <c r="G268" s="174"/>
      <c r="H268" s="174"/>
      <c r="I268" s="174"/>
      <c r="J268" s="174"/>
      <c r="K268" s="174"/>
      <c r="L268" s="174"/>
      <c r="M268" s="174"/>
      <c r="N268" s="175"/>
      <c r="O268" s="175"/>
    </row>
    <row r="269" spans="1:15" s="177" customFormat="1" ht="11.25">
      <c r="A269" s="182"/>
      <c r="B269" s="182"/>
      <c r="C269" s="182"/>
      <c r="D269" s="182"/>
      <c r="E269" s="174"/>
      <c r="F269" s="174"/>
      <c r="G269" s="174"/>
      <c r="H269" s="174"/>
      <c r="I269" s="174"/>
      <c r="J269" s="174"/>
      <c r="K269" s="174"/>
      <c r="L269" s="174"/>
      <c r="M269" s="174"/>
      <c r="N269" s="175"/>
      <c r="O269" s="175"/>
    </row>
    <row r="270" spans="1:15" s="177" customFormat="1" ht="11.25">
      <c r="A270" s="182"/>
      <c r="B270" s="182"/>
      <c r="C270" s="182"/>
      <c r="D270" s="182"/>
      <c r="E270" s="174"/>
      <c r="F270" s="174"/>
      <c r="G270" s="174"/>
      <c r="H270" s="174"/>
      <c r="I270" s="174"/>
      <c r="J270" s="174"/>
      <c r="K270" s="174"/>
      <c r="L270" s="174"/>
      <c r="M270" s="174"/>
      <c r="N270" s="175"/>
      <c r="O270" s="175"/>
    </row>
    <row r="271" spans="1:15" s="177" customFormat="1" ht="11.25">
      <c r="A271" s="182"/>
      <c r="B271" s="182"/>
      <c r="C271" s="182"/>
      <c r="D271" s="182"/>
      <c r="E271" s="174"/>
      <c r="F271" s="174"/>
      <c r="G271" s="174"/>
      <c r="H271" s="174"/>
      <c r="I271" s="174"/>
      <c r="J271" s="174"/>
      <c r="K271" s="174"/>
      <c r="L271" s="174"/>
      <c r="M271" s="174"/>
      <c r="N271" s="175"/>
      <c r="O271" s="175"/>
    </row>
    <row r="272" spans="1:15" s="177" customFormat="1" ht="11.25">
      <c r="A272" s="182"/>
      <c r="B272" s="182"/>
      <c r="C272" s="182"/>
      <c r="D272" s="182"/>
      <c r="E272" s="174"/>
      <c r="F272" s="174"/>
      <c r="G272" s="174"/>
      <c r="H272" s="174"/>
      <c r="I272" s="174"/>
      <c r="J272" s="174"/>
      <c r="K272" s="174"/>
      <c r="L272" s="174"/>
      <c r="M272" s="174"/>
      <c r="N272" s="175"/>
      <c r="O272" s="175"/>
    </row>
    <row r="273" spans="1:15" s="177" customFormat="1" ht="11.25">
      <c r="A273" s="182"/>
      <c r="B273" s="182"/>
      <c r="C273" s="182"/>
      <c r="D273" s="182"/>
      <c r="E273" s="174"/>
      <c r="F273" s="174"/>
      <c r="G273" s="174"/>
      <c r="H273" s="174"/>
      <c r="I273" s="174"/>
      <c r="J273" s="174"/>
      <c r="K273" s="174"/>
      <c r="L273" s="174"/>
      <c r="M273" s="174"/>
      <c r="N273" s="175"/>
      <c r="O273" s="175"/>
    </row>
    <row r="274" spans="1:15" s="177" customFormat="1" ht="11.25">
      <c r="A274" s="182"/>
      <c r="B274" s="182"/>
      <c r="C274" s="182"/>
      <c r="D274" s="182"/>
      <c r="E274" s="174"/>
      <c r="F274" s="174"/>
      <c r="G274" s="174"/>
      <c r="H274" s="174"/>
      <c r="I274" s="174"/>
      <c r="J274" s="174"/>
      <c r="K274" s="174"/>
      <c r="L274" s="174"/>
      <c r="M274" s="174"/>
      <c r="N274" s="175"/>
      <c r="O274" s="175"/>
    </row>
    <row r="275" spans="1:15" s="177" customFormat="1" ht="11.25">
      <c r="A275" s="182"/>
      <c r="B275" s="182"/>
      <c r="C275" s="182"/>
      <c r="D275" s="182"/>
      <c r="E275" s="174"/>
      <c r="F275" s="174"/>
      <c r="G275" s="174"/>
      <c r="H275" s="174"/>
      <c r="I275" s="174"/>
      <c r="J275" s="174"/>
      <c r="K275" s="174"/>
      <c r="L275" s="174"/>
      <c r="M275" s="174"/>
      <c r="N275" s="175"/>
      <c r="O275" s="175"/>
    </row>
    <row r="276" spans="1:15" s="177" customFormat="1" ht="11.25">
      <c r="A276" s="182"/>
      <c r="B276" s="182"/>
      <c r="C276" s="182"/>
      <c r="D276" s="182"/>
      <c r="E276" s="174"/>
      <c r="F276" s="174"/>
      <c r="G276" s="174"/>
      <c r="H276" s="174"/>
      <c r="I276" s="174"/>
      <c r="J276" s="174"/>
      <c r="K276" s="174"/>
      <c r="L276" s="174"/>
      <c r="M276" s="174"/>
      <c r="N276" s="175"/>
      <c r="O276" s="175"/>
    </row>
    <row r="277" spans="1:15" s="177" customFormat="1" ht="11.25">
      <c r="A277" s="182"/>
      <c r="B277" s="182"/>
      <c r="C277" s="182"/>
      <c r="D277" s="182"/>
      <c r="E277" s="174"/>
      <c r="F277" s="174"/>
      <c r="G277" s="174"/>
      <c r="H277" s="174"/>
      <c r="I277" s="174"/>
      <c r="J277" s="174"/>
      <c r="K277" s="174"/>
      <c r="L277" s="174"/>
      <c r="M277" s="174"/>
      <c r="N277" s="175"/>
      <c r="O277" s="175"/>
    </row>
    <row r="278" spans="1:15" s="177" customFormat="1" ht="11.25">
      <c r="A278" s="182"/>
      <c r="B278" s="182"/>
      <c r="C278" s="182"/>
      <c r="D278" s="182"/>
      <c r="E278" s="174"/>
      <c r="F278" s="174"/>
      <c r="G278" s="174"/>
      <c r="H278" s="174"/>
      <c r="I278" s="174"/>
      <c r="J278" s="174"/>
      <c r="K278" s="174"/>
      <c r="L278" s="174"/>
      <c r="M278" s="174"/>
      <c r="N278" s="175"/>
      <c r="O278" s="175"/>
    </row>
    <row r="279" spans="1:15" s="177" customFormat="1" ht="11.25">
      <c r="A279" s="182"/>
      <c r="B279" s="182"/>
      <c r="C279" s="182"/>
      <c r="D279" s="182"/>
      <c r="E279" s="174"/>
      <c r="F279" s="174"/>
      <c r="G279" s="174"/>
      <c r="H279" s="174"/>
      <c r="I279" s="174"/>
      <c r="J279" s="174"/>
      <c r="K279" s="174"/>
      <c r="L279" s="174"/>
      <c r="M279" s="174"/>
      <c r="N279" s="175"/>
      <c r="O279" s="175"/>
    </row>
    <row r="280" spans="1:15" s="177" customFormat="1" ht="11.25">
      <c r="A280" s="182"/>
      <c r="B280" s="182"/>
      <c r="C280" s="182"/>
      <c r="D280" s="182"/>
      <c r="E280" s="174"/>
      <c r="F280" s="174"/>
      <c r="G280" s="174"/>
      <c r="H280" s="174"/>
      <c r="I280" s="174"/>
      <c r="J280" s="174"/>
      <c r="K280" s="174"/>
      <c r="L280" s="174"/>
      <c r="M280" s="174"/>
      <c r="N280" s="175"/>
      <c r="O280" s="175"/>
    </row>
    <row r="281" spans="1:15" s="177" customFormat="1" ht="11.25">
      <c r="A281" s="182"/>
      <c r="B281" s="182"/>
      <c r="C281" s="182"/>
      <c r="D281" s="182"/>
      <c r="E281" s="174"/>
      <c r="F281" s="174"/>
      <c r="G281" s="174"/>
      <c r="H281" s="174"/>
      <c r="I281" s="174"/>
      <c r="J281" s="174"/>
      <c r="K281" s="174"/>
      <c r="L281" s="174"/>
      <c r="M281" s="174"/>
      <c r="N281" s="175"/>
      <c r="O281" s="175"/>
    </row>
    <row r="282" spans="1:15" s="177" customFormat="1" ht="11.25">
      <c r="A282" s="182"/>
      <c r="B282" s="182"/>
      <c r="C282" s="182"/>
      <c r="D282" s="182"/>
      <c r="E282" s="174"/>
      <c r="F282" s="174"/>
      <c r="G282" s="174"/>
      <c r="H282" s="174"/>
      <c r="I282" s="174"/>
      <c r="J282" s="174"/>
      <c r="K282" s="174"/>
      <c r="L282" s="174"/>
      <c r="M282" s="174"/>
      <c r="N282" s="175"/>
      <c r="O282" s="175"/>
    </row>
    <row r="283" spans="1:15" s="177" customFormat="1" ht="11.25">
      <c r="A283" s="182"/>
      <c r="B283" s="182"/>
      <c r="C283" s="182"/>
      <c r="D283" s="182"/>
      <c r="E283" s="174"/>
      <c r="F283" s="174"/>
      <c r="G283" s="174"/>
      <c r="H283" s="174"/>
      <c r="I283" s="174"/>
      <c r="J283" s="174"/>
      <c r="K283" s="174"/>
      <c r="L283" s="174"/>
      <c r="M283" s="174"/>
      <c r="N283" s="175"/>
      <c r="O283" s="175"/>
    </row>
    <row r="284" spans="1:15" s="177" customFormat="1" ht="11.25">
      <c r="A284" s="182"/>
      <c r="B284" s="182"/>
      <c r="C284" s="182"/>
      <c r="D284" s="182"/>
      <c r="E284" s="174"/>
      <c r="F284" s="174"/>
      <c r="G284" s="174"/>
      <c r="H284" s="174"/>
      <c r="I284" s="174"/>
      <c r="J284" s="174"/>
      <c r="K284" s="174"/>
      <c r="L284" s="174"/>
      <c r="M284" s="174"/>
      <c r="N284" s="175"/>
      <c r="O284" s="175"/>
    </row>
    <row r="285" spans="1:15" s="177" customFormat="1" ht="11.25">
      <c r="A285" s="182"/>
      <c r="B285" s="182"/>
      <c r="C285" s="182"/>
      <c r="D285" s="182"/>
      <c r="E285" s="174"/>
      <c r="F285" s="174"/>
      <c r="G285" s="174"/>
      <c r="H285" s="174"/>
      <c r="I285" s="174"/>
      <c r="J285" s="174"/>
      <c r="K285" s="174"/>
      <c r="L285" s="174"/>
      <c r="M285" s="174"/>
      <c r="N285" s="175"/>
      <c r="O285" s="175"/>
    </row>
    <row r="286" spans="1:15" s="177" customFormat="1" ht="11.25">
      <c r="A286" s="182"/>
      <c r="B286" s="182"/>
      <c r="C286" s="182"/>
      <c r="D286" s="182"/>
      <c r="E286" s="174"/>
      <c r="F286" s="174"/>
      <c r="G286" s="174"/>
      <c r="H286" s="174"/>
      <c r="I286" s="174"/>
      <c r="J286" s="174"/>
      <c r="K286" s="174"/>
      <c r="L286" s="174"/>
      <c r="M286" s="174"/>
      <c r="N286" s="175"/>
      <c r="O286" s="175"/>
    </row>
    <row r="287" spans="1:15" s="177" customFormat="1" ht="11.25">
      <c r="A287" s="182"/>
      <c r="B287" s="182"/>
      <c r="C287" s="182"/>
      <c r="D287" s="182"/>
      <c r="E287" s="174"/>
      <c r="F287" s="174"/>
      <c r="G287" s="174"/>
      <c r="H287" s="174"/>
      <c r="I287" s="174"/>
      <c r="J287" s="174"/>
      <c r="K287" s="174"/>
      <c r="L287" s="174"/>
      <c r="M287" s="174"/>
      <c r="N287" s="175"/>
      <c r="O287" s="175"/>
    </row>
    <row r="288" spans="1:15" s="177" customFormat="1" ht="11.25">
      <c r="A288" s="182"/>
      <c r="B288" s="182"/>
      <c r="C288" s="182"/>
      <c r="D288" s="182"/>
      <c r="E288" s="174"/>
      <c r="F288" s="174"/>
      <c r="G288" s="174"/>
      <c r="H288" s="174"/>
      <c r="I288" s="174"/>
      <c r="J288" s="174"/>
      <c r="K288" s="174"/>
      <c r="L288" s="174"/>
      <c r="M288" s="174"/>
      <c r="N288" s="175"/>
      <c r="O288" s="175"/>
    </row>
    <row r="289" spans="1:15" s="177" customFormat="1" ht="11.25">
      <c r="A289" s="182"/>
      <c r="B289" s="182"/>
      <c r="C289" s="182"/>
      <c r="D289" s="182"/>
      <c r="E289" s="174"/>
      <c r="F289" s="174"/>
      <c r="G289" s="174"/>
      <c r="H289" s="174"/>
      <c r="I289" s="174"/>
      <c r="J289" s="174"/>
      <c r="K289" s="174"/>
      <c r="L289" s="174"/>
      <c r="M289" s="174"/>
      <c r="N289" s="175"/>
      <c r="O289" s="175"/>
    </row>
    <row r="290" spans="1:15" s="177" customFormat="1" ht="11.25">
      <c r="A290" s="182"/>
      <c r="B290" s="182"/>
      <c r="C290" s="182"/>
      <c r="D290" s="182"/>
      <c r="E290" s="174"/>
      <c r="F290" s="174"/>
      <c r="G290" s="174"/>
      <c r="H290" s="174"/>
      <c r="I290" s="174"/>
      <c r="J290" s="174"/>
      <c r="K290" s="174"/>
      <c r="L290" s="174"/>
      <c r="M290" s="174"/>
      <c r="N290" s="175"/>
      <c r="O290" s="175"/>
    </row>
    <row r="291" spans="1:15" s="177" customFormat="1" ht="11.25">
      <c r="A291" s="182"/>
      <c r="B291" s="182"/>
      <c r="C291" s="182"/>
      <c r="D291" s="182"/>
      <c r="E291" s="174"/>
      <c r="F291" s="174"/>
      <c r="G291" s="174"/>
      <c r="H291" s="174"/>
      <c r="I291" s="174"/>
      <c r="J291" s="174"/>
      <c r="K291" s="174"/>
      <c r="L291" s="174"/>
      <c r="M291" s="174"/>
      <c r="N291" s="175"/>
      <c r="O291" s="175"/>
    </row>
    <row r="292" spans="1:15" s="177" customFormat="1" ht="11.25">
      <c r="A292" s="182"/>
      <c r="B292" s="182"/>
      <c r="C292" s="182"/>
      <c r="D292" s="182"/>
      <c r="E292" s="174"/>
      <c r="F292" s="174"/>
      <c r="G292" s="174"/>
      <c r="H292" s="174"/>
      <c r="I292" s="174"/>
      <c r="J292" s="174"/>
      <c r="K292" s="174"/>
      <c r="L292" s="174"/>
      <c r="M292" s="174"/>
      <c r="N292" s="175"/>
      <c r="O292" s="175"/>
    </row>
    <row r="293" spans="1:15" s="177" customFormat="1" ht="11.25">
      <c r="A293" s="182"/>
      <c r="B293" s="182"/>
      <c r="C293" s="182"/>
      <c r="D293" s="182"/>
      <c r="E293" s="174"/>
      <c r="F293" s="174"/>
      <c r="G293" s="174"/>
      <c r="H293" s="174"/>
      <c r="I293" s="174"/>
      <c r="J293" s="174"/>
      <c r="K293" s="174"/>
      <c r="L293" s="174"/>
      <c r="M293" s="174"/>
      <c r="N293" s="175"/>
      <c r="O293" s="175"/>
    </row>
    <row r="294" spans="1:15" s="177" customFormat="1" ht="11.25">
      <c r="A294" s="182"/>
      <c r="B294" s="182"/>
      <c r="C294" s="182"/>
      <c r="D294" s="182"/>
      <c r="E294" s="174"/>
      <c r="F294" s="174"/>
      <c r="G294" s="174"/>
      <c r="H294" s="174"/>
      <c r="I294" s="174"/>
      <c r="J294" s="174"/>
      <c r="K294" s="174"/>
      <c r="L294" s="174"/>
      <c r="M294" s="174"/>
      <c r="N294" s="175"/>
      <c r="O294" s="175"/>
    </row>
    <row r="295" spans="1:15" s="177" customFormat="1" ht="11.25">
      <c r="A295" s="182"/>
      <c r="B295" s="182"/>
      <c r="C295" s="182"/>
      <c r="D295" s="182"/>
      <c r="E295" s="174"/>
      <c r="F295" s="174"/>
      <c r="G295" s="174"/>
      <c r="H295" s="174"/>
      <c r="I295" s="174"/>
      <c r="J295" s="174"/>
      <c r="K295" s="174"/>
      <c r="L295" s="174"/>
      <c r="M295" s="174"/>
      <c r="N295" s="175"/>
      <c r="O295" s="175"/>
    </row>
    <row r="296" spans="1:15" s="177" customFormat="1" ht="11.25">
      <c r="A296" s="182"/>
      <c r="B296" s="182"/>
      <c r="C296" s="182"/>
      <c r="D296" s="182"/>
      <c r="E296" s="174"/>
      <c r="F296" s="174"/>
      <c r="G296" s="174"/>
      <c r="H296" s="174"/>
      <c r="I296" s="174"/>
      <c r="J296" s="174"/>
      <c r="K296" s="174"/>
      <c r="L296" s="174"/>
      <c r="M296" s="174"/>
      <c r="N296" s="175"/>
      <c r="O296" s="175"/>
    </row>
    <row r="297" spans="1:15" s="177" customFormat="1" ht="11.25">
      <c r="A297" s="182"/>
      <c r="B297" s="182"/>
      <c r="C297" s="182"/>
      <c r="D297" s="182"/>
      <c r="E297" s="174"/>
      <c r="F297" s="174"/>
      <c r="G297" s="174"/>
      <c r="H297" s="174"/>
      <c r="I297" s="174"/>
      <c r="J297" s="174"/>
      <c r="K297" s="174"/>
      <c r="L297" s="174"/>
      <c r="M297" s="174"/>
      <c r="N297" s="175"/>
      <c r="O297" s="175"/>
    </row>
    <row r="298" spans="1:15" s="177" customFormat="1" ht="11.25">
      <c r="A298" s="182"/>
      <c r="B298" s="182"/>
      <c r="C298" s="182"/>
      <c r="D298" s="182"/>
      <c r="E298" s="174"/>
      <c r="F298" s="174"/>
      <c r="G298" s="174"/>
      <c r="H298" s="174"/>
      <c r="I298" s="174"/>
      <c r="J298" s="174"/>
      <c r="K298" s="174"/>
      <c r="L298" s="174"/>
      <c r="M298" s="174"/>
      <c r="N298" s="175"/>
      <c r="O298" s="175"/>
    </row>
    <row r="299" spans="1:15" s="177" customFormat="1" ht="11.25">
      <c r="A299" s="182"/>
      <c r="B299" s="182"/>
      <c r="C299" s="182"/>
      <c r="D299" s="182"/>
      <c r="E299" s="174"/>
      <c r="F299" s="174"/>
      <c r="G299" s="174"/>
      <c r="H299" s="174"/>
      <c r="I299" s="174"/>
      <c r="J299" s="174"/>
      <c r="K299" s="174"/>
      <c r="L299" s="174"/>
      <c r="M299" s="174"/>
      <c r="N299" s="175"/>
      <c r="O299" s="175"/>
    </row>
    <row r="300" spans="1:15" s="177" customFormat="1" ht="11.25">
      <c r="A300" s="182"/>
      <c r="B300" s="182"/>
      <c r="C300" s="182"/>
      <c r="D300" s="182"/>
      <c r="E300" s="174"/>
      <c r="F300" s="174"/>
      <c r="G300" s="174"/>
      <c r="H300" s="174"/>
      <c r="I300" s="174"/>
      <c r="J300" s="174"/>
      <c r="K300" s="174"/>
      <c r="L300" s="174"/>
      <c r="M300" s="174"/>
      <c r="N300" s="175"/>
      <c r="O300" s="175"/>
    </row>
    <row r="301" spans="1:15" s="177" customFormat="1" ht="11.25">
      <c r="A301" s="182"/>
      <c r="B301" s="182"/>
      <c r="C301" s="182"/>
      <c r="D301" s="182"/>
      <c r="E301" s="174"/>
      <c r="F301" s="174"/>
      <c r="G301" s="174"/>
      <c r="H301" s="174"/>
      <c r="I301" s="174"/>
      <c r="J301" s="174"/>
      <c r="K301" s="174"/>
      <c r="L301" s="174"/>
      <c r="M301" s="174"/>
      <c r="N301" s="175"/>
      <c r="O301" s="175"/>
    </row>
    <row r="302" spans="1:15" s="177" customFormat="1" ht="11.25">
      <c r="A302" s="182"/>
      <c r="B302" s="182"/>
      <c r="C302" s="182"/>
      <c r="D302" s="182"/>
      <c r="E302" s="174"/>
      <c r="F302" s="174"/>
      <c r="G302" s="174"/>
      <c r="H302" s="174"/>
      <c r="I302" s="174"/>
      <c r="J302" s="174"/>
      <c r="K302" s="174"/>
      <c r="L302" s="174"/>
      <c r="M302" s="174"/>
      <c r="N302" s="175"/>
      <c r="O302" s="175"/>
    </row>
    <row r="303" spans="1:15" s="177" customFormat="1" ht="11.25">
      <c r="A303" s="182"/>
      <c r="B303" s="182"/>
      <c r="C303" s="182"/>
      <c r="D303" s="182"/>
      <c r="E303" s="174"/>
      <c r="F303" s="174"/>
      <c r="G303" s="174"/>
      <c r="H303" s="174"/>
      <c r="I303" s="174"/>
      <c r="J303" s="174"/>
      <c r="K303" s="174"/>
      <c r="L303" s="174"/>
      <c r="M303" s="174"/>
      <c r="N303" s="175"/>
      <c r="O303" s="175"/>
    </row>
    <row r="304" spans="1:15" s="177" customFormat="1" ht="11.25">
      <c r="A304" s="182"/>
      <c r="B304" s="182"/>
      <c r="C304" s="182"/>
      <c r="D304" s="182"/>
      <c r="E304" s="174"/>
      <c r="F304" s="174"/>
      <c r="G304" s="174"/>
      <c r="H304" s="174"/>
      <c r="I304" s="174"/>
      <c r="J304" s="174"/>
      <c r="K304" s="174"/>
      <c r="L304" s="174"/>
      <c r="M304" s="174"/>
      <c r="N304" s="175"/>
      <c r="O304" s="175"/>
    </row>
    <row r="305" spans="1:15" s="177" customFormat="1" ht="11.25">
      <c r="A305" s="182"/>
      <c r="B305" s="182"/>
      <c r="C305" s="182"/>
      <c r="D305" s="182"/>
      <c r="E305" s="174"/>
      <c r="F305" s="174"/>
      <c r="G305" s="174"/>
      <c r="H305" s="174"/>
      <c r="I305" s="174"/>
      <c r="J305" s="174"/>
      <c r="K305" s="174"/>
      <c r="L305" s="174"/>
      <c r="M305" s="174"/>
      <c r="N305" s="175"/>
      <c r="O305" s="175"/>
    </row>
    <row r="306" spans="1:15" s="177" customFormat="1" ht="11.25">
      <c r="A306" s="182"/>
      <c r="B306" s="182"/>
      <c r="C306" s="182"/>
      <c r="D306" s="182"/>
      <c r="E306" s="174"/>
      <c r="F306" s="174"/>
      <c r="G306" s="174"/>
      <c r="H306" s="174"/>
      <c r="I306" s="174"/>
      <c r="J306" s="174"/>
      <c r="K306" s="174"/>
      <c r="L306" s="174"/>
      <c r="M306" s="174"/>
      <c r="N306" s="175"/>
      <c r="O306" s="175"/>
    </row>
    <row r="307" spans="1:15" s="177" customFormat="1" ht="11.25">
      <c r="A307" s="182"/>
      <c r="B307" s="182"/>
      <c r="C307" s="182"/>
      <c r="D307" s="182"/>
      <c r="E307" s="174"/>
      <c r="F307" s="174"/>
      <c r="G307" s="174"/>
      <c r="H307" s="174"/>
      <c r="I307" s="174"/>
      <c r="J307" s="174"/>
      <c r="K307" s="174"/>
      <c r="L307" s="174"/>
      <c r="M307" s="174"/>
      <c r="N307" s="175"/>
      <c r="O307" s="175"/>
    </row>
    <row r="308" spans="1:15" s="177" customFormat="1" ht="11.25">
      <c r="A308" s="182"/>
      <c r="B308" s="182"/>
      <c r="C308" s="182"/>
      <c r="D308" s="182"/>
      <c r="E308" s="174"/>
      <c r="F308" s="174"/>
      <c r="G308" s="174"/>
      <c r="H308" s="174"/>
      <c r="I308" s="174"/>
      <c r="J308" s="174"/>
      <c r="K308" s="174"/>
      <c r="L308" s="174"/>
      <c r="M308" s="174"/>
      <c r="N308" s="175"/>
      <c r="O308" s="175"/>
    </row>
    <row r="309" spans="1:15" s="177" customFormat="1" ht="11.25">
      <c r="A309" s="182"/>
      <c r="B309" s="182"/>
      <c r="C309" s="182"/>
      <c r="D309" s="182"/>
      <c r="E309" s="174"/>
      <c r="F309" s="174"/>
      <c r="G309" s="174"/>
      <c r="H309" s="174"/>
      <c r="I309" s="174"/>
      <c r="J309" s="174"/>
      <c r="K309" s="174"/>
      <c r="L309" s="174"/>
      <c r="M309" s="174"/>
      <c r="N309" s="175"/>
      <c r="O309" s="175"/>
    </row>
    <row r="310" spans="1:15" s="177" customFormat="1" ht="11.25">
      <c r="A310" s="182"/>
      <c r="B310" s="182"/>
      <c r="C310" s="182"/>
      <c r="D310" s="182"/>
      <c r="E310" s="174"/>
      <c r="F310" s="174"/>
      <c r="G310" s="174"/>
      <c r="H310" s="174"/>
      <c r="I310" s="174"/>
      <c r="J310" s="174"/>
      <c r="K310" s="174"/>
      <c r="L310" s="174"/>
      <c r="M310" s="174"/>
      <c r="N310" s="175"/>
      <c r="O310" s="175"/>
    </row>
    <row r="311" spans="1:15" s="177" customFormat="1" ht="11.25">
      <c r="A311" s="182"/>
      <c r="B311" s="182"/>
      <c r="C311" s="182"/>
      <c r="D311" s="182"/>
      <c r="E311" s="174"/>
      <c r="F311" s="174"/>
      <c r="G311" s="174"/>
      <c r="H311" s="174"/>
      <c r="I311" s="174"/>
      <c r="J311" s="174"/>
      <c r="K311" s="174"/>
      <c r="L311" s="174"/>
      <c r="M311" s="174"/>
      <c r="N311" s="175"/>
      <c r="O311" s="175"/>
    </row>
    <row r="312" spans="1:15" s="177" customFormat="1" ht="11.25">
      <c r="A312" s="182"/>
      <c r="B312" s="182"/>
      <c r="C312" s="182"/>
      <c r="D312" s="182"/>
      <c r="E312" s="174"/>
      <c r="F312" s="174"/>
      <c r="G312" s="174"/>
      <c r="H312" s="174"/>
      <c r="I312" s="174"/>
      <c r="J312" s="174"/>
      <c r="K312" s="174"/>
      <c r="L312" s="174"/>
      <c r="M312" s="174"/>
      <c r="N312" s="175"/>
      <c r="O312" s="175"/>
    </row>
    <row r="313" spans="1:15" s="177" customFormat="1" ht="11.25">
      <c r="A313" s="182"/>
      <c r="B313" s="182"/>
      <c r="C313" s="182"/>
      <c r="D313" s="182"/>
      <c r="E313" s="174"/>
      <c r="F313" s="174"/>
      <c r="G313" s="174"/>
      <c r="H313" s="174"/>
      <c r="I313" s="174"/>
      <c r="J313" s="174"/>
      <c r="K313" s="174"/>
      <c r="L313" s="174"/>
      <c r="M313" s="174"/>
      <c r="N313" s="175"/>
      <c r="O313" s="175"/>
    </row>
    <row r="314" spans="1:15" s="177" customFormat="1" ht="11.25">
      <c r="A314" s="182"/>
      <c r="B314" s="182"/>
      <c r="C314" s="182"/>
      <c r="D314" s="182"/>
      <c r="E314" s="174"/>
      <c r="F314" s="174"/>
      <c r="G314" s="174"/>
      <c r="H314" s="174"/>
      <c r="I314" s="174"/>
      <c r="J314" s="174"/>
      <c r="K314" s="174"/>
      <c r="L314" s="174"/>
      <c r="M314" s="174"/>
      <c r="N314" s="175"/>
      <c r="O314" s="175"/>
    </row>
    <row r="315" spans="1:15" s="177" customFormat="1" ht="11.25">
      <c r="A315" s="182"/>
      <c r="B315" s="182"/>
      <c r="C315" s="182"/>
      <c r="D315" s="182"/>
      <c r="E315" s="174"/>
      <c r="F315" s="174"/>
      <c r="G315" s="174"/>
      <c r="H315" s="174"/>
      <c r="I315" s="174"/>
      <c r="J315" s="174"/>
      <c r="K315" s="174"/>
      <c r="L315" s="174"/>
      <c r="M315" s="174"/>
      <c r="N315" s="175"/>
      <c r="O315" s="175"/>
    </row>
    <row r="316" spans="1:15" s="177" customFormat="1" ht="11.25">
      <c r="A316" s="182"/>
      <c r="B316" s="182"/>
      <c r="C316" s="182"/>
      <c r="D316" s="182"/>
      <c r="E316" s="174"/>
      <c r="F316" s="174"/>
      <c r="G316" s="174"/>
      <c r="H316" s="174"/>
      <c r="I316" s="174"/>
      <c r="J316" s="174"/>
      <c r="K316" s="174"/>
      <c r="L316" s="174"/>
      <c r="M316" s="174"/>
      <c r="N316" s="175"/>
      <c r="O316" s="175"/>
    </row>
    <row r="317" spans="1:15" s="177" customFormat="1" ht="11.25">
      <c r="A317" s="182"/>
      <c r="B317" s="182"/>
      <c r="C317" s="182"/>
      <c r="D317" s="182"/>
      <c r="E317" s="174"/>
      <c r="F317" s="174"/>
      <c r="G317" s="174"/>
      <c r="H317" s="174"/>
      <c r="I317" s="174"/>
      <c r="J317" s="174"/>
      <c r="K317" s="174"/>
      <c r="L317" s="174"/>
      <c r="M317" s="174"/>
      <c r="N317" s="175"/>
      <c r="O317" s="175"/>
    </row>
    <row r="318" spans="1:15" s="177" customFormat="1" ht="11.25">
      <c r="A318" s="182"/>
      <c r="B318" s="182"/>
      <c r="C318" s="182"/>
      <c r="D318" s="182"/>
      <c r="E318" s="174"/>
      <c r="F318" s="174"/>
      <c r="G318" s="174"/>
      <c r="H318" s="174"/>
      <c r="I318" s="174"/>
      <c r="J318" s="174"/>
      <c r="K318" s="174"/>
      <c r="L318" s="174"/>
      <c r="M318" s="174"/>
      <c r="N318" s="175"/>
      <c r="O318" s="175"/>
    </row>
    <row r="319" spans="1:15" s="177" customFormat="1" ht="11.25">
      <c r="A319" s="182"/>
      <c r="B319" s="182"/>
      <c r="C319" s="182"/>
      <c r="D319" s="182"/>
      <c r="E319" s="174"/>
      <c r="F319" s="174"/>
      <c r="G319" s="174"/>
      <c r="H319" s="174"/>
      <c r="I319" s="174"/>
      <c r="J319" s="174"/>
      <c r="K319" s="174"/>
      <c r="L319" s="174"/>
      <c r="M319" s="174"/>
      <c r="N319" s="175"/>
      <c r="O319" s="175"/>
    </row>
    <row r="320" spans="1:15" s="177" customFormat="1" ht="11.25">
      <c r="A320" s="182"/>
      <c r="B320" s="182"/>
      <c r="C320" s="182"/>
      <c r="D320" s="182"/>
      <c r="E320" s="174"/>
      <c r="F320" s="174"/>
      <c r="G320" s="174"/>
      <c r="H320" s="174"/>
      <c r="I320" s="174"/>
      <c r="J320" s="174"/>
      <c r="K320" s="174"/>
      <c r="L320" s="174"/>
      <c r="M320" s="174"/>
      <c r="N320" s="175"/>
      <c r="O320" s="175"/>
    </row>
    <row r="321" spans="1:15" s="177" customFormat="1" ht="11.25">
      <c r="A321" s="182"/>
      <c r="B321" s="182"/>
      <c r="C321" s="182"/>
      <c r="D321" s="182"/>
      <c r="E321" s="174"/>
      <c r="F321" s="174"/>
      <c r="G321" s="174"/>
      <c r="H321" s="174"/>
      <c r="I321" s="174"/>
      <c r="J321" s="174"/>
      <c r="K321" s="174"/>
      <c r="L321" s="174"/>
      <c r="M321" s="174"/>
      <c r="N321" s="175"/>
      <c r="O321" s="175"/>
    </row>
    <row r="322" spans="1:15" s="177" customFormat="1" ht="11.25">
      <c r="A322" s="182"/>
      <c r="B322" s="182"/>
      <c r="C322" s="182"/>
      <c r="D322" s="182"/>
      <c r="E322" s="174"/>
      <c r="F322" s="174"/>
      <c r="G322" s="174"/>
      <c r="H322" s="174"/>
      <c r="I322" s="174"/>
      <c r="J322" s="174"/>
      <c r="K322" s="174"/>
      <c r="L322" s="174"/>
      <c r="M322" s="174"/>
      <c r="N322" s="175"/>
      <c r="O322" s="175"/>
    </row>
    <row r="323" spans="1:15" s="177" customFormat="1" ht="11.25">
      <c r="A323" s="182"/>
      <c r="B323" s="182"/>
      <c r="C323" s="182"/>
      <c r="D323" s="182"/>
      <c r="E323" s="174"/>
      <c r="F323" s="174"/>
      <c r="G323" s="174"/>
      <c r="H323" s="174"/>
      <c r="I323" s="174"/>
      <c r="J323" s="174"/>
      <c r="K323" s="174"/>
      <c r="L323" s="174"/>
      <c r="M323" s="174"/>
      <c r="N323" s="175"/>
      <c r="O323" s="175"/>
    </row>
    <row r="324" spans="1:15" s="177" customFormat="1" ht="11.25">
      <c r="A324" s="182"/>
      <c r="B324" s="182"/>
      <c r="C324" s="182"/>
      <c r="D324" s="182"/>
      <c r="E324" s="174"/>
      <c r="F324" s="174"/>
      <c r="G324" s="174"/>
      <c r="H324" s="174"/>
      <c r="I324" s="174"/>
      <c r="J324" s="174"/>
      <c r="K324" s="174"/>
      <c r="L324" s="174"/>
      <c r="M324" s="174"/>
      <c r="N324" s="175"/>
      <c r="O324" s="175"/>
    </row>
    <row r="325" spans="1:15" s="177" customFormat="1" ht="11.25">
      <c r="A325" s="182"/>
      <c r="B325" s="182"/>
      <c r="C325" s="182"/>
      <c r="D325" s="182"/>
      <c r="E325" s="174"/>
      <c r="F325" s="174"/>
      <c r="G325" s="174"/>
      <c r="H325" s="174"/>
      <c r="I325" s="174"/>
      <c r="J325" s="174"/>
      <c r="K325" s="174"/>
      <c r="L325" s="174"/>
      <c r="M325" s="174"/>
      <c r="N325" s="175"/>
      <c r="O325" s="175"/>
    </row>
    <row r="326" spans="1:15" s="177" customFormat="1" ht="11.25">
      <c r="A326" s="182"/>
      <c r="B326" s="182"/>
      <c r="C326" s="182"/>
      <c r="D326" s="182"/>
      <c r="E326" s="174"/>
      <c r="F326" s="174"/>
      <c r="G326" s="174"/>
      <c r="H326" s="174"/>
      <c r="I326" s="174"/>
      <c r="J326" s="174"/>
      <c r="K326" s="174"/>
      <c r="L326" s="174"/>
      <c r="M326" s="174"/>
      <c r="N326" s="175"/>
      <c r="O326" s="175"/>
    </row>
    <row r="327" spans="1:15" s="177" customFormat="1" ht="11.25">
      <c r="A327" s="182"/>
      <c r="B327" s="182"/>
      <c r="C327" s="182"/>
      <c r="D327" s="182"/>
      <c r="E327" s="174"/>
      <c r="F327" s="174"/>
      <c r="G327" s="174"/>
      <c r="H327" s="174"/>
      <c r="I327" s="174"/>
      <c r="J327" s="174"/>
      <c r="K327" s="174"/>
      <c r="L327" s="174"/>
      <c r="M327" s="174"/>
      <c r="N327" s="175"/>
      <c r="O327" s="175"/>
    </row>
    <row r="328" spans="1:15" s="177" customFormat="1" ht="11.25">
      <c r="A328" s="182"/>
      <c r="B328" s="182"/>
      <c r="C328" s="182"/>
      <c r="D328" s="182"/>
      <c r="E328" s="174"/>
      <c r="F328" s="174"/>
      <c r="G328" s="174"/>
      <c r="H328" s="174"/>
      <c r="I328" s="174"/>
      <c r="J328" s="174"/>
      <c r="K328" s="174"/>
      <c r="L328" s="174"/>
      <c r="M328" s="174"/>
      <c r="N328" s="175"/>
      <c r="O328" s="175"/>
    </row>
    <row r="329" spans="1:15" s="177" customFormat="1" ht="11.25">
      <c r="A329" s="182"/>
      <c r="B329" s="182"/>
      <c r="C329" s="182"/>
      <c r="D329" s="182"/>
      <c r="E329" s="174"/>
      <c r="F329" s="174"/>
      <c r="G329" s="174"/>
      <c r="H329" s="174"/>
      <c r="I329" s="174"/>
      <c r="J329" s="174"/>
      <c r="K329" s="174"/>
      <c r="L329" s="174"/>
      <c r="M329" s="174"/>
      <c r="N329" s="175"/>
      <c r="O329" s="175"/>
    </row>
    <row r="330" spans="1:15" s="177" customFormat="1" ht="11.25">
      <c r="A330" s="182"/>
      <c r="B330" s="182"/>
      <c r="C330" s="182"/>
      <c r="D330" s="182"/>
      <c r="E330" s="174"/>
      <c r="F330" s="174"/>
      <c r="G330" s="174"/>
      <c r="H330" s="174"/>
      <c r="I330" s="174"/>
      <c r="J330" s="174"/>
      <c r="K330" s="174"/>
      <c r="L330" s="174"/>
      <c r="M330" s="174"/>
      <c r="N330" s="175"/>
      <c r="O330" s="175"/>
    </row>
    <row r="331" spans="1:15" s="177" customFormat="1" ht="11.25">
      <c r="A331" s="182"/>
      <c r="B331" s="182"/>
      <c r="C331" s="182"/>
      <c r="D331" s="182"/>
      <c r="E331" s="174"/>
      <c r="F331" s="174"/>
      <c r="G331" s="174"/>
      <c r="H331" s="174"/>
      <c r="I331" s="174"/>
      <c r="J331" s="174"/>
      <c r="K331" s="174"/>
      <c r="L331" s="174"/>
      <c r="M331" s="174"/>
      <c r="N331" s="175"/>
      <c r="O331" s="175"/>
    </row>
    <row r="332" spans="1:15" s="177" customFormat="1" ht="11.25">
      <c r="A332" s="182"/>
      <c r="B332" s="182"/>
      <c r="C332" s="182"/>
      <c r="D332" s="182"/>
      <c r="E332" s="174"/>
      <c r="F332" s="174"/>
      <c r="G332" s="174"/>
      <c r="H332" s="174"/>
      <c r="I332" s="174"/>
      <c r="J332" s="174"/>
      <c r="K332" s="174"/>
      <c r="L332" s="174"/>
      <c r="M332" s="174"/>
      <c r="N332" s="175"/>
      <c r="O332" s="175"/>
    </row>
    <row r="333" spans="1:15" s="177" customFormat="1" ht="11.25">
      <c r="A333" s="182"/>
      <c r="B333" s="182"/>
      <c r="C333" s="182"/>
      <c r="D333" s="182"/>
      <c r="E333" s="174"/>
      <c r="F333" s="174"/>
      <c r="G333" s="174"/>
      <c r="H333" s="174"/>
      <c r="I333" s="174"/>
      <c r="J333" s="174"/>
      <c r="K333" s="174"/>
      <c r="L333" s="174"/>
      <c r="M333" s="174"/>
      <c r="N333" s="175"/>
      <c r="O333" s="175"/>
    </row>
    <row r="334" spans="1:15" s="177" customFormat="1" ht="11.25">
      <c r="A334" s="182"/>
      <c r="B334" s="182"/>
      <c r="C334" s="182"/>
      <c r="D334" s="182"/>
      <c r="E334" s="174"/>
      <c r="F334" s="174"/>
      <c r="G334" s="174"/>
      <c r="H334" s="174"/>
      <c r="I334" s="174"/>
      <c r="J334" s="174"/>
      <c r="K334" s="174"/>
      <c r="L334" s="174"/>
      <c r="M334" s="174"/>
      <c r="N334" s="175"/>
      <c r="O334" s="175"/>
    </row>
    <row r="335" spans="1:15" s="177" customFormat="1" ht="11.25">
      <c r="A335" s="182"/>
      <c r="B335" s="182"/>
      <c r="C335" s="182"/>
      <c r="D335" s="182"/>
      <c r="E335" s="174"/>
      <c r="F335" s="174"/>
      <c r="G335" s="174"/>
      <c r="H335" s="174"/>
      <c r="I335" s="174"/>
      <c r="J335" s="174"/>
      <c r="K335" s="174"/>
      <c r="L335" s="174"/>
      <c r="M335" s="174"/>
      <c r="N335" s="175"/>
      <c r="O335" s="175"/>
    </row>
    <row r="336" spans="1:15" s="177" customFormat="1" ht="11.25">
      <c r="A336" s="182"/>
      <c r="B336" s="182"/>
      <c r="C336" s="182"/>
      <c r="D336" s="182"/>
      <c r="E336" s="174"/>
      <c r="F336" s="174"/>
      <c r="G336" s="174"/>
      <c r="H336" s="174"/>
      <c r="I336" s="174"/>
      <c r="J336" s="174"/>
      <c r="K336" s="174"/>
      <c r="L336" s="174"/>
      <c r="M336" s="174"/>
      <c r="N336" s="175"/>
      <c r="O336" s="175"/>
    </row>
    <row r="337" spans="1:15" s="177" customFormat="1" ht="11.25">
      <c r="A337" s="182"/>
      <c r="B337" s="182"/>
      <c r="C337" s="182"/>
      <c r="D337" s="182"/>
      <c r="E337" s="174"/>
      <c r="F337" s="174"/>
      <c r="G337" s="174"/>
      <c r="H337" s="174"/>
      <c r="I337" s="174"/>
      <c r="J337" s="174"/>
      <c r="K337" s="174"/>
      <c r="L337" s="174"/>
      <c r="M337" s="174"/>
      <c r="N337" s="175"/>
      <c r="O337" s="175"/>
    </row>
    <row r="338" spans="1:15" s="177" customFormat="1" ht="11.25">
      <c r="A338" s="182"/>
      <c r="B338" s="182"/>
      <c r="C338" s="182"/>
      <c r="D338" s="182"/>
      <c r="E338" s="174"/>
      <c r="F338" s="174"/>
      <c r="G338" s="174"/>
      <c r="H338" s="174"/>
      <c r="I338" s="174"/>
      <c r="J338" s="174"/>
      <c r="K338" s="174"/>
      <c r="L338" s="174"/>
      <c r="M338" s="174"/>
      <c r="N338" s="175"/>
      <c r="O338" s="175"/>
    </row>
    <row r="339" spans="1:15" s="177" customFormat="1" ht="11.25">
      <c r="A339" s="182"/>
      <c r="B339" s="182"/>
      <c r="C339" s="182"/>
      <c r="D339" s="182"/>
      <c r="E339" s="174"/>
      <c r="F339" s="174"/>
      <c r="G339" s="174"/>
      <c r="H339" s="174"/>
      <c r="I339" s="174"/>
      <c r="J339" s="174"/>
      <c r="K339" s="174"/>
      <c r="L339" s="174"/>
      <c r="M339" s="174"/>
      <c r="N339" s="175"/>
      <c r="O339" s="175"/>
    </row>
    <row r="340" spans="1:15" s="177" customFormat="1" ht="11.25">
      <c r="A340" s="182"/>
      <c r="B340" s="182"/>
      <c r="C340" s="182"/>
      <c r="D340" s="182"/>
      <c r="E340" s="174"/>
      <c r="F340" s="174"/>
      <c r="G340" s="174"/>
      <c r="H340" s="174"/>
      <c r="I340" s="174"/>
      <c r="J340" s="174"/>
      <c r="K340" s="174"/>
      <c r="L340" s="174"/>
      <c r="M340" s="174"/>
      <c r="N340" s="175"/>
      <c r="O340" s="175"/>
    </row>
    <row r="341" spans="1:15" s="177" customFormat="1" ht="11.25">
      <c r="A341" s="182"/>
      <c r="B341" s="182"/>
      <c r="C341" s="182"/>
      <c r="D341" s="182"/>
      <c r="E341" s="174"/>
      <c r="F341" s="174"/>
      <c r="G341" s="174"/>
      <c r="H341" s="174"/>
      <c r="I341" s="174"/>
      <c r="J341" s="174"/>
      <c r="K341" s="174"/>
      <c r="L341" s="174"/>
      <c r="M341" s="174"/>
      <c r="N341" s="175"/>
      <c r="O341" s="175"/>
    </row>
    <row r="342" spans="1:15" s="177" customFormat="1" ht="11.25">
      <c r="A342" s="182"/>
      <c r="B342" s="182"/>
      <c r="C342" s="182"/>
      <c r="D342" s="182"/>
      <c r="E342" s="174"/>
      <c r="F342" s="174"/>
      <c r="G342" s="174"/>
      <c r="H342" s="174"/>
      <c r="I342" s="174"/>
      <c r="J342" s="174"/>
      <c r="K342" s="174"/>
      <c r="L342" s="174"/>
      <c r="M342" s="174"/>
      <c r="N342" s="175"/>
      <c r="O342" s="175"/>
    </row>
    <row r="343" spans="1:15" s="177" customFormat="1" ht="11.25">
      <c r="A343" s="182"/>
      <c r="B343" s="182"/>
      <c r="C343" s="182"/>
      <c r="D343" s="182"/>
      <c r="E343" s="174"/>
      <c r="F343" s="174"/>
      <c r="G343" s="174"/>
      <c r="H343" s="174"/>
      <c r="I343" s="174"/>
      <c r="J343" s="174"/>
      <c r="K343" s="174"/>
      <c r="L343" s="174"/>
      <c r="M343" s="174"/>
      <c r="N343" s="175"/>
      <c r="O343" s="175"/>
    </row>
    <row r="344" spans="1:15" s="177" customFormat="1" ht="11.25">
      <c r="A344" s="182"/>
      <c r="B344" s="182"/>
      <c r="C344" s="182"/>
      <c r="D344" s="182"/>
      <c r="E344" s="174"/>
      <c r="F344" s="174"/>
      <c r="G344" s="174"/>
      <c r="H344" s="174"/>
      <c r="I344" s="174"/>
      <c r="J344" s="174"/>
      <c r="K344" s="174"/>
      <c r="L344" s="174"/>
      <c r="M344" s="174"/>
      <c r="N344" s="175"/>
      <c r="O344" s="175"/>
    </row>
    <row r="345" spans="1:15" s="177" customFormat="1" ht="11.25">
      <c r="A345" s="182"/>
      <c r="B345" s="182"/>
      <c r="C345" s="182"/>
      <c r="D345" s="182"/>
      <c r="E345" s="174"/>
      <c r="F345" s="174"/>
      <c r="G345" s="174"/>
      <c r="H345" s="174"/>
      <c r="I345" s="174"/>
      <c r="J345" s="174"/>
      <c r="K345" s="174"/>
      <c r="L345" s="174"/>
      <c r="M345" s="174"/>
      <c r="N345" s="175"/>
      <c r="O345" s="175"/>
    </row>
    <row r="346" spans="1:15" s="177" customFormat="1" ht="11.25">
      <c r="A346" s="182"/>
      <c r="B346" s="182"/>
      <c r="C346" s="182"/>
      <c r="D346" s="182"/>
      <c r="E346" s="174"/>
      <c r="F346" s="174"/>
      <c r="G346" s="174"/>
      <c r="H346" s="174"/>
      <c r="I346" s="174"/>
      <c r="J346" s="174"/>
      <c r="K346" s="174"/>
      <c r="L346" s="174"/>
      <c r="M346" s="174"/>
      <c r="N346" s="175"/>
      <c r="O346" s="175"/>
    </row>
    <row r="347" spans="1:15" s="177" customFormat="1" ht="11.25">
      <c r="A347" s="182"/>
      <c r="B347" s="182"/>
      <c r="C347" s="182"/>
      <c r="D347" s="182"/>
      <c r="E347" s="174"/>
      <c r="F347" s="174"/>
      <c r="G347" s="174"/>
      <c r="H347" s="174"/>
      <c r="I347" s="174"/>
      <c r="J347" s="174"/>
      <c r="K347" s="174"/>
      <c r="L347" s="174"/>
      <c r="M347" s="174"/>
      <c r="N347" s="175"/>
      <c r="O347" s="175"/>
    </row>
    <row r="348" spans="1:15" s="177" customFormat="1" ht="11.25">
      <c r="A348" s="182"/>
      <c r="B348" s="182"/>
      <c r="C348" s="182"/>
      <c r="D348" s="182"/>
      <c r="E348" s="174"/>
      <c r="F348" s="174"/>
      <c r="G348" s="174"/>
      <c r="H348" s="174"/>
      <c r="I348" s="174"/>
      <c r="J348" s="174"/>
      <c r="K348" s="174"/>
      <c r="L348" s="174"/>
      <c r="M348" s="174"/>
      <c r="N348" s="175"/>
      <c r="O348" s="175"/>
    </row>
    <row r="349" spans="1:15" s="177" customFormat="1" ht="11.25">
      <c r="A349" s="182"/>
      <c r="B349" s="182"/>
      <c r="C349" s="182"/>
      <c r="D349" s="182"/>
      <c r="E349" s="174"/>
      <c r="F349" s="174"/>
      <c r="G349" s="174"/>
      <c r="H349" s="174"/>
      <c r="I349" s="174"/>
      <c r="J349" s="174"/>
      <c r="K349" s="174"/>
      <c r="L349" s="174"/>
      <c r="M349" s="174"/>
      <c r="N349" s="175"/>
      <c r="O349" s="175"/>
    </row>
    <row r="350" spans="1:15" s="177" customFormat="1" ht="11.25">
      <c r="A350" s="182"/>
      <c r="B350" s="182"/>
      <c r="C350" s="182"/>
      <c r="D350" s="182"/>
      <c r="E350" s="174"/>
      <c r="F350" s="174"/>
      <c r="G350" s="174"/>
      <c r="H350" s="174"/>
      <c r="I350" s="174"/>
      <c r="J350" s="174"/>
      <c r="K350" s="174"/>
      <c r="L350" s="174"/>
      <c r="M350" s="174"/>
      <c r="N350" s="175"/>
      <c r="O350" s="175"/>
    </row>
    <row r="351" spans="1:15" s="177" customFormat="1" ht="11.25">
      <c r="A351" s="182"/>
      <c r="B351" s="182"/>
      <c r="C351" s="182"/>
      <c r="D351" s="182"/>
      <c r="E351" s="174"/>
      <c r="F351" s="174"/>
      <c r="G351" s="174"/>
      <c r="H351" s="174"/>
      <c r="I351" s="174"/>
      <c r="J351" s="174"/>
      <c r="K351" s="174"/>
      <c r="L351" s="174"/>
      <c r="M351" s="174"/>
      <c r="N351" s="175"/>
      <c r="O351" s="175"/>
    </row>
    <row r="352" spans="1:15" s="177" customFormat="1" ht="11.25">
      <c r="A352" s="182"/>
      <c r="B352" s="182"/>
      <c r="C352" s="182"/>
      <c r="D352" s="182"/>
      <c r="E352" s="174"/>
      <c r="F352" s="174"/>
      <c r="G352" s="174"/>
      <c r="H352" s="174"/>
      <c r="I352" s="174"/>
      <c r="J352" s="174"/>
      <c r="K352" s="174"/>
      <c r="L352" s="174"/>
      <c r="M352" s="174"/>
      <c r="N352" s="175"/>
      <c r="O352" s="175"/>
    </row>
    <row r="353" spans="1:15" s="177" customFormat="1" ht="11.25">
      <c r="A353" s="182"/>
      <c r="B353" s="182"/>
      <c r="C353" s="182"/>
      <c r="D353" s="182"/>
      <c r="E353" s="174"/>
      <c r="F353" s="174"/>
      <c r="G353" s="174"/>
      <c r="H353" s="174"/>
      <c r="I353" s="174"/>
      <c r="J353" s="174"/>
      <c r="K353" s="174"/>
      <c r="L353" s="174"/>
      <c r="M353" s="174"/>
      <c r="N353" s="175"/>
      <c r="O353" s="175"/>
    </row>
    <row r="354" spans="1:15" s="177" customFormat="1" ht="11.25">
      <c r="A354" s="182"/>
      <c r="B354" s="182"/>
      <c r="C354" s="182"/>
      <c r="D354" s="182"/>
      <c r="E354" s="174"/>
      <c r="F354" s="174"/>
      <c r="G354" s="174"/>
      <c r="H354" s="174"/>
      <c r="I354" s="174"/>
      <c r="J354" s="174"/>
      <c r="K354" s="174"/>
      <c r="L354" s="174"/>
      <c r="M354" s="174"/>
      <c r="N354" s="175"/>
      <c r="O354" s="175"/>
    </row>
    <row r="355" spans="1:15" s="177" customFormat="1" ht="11.25">
      <c r="A355" s="182"/>
      <c r="B355" s="182"/>
      <c r="C355" s="182"/>
      <c r="D355" s="182"/>
      <c r="E355" s="174"/>
      <c r="F355" s="174"/>
      <c r="G355" s="174"/>
      <c r="H355" s="174"/>
      <c r="I355" s="174"/>
      <c r="J355" s="174"/>
      <c r="K355" s="174"/>
      <c r="L355" s="174"/>
      <c r="M355" s="174"/>
      <c r="N355" s="175"/>
      <c r="O355" s="175"/>
    </row>
    <row r="356" spans="1:15" s="177" customFormat="1" ht="11.25">
      <c r="A356" s="182"/>
      <c r="B356" s="182"/>
      <c r="C356" s="182"/>
      <c r="D356" s="182"/>
      <c r="E356" s="174"/>
      <c r="F356" s="174"/>
      <c r="G356" s="174"/>
      <c r="H356" s="174"/>
      <c r="I356" s="174"/>
      <c r="J356" s="174"/>
      <c r="K356" s="174"/>
      <c r="L356" s="174"/>
      <c r="M356" s="174"/>
      <c r="N356" s="175"/>
      <c r="O356" s="175"/>
    </row>
    <row r="357" spans="1:15" s="177" customFormat="1" ht="11.25">
      <c r="A357" s="182"/>
      <c r="B357" s="182"/>
      <c r="C357" s="182"/>
      <c r="D357" s="182"/>
      <c r="E357" s="174"/>
      <c r="F357" s="174"/>
      <c r="G357" s="174"/>
      <c r="H357" s="174"/>
      <c r="I357" s="174"/>
      <c r="J357" s="174"/>
      <c r="K357" s="174"/>
      <c r="L357" s="174"/>
      <c r="M357" s="174"/>
      <c r="N357" s="175"/>
      <c r="O357" s="175"/>
    </row>
    <row r="358" spans="1:15" s="177" customFormat="1" ht="11.25">
      <c r="A358" s="182"/>
      <c r="B358" s="182"/>
      <c r="C358" s="182"/>
      <c r="D358" s="182"/>
      <c r="E358" s="174"/>
      <c r="F358" s="174"/>
      <c r="G358" s="174"/>
      <c r="H358" s="174"/>
      <c r="I358" s="174"/>
      <c r="J358" s="174"/>
      <c r="K358" s="174"/>
      <c r="L358" s="174"/>
      <c r="M358" s="174"/>
      <c r="N358" s="175"/>
      <c r="O358" s="175"/>
    </row>
    <row r="359" spans="1:15" s="177" customFormat="1" ht="11.25">
      <c r="A359" s="182"/>
      <c r="B359" s="182"/>
      <c r="C359" s="182"/>
      <c r="D359" s="182"/>
      <c r="E359" s="174"/>
      <c r="F359" s="174"/>
      <c r="G359" s="174"/>
      <c r="H359" s="174"/>
      <c r="I359" s="174"/>
      <c r="J359" s="174"/>
      <c r="K359" s="174"/>
      <c r="L359" s="174"/>
      <c r="M359" s="174"/>
      <c r="N359" s="175"/>
      <c r="O359" s="175"/>
    </row>
    <row r="360" spans="1:15" s="177" customFormat="1" ht="11.25">
      <c r="A360" s="182"/>
      <c r="B360" s="182"/>
      <c r="C360" s="182"/>
      <c r="D360" s="182"/>
      <c r="E360" s="174"/>
      <c r="F360" s="174"/>
      <c r="G360" s="174"/>
      <c r="H360" s="174"/>
      <c r="I360" s="174"/>
      <c r="J360" s="174"/>
      <c r="K360" s="174"/>
      <c r="L360" s="174"/>
      <c r="M360" s="174"/>
      <c r="N360" s="175"/>
      <c r="O360" s="175"/>
    </row>
    <row r="361" spans="1:15" s="177" customFormat="1" ht="11.25">
      <c r="A361" s="182"/>
      <c r="B361" s="182"/>
      <c r="C361" s="182"/>
      <c r="D361" s="182"/>
      <c r="E361" s="174"/>
      <c r="F361" s="174"/>
      <c r="G361" s="174"/>
      <c r="H361" s="174"/>
      <c r="I361" s="174"/>
      <c r="J361" s="174"/>
      <c r="K361" s="174"/>
      <c r="L361" s="174"/>
      <c r="M361" s="174"/>
      <c r="N361" s="175"/>
      <c r="O361" s="175"/>
    </row>
    <row r="362" spans="1:15" s="177" customFormat="1" ht="11.25">
      <c r="A362" s="182"/>
      <c r="B362" s="182"/>
      <c r="C362" s="182"/>
      <c r="D362" s="182"/>
      <c r="E362" s="174"/>
      <c r="F362" s="174"/>
      <c r="G362" s="174"/>
      <c r="H362" s="174"/>
      <c r="I362" s="174"/>
      <c r="J362" s="174"/>
      <c r="K362" s="174"/>
      <c r="L362" s="174"/>
      <c r="M362" s="174"/>
      <c r="N362" s="175"/>
      <c r="O362" s="175"/>
    </row>
    <row r="363" spans="1:15" s="177" customFormat="1" ht="11.25">
      <c r="A363" s="182"/>
      <c r="B363" s="182"/>
      <c r="C363" s="182"/>
      <c r="D363" s="182"/>
      <c r="E363" s="174"/>
      <c r="F363" s="174"/>
      <c r="G363" s="174"/>
      <c r="H363" s="174"/>
      <c r="I363" s="174"/>
      <c r="J363" s="174"/>
      <c r="K363" s="174"/>
      <c r="L363" s="174"/>
      <c r="M363" s="174"/>
      <c r="N363" s="175"/>
      <c r="O363" s="175"/>
    </row>
    <row r="364" spans="1:15" s="177" customFormat="1" ht="11.25">
      <c r="A364" s="182"/>
      <c r="B364" s="182"/>
      <c r="C364" s="182"/>
      <c r="D364" s="182"/>
      <c r="E364" s="174"/>
      <c r="F364" s="174"/>
      <c r="G364" s="174"/>
      <c r="H364" s="174"/>
      <c r="I364" s="174"/>
      <c r="J364" s="174"/>
      <c r="K364" s="174"/>
      <c r="L364" s="174"/>
      <c r="M364" s="174"/>
      <c r="N364" s="175"/>
      <c r="O364" s="175"/>
    </row>
    <row r="365" spans="1:15" s="177" customFormat="1" ht="11.25">
      <c r="A365" s="182"/>
      <c r="B365" s="182"/>
      <c r="C365" s="182"/>
      <c r="D365" s="182"/>
      <c r="E365" s="174"/>
      <c r="F365" s="174"/>
      <c r="G365" s="174"/>
      <c r="H365" s="174"/>
      <c r="I365" s="174"/>
      <c r="J365" s="174"/>
      <c r="K365" s="174"/>
      <c r="L365" s="174"/>
      <c r="M365" s="174"/>
      <c r="N365" s="175"/>
      <c r="O365" s="175"/>
    </row>
    <row r="366" spans="1:15" s="177" customFormat="1" ht="11.25">
      <c r="A366" s="182"/>
      <c r="B366" s="182"/>
      <c r="C366" s="182"/>
      <c r="D366" s="182"/>
      <c r="E366" s="174"/>
      <c r="F366" s="174"/>
      <c r="G366" s="174"/>
      <c r="H366" s="174"/>
      <c r="I366" s="174"/>
      <c r="J366" s="174"/>
      <c r="K366" s="174"/>
      <c r="L366" s="174"/>
      <c r="M366" s="174"/>
      <c r="N366" s="175"/>
      <c r="O366" s="175"/>
    </row>
    <row r="367" spans="1:15" s="177" customFormat="1" ht="11.25">
      <c r="A367" s="182"/>
      <c r="B367" s="182"/>
      <c r="C367" s="182"/>
      <c r="D367" s="182"/>
      <c r="E367" s="174"/>
      <c r="F367" s="174"/>
      <c r="G367" s="174"/>
      <c r="H367" s="174"/>
      <c r="I367" s="174"/>
      <c r="J367" s="174"/>
      <c r="K367" s="174"/>
      <c r="L367" s="174"/>
      <c r="M367" s="174"/>
      <c r="N367" s="175"/>
      <c r="O367" s="175"/>
    </row>
    <row r="368" spans="1:15" s="177" customFormat="1" ht="11.25">
      <c r="A368" s="182"/>
      <c r="B368" s="182"/>
      <c r="C368" s="182"/>
      <c r="D368" s="182"/>
      <c r="E368" s="174"/>
      <c r="F368" s="174"/>
      <c r="G368" s="174"/>
      <c r="H368" s="174"/>
      <c r="I368" s="174"/>
      <c r="J368" s="174"/>
      <c r="K368" s="174"/>
      <c r="L368" s="174"/>
      <c r="M368" s="174"/>
      <c r="N368" s="175"/>
      <c r="O368" s="175"/>
    </row>
    <row r="369" spans="1:15" s="177" customFormat="1" ht="11.25">
      <c r="A369" s="182"/>
      <c r="B369" s="182"/>
      <c r="C369" s="182"/>
      <c r="D369" s="182"/>
      <c r="E369" s="174"/>
      <c r="F369" s="174"/>
      <c r="G369" s="174"/>
      <c r="H369" s="174"/>
      <c r="I369" s="174"/>
      <c r="J369" s="174"/>
      <c r="K369" s="174"/>
      <c r="L369" s="174"/>
      <c r="M369" s="174"/>
      <c r="N369" s="175"/>
      <c r="O369" s="175"/>
    </row>
    <row r="370" spans="1:15" s="177" customFormat="1" ht="11.25">
      <c r="A370" s="182"/>
      <c r="B370" s="182"/>
      <c r="C370" s="182"/>
      <c r="D370" s="182"/>
      <c r="E370" s="174"/>
      <c r="F370" s="174"/>
      <c r="G370" s="174"/>
      <c r="H370" s="174"/>
      <c r="I370" s="174"/>
      <c r="J370" s="174"/>
      <c r="K370" s="174"/>
      <c r="L370" s="174"/>
      <c r="M370" s="174"/>
      <c r="N370" s="175"/>
      <c r="O370" s="175"/>
    </row>
    <row r="371" spans="1:15" s="177" customFormat="1" ht="11.25">
      <c r="A371" s="182"/>
      <c r="B371" s="182"/>
      <c r="C371" s="182"/>
      <c r="D371" s="182"/>
      <c r="E371" s="174"/>
      <c r="F371" s="174"/>
      <c r="G371" s="174"/>
      <c r="H371" s="174"/>
      <c r="I371" s="174"/>
      <c r="J371" s="174"/>
      <c r="K371" s="174"/>
      <c r="L371" s="174"/>
      <c r="M371" s="174"/>
      <c r="N371" s="175"/>
      <c r="O371" s="175"/>
    </row>
    <row r="372" spans="1:15" s="177" customFormat="1" ht="11.25">
      <c r="A372" s="182"/>
      <c r="B372" s="182"/>
      <c r="C372" s="182"/>
      <c r="D372" s="182"/>
      <c r="E372" s="174"/>
      <c r="F372" s="174"/>
      <c r="G372" s="174"/>
      <c r="H372" s="174"/>
      <c r="I372" s="174"/>
      <c r="J372" s="174"/>
      <c r="K372" s="174"/>
      <c r="L372" s="174"/>
      <c r="M372" s="174"/>
      <c r="N372" s="175"/>
      <c r="O372" s="175"/>
    </row>
    <row r="373" spans="1:15" s="177" customFormat="1" ht="11.25">
      <c r="A373" s="182"/>
      <c r="B373" s="182"/>
      <c r="C373" s="182"/>
      <c r="D373" s="182"/>
      <c r="E373" s="174"/>
      <c r="F373" s="174"/>
      <c r="G373" s="174"/>
      <c r="H373" s="174"/>
      <c r="I373" s="174"/>
      <c r="J373" s="174"/>
      <c r="K373" s="174"/>
      <c r="L373" s="174"/>
      <c r="M373" s="174"/>
      <c r="N373" s="175"/>
      <c r="O373" s="175"/>
    </row>
    <row r="374" spans="1:15" s="177" customFormat="1" ht="11.25">
      <c r="A374" s="182"/>
      <c r="B374" s="182"/>
      <c r="C374" s="182"/>
      <c r="D374" s="182"/>
      <c r="E374" s="174"/>
      <c r="F374" s="174"/>
      <c r="G374" s="174"/>
      <c r="H374" s="174"/>
      <c r="I374" s="174"/>
      <c r="J374" s="174"/>
      <c r="K374" s="174"/>
      <c r="L374" s="174"/>
      <c r="M374" s="174"/>
      <c r="N374" s="175"/>
      <c r="O374" s="175"/>
    </row>
    <row r="375" spans="1:15" s="177" customFormat="1" ht="11.25">
      <c r="A375" s="182"/>
      <c r="B375" s="182"/>
      <c r="C375" s="182"/>
      <c r="D375" s="182"/>
      <c r="E375" s="174"/>
      <c r="F375" s="174"/>
      <c r="G375" s="174"/>
      <c r="H375" s="174"/>
      <c r="I375" s="174"/>
      <c r="J375" s="174"/>
      <c r="K375" s="174"/>
      <c r="L375" s="174"/>
      <c r="M375" s="174"/>
      <c r="N375" s="175"/>
      <c r="O375" s="175"/>
    </row>
    <row r="376" spans="1:15" s="177" customFormat="1" ht="11.25">
      <c r="A376" s="182"/>
      <c r="B376" s="182"/>
      <c r="C376" s="182"/>
      <c r="D376" s="182"/>
      <c r="E376" s="174"/>
      <c r="F376" s="174"/>
      <c r="G376" s="174"/>
      <c r="H376" s="174"/>
      <c r="I376" s="174"/>
      <c r="J376" s="174"/>
      <c r="K376" s="174"/>
      <c r="L376" s="174"/>
      <c r="M376" s="174"/>
      <c r="N376" s="175"/>
      <c r="O376" s="175"/>
    </row>
    <row r="377" spans="1:15" s="177" customFormat="1" ht="11.25">
      <c r="A377" s="182"/>
      <c r="B377" s="182"/>
      <c r="C377" s="182"/>
      <c r="D377" s="182"/>
      <c r="E377" s="174"/>
      <c r="F377" s="174"/>
      <c r="G377" s="174"/>
      <c r="H377" s="174"/>
      <c r="I377" s="174"/>
      <c r="J377" s="174"/>
      <c r="K377" s="174"/>
      <c r="L377" s="174"/>
      <c r="M377" s="174"/>
      <c r="N377" s="175"/>
      <c r="O377" s="175"/>
    </row>
    <row r="378" spans="1:15" s="177" customFormat="1" ht="11.25">
      <c r="A378" s="182"/>
      <c r="B378" s="182"/>
      <c r="C378" s="182"/>
      <c r="D378" s="182"/>
      <c r="E378" s="174"/>
      <c r="F378" s="174"/>
      <c r="G378" s="174"/>
      <c r="H378" s="174"/>
      <c r="I378" s="174"/>
      <c r="J378" s="174"/>
      <c r="K378" s="174"/>
      <c r="L378" s="174"/>
      <c r="M378" s="174"/>
      <c r="N378" s="175"/>
      <c r="O378" s="175"/>
    </row>
    <row r="379" spans="1:15" s="177" customFormat="1" ht="11.25">
      <c r="A379" s="182"/>
      <c r="B379" s="182"/>
      <c r="C379" s="182"/>
      <c r="D379" s="182"/>
      <c r="E379" s="174"/>
      <c r="F379" s="174"/>
      <c r="G379" s="174"/>
      <c r="H379" s="174"/>
      <c r="I379" s="174"/>
      <c r="J379" s="174"/>
      <c r="K379" s="174"/>
      <c r="L379" s="174"/>
      <c r="M379" s="174"/>
      <c r="N379" s="175"/>
      <c r="O379" s="175"/>
    </row>
    <row r="380" spans="1:15" s="177" customFormat="1" ht="11.25">
      <c r="A380" s="182"/>
      <c r="B380" s="182"/>
      <c r="C380" s="182"/>
      <c r="D380" s="182"/>
      <c r="E380" s="174"/>
      <c r="F380" s="174"/>
      <c r="G380" s="174"/>
      <c r="H380" s="174"/>
      <c r="I380" s="174"/>
      <c r="J380" s="174"/>
      <c r="K380" s="174"/>
      <c r="L380" s="174"/>
      <c r="M380" s="174"/>
      <c r="N380" s="175"/>
      <c r="O380" s="175"/>
    </row>
    <row r="381" spans="1:15" s="177" customFormat="1" ht="11.25">
      <c r="A381" s="182"/>
      <c r="B381" s="182"/>
      <c r="C381" s="182"/>
      <c r="D381" s="182"/>
      <c r="E381" s="174"/>
      <c r="F381" s="174"/>
      <c r="G381" s="174"/>
      <c r="H381" s="174"/>
      <c r="I381" s="174"/>
      <c r="J381" s="174"/>
      <c r="K381" s="174"/>
      <c r="L381" s="174"/>
      <c r="M381" s="174"/>
      <c r="N381" s="175"/>
      <c r="O381" s="175"/>
    </row>
    <row r="382" spans="1:15" s="177" customFormat="1" ht="11.25">
      <c r="A382" s="182"/>
      <c r="B382" s="182"/>
      <c r="C382" s="182"/>
      <c r="D382" s="182"/>
      <c r="E382" s="174"/>
      <c r="F382" s="174"/>
      <c r="G382" s="174"/>
      <c r="H382" s="174"/>
      <c r="I382" s="174"/>
      <c r="J382" s="174"/>
      <c r="K382" s="174"/>
      <c r="L382" s="174"/>
      <c r="M382" s="174"/>
      <c r="N382" s="175"/>
      <c r="O382" s="175"/>
    </row>
    <row r="383" spans="1:15" s="177" customFormat="1" ht="11.25">
      <c r="A383" s="182"/>
      <c r="B383" s="182"/>
      <c r="C383" s="182"/>
      <c r="D383" s="182"/>
      <c r="E383" s="174"/>
      <c r="F383" s="174"/>
      <c r="G383" s="174"/>
      <c r="H383" s="174"/>
      <c r="I383" s="174"/>
      <c r="J383" s="174"/>
      <c r="K383" s="174"/>
      <c r="L383" s="174"/>
      <c r="M383" s="174"/>
      <c r="N383" s="175"/>
      <c r="O383" s="175"/>
    </row>
    <row r="384" spans="1:15" s="177" customFormat="1" ht="11.25">
      <c r="A384" s="182"/>
      <c r="B384" s="182"/>
      <c r="C384" s="182"/>
      <c r="D384" s="182"/>
      <c r="E384" s="174"/>
      <c r="F384" s="174"/>
      <c r="G384" s="174"/>
      <c r="H384" s="174"/>
      <c r="I384" s="174"/>
      <c r="J384" s="174"/>
      <c r="K384" s="174"/>
      <c r="L384" s="174"/>
      <c r="M384" s="174"/>
      <c r="N384" s="175"/>
      <c r="O384" s="175"/>
    </row>
    <row r="385" spans="1:15" s="177" customFormat="1" ht="11.25">
      <c r="A385" s="182"/>
      <c r="B385" s="182"/>
      <c r="C385" s="182"/>
      <c r="D385" s="182"/>
      <c r="E385" s="174"/>
      <c r="F385" s="174"/>
      <c r="G385" s="174"/>
      <c r="H385" s="174"/>
      <c r="I385" s="174"/>
      <c r="J385" s="174"/>
      <c r="K385" s="174"/>
      <c r="L385" s="174"/>
      <c r="M385" s="174"/>
      <c r="N385" s="175"/>
      <c r="O385" s="175"/>
    </row>
    <row r="386" spans="1:15" s="177" customFormat="1" ht="11.25">
      <c r="A386" s="182"/>
      <c r="B386" s="182"/>
      <c r="C386" s="182"/>
      <c r="D386" s="182"/>
      <c r="E386" s="174"/>
      <c r="F386" s="174"/>
      <c r="G386" s="174"/>
      <c r="H386" s="174"/>
      <c r="I386" s="174"/>
      <c r="J386" s="174"/>
      <c r="K386" s="174"/>
      <c r="L386" s="174"/>
      <c r="M386" s="174"/>
      <c r="N386" s="175"/>
      <c r="O386" s="175"/>
    </row>
    <row r="387" spans="1:15" s="177" customFormat="1" ht="11.25">
      <c r="A387" s="182"/>
      <c r="B387" s="182"/>
      <c r="C387" s="182"/>
      <c r="D387" s="182"/>
      <c r="E387" s="174"/>
      <c r="F387" s="174"/>
      <c r="G387" s="174"/>
      <c r="H387" s="174"/>
      <c r="I387" s="174"/>
      <c r="J387" s="174"/>
      <c r="K387" s="174"/>
      <c r="L387" s="174"/>
      <c r="M387" s="174"/>
      <c r="N387" s="175"/>
      <c r="O387" s="175"/>
    </row>
    <row r="388" spans="1:15" s="177" customFormat="1" ht="11.25">
      <c r="A388" s="182"/>
      <c r="B388" s="182"/>
      <c r="C388" s="182"/>
      <c r="D388" s="182"/>
      <c r="E388" s="174"/>
      <c r="F388" s="174"/>
      <c r="G388" s="174"/>
      <c r="H388" s="174"/>
      <c r="I388" s="174"/>
      <c r="J388" s="174"/>
      <c r="K388" s="174"/>
      <c r="L388" s="174"/>
      <c r="M388" s="174"/>
      <c r="N388" s="175"/>
      <c r="O388" s="175"/>
    </row>
    <row r="389" spans="1:15" s="177" customFormat="1" ht="11.25">
      <c r="A389" s="182"/>
      <c r="B389" s="182"/>
      <c r="C389" s="182"/>
      <c r="D389" s="182"/>
      <c r="E389" s="174"/>
      <c r="F389" s="174"/>
      <c r="G389" s="174"/>
      <c r="H389" s="174"/>
      <c r="I389" s="174"/>
      <c r="J389" s="174"/>
      <c r="K389" s="174"/>
      <c r="L389" s="174"/>
      <c r="M389" s="174"/>
      <c r="N389" s="175"/>
      <c r="O389" s="175"/>
    </row>
    <row r="390" spans="1:15" s="177" customFormat="1" ht="11.25">
      <c r="A390" s="182"/>
      <c r="B390" s="182"/>
      <c r="C390" s="182"/>
      <c r="D390" s="182"/>
      <c r="E390" s="174"/>
      <c r="F390" s="174"/>
      <c r="G390" s="174"/>
      <c r="H390" s="174"/>
      <c r="I390" s="174"/>
      <c r="J390" s="174"/>
      <c r="K390" s="174"/>
      <c r="L390" s="174"/>
      <c r="M390" s="174"/>
      <c r="N390" s="175"/>
      <c r="O390" s="175"/>
    </row>
    <row r="391" spans="1:15" s="177" customFormat="1" ht="11.25">
      <c r="A391" s="182"/>
      <c r="B391" s="182"/>
      <c r="C391" s="182"/>
      <c r="D391" s="182"/>
      <c r="E391" s="174"/>
      <c r="F391" s="174"/>
      <c r="G391" s="174"/>
      <c r="H391" s="174"/>
      <c r="I391" s="174"/>
      <c r="J391" s="174"/>
      <c r="K391" s="174"/>
      <c r="L391" s="174"/>
      <c r="M391" s="174"/>
      <c r="N391" s="175"/>
      <c r="O391" s="175"/>
    </row>
    <row r="392" spans="1:15" s="177" customFormat="1" ht="11.25">
      <c r="A392" s="182"/>
      <c r="B392" s="182"/>
      <c r="C392" s="182"/>
      <c r="D392" s="182"/>
      <c r="E392" s="174"/>
      <c r="F392" s="174"/>
      <c r="G392" s="174"/>
      <c r="H392" s="174"/>
      <c r="I392" s="174"/>
      <c r="J392" s="174"/>
      <c r="K392" s="174"/>
      <c r="L392" s="174"/>
      <c r="M392" s="174"/>
      <c r="N392" s="175"/>
      <c r="O392" s="175"/>
    </row>
    <row r="393" spans="1:15" s="177" customFormat="1" ht="11.25">
      <c r="A393" s="182"/>
      <c r="B393" s="182"/>
      <c r="C393" s="182"/>
      <c r="D393" s="182"/>
      <c r="E393" s="174"/>
      <c r="F393" s="174"/>
      <c r="G393" s="174"/>
      <c r="H393" s="174"/>
      <c r="I393" s="174"/>
      <c r="J393" s="174"/>
      <c r="K393" s="174"/>
      <c r="L393" s="174"/>
      <c r="M393" s="174"/>
      <c r="N393" s="175"/>
      <c r="O393" s="175"/>
    </row>
    <row r="394" spans="1:15" s="177" customFormat="1" ht="11.25">
      <c r="A394" s="182"/>
      <c r="B394" s="182"/>
      <c r="C394" s="182"/>
      <c r="D394" s="182"/>
      <c r="E394" s="174"/>
      <c r="F394" s="174"/>
      <c r="G394" s="174"/>
      <c r="H394" s="174"/>
      <c r="I394" s="174"/>
      <c r="J394" s="174"/>
      <c r="K394" s="174"/>
      <c r="L394" s="174"/>
      <c r="M394" s="174"/>
      <c r="N394" s="175"/>
      <c r="O394" s="175"/>
    </row>
    <row r="395" spans="1:15" s="177" customFormat="1" ht="11.25">
      <c r="A395" s="182"/>
      <c r="B395" s="182"/>
      <c r="C395" s="182"/>
      <c r="D395" s="182"/>
      <c r="E395" s="174"/>
      <c r="F395" s="174"/>
      <c r="G395" s="174"/>
      <c r="H395" s="174"/>
      <c r="I395" s="174"/>
      <c r="J395" s="174"/>
      <c r="K395" s="174"/>
      <c r="L395" s="174"/>
      <c r="M395" s="174"/>
      <c r="N395" s="175"/>
      <c r="O395" s="175"/>
    </row>
    <row r="396" spans="1:15" s="177" customFormat="1" ht="11.25">
      <c r="A396" s="182"/>
      <c r="B396" s="182"/>
      <c r="C396" s="182"/>
      <c r="D396" s="182"/>
      <c r="E396" s="174"/>
      <c r="F396" s="174"/>
      <c r="G396" s="174"/>
      <c r="H396" s="174"/>
      <c r="I396" s="174"/>
      <c r="J396" s="174"/>
      <c r="K396" s="174"/>
      <c r="L396" s="174"/>
      <c r="M396" s="174"/>
      <c r="N396" s="175"/>
      <c r="O396" s="175"/>
    </row>
    <row r="397" spans="1:15" s="177" customFormat="1" ht="11.25">
      <c r="A397" s="182"/>
      <c r="B397" s="182"/>
      <c r="C397" s="182"/>
      <c r="D397" s="182"/>
      <c r="E397" s="174"/>
      <c r="F397" s="174"/>
      <c r="G397" s="174"/>
      <c r="H397" s="174"/>
      <c r="I397" s="174"/>
      <c r="J397" s="174"/>
      <c r="K397" s="174"/>
      <c r="L397" s="174"/>
      <c r="M397" s="174"/>
      <c r="N397" s="175"/>
      <c r="O397" s="175"/>
    </row>
    <row r="398" spans="1:15" s="177" customFormat="1" ht="11.25">
      <c r="A398" s="182"/>
      <c r="B398" s="182"/>
      <c r="C398" s="182"/>
      <c r="D398" s="182"/>
      <c r="E398" s="174"/>
      <c r="F398" s="174"/>
      <c r="G398" s="174"/>
      <c r="H398" s="174"/>
      <c r="I398" s="174"/>
      <c r="J398" s="174"/>
      <c r="K398" s="174"/>
      <c r="L398" s="174"/>
      <c r="M398" s="174"/>
      <c r="N398" s="175"/>
      <c r="O398" s="175"/>
    </row>
    <row r="399" spans="1:15" s="177" customFormat="1" ht="11.25">
      <c r="A399" s="182"/>
      <c r="B399" s="182"/>
      <c r="C399" s="182"/>
      <c r="D399" s="182"/>
      <c r="E399" s="174"/>
      <c r="F399" s="174"/>
      <c r="G399" s="174"/>
      <c r="H399" s="174"/>
      <c r="I399" s="174"/>
      <c r="J399" s="174"/>
      <c r="K399" s="174"/>
      <c r="L399" s="174"/>
      <c r="M399" s="174"/>
      <c r="N399" s="175"/>
      <c r="O399" s="175"/>
    </row>
    <row r="400" spans="1:15" s="177" customFormat="1" ht="11.25">
      <c r="A400" s="182"/>
      <c r="B400" s="182"/>
      <c r="C400" s="182"/>
      <c r="D400" s="182"/>
      <c r="E400" s="174"/>
      <c r="F400" s="174"/>
      <c r="G400" s="174"/>
      <c r="H400" s="174"/>
      <c r="I400" s="174"/>
      <c r="J400" s="174"/>
      <c r="K400" s="174"/>
      <c r="L400" s="174"/>
      <c r="M400" s="174"/>
      <c r="N400" s="175"/>
      <c r="O400" s="175"/>
    </row>
    <row r="401" spans="1:15" s="177" customFormat="1" ht="11.25">
      <c r="A401" s="182"/>
      <c r="B401" s="182"/>
      <c r="C401" s="182"/>
      <c r="D401" s="182"/>
      <c r="E401" s="174"/>
      <c r="F401" s="174"/>
      <c r="G401" s="174"/>
      <c r="H401" s="174"/>
      <c r="I401" s="174"/>
      <c r="J401" s="174"/>
      <c r="K401" s="174"/>
      <c r="L401" s="174"/>
      <c r="M401" s="174"/>
      <c r="N401" s="175"/>
      <c r="O401" s="175"/>
    </row>
    <row r="402" spans="1:15" s="177" customFormat="1" ht="11.25">
      <c r="A402" s="182"/>
      <c r="B402" s="182"/>
      <c r="C402" s="182"/>
      <c r="D402" s="182"/>
      <c r="E402" s="174"/>
      <c r="F402" s="174"/>
      <c r="G402" s="174"/>
      <c r="H402" s="174"/>
      <c r="I402" s="174"/>
      <c r="J402" s="174"/>
      <c r="K402" s="174"/>
      <c r="L402" s="174"/>
      <c r="M402" s="174"/>
      <c r="N402" s="175"/>
      <c r="O402" s="175"/>
    </row>
    <row r="403" spans="1:15" s="177" customFormat="1" ht="11.25">
      <c r="A403" s="182"/>
      <c r="B403" s="182"/>
      <c r="C403" s="182"/>
      <c r="D403" s="182"/>
      <c r="E403" s="174"/>
      <c r="F403" s="174"/>
      <c r="G403" s="174"/>
      <c r="H403" s="174"/>
      <c r="I403" s="174"/>
      <c r="J403" s="174"/>
      <c r="K403" s="174"/>
      <c r="L403" s="174"/>
      <c r="M403" s="174"/>
      <c r="N403" s="175"/>
      <c r="O403" s="175"/>
    </row>
    <row r="404" spans="1:15" s="177" customFormat="1" ht="11.25">
      <c r="A404" s="182"/>
      <c r="B404" s="182"/>
      <c r="C404" s="182"/>
      <c r="D404" s="182"/>
      <c r="E404" s="174"/>
      <c r="F404" s="174"/>
      <c r="G404" s="174"/>
      <c r="H404" s="174"/>
      <c r="I404" s="174"/>
      <c r="J404" s="174"/>
      <c r="K404" s="174"/>
      <c r="L404" s="174"/>
      <c r="M404" s="174"/>
      <c r="N404" s="175"/>
      <c r="O404" s="175"/>
    </row>
    <row r="405" spans="1:15" s="177" customFormat="1" ht="11.25">
      <c r="A405" s="182"/>
      <c r="B405" s="182"/>
      <c r="C405" s="182"/>
      <c r="D405" s="182"/>
      <c r="E405" s="174"/>
      <c r="F405" s="174"/>
      <c r="G405" s="174"/>
      <c r="H405" s="174"/>
      <c r="I405" s="174"/>
      <c r="J405" s="174"/>
      <c r="K405" s="174"/>
      <c r="L405" s="174"/>
      <c r="M405" s="174"/>
      <c r="N405" s="175"/>
      <c r="O405" s="175"/>
    </row>
    <row r="406" spans="1:15" s="177" customFormat="1" ht="11.25">
      <c r="A406" s="182"/>
      <c r="B406" s="182"/>
      <c r="C406" s="182"/>
      <c r="D406" s="182"/>
      <c r="E406" s="174"/>
      <c r="F406" s="174"/>
      <c r="G406" s="174"/>
      <c r="H406" s="174"/>
      <c r="I406" s="174"/>
      <c r="J406" s="174"/>
      <c r="K406" s="174"/>
      <c r="L406" s="174"/>
      <c r="M406" s="174"/>
      <c r="N406" s="175"/>
      <c r="O406" s="175"/>
    </row>
    <row r="407" spans="1:15" s="177" customFormat="1" ht="11.25">
      <c r="A407" s="182"/>
      <c r="B407" s="182"/>
      <c r="C407" s="182"/>
      <c r="D407" s="182"/>
      <c r="E407" s="174"/>
      <c r="F407" s="174"/>
      <c r="G407" s="174"/>
      <c r="H407" s="174"/>
      <c r="I407" s="174"/>
      <c r="J407" s="174"/>
      <c r="K407" s="174"/>
      <c r="L407" s="174"/>
      <c r="M407" s="174"/>
      <c r="N407" s="175"/>
      <c r="O407" s="175"/>
    </row>
    <row r="408" spans="1:15" s="177" customFormat="1" ht="11.25">
      <c r="A408" s="182"/>
      <c r="B408" s="182"/>
      <c r="C408" s="182"/>
      <c r="D408" s="182"/>
      <c r="E408" s="174"/>
      <c r="F408" s="174"/>
      <c r="G408" s="174"/>
      <c r="H408" s="174"/>
      <c r="I408" s="174"/>
      <c r="J408" s="174"/>
      <c r="K408" s="174"/>
      <c r="L408" s="174"/>
      <c r="M408" s="174"/>
      <c r="N408" s="175"/>
      <c r="O408" s="175"/>
    </row>
    <row r="409" spans="1:15" s="177" customFormat="1" ht="11.25">
      <c r="A409" s="182"/>
      <c r="B409" s="182"/>
      <c r="C409" s="182"/>
      <c r="D409" s="182"/>
      <c r="E409" s="174"/>
      <c r="F409" s="174"/>
      <c r="G409" s="174"/>
      <c r="H409" s="174"/>
      <c r="I409" s="174"/>
      <c r="J409" s="174"/>
      <c r="K409" s="174"/>
      <c r="L409" s="174"/>
      <c r="M409" s="174"/>
      <c r="N409" s="175"/>
      <c r="O409" s="175"/>
    </row>
    <row r="410" spans="1:15" s="177" customFormat="1" ht="11.25">
      <c r="A410" s="182"/>
      <c r="B410" s="182"/>
      <c r="C410" s="182"/>
      <c r="D410" s="182"/>
      <c r="E410" s="174"/>
      <c r="F410" s="174"/>
      <c r="G410" s="174"/>
      <c r="H410" s="174"/>
      <c r="I410" s="174"/>
      <c r="J410" s="174"/>
      <c r="K410" s="174"/>
      <c r="L410" s="174"/>
      <c r="M410" s="174"/>
      <c r="N410" s="175"/>
      <c r="O410" s="175"/>
    </row>
    <row r="411" spans="1:15" s="177" customFormat="1" ht="11.25">
      <c r="A411" s="182"/>
      <c r="B411" s="182"/>
      <c r="C411" s="182"/>
      <c r="D411" s="182"/>
      <c r="E411" s="174"/>
      <c r="F411" s="174"/>
      <c r="G411" s="174"/>
      <c r="H411" s="174"/>
      <c r="I411" s="174"/>
      <c r="J411" s="174"/>
      <c r="K411" s="174"/>
      <c r="L411" s="174"/>
      <c r="M411" s="174"/>
      <c r="N411" s="175"/>
      <c r="O411" s="175"/>
    </row>
    <row r="412" spans="1:15" s="177" customFormat="1" ht="11.25">
      <c r="A412" s="182"/>
      <c r="B412" s="182"/>
      <c r="C412" s="182"/>
      <c r="D412" s="182"/>
      <c r="E412" s="174"/>
      <c r="F412" s="174"/>
      <c r="G412" s="174"/>
      <c r="H412" s="174"/>
      <c r="I412" s="174"/>
      <c r="J412" s="174"/>
      <c r="K412" s="174"/>
      <c r="L412" s="174"/>
      <c r="M412" s="174"/>
      <c r="N412" s="175"/>
      <c r="O412" s="175"/>
    </row>
    <row r="413" spans="1:15" s="177" customFormat="1" ht="11.25">
      <c r="A413" s="182"/>
      <c r="B413" s="182"/>
      <c r="C413" s="182"/>
      <c r="D413" s="182"/>
      <c r="E413" s="174"/>
      <c r="F413" s="174"/>
      <c r="G413" s="174"/>
      <c r="H413" s="174"/>
      <c r="I413" s="174"/>
      <c r="J413" s="174"/>
      <c r="K413" s="174"/>
      <c r="L413" s="174"/>
      <c r="M413" s="174"/>
      <c r="N413" s="175"/>
      <c r="O413" s="175"/>
    </row>
    <row r="414" spans="1:15" s="177" customFormat="1" ht="11.25">
      <c r="A414" s="182"/>
      <c r="B414" s="182"/>
      <c r="C414" s="182"/>
      <c r="D414" s="182"/>
      <c r="E414" s="174"/>
      <c r="F414" s="174"/>
      <c r="G414" s="174"/>
      <c r="H414" s="174"/>
      <c r="I414" s="174"/>
      <c r="J414" s="174"/>
      <c r="K414" s="174"/>
      <c r="L414" s="174"/>
      <c r="M414" s="174"/>
      <c r="N414" s="175"/>
      <c r="O414" s="175"/>
    </row>
    <row r="415" spans="1:15" s="177" customFormat="1" ht="11.25">
      <c r="A415" s="182"/>
      <c r="B415" s="182"/>
      <c r="C415" s="182"/>
      <c r="D415" s="182"/>
      <c r="E415" s="174"/>
      <c r="F415" s="174"/>
      <c r="G415" s="174"/>
      <c r="H415" s="174"/>
      <c r="I415" s="174"/>
      <c r="J415" s="174"/>
      <c r="K415" s="174"/>
      <c r="L415" s="174"/>
      <c r="M415" s="174"/>
      <c r="N415" s="175"/>
      <c r="O415" s="175"/>
    </row>
    <row r="416" spans="1:15" s="177" customFormat="1" ht="11.25">
      <c r="A416" s="182"/>
      <c r="B416" s="182"/>
      <c r="C416" s="182"/>
      <c r="D416" s="182"/>
      <c r="E416" s="174"/>
      <c r="F416" s="174"/>
      <c r="G416" s="174"/>
      <c r="H416" s="174"/>
      <c r="I416" s="174"/>
      <c r="J416" s="174"/>
      <c r="K416" s="174"/>
      <c r="L416" s="174"/>
      <c r="M416" s="174"/>
      <c r="N416" s="175"/>
      <c r="O416" s="175"/>
    </row>
    <row r="417" spans="1:15" s="177" customFormat="1" ht="11.25">
      <c r="A417" s="182"/>
      <c r="B417" s="182"/>
      <c r="C417" s="182"/>
      <c r="D417" s="182"/>
      <c r="E417" s="174"/>
      <c r="F417" s="174"/>
      <c r="G417" s="174"/>
      <c r="H417" s="174"/>
      <c r="I417" s="174"/>
      <c r="J417" s="174"/>
      <c r="K417" s="174"/>
      <c r="L417" s="174"/>
      <c r="M417" s="174"/>
      <c r="N417" s="175"/>
      <c r="O417" s="175"/>
    </row>
    <row r="418" spans="1:15" s="177" customFormat="1" ht="11.25">
      <c r="A418" s="182"/>
      <c r="B418" s="182"/>
      <c r="C418" s="182"/>
      <c r="D418" s="182"/>
      <c r="E418" s="174"/>
      <c r="F418" s="174"/>
      <c r="G418" s="174"/>
      <c r="H418" s="174"/>
      <c r="I418" s="174"/>
      <c r="J418" s="174"/>
      <c r="K418" s="174"/>
      <c r="L418" s="174"/>
      <c r="M418" s="174"/>
      <c r="N418" s="175"/>
      <c r="O418" s="175"/>
    </row>
    <row r="419" spans="1:15" s="177" customFormat="1" ht="11.25">
      <c r="A419" s="182"/>
      <c r="B419" s="182"/>
      <c r="C419" s="182"/>
      <c r="D419" s="182"/>
      <c r="E419" s="174"/>
      <c r="F419" s="174"/>
      <c r="G419" s="174"/>
      <c r="H419" s="174"/>
      <c r="I419" s="174"/>
      <c r="J419" s="174"/>
      <c r="K419" s="174"/>
      <c r="L419" s="174"/>
      <c r="M419" s="174"/>
      <c r="N419" s="175"/>
      <c r="O419" s="175"/>
    </row>
    <row r="420" spans="1:15" s="177" customFormat="1" ht="11.25">
      <c r="A420" s="182"/>
      <c r="B420" s="182"/>
      <c r="C420" s="182"/>
      <c r="D420" s="182"/>
      <c r="E420" s="174"/>
      <c r="F420" s="174"/>
      <c r="G420" s="174"/>
      <c r="H420" s="174"/>
      <c r="I420" s="174"/>
      <c r="J420" s="174"/>
      <c r="K420" s="174"/>
      <c r="L420" s="174"/>
      <c r="M420" s="174"/>
      <c r="N420" s="175"/>
      <c r="O420" s="175"/>
    </row>
    <row r="421" spans="1:15" s="177" customFormat="1" ht="11.25">
      <c r="A421" s="182"/>
      <c r="B421" s="182"/>
      <c r="C421" s="182"/>
      <c r="D421" s="182"/>
      <c r="E421" s="174"/>
      <c r="F421" s="174"/>
      <c r="G421" s="174"/>
      <c r="H421" s="174"/>
      <c r="I421" s="174"/>
      <c r="J421" s="174"/>
      <c r="K421" s="174"/>
      <c r="L421" s="174"/>
      <c r="M421" s="174"/>
      <c r="N421" s="175"/>
      <c r="O421" s="175"/>
    </row>
    <row r="422" spans="1:15" s="177" customFormat="1" ht="11.25">
      <c r="A422" s="182"/>
      <c r="B422" s="182"/>
      <c r="C422" s="182"/>
      <c r="D422" s="182"/>
      <c r="E422" s="174"/>
      <c r="F422" s="174"/>
      <c r="G422" s="174"/>
      <c r="H422" s="174"/>
      <c r="I422" s="174"/>
      <c r="J422" s="174"/>
      <c r="K422" s="174"/>
      <c r="L422" s="174"/>
      <c r="M422" s="174"/>
      <c r="N422" s="175"/>
      <c r="O422" s="175"/>
    </row>
    <row r="423" spans="1:15" s="177" customFormat="1" ht="11.25">
      <c r="A423" s="182"/>
      <c r="B423" s="182"/>
      <c r="C423" s="182"/>
      <c r="D423" s="182"/>
      <c r="E423" s="174"/>
      <c r="F423" s="174"/>
      <c r="G423" s="174"/>
      <c r="H423" s="174"/>
      <c r="I423" s="174"/>
      <c r="J423" s="174"/>
      <c r="K423" s="174"/>
      <c r="L423" s="174"/>
      <c r="M423" s="174"/>
      <c r="N423" s="175"/>
      <c r="O423" s="175"/>
    </row>
    <row r="424" spans="1:15" s="177" customFormat="1" ht="11.25">
      <c r="A424" s="182"/>
      <c r="B424" s="182"/>
      <c r="C424" s="182"/>
      <c r="D424" s="182"/>
      <c r="E424" s="174"/>
      <c r="F424" s="174"/>
      <c r="G424" s="174"/>
      <c r="H424" s="174"/>
      <c r="I424" s="174"/>
      <c r="J424" s="174"/>
      <c r="K424" s="174"/>
      <c r="L424" s="174"/>
      <c r="M424" s="174"/>
      <c r="N424" s="175"/>
      <c r="O424" s="175"/>
    </row>
    <row r="425" spans="1:15" s="177" customFormat="1" ht="11.25">
      <c r="A425" s="182"/>
      <c r="B425" s="182"/>
      <c r="C425" s="182"/>
      <c r="D425" s="182"/>
      <c r="E425" s="174"/>
      <c r="F425" s="174"/>
      <c r="G425" s="174"/>
      <c r="H425" s="174"/>
      <c r="I425" s="174"/>
      <c r="J425" s="174"/>
      <c r="K425" s="174"/>
      <c r="L425" s="174"/>
      <c r="M425" s="174"/>
      <c r="N425" s="175"/>
      <c r="O425" s="175"/>
    </row>
    <row r="426" spans="1:15" s="177" customFormat="1" ht="11.25">
      <c r="A426" s="182"/>
      <c r="B426" s="182"/>
      <c r="C426" s="182"/>
      <c r="D426" s="182"/>
      <c r="E426" s="174"/>
      <c r="F426" s="174"/>
      <c r="G426" s="174"/>
      <c r="H426" s="174"/>
      <c r="I426" s="174"/>
      <c r="J426" s="174"/>
      <c r="K426" s="174"/>
      <c r="L426" s="174"/>
      <c r="M426" s="174"/>
      <c r="N426" s="175"/>
      <c r="O426" s="175"/>
    </row>
    <row r="427" spans="1:15" s="177" customFormat="1" ht="11.25">
      <c r="A427" s="182"/>
      <c r="B427" s="182"/>
      <c r="C427" s="182"/>
      <c r="D427" s="182"/>
      <c r="E427" s="174"/>
      <c r="F427" s="174"/>
      <c r="G427" s="174"/>
      <c r="H427" s="174"/>
      <c r="I427" s="174"/>
      <c r="J427" s="174"/>
      <c r="K427" s="174"/>
      <c r="L427" s="174"/>
      <c r="M427" s="174"/>
      <c r="N427" s="175"/>
      <c r="O427" s="175"/>
    </row>
    <row r="428" spans="1:15" s="177" customFormat="1" ht="11.25">
      <c r="A428" s="182"/>
      <c r="B428" s="182"/>
      <c r="C428" s="182"/>
      <c r="D428" s="182"/>
      <c r="E428" s="174"/>
      <c r="F428" s="174"/>
      <c r="G428" s="174"/>
      <c r="H428" s="174"/>
      <c r="I428" s="174"/>
      <c r="J428" s="174"/>
      <c r="K428" s="174"/>
      <c r="L428" s="174"/>
      <c r="M428" s="174"/>
      <c r="N428" s="175"/>
      <c r="O428" s="175"/>
    </row>
    <row r="429" spans="1:15" s="177" customFormat="1" ht="11.25">
      <c r="A429" s="182"/>
      <c r="B429" s="182"/>
      <c r="C429" s="182"/>
      <c r="D429" s="182"/>
      <c r="E429" s="174"/>
      <c r="F429" s="174"/>
      <c r="G429" s="174"/>
      <c r="H429" s="174"/>
      <c r="I429" s="174"/>
      <c r="J429" s="174"/>
      <c r="K429" s="174"/>
      <c r="L429" s="174"/>
      <c r="M429" s="174"/>
      <c r="N429" s="175"/>
      <c r="O429" s="175"/>
    </row>
    <row r="430" spans="1:15" s="177" customFormat="1" ht="11.25">
      <c r="A430" s="182"/>
      <c r="B430" s="182"/>
      <c r="C430" s="182"/>
      <c r="D430" s="182"/>
      <c r="E430" s="174"/>
      <c r="F430" s="174"/>
      <c r="G430" s="174"/>
      <c r="H430" s="174"/>
      <c r="I430" s="174"/>
      <c r="J430" s="174"/>
      <c r="K430" s="174"/>
      <c r="L430" s="174"/>
      <c r="M430" s="174"/>
      <c r="N430" s="175"/>
      <c r="O430" s="175"/>
    </row>
    <row r="431" spans="1:15" s="177" customFormat="1" ht="11.25">
      <c r="A431" s="182"/>
      <c r="B431" s="182"/>
      <c r="C431" s="182"/>
      <c r="D431" s="182"/>
      <c r="E431" s="174"/>
      <c r="F431" s="174"/>
      <c r="G431" s="174"/>
      <c r="H431" s="174"/>
      <c r="I431" s="174"/>
      <c r="J431" s="174"/>
      <c r="K431" s="174"/>
      <c r="L431" s="174"/>
      <c r="M431" s="174"/>
      <c r="N431" s="175"/>
      <c r="O431" s="175"/>
    </row>
    <row r="432" spans="1:15" s="177" customFormat="1" ht="11.25">
      <c r="A432" s="182"/>
      <c r="B432" s="182"/>
      <c r="C432" s="182"/>
      <c r="D432" s="182"/>
      <c r="E432" s="174"/>
      <c r="F432" s="174"/>
      <c r="G432" s="174"/>
      <c r="H432" s="174"/>
      <c r="I432" s="174"/>
      <c r="J432" s="174"/>
      <c r="K432" s="174"/>
      <c r="L432" s="174"/>
      <c r="M432" s="174"/>
      <c r="N432" s="175"/>
      <c r="O432" s="175"/>
    </row>
    <row r="433" spans="1:15" s="177" customFormat="1" ht="11.25">
      <c r="A433" s="182"/>
      <c r="B433" s="182"/>
      <c r="C433" s="182"/>
      <c r="D433" s="182"/>
      <c r="E433" s="174"/>
      <c r="F433" s="174"/>
      <c r="G433" s="174"/>
      <c r="H433" s="174"/>
      <c r="I433" s="174"/>
      <c r="J433" s="174"/>
      <c r="K433" s="174"/>
      <c r="L433" s="174"/>
      <c r="M433" s="174"/>
      <c r="N433" s="175"/>
      <c r="O433" s="175"/>
    </row>
    <row r="434" spans="1:15" s="177" customFormat="1" ht="11.25">
      <c r="A434" s="182"/>
      <c r="B434" s="182"/>
      <c r="C434" s="182"/>
      <c r="D434" s="182"/>
      <c r="E434" s="174"/>
      <c r="F434" s="174"/>
      <c r="G434" s="174"/>
      <c r="H434" s="174"/>
      <c r="I434" s="174"/>
      <c r="J434" s="174"/>
      <c r="K434" s="174"/>
      <c r="L434" s="174"/>
      <c r="M434" s="174"/>
      <c r="N434" s="175"/>
      <c r="O434" s="175"/>
    </row>
    <row r="435" spans="1:15" s="177" customFormat="1" ht="11.25">
      <c r="A435" s="182"/>
      <c r="B435" s="182"/>
      <c r="C435" s="182"/>
      <c r="D435" s="182"/>
      <c r="E435" s="174"/>
      <c r="F435" s="174"/>
      <c r="G435" s="174"/>
      <c r="H435" s="174"/>
      <c r="I435" s="174"/>
      <c r="J435" s="174"/>
      <c r="K435" s="174"/>
      <c r="L435" s="174"/>
      <c r="M435" s="174"/>
      <c r="N435" s="175"/>
      <c r="O435" s="175"/>
    </row>
    <row r="436" spans="1:15" s="177" customFormat="1" ht="11.25">
      <c r="A436" s="182"/>
      <c r="B436" s="182"/>
      <c r="C436" s="182"/>
      <c r="D436" s="182"/>
      <c r="E436" s="174"/>
      <c r="F436" s="174"/>
      <c r="G436" s="174"/>
      <c r="H436" s="174"/>
      <c r="I436" s="174"/>
      <c r="J436" s="174"/>
      <c r="K436" s="174"/>
      <c r="L436" s="174"/>
      <c r="M436" s="174"/>
      <c r="N436" s="175"/>
      <c r="O436" s="175"/>
    </row>
    <row r="437" spans="1:15" s="177" customFormat="1" ht="11.25">
      <c r="A437" s="182"/>
      <c r="B437" s="182"/>
      <c r="C437" s="182"/>
      <c r="D437" s="182"/>
      <c r="E437" s="174"/>
      <c r="F437" s="174"/>
      <c r="G437" s="174"/>
      <c r="H437" s="174"/>
      <c r="I437" s="174"/>
      <c r="J437" s="174"/>
      <c r="K437" s="174"/>
      <c r="L437" s="174"/>
      <c r="M437" s="174"/>
      <c r="N437" s="175"/>
      <c r="O437" s="175"/>
    </row>
    <row r="438" spans="1:15" s="177" customFormat="1" ht="11.25">
      <c r="A438" s="182"/>
      <c r="B438" s="182"/>
      <c r="C438" s="182"/>
      <c r="D438" s="182"/>
      <c r="E438" s="174"/>
      <c r="F438" s="174"/>
      <c r="G438" s="174"/>
      <c r="H438" s="174"/>
      <c r="I438" s="174"/>
      <c r="J438" s="174"/>
      <c r="K438" s="174"/>
      <c r="L438" s="174"/>
      <c r="M438" s="174"/>
      <c r="N438" s="175"/>
      <c r="O438" s="175"/>
    </row>
    <row r="439" spans="1:15" s="177" customFormat="1" ht="11.25">
      <c r="A439" s="182"/>
      <c r="B439" s="182"/>
      <c r="C439" s="182"/>
      <c r="D439" s="182"/>
      <c r="E439" s="174"/>
      <c r="F439" s="174"/>
      <c r="G439" s="174"/>
      <c r="H439" s="174"/>
      <c r="I439" s="174"/>
      <c r="J439" s="174"/>
      <c r="K439" s="174"/>
      <c r="L439" s="174"/>
      <c r="M439" s="174"/>
      <c r="N439" s="175"/>
      <c r="O439" s="175"/>
    </row>
    <row r="440" spans="1:15" s="177" customFormat="1" ht="11.25">
      <c r="A440" s="182"/>
      <c r="B440" s="182"/>
      <c r="C440" s="182"/>
      <c r="D440" s="182"/>
      <c r="E440" s="174"/>
      <c r="F440" s="174"/>
      <c r="G440" s="174"/>
      <c r="H440" s="174"/>
      <c r="I440" s="174"/>
      <c r="J440" s="174"/>
      <c r="K440" s="174"/>
      <c r="L440" s="174"/>
      <c r="M440" s="174"/>
      <c r="N440" s="175"/>
      <c r="O440" s="175"/>
    </row>
    <row r="441" spans="1:15" s="177" customFormat="1" ht="11.25">
      <c r="A441" s="182"/>
      <c r="B441" s="182"/>
      <c r="C441" s="182"/>
      <c r="D441" s="182"/>
      <c r="E441" s="174"/>
      <c r="F441" s="174"/>
      <c r="G441" s="174"/>
      <c r="H441" s="174"/>
      <c r="I441" s="174"/>
      <c r="J441" s="174"/>
      <c r="K441" s="174"/>
      <c r="L441" s="174"/>
      <c r="M441" s="174"/>
      <c r="N441" s="175"/>
      <c r="O441" s="175"/>
    </row>
    <row r="442" spans="1:15" s="177" customFormat="1" ht="11.25">
      <c r="A442" s="182"/>
      <c r="B442" s="182"/>
      <c r="C442" s="182"/>
      <c r="D442" s="182"/>
      <c r="E442" s="174"/>
      <c r="F442" s="174"/>
      <c r="G442" s="174"/>
      <c r="H442" s="174"/>
      <c r="I442" s="174"/>
      <c r="J442" s="174"/>
      <c r="K442" s="174"/>
      <c r="L442" s="174"/>
      <c r="M442" s="174"/>
      <c r="N442" s="175"/>
      <c r="O442" s="175"/>
    </row>
    <row r="443" spans="1:15" s="177" customFormat="1" ht="11.25">
      <c r="A443" s="182"/>
      <c r="B443" s="182"/>
      <c r="C443" s="182"/>
      <c r="D443" s="182"/>
      <c r="E443" s="174"/>
      <c r="F443" s="174"/>
      <c r="G443" s="174"/>
      <c r="H443" s="174"/>
      <c r="I443" s="174"/>
      <c r="J443" s="174"/>
      <c r="K443" s="174"/>
      <c r="L443" s="174"/>
      <c r="M443" s="174"/>
      <c r="N443" s="175"/>
      <c r="O443" s="175"/>
    </row>
    <row r="444" spans="1:15" s="177" customFormat="1" ht="11.25">
      <c r="A444" s="182"/>
      <c r="B444" s="182"/>
      <c r="C444" s="182"/>
      <c r="D444" s="182"/>
      <c r="E444" s="174"/>
      <c r="F444" s="174"/>
      <c r="G444" s="174"/>
      <c r="H444" s="174"/>
      <c r="I444" s="174"/>
      <c r="J444" s="174"/>
      <c r="K444" s="174"/>
      <c r="L444" s="174"/>
      <c r="M444" s="174"/>
      <c r="N444" s="175"/>
      <c r="O444" s="175"/>
    </row>
    <row r="445" spans="1:15" s="177" customFormat="1" ht="11.25">
      <c r="A445" s="182"/>
      <c r="B445" s="182"/>
      <c r="C445" s="182"/>
      <c r="D445" s="182"/>
      <c r="E445" s="174"/>
      <c r="F445" s="174"/>
      <c r="G445" s="174"/>
      <c r="H445" s="174"/>
      <c r="I445" s="174"/>
      <c r="J445" s="174"/>
      <c r="K445" s="174"/>
      <c r="L445" s="174"/>
      <c r="M445" s="174"/>
      <c r="N445" s="175"/>
      <c r="O445" s="175"/>
    </row>
    <row r="446" spans="1:15" s="177" customFormat="1" ht="11.25">
      <c r="A446" s="182"/>
      <c r="B446" s="182"/>
      <c r="C446" s="182"/>
      <c r="D446" s="182"/>
      <c r="E446" s="174"/>
      <c r="F446" s="174"/>
      <c r="G446" s="174"/>
      <c r="H446" s="174"/>
      <c r="I446" s="174"/>
      <c r="J446" s="174"/>
      <c r="K446" s="174"/>
      <c r="L446" s="174"/>
      <c r="M446" s="174"/>
      <c r="N446" s="175"/>
      <c r="O446" s="175"/>
    </row>
    <row r="447" spans="1:15" s="177" customFormat="1" ht="11.25">
      <c r="A447" s="182"/>
      <c r="B447" s="182"/>
      <c r="C447" s="182"/>
      <c r="D447" s="182"/>
      <c r="E447" s="174"/>
      <c r="F447" s="174"/>
      <c r="G447" s="174"/>
      <c r="H447" s="174"/>
      <c r="I447" s="174"/>
      <c r="J447" s="174"/>
      <c r="K447" s="174"/>
      <c r="L447" s="174"/>
      <c r="M447" s="174"/>
      <c r="N447" s="175"/>
      <c r="O447" s="175"/>
    </row>
    <row r="448" spans="1:15" s="177" customFormat="1" ht="11.25">
      <c r="A448" s="182"/>
      <c r="B448" s="182"/>
      <c r="C448" s="182"/>
      <c r="D448" s="182"/>
      <c r="E448" s="174"/>
      <c r="F448" s="174"/>
      <c r="G448" s="174"/>
      <c r="H448" s="174"/>
      <c r="I448" s="174"/>
      <c r="J448" s="174"/>
      <c r="K448" s="174"/>
      <c r="L448" s="174"/>
      <c r="M448" s="174"/>
      <c r="N448" s="175"/>
      <c r="O448" s="175"/>
    </row>
    <row r="449" spans="1:15" s="177" customFormat="1" ht="11.25">
      <c r="A449" s="182"/>
      <c r="B449" s="182"/>
      <c r="C449" s="182"/>
      <c r="D449" s="182"/>
      <c r="E449" s="174"/>
      <c r="F449" s="174"/>
      <c r="G449" s="174"/>
      <c r="H449" s="174"/>
      <c r="I449" s="174"/>
      <c r="J449" s="174"/>
      <c r="K449" s="174"/>
      <c r="L449" s="174"/>
      <c r="M449" s="174"/>
      <c r="N449" s="175"/>
      <c r="O449" s="175"/>
    </row>
    <row r="450" spans="1:15" s="177" customFormat="1" ht="11.25">
      <c r="A450" s="182"/>
      <c r="B450" s="182"/>
      <c r="C450" s="182"/>
      <c r="D450" s="182"/>
      <c r="E450" s="174"/>
      <c r="F450" s="174"/>
      <c r="G450" s="174"/>
      <c r="H450" s="174"/>
      <c r="I450" s="174"/>
      <c r="J450" s="174"/>
      <c r="K450" s="174"/>
      <c r="L450" s="174"/>
      <c r="M450" s="174"/>
      <c r="N450" s="175"/>
      <c r="O450" s="175"/>
    </row>
    <row r="451" spans="1:15" s="177" customFormat="1" ht="11.25">
      <c r="A451" s="182"/>
      <c r="B451" s="182"/>
      <c r="C451" s="182"/>
      <c r="D451" s="182"/>
      <c r="E451" s="174"/>
      <c r="F451" s="174"/>
      <c r="G451" s="174"/>
      <c r="H451" s="174"/>
      <c r="I451" s="174"/>
      <c r="J451" s="174"/>
      <c r="K451" s="174"/>
      <c r="L451" s="174"/>
      <c r="M451" s="174"/>
      <c r="N451" s="175"/>
      <c r="O451" s="175"/>
    </row>
    <row r="452" spans="1:15" s="177" customFormat="1" ht="11.25">
      <c r="A452" s="182"/>
      <c r="B452" s="182"/>
      <c r="C452" s="182"/>
      <c r="D452" s="182"/>
      <c r="E452" s="174"/>
      <c r="F452" s="174"/>
      <c r="G452" s="174"/>
      <c r="H452" s="174"/>
      <c r="I452" s="174"/>
      <c r="J452" s="174"/>
      <c r="K452" s="174"/>
      <c r="L452" s="174"/>
      <c r="M452" s="174"/>
      <c r="N452" s="175"/>
      <c r="O452" s="175"/>
    </row>
    <row r="453" spans="1:15" s="177" customFormat="1" ht="11.25">
      <c r="A453" s="182"/>
      <c r="B453" s="182"/>
      <c r="C453" s="182"/>
      <c r="D453" s="182"/>
      <c r="E453" s="174"/>
      <c r="F453" s="174"/>
      <c r="G453" s="174"/>
      <c r="H453" s="174"/>
      <c r="I453" s="174"/>
      <c r="J453" s="174"/>
      <c r="K453" s="174"/>
      <c r="L453" s="174"/>
      <c r="M453" s="174"/>
      <c r="N453" s="175"/>
      <c r="O453" s="175"/>
    </row>
    <row r="454" spans="1:15" s="177" customFormat="1" ht="11.25">
      <c r="A454" s="182"/>
      <c r="B454" s="182"/>
      <c r="C454" s="182"/>
      <c r="D454" s="182"/>
      <c r="E454" s="174"/>
      <c r="F454" s="174"/>
      <c r="G454" s="174"/>
      <c r="H454" s="174"/>
      <c r="I454" s="174"/>
      <c r="J454" s="174"/>
      <c r="K454" s="174"/>
      <c r="L454" s="174"/>
      <c r="M454" s="174"/>
      <c r="N454" s="175"/>
      <c r="O454" s="175"/>
    </row>
    <row r="455" spans="1:15" s="177" customFormat="1" ht="11.25">
      <c r="A455" s="182"/>
      <c r="B455" s="182"/>
      <c r="C455" s="182"/>
      <c r="D455" s="182"/>
      <c r="E455" s="174"/>
      <c r="F455" s="174"/>
      <c r="G455" s="174"/>
      <c r="H455" s="174"/>
      <c r="I455" s="174"/>
      <c r="J455" s="174"/>
      <c r="K455" s="174"/>
      <c r="L455" s="174"/>
      <c r="M455" s="174"/>
      <c r="N455" s="175"/>
      <c r="O455" s="175"/>
    </row>
    <row r="456" spans="1:15" s="177" customFormat="1" ht="11.25">
      <c r="A456" s="182"/>
      <c r="B456" s="182"/>
      <c r="C456" s="182"/>
      <c r="D456" s="182"/>
      <c r="E456" s="174"/>
      <c r="F456" s="174"/>
      <c r="G456" s="174"/>
      <c r="H456" s="174"/>
      <c r="I456" s="174"/>
      <c r="J456" s="174"/>
      <c r="K456" s="174"/>
      <c r="L456" s="174"/>
      <c r="M456" s="174"/>
      <c r="N456" s="175"/>
      <c r="O456" s="175"/>
    </row>
    <row r="457" spans="1:15" s="177" customFormat="1" ht="11.25">
      <c r="A457" s="182"/>
      <c r="B457" s="182"/>
      <c r="C457" s="182"/>
      <c r="D457" s="182"/>
      <c r="E457" s="174"/>
      <c r="F457" s="174"/>
      <c r="G457" s="174"/>
      <c r="H457" s="174"/>
      <c r="I457" s="174"/>
      <c r="J457" s="174"/>
      <c r="K457" s="174"/>
      <c r="L457" s="174"/>
      <c r="M457" s="174"/>
      <c r="N457" s="175"/>
      <c r="O457" s="175"/>
    </row>
    <row r="458" spans="1:15" s="177" customFormat="1" ht="11.25">
      <c r="A458" s="182"/>
      <c r="B458" s="182"/>
      <c r="C458" s="182"/>
      <c r="D458" s="182"/>
      <c r="E458" s="174"/>
      <c r="F458" s="174"/>
      <c r="G458" s="174"/>
      <c r="H458" s="174"/>
      <c r="I458" s="174"/>
      <c r="J458" s="174"/>
      <c r="K458" s="174"/>
      <c r="L458" s="174"/>
      <c r="M458" s="174"/>
      <c r="N458" s="175"/>
      <c r="O458" s="175"/>
    </row>
    <row r="459" spans="1:15" s="177" customFormat="1" ht="11.25">
      <c r="A459" s="182"/>
      <c r="B459" s="182"/>
      <c r="C459" s="182"/>
      <c r="D459" s="182"/>
      <c r="E459" s="174"/>
      <c r="F459" s="174"/>
      <c r="G459" s="174"/>
      <c r="H459" s="174"/>
      <c r="I459" s="174"/>
      <c r="J459" s="174"/>
      <c r="K459" s="174"/>
      <c r="L459" s="174"/>
      <c r="M459" s="174"/>
      <c r="N459" s="175"/>
      <c r="O459" s="175"/>
    </row>
    <row r="460" spans="1:15" s="177" customFormat="1" ht="11.25">
      <c r="A460" s="182"/>
      <c r="B460" s="182"/>
      <c r="C460" s="182"/>
      <c r="D460" s="182"/>
      <c r="E460" s="174"/>
      <c r="F460" s="174"/>
      <c r="G460" s="174"/>
      <c r="H460" s="174"/>
      <c r="I460" s="174"/>
      <c r="J460" s="174"/>
      <c r="K460" s="174"/>
      <c r="L460" s="174"/>
      <c r="M460" s="174"/>
      <c r="N460" s="175"/>
      <c r="O460" s="175"/>
    </row>
    <row r="461" spans="1:15" s="177" customFormat="1" ht="11.25">
      <c r="A461" s="182"/>
      <c r="B461" s="182"/>
      <c r="C461" s="182"/>
      <c r="D461" s="182"/>
      <c r="E461" s="174"/>
      <c r="F461" s="174"/>
      <c r="G461" s="174"/>
      <c r="H461" s="174"/>
      <c r="I461" s="174"/>
      <c r="J461" s="174"/>
      <c r="K461" s="174"/>
      <c r="L461" s="174"/>
      <c r="M461" s="174"/>
      <c r="N461" s="175"/>
      <c r="O461" s="175"/>
    </row>
    <row r="462" spans="1:15" s="177" customFormat="1" ht="11.25">
      <c r="A462" s="182"/>
      <c r="B462" s="182"/>
      <c r="C462" s="182"/>
      <c r="D462" s="182"/>
      <c r="E462" s="174"/>
      <c r="F462" s="174"/>
      <c r="G462" s="174"/>
      <c r="H462" s="174"/>
      <c r="I462" s="174"/>
      <c r="J462" s="174"/>
      <c r="K462" s="174"/>
      <c r="L462" s="174"/>
      <c r="M462" s="174"/>
      <c r="N462" s="175"/>
      <c r="O462" s="175"/>
    </row>
    <row r="463" spans="1:15" s="177" customFormat="1" ht="11.25">
      <c r="A463" s="182"/>
      <c r="B463" s="182"/>
      <c r="C463" s="182"/>
      <c r="D463" s="182"/>
      <c r="E463" s="174"/>
      <c r="F463" s="174"/>
      <c r="G463" s="174"/>
      <c r="H463" s="174"/>
      <c r="I463" s="174"/>
      <c r="J463" s="174"/>
      <c r="K463" s="174"/>
      <c r="L463" s="174"/>
      <c r="M463" s="174"/>
      <c r="N463" s="175"/>
      <c r="O463" s="175"/>
    </row>
    <row r="464" spans="1:15" s="177" customFormat="1" ht="11.25">
      <c r="A464" s="182"/>
      <c r="B464" s="182"/>
      <c r="C464" s="182"/>
      <c r="D464" s="182"/>
      <c r="E464" s="174"/>
      <c r="F464" s="174"/>
      <c r="G464" s="174"/>
      <c r="H464" s="174"/>
      <c r="I464" s="174"/>
      <c r="J464" s="174"/>
      <c r="K464" s="174"/>
      <c r="L464" s="174"/>
      <c r="M464" s="174"/>
      <c r="N464" s="175"/>
      <c r="O464" s="175"/>
    </row>
    <row r="465" spans="1:15" s="177" customFormat="1" ht="11.25">
      <c r="A465" s="182"/>
      <c r="B465" s="182"/>
      <c r="C465" s="182"/>
      <c r="D465" s="182"/>
      <c r="E465" s="174"/>
      <c r="F465" s="174"/>
      <c r="G465" s="174"/>
      <c r="H465" s="174"/>
      <c r="I465" s="174"/>
      <c r="J465" s="174"/>
      <c r="K465" s="174"/>
      <c r="L465" s="174"/>
      <c r="M465" s="174"/>
      <c r="N465" s="175"/>
      <c r="O465" s="175"/>
    </row>
    <row r="466" spans="1:15" s="177" customFormat="1" ht="11.25">
      <c r="A466" s="182"/>
      <c r="B466" s="182"/>
      <c r="C466" s="182"/>
      <c r="D466" s="182"/>
      <c r="E466" s="174"/>
      <c r="F466" s="174"/>
      <c r="G466" s="174"/>
      <c r="H466" s="174"/>
      <c r="I466" s="174"/>
      <c r="J466" s="174"/>
      <c r="K466" s="174"/>
      <c r="L466" s="174"/>
      <c r="M466" s="174"/>
      <c r="N466" s="175"/>
      <c r="O466" s="175"/>
    </row>
    <row r="467" spans="1:15" s="177" customFormat="1" ht="11.25">
      <c r="A467" s="182"/>
      <c r="B467" s="182"/>
      <c r="C467" s="182"/>
      <c r="D467" s="182"/>
      <c r="E467" s="174"/>
      <c r="F467" s="174"/>
      <c r="G467" s="174"/>
      <c r="H467" s="174"/>
      <c r="I467" s="174"/>
      <c r="J467" s="174"/>
      <c r="K467" s="174"/>
      <c r="L467" s="174"/>
      <c r="M467" s="174"/>
      <c r="N467" s="175"/>
      <c r="O467" s="175"/>
    </row>
    <row r="468" spans="1:15" s="177" customFormat="1" ht="11.25">
      <c r="A468" s="182"/>
      <c r="B468" s="182"/>
      <c r="C468" s="182"/>
      <c r="D468" s="182"/>
      <c r="E468" s="174"/>
      <c r="F468" s="174"/>
      <c r="G468" s="174"/>
      <c r="H468" s="174"/>
      <c r="I468" s="174"/>
      <c r="J468" s="174"/>
      <c r="K468" s="174"/>
      <c r="L468" s="174"/>
      <c r="M468" s="174"/>
      <c r="N468" s="175"/>
      <c r="O468" s="175"/>
    </row>
    <row r="469" spans="1:15" s="177" customFormat="1" ht="11.25">
      <c r="A469" s="182"/>
      <c r="B469" s="182"/>
      <c r="C469" s="182"/>
      <c r="D469" s="182"/>
      <c r="E469" s="174"/>
      <c r="F469" s="174"/>
      <c r="G469" s="174"/>
      <c r="H469" s="174"/>
      <c r="I469" s="174"/>
      <c r="J469" s="174"/>
      <c r="K469" s="174"/>
      <c r="L469" s="174"/>
      <c r="M469" s="174"/>
      <c r="N469" s="175"/>
      <c r="O469" s="175"/>
    </row>
    <row r="470" spans="1:15" s="177" customFormat="1" ht="11.25">
      <c r="A470" s="182"/>
      <c r="B470" s="182"/>
      <c r="C470" s="182"/>
      <c r="D470" s="182"/>
      <c r="E470" s="174"/>
      <c r="F470" s="174"/>
      <c r="G470" s="174"/>
      <c r="H470" s="174"/>
      <c r="I470" s="174"/>
      <c r="J470" s="174"/>
      <c r="K470" s="174"/>
      <c r="L470" s="174"/>
      <c r="M470" s="174"/>
      <c r="N470" s="175"/>
      <c r="O470" s="175"/>
    </row>
    <row r="471" spans="1:15" s="177" customFormat="1" ht="11.25">
      <c r="A471" s="182"/>
      <c r="B471" s="182"/>
      <c r="C471" s="182"/>
      <c r="D471" s="182"/>
      <c r="E471" s="174"/>
      <c r="F471" s="174"/>
      <c r="G471" s="174"/>
      <c r="H471" s="174"/>
      <c r="I471" s="174"/>
      <c r="J471" s="174"/>
      <c r="K471" s="174"/>
      <c r="L471" s="174"/>
      <c r="M471" s="174"/>
      <c r="N471" s="175"/>
      <c r="O471" s="175"/>
    </row>
    <row r="472" spans="1:15" s="177" customFormat="1" ht="11.25">
      <c r="A472" s="182"/>
      <c r="B472" s="182"/>
      <c r="C472" s="182"/>
      <c r="D472" s="182"/>
      <c r="E472" s="174"/>
      <c r="F472" s="174"/>
      <c r="G472" s="174"/>
      <c r="H472" s="174"/>
      <c r="I472" s="174"/>
      <c r="J472" s="174"/>
      <c r="K472" s="174"/>
      <c r="L472" s="174"/>
      <c r="M472" s="174"/>
      <c r="N472" s="175"/>
      <c r="O472" s="175"/>
    </row>
    <row r="473" spans="1:15" s="177" customFormat="1" ht="11.25">
      <c r="A473" s="182"/>
      <c r="B473" s="182"/>
      <c r="C473" s="182"/>
      <c r="D473" s="182"/>
      <c r="E473" s="174"/>
      <c r="F473" s="174"/>
      <c r="G473" s="174"/>
      <c r="H473" s="174"/>
      <c r="I473" s="174"/>
      <c r="J473" s="174"/>
      <c r="K473" s="174"/>
      <c r="L473" s="174"/>
      <c r="M473" s="174"/>
      <c r="N473" s="175"/>
      <c r="O473" s="175"/>
    </row>
    <row r="474" spans="1:15" s="177" customFormat="1" ht="11.25">
      <c r="A474" s="182"/>
      <c r="B474" s="182"/>
      <c r="C474" s="182"/>
      <c r="D474" s="182"/>
      <c r="E474" s="174"/>
      <c r="F474" s="174"/>
      <c r="G474" s="174"/>
      <c r="H474" s="174"/>
      <c r="I474" s="174"/>
      <c r="J474" s="174"/>
      <c r="K474" s="174"/>
      <c r="L474" s="174"/>
      <c r="M474" s="174"/>
      <c r="N474" s="175"/>
      <c r="O474" s="175"/>
    </row>
    <row r="475" spans="1:15" s="177" customFormat="1" ht="11.25">
      <c r="A475" s="182"/>
      <c r="B475" s="182"/>
      <c r="C475" s="182"/>
      <c r="D475" s="182"/>
      <c r="E475" s="174"/>
      <c r="F475" s="174"/>
      <c r="G475" s="174"/>
      <c r="H475" s="174"/>
      <c r="I475" s="174"/>
      <c r="J475" s="174"/>
      <c r="K475" s="174"/>
      <c r="L475" s="174"/>
      <c r="M475" s="174"/>
      <c r="N475" s="175"/>
      <c r="O475" s="175"/>
    </row>
    <row r="476" spans="1:15" s="177" customFormat="1" ht="11.25">
      <c r="A476" s="182"/>
      <c r="B476" s="182"/>
      <c r="C476" s="182"/>
      <c r="D476" s="182"/>
      <c r="E476" s="174"/>
      <c r="F476" s="174"/>
      <c r="G476" s="174"/>
      <c r="H476" s="174"/>
      <c r="I476" s="174"/>
      <c r="J476" s="174"/>
      <c r="K476" s="174"/>
      <c r="L476" s="174"/>
      <c r="M476" s="174"/>
      <c r="N476" s="175"/>
      <c r="O476" s="175"/>
    </row>
    <row r="477" spans="1:15" s="177" customFormat="1" ht="11.25">
      <c r="A477" s="182"/>
      <c r="B477" s="182"/>
      <c r="C477" s="182"/>
      <c r="D477" s="182"/>
      <c r="E477" s="174"/>
      <c r="F477" s="174"/>
      <c r="G477" s="174"/>
      <c r="H477" s="174"/>
      <c r="I477" s="174"/>
      <c r="J477" s="174"/>
      <c r="K477" s="174"/>
      <c r="L477" s="174"/>
      <c r="M477" s="174"/>
      <c r="N477" s="175"/>
      <c r="O477" s="175"/>
    </row>
    <row r="478" spans="1:15" s="177" customFormat="1" ht="11.25">
      <c r="A478" s="182"/>
      <c r="B478" s="182"/>
      <c r="C478" s="182"/>
      <c r="D478" s="182"/>
      <c r="E478" s="174"/>
      <c r="F478" s="174"/>
      <c r="G478" s="174"/>
      <c r="H478" s="174"/>
      <c r="I478" s="174"/>
      <c r="J478" s="174"/>
      <c r="K478" s="174"/>
      <c r="L478" s="174"/>
      <c r="M478" s="174"/>
      <c r="N478" s="175"/>
      <c r="O478" s="175"/>
    </row>
    <row r="479" spans="1:15" s="177" customFormat="1" ht="11.25">
      <c r="A479" s="182"/>
      <c r="B479" s="182"/>
      <c r="C479" s="182"/>
      <c r="D479" s="182"/>
      <c r="E479" s="174"/>
      <c r="F479" s="174"/>
      <c r="G479" s="174"/>
      <c r="H479" s="174"/>
      <c r="I479" s="174"/>
      <c r="J479" s="174"/>
      <c r="K479" s="174"/>
      <c r="L479" s="174"/>
      <c r="M479" s="174"/>
      <c r="N479" s="175"/>
      <c r="O479" s="175"/>
    </row>
    <row r="480" spans="1:15" s="177" customFormat="1" ht="11.25">
      <c r="A480" s="182"/>
      <c r="B480" s="182"/>
      <c r="C480" s="182"/>
      <c r="D480" s="182"/>
      <c r="E480" s="174"/>
      <c r="F480" s="174"/>
      <c r="G480" s="174"/>
      <c r="H480" s="174"/>
      <c r="I480" s="174"/>
      <c r="J480" s="174"/>
      <c r="K480" s="174"/>
      <c r="L480" s="174"/>
      <c r="M480" s="174"/>
      <c r="N480" s="175"/>
      <c r="O480" s="175"/>
    </row>
    <row r="481" spans="1:15" s="177" customFormat="1" ht="11.25">
      <c r="A481" s="182"/>
      <c r="B481" s="182"/>
      <c r="C481" s="182"/>
      <c r="D481" s="182"/>
      <c r="E481" s="174"/>
      <c r="F481" s="174"/>
      <c r="G481" s="174"/>
      <c r="H481" s="174"/>
      <c r="I481" s="174"/>
      <c r="J481" s="174"/>
      <c r="K481" s="174"/>
      <c r="L481" s="174"/>
      <c r="M481" s="174"/>
      <c r="N481" s="175"/>
      <c r="O481" s="175"/>
    </row>
    <row r="482" spans="1:15" s="177" customFormat="1" ht="11.25">
      <c r="A482" s="182"/>
      <c r="B482" s="182"/>
      <c r="C482" s="182"/>
      <c r="D482" s="182"/>
      <c r="E482" s="174"/>
      <c r="F482" s="174"/>
      <c r="G482" s="174"/>
      <c r="H482" s="174"/>
      <c r="I482" s="174"/>
      <c r="J482" s="174"/>
      <c r="K482" s="174"/>
      <c r="L482" s="174"/>
      <c r="M482" s="174"/>
      <c r="N482" s="175"/>
      <c r="O482" s="175"/>
    </row>
    <row r="483" spans="1:15" s="177" customFormat="1" ht="11.25">
      <c r="A483" s="182"/>
      <c r="B483" s="182"/>
      <c r="C483" s="182"/>
      <c r="D483" s="182"/>
      <c r="E483" s="174"/>
      <c r="F483" s="174"/>
      <c r="G483" s="174"/>
      <c r="H483" s="174"/>
      <c r="I483" s="174"/>
      <c r="J483" s="174"/>
      <c r="K483" s="174"/>
      <c r="L483" s="174"/>
      <c r="M483" s="174"/>
      <c r="N483" s="175"/>
      <c r="O483" s="175"/>
    </row>
    <row r="484" spans="1:15" s="177" customFormat="1" ht="11.25">
      <c r="A484" s="182"/>
      <c r="B484" s="182"/>
      <c r="C484" s="182"/>
      <c r="D484" s="182"/>
      <c r="E484" s="174"/>
      <c r="F484" s="174"/>
      <c r="G484" s="174"/>
      <c r="H484" s="174"/>
      <c r="I484" s="174"/>
      <c r="J484" s="174"/>
      <c r="K484" s="174"/>
      <c r="L484" s="174"/>
      <c r="M484" s="174"/>
      <c r="N484" s="175"/>
      <c r="O484" s="175"/>
    </row>
    <row r="485" spans="1:15" s="177" customFormat="1" ht="11.25">
      <c r="A485" s="182"/>
      <c r="B485" s="182"/>
      <c r="C485" s="182"/>
      <c r="D485" s="182"/>
      <c r="E485" s="174"/>
      <c r="F485" s="174"/>
      <c r="G485" s="174"/>
      <c r="H485" s="174"/>
      <c r="I485" s="174"/>
      <c r="J485" s="174"/>
      <c r="K485" s="174"/>
      <c r="L485" s="174"/>
      <c r="M485" s="174"/>
      <c r="N485" s="175"/>
      <c r="O485" s="175"/>
    </row>
    <row r="486" spans="1:15" s="177" customFormat="1" ht="11.25">
      <c r="A486" s="182"/>
      <c r="B486" s="182"/>
      <c r="C486" s="182"/>
      <c r="D486" s="182"/>
      <c r="E486" s="174"/>
      <c r="F486" s="174"/>
      <c r="G486" s="174"/>
      <c r="H486" s="174"/>
      <c r="I486" s="174"/>
      <c r="J486" s="174"/>
      <c r="K486" s="174"/>
      <c r="L486" s="174"/>
      <c r="M486" s="174"/>
      <c r="N486" s="175"/>
      <c r="O486" s="175"/>
    </row>
    <row r="487" spans="1:15" s="177" customFormat="1" ht="11.25">
      <c r="A487" s="182"/>
      <c r="B487" s="182"/>
      <c r="C487" s="182"/>
      <c r="D487" s="182"/>
      <c r="E487" s="174"/>
      <c r="F487" s="174"/>
      <c r="G487" s="174"/>
      <c r="H487" s="174"/>
      <c r="I487" s="174"/>
      <c r="J487" s="174"/>
      <c r="K487" s="174"/>
      <c r="L487" s="174"/>
      <c r="M487" s="174"/>
      <c r="N487" s="175"/>
      <c r="O487" s="175"/>
    </row>
    <row r="488" spans="1:15" s="177" customFormat="1" ht="11.25">
      <c r="A488" s="182"/>
      <c r="B488" s="182"/>
      <c r="C488" s="182"/>
      <c r="D488" s="182"/>
      <c r="E488" s="174"/>
      <c r="F488" s="174"/>
      <c r="G488" s="174"/>
      <c r="H488" s="174"/>
      <c r="I488" s="174"/>
      <c r="J488" s="174"/>
      <c r="K488" s="174"/>
      <c r="L488" s="174"/>
      <c r="M488" s="174"/>
      <c r="N488" s="175"/>
      <c r="O488" s="175"/>
    </row>
    <row r="489" spans="1:15" s="177" customFormat="1" ht="11.25">
      <c r="A489" s="182"/>
      <c r="B489" s="182"/>
      <c r="C489" s="182"/>
      <c r="D489" s="182"/>
      <c r="E489" s="174"/>
      <c r="F489" s="174"/>
      <c r="G489" s="174"/>
      <c r="H489" s="174"/>
      <c r="I489" s="174"/>
      <c r="J489" s="174"/>
      <c r="K489" s="174"/>
      <c r="L489" s="174"/>
      <c r="M489" s="174"/>
      <c r="N489" s="175"/>
      <c r="O489" s="175"/>
    </row>
    <row r="490" spans="1:15" s="177" customFormat="1" ht="11.25">
      <c r="A490" s="182"/>
      <c r="B490" s="182"/>
      <c r="C490" s="182"/>
      <c r="D490" s="182"/>
      <c r="E490" s="174"/>
      <c r="F490" s="174"/>
      <c r="G490" s="174"/>
      <c r="H490" s="174"/>
      <c r="I490" s="174"/>
      <c r="J490" s="174"/>
      <c r="K490" s="174"/>
      <c r="L490" s="174"/>
      <c r="M490" s="174"/>
      <c r="N490" s="175"/>
      <c r="O490" s="175"/>
    </row>
    <row r="491" spans="1:15" s="177" customFormat="1" ht="11.25">
      <c r="A491" s="182"/>
      <c r="B491" s="182"/>
      <c r="C491" s="182"/>
      <c r="D491" s="182"/>
      <c r="E491" s="174"/>
      <c r="F491" s="174"/>
      <c r="G491" s="174"/>
      <c r="H491" s="174"/>
      <c r="I491" s="174"/>
      <c r="J491" s="174"/>
      <c r="K491" s="174"/>
      <c r="L491" s="174"/>
      <c r="M491" s="174"/>
      <c r="N491" s="175"/>
      <c r="O491" s="175"/>
    </row>
    <row r="492" spans="1:15" s="177" customFormat="1" ht="11.25">
      <c r="A492" s="182"/>
      <c r="B492" s="182"/>
      <c r="C492" s="182"/>
      <c r="D492" s="182"/>
      <c r="E492" s="174"/>
      <c r="F492" s="174"/>
      <c r="G492" s="174"/>
      <c r="H492" s="174"/>
      <c r="I492" s="174"/>
      <c r="J492" s="174"/>
      <c r="K492" s="174"/>
      <c r="L492" s="174"/>
      <c r="M492" s="174"/>
      <c r="N492" s="175"/>
      <c r="O492" s="175"/>
    </row>
    <row r="493" spans="1:15" s="177" customFormat="1" ht="11.25">
      <c r="A493" s="182"/>
      <c r="B493" s="182"/>
      <c r="C493" s="182"/>
      <c r="D493" s="182"/>
      <c r="E493" s="174"/>
      <c r="F493" s="174"/>
      <c r="G493" s="174"/>
      <c r="H493" s="174"/>
      <c r="I493" s="174"/>
      <c r="J493" s="174"/>
      <c r="K493" s="174"/>
      <c r="L493" s="174"/>
      <c r="M493" s="174"/>
      <c r="N493" s="175"/>
      <c r="O493" s="175"/>
    </row>
    <row r="494" spans="1:15" s="177" customFormat="1" ht="11.25">
      <c r="A494" s="182"/>
      <c r="B494" s="182"/>
      <c r="C494" s="182"/>
      <c r="D494" s="182"/>
      <c r="E494" s="174"/>
      <c r="F494" s="174"/>
      <c r="G494" s="174"/>
      <c r="H494" s="174"/>
      <c r="I494" s="174"/>
      <c r="J494" s="174"/>
      <c r="K494" s="174"/>
      <c r="L494" s="174"/>
      <c r="M494" s="174"/>
      <c r="N494" s="175"/>
      <c r="O494" s="175"/>
    </row>
    <row r="495" spans="1:15" s="177" customFormat="1" ht="11.25">
      <c r="A495" s="182"/>
      <c r="B495" s="182"/>
      <c r="C495" s="182"/>
      <c r="D495" s="182"/>
      <c r="E495" s="174"/>
      <c r="F495" s="174"/>
      <c r="G495" s="174"/>
      <c r="H495" s="174"/>
      <c r="I495" s="174"/>
      <c r="J495" s="174"/>
      <c r="K495" s="174"/>
      <c r="L495" s="174"/>
      <c r="M495" s="174"/>
      <c r="N495" s="175"/>
      <c r="O495" s="175"/>
    </row>
    <row r="496" spans="1:15" s="177" customFormat="1" ht="11.25">
      <c r="A496" s="182"/>
      <c r="B496" s="182"/>
      <c r="C496" s="182"/>
      <c r="D496" s="182"/>
      <c r="E496" s="174"/>
      <c r="F496" s="174"/>
      <c r="G496" s="174"/>
      <c r="H496" s="174"/>
      <c r="I496" s="174"/>
      <c r="J496" s="174"/>
      <c r="K496" s="174"/>
      <c r="L496" s="174"/>
      <c r="M496" s="174"/>
      <c r="N496" s="175"/>
      <c r="O496" s="175"/>
    </row>
    <row r="497" spans="1:15" s="177" customFormat="1" ht="11.25">
      <c r="A497" s="182"/>
      <c r="B497" s="182"/>
      <c r="C497" s="182"/>
      <c r="D497" s="182"/>
      <c r="E497" s="174"/>
      <c r="F497" s="174"/>
      <c r="G497" s="174"/>
      <c r="H497" s="174"/>
      <c r="I497" s="174"/>
      <c r="J497" s="174"/>
      <c r="K497" s="174"/>
      <c r="L497" s="174"/>
      <c r="M497" s="174"/>
      <c r="N497" s="175"/>
      <c r="O497" s="175"/>
    </row>
    <row r="498" spans="1:15" s="177" customFormat="1" ht="11.25">
      <c r="A498" s="182"/>
      <c r="B498" s="182"/>
      <c r="C498" s="182"/>
      <c r="D498" s="182"/>
      <c r="E498" s="174"/>
      <c r="F498" s="174"/>
      <c r="G498" s="174"/>
      <c r="H498" s="174"/>
      <c r="I498" s="174"/>
      <c r="J498" s="174"/>
      <c r="K498" s="174"/>
      <c r="L498" s="174"/>
      <c r="M498" s="174"/>
      <c r="N498" s="175"/>
      <c r="O498" s="175"/>
    </row>
    <row r="499" spans="1:15" s="177" customFormat="1" ht="11.25">
      <c r="A499" s="182"/>
      <c r="B499" s="182"/>
      <c r="C499" s="182"/>
      <c r="D499" s="182"/>
      <c r="E499" s="174"/>
      <c r="F499" s="174"/>
      <c r="G499" s="174"/>
      <c r="H499" s="174"/>
      <c r="I499" s="174"/>
      <c r="J499" s="174"/>
      <c r="K499" s="174"/>
      <c r="L499" s="174"/>
      <c r="M499" s="174"/>
      <c r="N499" s="175"/>
      <c r="O499" s="175"/>
    </row>
    <row r="500" spans="1:15" s="177" customFormat="1" ht="11.25">
      <c r="A500" s="182"/>
      <c r="B500" s="182"/>
      <c r="C500" s="182"/>
      <c r="D500" s="182"/>
      <c r="E500" s="174"/>
      <c r="F500" s="174"/>
      <c r="G500" s="174"/>
      <c r="H500" s="174"/>
      <c r="I500" s="174"/>
      <c r="J500" s="174"/>
      <c r="K500" s="174"/>
      <c r="L500" s="174"/>
      <c r="M500" s="174"/>
      <c r="N500" s="175"/>
      <c r="O500" s="175"/>
    </row>
    <row r="501" spans="1:15" s="177" customFormat="1" ht="11.25">
      <c r="A501" s="182"/>
      <c r="B501" s="182"/>
      <c r="C501" s="182"/>
      <c r="D501" s="182"/>
      <c r="E501" s="174"/>
      <c r="F501" s="174"/>
      <c r="G501" s="174"/>
      <c r="H501" s="174"/>
      <c r="I501" s="174"/>
      <c r="J501" s="174"/>
      <c r="K501" s="174"/>
      <c r="L501" s="174"/>
      <c r="M501" s="174"/>
      <c r="N501" s="175"/>
      <c r="O501" s="175"/>
    </row>
    <row r="502" spans="1:15" s="177" customFormat="1" ht="11.25">
      <c r="A502" s="182"/>
      <c r="B502" s="182"/>
      <c r="C502" s="182"/>
      <c r="D502" s="182"/>
      <c r="E502" s="174"/>
      <c r="F502" s="174"/>
      <c r="G502" s="174"/>
      <c r="H502" s="174"/>
      <c r="I502" s="174"/>
      <c r="J502" s="174"/>
      <c r="K502" s="174"/>
      <c r="L502" s="174"/>
      <c r="M502" s="174"/>
      <c r="N502" s="175"/>
      <c r="O502" s="175"/>
    </row>
    <row r="503" spans="1:15" s="177" customFormat="1" ht="11.25">
      <c r="A503" s="182"/>
      <c r="B503" s="182"/>
      <c r="C503" s="182"/>
      <c r="D503" s="182"/>
      <c r="E503" s="174"/>
      <c r="F503" s="174"/>
      <c r="G503" s="174"/>
      <c r="H503" s="174"/>
      <c r="I503" s="174"/>
      <c r="J503" s="174"/>
      <c r="K503" s="174"/>
      <c r="L503" s="174"/>
      <c r="M503" s="174"/>
      <c r="N503" s="175"/>
      <c r="O503" s="175"/>
    </row>
    <row r="504" spans="1:15" s="177" customFormat="1" ht="11.25">
      <c r="A504" s="182"/>
      <c r="B504" s="182"/>
      <c r="C504" s="182"/>
      <c r="D504" s="182"/>
      <c r="E504" s="174"/>
      <c r="F504" s="174"/>
      <c r="G504" s="174"/>
      <c r="H504" s="174"/>
      <c r="I504" s="174"/>
      <c r="J504" s="174"/>
      <c r="K504" s="174"/>
      <c r="L504" s="174"/>
      <c r="M504" s="174"/>
      <c r="N504" s="175"/>
      <c r="O504" s="175"/>
    </row>
    <row r="505" spans="1:15" s="177" customFormat="1" ht="11.25">
      <c r="A505" s="182"/>
      <c r="B505" s="182"/>
      <c r="C505" s="182"/>
      <c r="D505" s="182"/>
      <c r="E505" s="174"/>
      <c r="F505" s="174"/>
      <c r="G505" s="174"/>
      <c r="H505" s="174"/>
      <c r="I505" s="174"/>
      <c r="J505" s="174"/>
      <c r="K505" s="174"/>
      <c r="L505" s="174"/>
      <c r="M505" s="174"/>
      <c r="N505" s="175"/>
      <c r="O505" s="175"/>
    </row>
    <row r="506" spans="1:15" s="177" customFormat="1" ht="11.25">
      <c r="A506" s="182"/>
      <c r="B506" s="182"/>
      <c r="C506" s="182"/>
      <c r="D506" s="182"/>
      <c r="E506" s="174"/>
      <c r="F506" s="174"/>
      <c r="G506" s="174"/>
      <c r="H506" s="174"/>
      <c r="I506" s="174"/>
      <c r="J506" s="174"/>
      <c r="K506" s="174"/>
      <c r="L506" s="174"/>
      <c r="M506" s="174"/>
      <c r="N506" s="175"/>
      <c r="O506" s="175"/>
    </row>
    <row r="507" spans="1:15" s="177" customFormat="1" ht="11.25">
      <c r="A507" s="182"/>
      <c r="B507" s="182"/>
      <c r="C507" s="182"/>
      <c r="D507" s="182"/>
      <c r="E507" s="174"/>
      <c r="F507" s="174"/>
      <c r="G507" s="174"/>
      <c r="H507" s="174"/>
      <c r="I507" s="174"/>
      <c r="J507" s="174"/>
      <c r="K507" s="174"/>
      <c r="L507" s="174"/>
      <c r="M507" s="174"/>
      <c r="N507" s="175"/>
      <c r="O507" s="175"/>
    </row>
    <row r="508" spans="1:15" s="177" customFormat="1" ht="11.25">
      <c r="A508" s="182"/>
      <c r="B508" s="182"/>
      <c r="C508" s="182"/>
      <c r="D508" s="182"/>
      <c r="E508" s="174"/>
      <c r="F508" s="174"/>
      <c r="G508" s="174"/>
      <c r="H508" s="174"/>
      <c r="I508" s="174"/>
      <c r="J508" s="174"/>
      <c r="K508" s="174"/>
      <c r="L508" s="174"/>
      <c r="M508" s="174"/>
      <c r="N508" s="175"/>
      <c r="O508" s="175"/>
    </row>
    <row r="509" spans="1:15" s="177" customFormat="1" ht="11.25">
      <c r="A509" s="182"/>
      <c r="B509" s="182"/>
      <c r="C509" s="182"/>
      <c r="D509" s="182"/>
      <c r="E509" s="174"/>
      <c r="F509" s="174"/>
      <c r="G509" s="174"/>
      <c r="H509" s="174"/>
      <c r="I509" s="174"/>
      <c r="J509" s="174"/>
      <c r="K509" s="174"/>
      <c r="L509" s="174"/>
      <c r="M509" s="174"/>
      <c r="N509" s="175"/>
      <c r="O509" s="175"/>
    </row>
    <row r="510" spans="1:15" s="177" customFormat="1" ht="11.25">
      <c r="A510" s="182"/>
      <c r="B510" s="182"/>
      <c r="C510" s="182"/>
      <c r="D510" s="182"/>
      <c r="E510" s="174"/>
      <c r="F510" s="174"/>
      <c r="G510" s="174"/>
      <c r="H510" s="174"/>
      <c r="I510" s="174"/>
      <c r="J510" s="174"/>
      <c r="K510" s="174"/>
      <c r="L510" s="174"/>
      <c r="M510" s="174"/>
      <c r="N510" s="175"/>
      <c r="O510" s="175"/>
    </row>
    <row r="511" spans="1:15" s="177" customFormat="1" ht="11.25">
      <c r="A511" s="182"/>
      <c r="B511" s="182"/>
      <c r="C511" s="182"/>
      <c r="D511" s="182"/>
      <c r="E511" s="174"/>
      <c r="F511" s="174"/>
      <c r="G511" s="174"/>
      <c r="H511" s="174"/>
      <c r="I511" s="174"/>
      <c r="J511" s="174"/>
      <c r="K511" s="174"/>
      <c r="L511" s="174"/>
      <c r="M511" s="174"/>
      <c r="N511" s="175"/>
      <c r="O511" s="175"/>
    </row>
    <row r="512" spans="1:15" s="177" customFormat="1" ht="11.25">
      <c r="A512" s="182"/>
      <c r="B512" s="182"/>
      <c r="C512" s="182"/>
      <c r="D512" s="182"/>
      <c r="E512" s="174"/>
      <c r="F512" s="174"/>
      <c r="G512" s="174"/>
      <c r="H512" s="174"/>
      <c r="I512" s="174"/>
      <c r="J512" s="174"/>
      <c r="K512" s="174"/>
      <c r="L512" s="174"/>
      <c r="M512" s="174"/>
      <c r="N512" s="175"/>
      <c r="O512" s="175"/>
    </row>
    <row r="513" spans="1:15" s="177" customFormat="1" ht="11.25">
      <c r="A513" s="182"/>
      <c r="B513" s="182"/>
      <c r="C513" s="182"/>
      <c r="D513" s="182"/>
      <c r="E513" s="174"/>
      <c r="F513" s="174"/>
      <c r="G513" s="174"/>
      <c r="H513" s="174"/>
      <c r="I513" s="174"/>
      <c r="J513" s="174"/>
      <c r="K513" s="174"/>
      <c r="L513" s="174"/>
      <c r="M513" s="174"/>
      <c r="N513" s="175"/>
      <c r="O513" s="175"/>
    </row>
    <row r="514" spans="1:15" s="177" customFormat="1" ht="11.25">
      <c r="A514" s="182"/>
      <c r="B514" s="182"/>
      <c r="C514" s="182"/>
      <c r="D514" s="182"/>
      <c r="E514" s="174"/>
      <c r="F514" s="174"/>
      <c r="G514" s="174"/>
      <c r="H514" s="174"/>
      <c r="I514" s="174"/>
      <c r="J514" s="174"/>
      <c r="K514" s="174"/>
      <c r="L514" s="174"/>
      <c r="M514" s="174"/>
      <c r="N514" s="175"/>
      <c r="O514" s="175"/>
    </row>
    <row r="515" spans="1:15" s="177" customFormat="1" ht="11.25">
      <c r="A515" s="182"/>
      <c r="B515" s="182"/>
      <c r="C515" s="182"/>
      <c r="D515" s="182"/>
      <c r="E515" s="174"/>
      <c r="F515" s="174"/>
      <c r="G515" s="174"/>
      <c r="H515" s="174"/>
      <c r="I515" s="174"/>
      <c r="J515" s="174"/>
      <c r="K515" s="174"/>
      <c r="L515" s="174"/>
      <c r="M515" s="174"/>
      <c r="N515" s="175"/>
      <c r="O515" s="175"/>
    </row>
    <row r="516" spans="1:15" s="177" customFormat="1" ht="11.25">
      <c r="A516" s="182"/>
      <c r="B516" s="182"/>
      <c r="C516" s="182"/>
      <c r="D516" s="182"/>
      <c r="E516" s="174"/>
      <c r="F516" s="174"/>
      <c r="G516" s="174"/>
      <c r="H516" s="174"/>
      <c r="I516" s="174"/>
      <c r="J516" s="174"/>
      <c r="K516" s="174"/>
      <c r="L516" s="174"/>
      <c r="M516" s="174"/>
      <c r="N516" s="175"/>
      <c r="O516" s="175"/>
    </row>
    <row r="517" spans="1:15" s="177" customFormat="1" ht="11.25">
      <c r="A517" s="182"/>
      <c r="B517" s="182"/>
      <c r="C517" s="182"/>
      <c r="D517" s="182"/>
      <c r="E517" s="174"/>
      <c r="F517" s="174"/>
      <c r="G517" s="174"/>
      <c r="H517" s="174"/>
      <c r="I517" s="174"/>
      <c r="J517" s="174"/>
      <c r="K517" s="174"/>
      <c r="L517" s="174"/>
      <c r="M517" s="174"/>
      <c r="N517" s="175"/>
      <c r="O517" s="175"/>
    </row>
    <row r="518" spans="1:15" s="177" customFormat="1" ht="11.25">
      <c r="A518" s="182"/>
      <c r="B518" s="182"/>
      <c r="C518" s="182"/>
      <c r="D518" s="182"/>
      <c r="E518" s="174"/>
      <c r="F518" s="174"/>
      <c r="G518" s="174"/>
      <c r="H518" s="174"/>
      <c r="I518" s="174"/>
      <c r="J518" s="174"/>
      <c r="K518" s="174"/>
      <c r="L518" s="174"/>
      <c r="M518" s="174"/>
      <c r="N518" s="175"/>
      <c r="O518" s="175"/>
    </row>
    <row r="519" spans="1:15" s="177" customFormat="1" ht="11.25">
      <c r="A519" s="182"/>
      <c r="B519" s="182"/>
      <c r="C519" s="182"/>
      <c r="D519" s="182"/>
      <c r="E519" s="174"/>
      <c r="F519" s="174"/>
      <c r="G519" s="174"/>
      <c r="H519" s="174"/>
      <c r="I519" s="174"/>
      <c r="J519" s="174"/>
      <c r="K519" s="174"/>
      <c r="L519" s="174"/>
      <c r="M519" s="174"/>
      <c r="N519" s="175"/>
      <c r="O519" s="175"/>
    </row>
    <row r="520" spans="1:15" s="177" customFormat="1" ht="11.25">
      <c r="A520" s="182"/>
      <c r="B520" s="182"/>
      <c r="C520" s="182"/>
      <c r="D520" s="182"/>
      <c r="E520" s="174"/>
      <c r="F520" s="174"/>
      <c r="G520" s="174"/>
      <c r="H520" s="174"/>
      <c r="I520" s="174"/>
      <c r="J520" s="174"/>
      <c r="K520" s="174"/>
      <c r="L520" s="174"/>
      <c r="M520" s="174"/>
      <c r="N520" s="175"/>
      <c r="O520" s="175"/>
    </row>
    <row r="521" spans="1:15" s="177" customFormat="1" ht="11.25">
      <c r="A521" s="182"/>
      <c r="B521" s="182"/>
      <c r="C521" s="182"/>
      <c r="D521" s="182"/>
      <c r="E521" s="174"/>
      <c r="F521" s="174"/>
      <c r="G521" s="174"/>
      <c r="H521" s="174"/>
      <c r="I521" s="174"/>
      <c r="J521" s="174"/>
      <c r="K521" s="174"/>
      <c r="L521" s="174"/>
      <c r="M521" s="174"/>
      <c r="N521" s="175"/>
      <c r="O521" s="175"/>
    </row>
    <row r="522" spans="1:15" s="177" customFormat="1" ht="11.25">
      <c r="A522" s="182"/>
      <c r="B522" s="182"/>
      <c r="C522" s="182"/>
      <c r="D522" s="182"/>
      <c r="E522" s="174"/>
      <c r="F522" s="174"/>
      <c r="G522" s="174"/>
      <c r="H522" s="174"/>
      <c r="I522" s="174"/>
      <c r="J522" s="174"/>
      <c r="K522" s="174"/>
      <c r="L522" s="174"/>
      <c r="M522" s="174"/>
      <c r="N522" s="175"/>
      <c r="O522" s="175"/>
    </row>
    <row r="523" spans="1:15" s="177" customFormat="1" ht="11.25">
      <c r="A523" s="182"/>
      <c r="B523" s="182"/>
      <c r="C523" s="182"/>
      <c r="D523" s="182"/>
      <c r="E523" s="174"/>
      <c r="F523" s="174"/>
      <c r="G523" s="174"/>
      <c r="H523" s="174"/>
      <c r="I523" s="174"/>
      <c r="J523" s="174"/>
      <c r="K523" s="174"/>
      <c r="L523" s="174"/>
      <c r="M523" s="174"/>
      <c r="N523" s="175"/>
      <c r="O523" s="175"/>
    </row>
    <row r="524" spans="1:15" s="177" customFormat="1" ht="11.25">
      <c r="A524" s="182"/>
      <c r="B524" s="182"/>
      <c r="C524" s="182"/>
      <c r="D524" s="182"/>
      <c r="E524" s="174"/>
      <c r="F524" s="174"/>
      <c r="G524" s="174"/>
      <c r="H524" s="174"/>
      <c r="I524" s="174"/>
      <c r="J524" s="174"/>
      <c r="K524" s="174"/>
      <c r="L524" s="174"/>
      <c r="M524" s="174"/>
      <c r="N524" s="175"/>
      <c r="O524" s="175"/>
    </row>
    <row r="525" spans="1:15" s="177" customFormat="1" ht="11.25">
      <c r="A525" s="182"/>
      <c r="B525" s="182"/>
      <c r="C525" s="182"/>
      <c r="D525" s="182"/>
      <c r="E525" s="174"/>
      <c r="F525" s="174"/>
      <c r="G525" s="174"/>
      <c r="H525" s="174"/>
      <c r="I525" s="174"/>
      <c r="J525" s="174"/>
      <c r="K525" s="174"/>
      <c r="L525" s="174"/>
      <c r="M525" s="174"/>
      <c r="N525" s="175"/>
      <c r="O525" s="175"/>
    </row>
    <row r="526" spans="1:15" s="177" customFormat="1" ht="11.25">
      <c r="A526" s="182"/>
      <c r="B526" s="182"/>
      <c r="C526" s="182"/>
      <c r="D526" s="182"/>
      <c r="E526" s="174"/>
      <c r="F526" s="174"/>
      <c r="G526" s="174"/>
      <c r="H526" s="174"/>
      <c r="I526" s="174"/>
      <c r="J526" s="174"/>
      <c r="K526" s="174"/>
      <c r="L526" s="174"/>
      <c r="M526" s="174"/>
      <c r="N526" s="175"/>
      <c r="O526" s="175"/>
    </row>
    <row r="527" spans="1:15" s="177" customFormat="1" ht="11.25">
      <c r="A527" s="182"/>
      <c r="B527" s="182"/>
      <c r="C527" s="182"/>
      <c r="D527" s="182"/>
      <c r="E527" s="174"/>
      <c r="F527" s="174"/>
      <c r="G527" s="174"/>
      <c r="H527" s="174"/>
      <c r="I527" s="174"/>
      <c r="J527" s="174"/>
      <c r="K527" s="174"/>
      <c r="L527" s="174"/>
      <c r="M527" s="174"/>
      <c r="N527" s="175"/>
      <c r="O527" s="175"/>
    </row>
    <row r="528" spans="1:15" s="177" customFormat="1" ht="11.25">
      <c r="A528" s="182"/>
      <c r="B528" s="182"/>
      <c r="C528" s="182"/>
      <c r="D528" s="182"/>
      <c r="E528" s="174"/>
      <c r="F528" s="174"/>
      <c r="G528" s="174"/>
      <c r="H528" s="174"/>
      <c r="I528" s="174"/>
      <c r="J528" s="174"/>
      <c r="K528" s="174"/>
      <c r="L528" s="174"/>
      <c r="M528" s="174"/>
      <c r="N528" s="175"/>
      <c r="O528" s="175"/>
    </row>
    <row r="529" spans="1:15" s="177" customFormat="1" ht="11.25">
      <c r="A529" s="182"/>
      <c r="B529" s="182"/>
      <c r="C529" s="182"/>
      <c r="D529" s="182"/>
      <c r="E529" s="174"/>
      <c r="F529" s="174"/>
      <c r="G529" s="174"/>
      <c r="H529" s="174"/>
      <c r="I529" s="174"/>
      <c r="J529" s="174"/>
      <c r="K529" s="174"/>
      <c r="L529" s="174"/>
      <c r="M529" s="174"/>
      <c r="N529" s="175"/>
      <c r="O529" s="175"/>
    </row>
    <row r="530" spans="1:15" s="177" customFormat="1" ht="11.25">
      <c r="A530" s="182"/>
      <c r="B530" s="182"/>
      <c r="C530" s="182"/>
      <c r="D530" s="182"/>
      <c r="E530" s="174"/>
      <c r="F530" s="174"/>
      <c r="G530" s="174"/>
      <c r="H530" s="174"/>
      <c r="I530" s="174"/>
      <c r="J530" s="174"/>
      <c r="K530" s="174"/>
      <c r="L530" s="174"/>
      <c r="M530" s="174"/>
      <c r="N530" s="175"/>
      <c r="O530" s="175"/>
    </row>
    <row r="531" spans="1:15" s="177" customFormat="1" ht="11.25">
      <c r="A531" s="182"/>
      <c r="B531" s="182"/>
      <c r="C531" s="182"/>
      <c r="D531" s="182"/>
      <c r="E531" s="174"/>
      <c r="F531" s="174"/>
      <c r="G531" s="174"/>
      <c r="H531" s="174"/>
      <c r="I531" s="174"/>
      <c r="J531" s="174"/>
      <c r="K531" s="174"/>
      <c r="L531" s="174"/>
      <c r="M531" s="174"/>
      <c r="N531" s="175"/>
      <c r="O531" s="175"/>
    </row>
    <row r="532" spans="1:15" s="177" customFormat="1" ht="11.25">
      <c r="A532" s="182"/>
      <c r="B532" s="182"/>
      <c r="C532" s="182"/>
      <c r="D532" s="182"/>
      <c r="E532" s="174"/>
      <c r="F532" s="174"/>
      <c r="G532" s="174"/>
      <c r="H532" s="174"/>
      <c r="I532" s="174"/>
      <c r="J532" s="174"/>
      <c r="K532" s="174"/>
      <c r="L532" s="174"/>
      <c r="M532" s="174"/>
      <c r="N532" s="175"/>
      <c r="O532" s="175"/>
    </row>
    <row r="533" spans="1:15" s="177" customFormat="1" ht="11.25">
      <c r="A533" s="182"/>
      <c r="B533" s="182"/>
      <c r="C533" s="182"/>
      <c r="D533" s="182"/>
      <c r="E533" s="174"/>
      <c r="F533" s="174"/>
      <c r="G533" s="174"/>
      <c r="H533" s="174"/>
      <c r="I533" s="174"/>
      <c r="J533" s="174"/>
      <c r="K533" s="174"/>
      <c r="L533" s="174"/>
      <c r="M533" s="174"/>
      <c r="N533" s="175"/>
      <c r="O533" s="175"/>
    </row>
    <row r="534" spans="1:15" s="177" customFormat="1" ht="11.25">
      <c r="A534" s="182"/>
      <c r="B534" s="182"/>
      <c r="C534" s="182"/>
      <c r="D534" s="182"/>
      <c r="E534" s="174"/>
      <c r="F534" s="174"/>
      <c r="G534" s="174"/>
      <c r="H534" s="174"/>
      <c r="I534" s="174"/>
      <c r="J534" s="174"/>
      <c r="K534" s="174"/>
      <c r="L534" s="174"/>
      <c r="M534" s="174"/>
      <c r="N534" s="175"/>
      <c r="O534" s="175"/>
    </row>
    <row r="535" spans="1:15" s="177" customFormat="1" ht="11.25">
      <c r="A535" s="182"/>
      <c r="B535" s="182"/>
      <c r="C535" s="182"/>
      <c r="D535" s="182"/>
      <c r="E535" s="174"/>
      <c r="F535" s="174"/>
      <c r="G535" s="174"/>
      <c r="H535" s="174"/>
      <c r="I535" s="174"/>
      <c r="J535" s="174"/>
      <c r="K535" s="174"/>
      <c r="L535" s="174"/>
      <c r="M535" s="174"/>
      <c r="N535" s="175"/>
      <c r="O535" s="175"/>
    </row>
    <row r="536" spans="1:15" s="177" customFormat="1" ht="11.25">
      <c r="A536" s="182"/>
      <c r="B536" s="182"/>
      <c r="C536" s="182"/>
      <c r="D536" s="182"/>
      <c r="E536" s="174"/>
      <c r="F536" s="174"/>
      <c r="G536" s="174"/>
      <c r="H536" s="174"/>
      <c r="I536" s="174"/>
      <c r="J536" s="174"/>
      <c r="K536" s="174"/>
      <c r="L536" s="174"/>
      <c r="M536" s="174"/>
      <c r="N536" s="175"/>
      <c r="O536" s="175"/>
    </row>
    <row r="537" spans="1:15" s="177" customFormat="1" ht="11.25">
      <c r="A537" s="182"/>
      <c r="B537" s="182"/>
      <c r="C537" s="182"/>
      <c r="D537" s="182"/>
      <c r="E537" s="174"/>
      <c r="F537" s="174"/>
      <c r="G537" s="174"/>
      <c r="H537" s="174"/>
      <c r="I537" s="174"/>
      <c r="J537" s="174"/>
      <c r="K537" s="174"/>
      <c r="L537" s="174"/>
      <c r="M537" s="174"/>
      <c r="N537" s="175"/>
      <c r="O537" s="175"/>
    </row>
    <row r="538" spans="1:15" s="177" customFormat="1" ht="11.25">
      <c r="A538" s="182"/>
      <c r="B538" s="182"/>
      <c r="C538" s="182"/>
      <c r="D538" s="182"/>
      <c r="E538" s="174"/>
      <c r="F538" s="174"/>
      <c r="G538" s="174"/>
      <c r="H538" s="174"/>
      <c r="I538" s="174"/>
      <c r="J538" s="174"/>
      <c r="K538" s="174"/>
      <c r="L538" s="174"/>
      <c r="M538" s="174"/>
      <c r="N538" s="175"/>
      <c r="O538" s="175"/>
    </row>
    <row r="539" spans="1:15" s="177" customFormat="1" ht="11.25">
      <c r="A539" s="182"/>
      <c r="B539" s="182"/>
      <c r="C539" s="182"/>
      <c r="D539" s="182"/>
      <c r="E539" s="174"/>
      <c r="F539" s="174"/>
      <c r="G539" s="174"/>
      <c r="H539" s="174"/>
      <c r="I539" s="174"/>
      <c r="J539" s="174"/>
      <c r="K539" s="174"/>
      <c r="L539" s="174"/>
      <c r="M539" s="174"/>
      <c r="N539" s="175"/>
      <c r="O539" s="175"/>
    </row>
    <row r="540" spans="1:15" s="177" customFormat="1" ht="11.25">
      <c r="A540" s="182"/>
      <c r="B540" s="182"/>
      <c r="C540" s="182"/>
      <c r="D540" s="182"/>
      <c r="E540" s="174"/>
      <c r="F540" s="174"/>
      <c r="G540" s="174"/>
      <c r="H540" s="174"/>
      <c r="I540" s="174"/>
      <c r="J540" s="174"/>
      <c r="K540" s="174"/>
      <c r="L540" s="174"/>
      <c r="M540" s="174"/>
      <c r="N540" s="175"/>
      <c r="O540" s="175"/>
    </row>
    <row r="541" spans="1:15" s="177" customFormat="1" ht="11.25">
      <c r="A541" s="182"/>
      <c r="B541" s="182"/>
      <c r="C541" s="182"/>
      <c r="D541" s="182"/>
      <c r="E541" s="174"/>
      <c r="F541" s="174"/>
      <c r="G541" s="174"/>
      <c r="H541" s="174"/>
      <c r="I541" s="174"/>
      <c r="J541" s="174"/>
      <c r="K541" s="174"/>
      <c r="L541" s="174"/>
      <c r="M541" s="174"/>
      <c r="N541" s="175"/>
      <c r="O541" s="175"/>
    </row>
    <row r="542" spans="1:15" s="177" customFormat="1" ht="11.25">
      <c r="A542" s="182"/>
      <c r="B542" s="182"/>
      <c r="C542" s="182"/>
      <c r="D542" s="182"/>
      <c r="E542" s="174"/>
      <c r="F542" s="174"/>
      <c r="G542" s="174"/>
      <c r="H542" s="174"/>
      <c r="I542" s="174"/>
      <c r="J542" s="174"/>
      <c r="K542" s="174"/>
      <c r="L542" s="174"/>
      <c r="M542" s="174"/>
      <c r="N542" s="175"/>
      <c r="O542" s="175"/>
    </row>
    <row r="543" spans="1:15" s="177" customFormat="1" ht="11.25">
      <c r="A543" s="182"/>
      <c r="B543" s="182"/>
      <c r="C543" s="182"/>
      <c r="D543" s="182"/>
      <c r="E543" s="174"/>
      <c r="F543" s="174"/>
      <c r="G543" s="174"/>
      <c r="H543" s="174"/>
      <c r="I543" s="174"/>
      <c r="J543" s="174"/>
      <c r="K543" s="174"/>
      <c r="L543" s="174"/>
      <c r="M543" s="174"/>
      <c r="N543" s="175"/>
      <c r="O543" s="175"/>
    </row>
    <row r="544" spans="1:15" s="177" customFormat="1" ht="11.25">
      <c r="A544" s="182"/>
      <c r="B544" s="182"/>
      <c r="C544" s="182"/>
      <c r="D544" s="182"/>
      <c r="E544" s="174"/>
      <c r="F544" s="174"/>
      <c r="G544" s="174"/>
      <c r="H544" s="174"/>
      <c r="I544" s="174"/>
      <c r="J544" s="174"/>
      <c r="K544" s="174"/>
      <c r="L544" s="174"/>
      <c r="M544" s="174"/>
      <c r="N544" s="175"/>
      <c r="O544" s="175"/>
    </row>
    <row r="545" spans="1:15" s="177" customFormat="1" ht="11.25">
      <c r="A545" s="182"/>
      <c r="B545" s="182"/>
      <c r="C545" s="182"/>
      <c r="D545" s="182"/>
      <c r="E545" s="174"/>
      <c r="F545" s="174"/>
      <c r="G545" s="174"/>
      <c r="H545" s="174"/>
      <c r="I545" s="174"/>
      <c r="J545" s="174"/>
      <c r="K545" s="174"/>
      <c r="L545" s="174"/>
      <c r="M545" s="174"/>
      <c r="N545" s="175"/>
      <c r="O545" s="175"/>
    </row>
    <row r="546" spans="1:15" s="177" customFormat="1" ht="11.25">
      <c r="A546" s="182"/>
      <c r="B546" s="182"/>
      <c r="C546" s="182"/>
      <c r="D546" s="182"/>
      <c r="E546" s="174"/>
      <c r="F546" s="174"/>
      <c r="G546" s="174"/>
      <c r="H546" s="174"/>
      <c r="I546" s="174"/>
      <c r="J546" s="174"/>
      <c r="K546" s="174"/>
      <c r="L546" s="174"/>
      <c r="M546" s="174"/>
      <c r="N546" s="175"/>
      <c r="O546" s="175"/>
    </row>
    <row r="547" spans="1:15" s="177" customFormat="1" ht="11.25">
      <c r="A547" s="182"/>
      <c r="B547" s="182"/>
      <c r="C547" s="182"/>
      <c r="D547" s="182"/>
      <c r="E547" s="174"/>
      <c r="F547" s="174"/>
      <c r="G547" s="174"/>
      <c r="H547" s="174"/>
      <c r="I547" s="174"/>
      <c r="J547" s="174"/>
      <c r="K547" s="174"/>
      <c r="L547" s="174"/>
      <c r="M547" s="174"/>
      <c r="N547" s="175"/>
      <c r="O547" s="175"/>
    </row>
    <row r="548" spans="1:15" s="177" customFormat="1" ht="11.25">
      <c r="A548" s="182"/>
      <c r="B548" s="182"/>
      <c r="C548" s="182"/>
      <c r="D548" s="182"/>
      <c r="E548" s="174"/>
      <c r="F548" s="174"/>
      <c r="G548" s="174"/>
      <c r="H548" s="174"/>
      <c r="I548" s="174"/>
      <c r="J548" s="174"/>
      <c r="K548" s="174"/>
      <c r="L548" s="174"/>
      <c r="M548" s="174"/>
      <c r="N548" s="175"/>
      <c r="O548" s="175"/>
    </row>
    <row r="549" spans="1:15" s="177" customFormat="1" ht="11.25">
      <c r="A549" s="182"/>
      <c r="B549" s="182"/>
      <c r="C549" s="182"/>
      <c r="D549" s="182"/>
      <c r="E549" s="174"/>
      <c r="F549" s="174"/>
      <c r="G549" s="174"/>
      <c r="H549" s="174"/>
      <c r="I549" s="174"/>
      <c r="J549" s="174"/>
      <c r="K549" s="174"/>
      <c r="L549" s="174"/>
      <c r="M549" s="174"/>
      <c r="N549" s="175"/>
      <c r="O549" s="175"/>
    </row>
    <row r="550" spans="1:15" s="177" customFormat="1" ht="11.25">
      <c r="A550" s="182"/>
      <c r="B550" s="182"/>
      <c r="C550" s="182"/>
      <c r="D550" s="182"/>
      <c r="E550" s="174"/>
      <c r="F550" s="174"/>
      <c r="G550" s="174"/>
      <c r="H550" s="174"/>
      <c r="I550" s="174"/>
      <c r="J550" s="174"/>
      <c r="K550" s="174"/>
      <c r="L550" s="174"/>
      <c r="M550" s="174"/>
      <c r="N550" s="175"/>
      <c r="O550" s="175"/>
    </row>
    <row r="551" spans="1:15" s="177" customFormat="1" ht="11.25">
      <c r="A551" s="182"/>
      <c r="B551" s="182"/>
      <c r="C551" s="182"/>
      <c r="D551" s="182"/>
      <c r="E551" s="174"/>
      <c r="F551" s="174"/>
      <c r="G551" s="174"/>
      <c r="H551" s="174"/>
      <c r="I551" s="174"/>
      <c r="J551" s="174"/>
      <c r="K551" s="174"/>
      <c r="L551" s="174"/>
      <c r="M551" s="174"/>
      <c r="N551" s="175"/>
      <c r="O551" s="175"/>
    </row>
    <row r="552" spans="1:15" s="177" customFormat="1" ht="11.25">
      <c r="A552" s="182"/>
      <c r="B552" s="182"/>
      <c r="C552" s="182"/>
      <c r="D552" s="182"/>
      <c r="E552" s="174"/>
      <c r="F552" s="174"/>
      <c r="G552" s="174"/>
      <c r="H552" s="174"/>
      <c r="I552" s="174"/>
      <c r="J552" s="174"/>
      <c r="K552" s="174"/>
      <c r="L552" s="174"/>
      <c r="M552" s="174"/>
      <c r="N552" s="175"/>
      <c r="O552" s="175"/>
    </row>
    <row r="553" spans="1:15" s="177" customFormat="1" ht="11.25">
      <c r="A553" s="182"/>
      <c r="B553" s="182"/>
      <c r="C553" s="182"/>
      <c r="D553" s="182"/>
      <c r="E553" s="174"/>
      <c r="F553" s="174"/>
      <c r="G553" s="174"/>
      <c r="H553" s="174"/>
      <c r="I553" s="174"/>
      <c r="J553" s="174"/>
      <c r="K553" s="174"/>
      <c r="L553" s="174"/>
      <c r="M553" s="174"/>
      <c r="N553" s="175"/>
      <c r="O553" s="175"/>
    </row>
    <row r="554" spans="1:15" s="177" customFormat="1" ht="11.25">
      <c r="A554" s="182"/>
      <c r="B554" s="182"/>
      <c r="C554" s="182"/>
      <c r="D554" s="182"/>
      <c r="E554" s="174"/>
      <c r="F554" s="174"/>
      <c r="G554" s="174"/>
      <c r="H554" s="174"/>
      <c r="I554" s="174"/>
      <c r="J554" s="174"/>
      <c r="K554" s="174"/>
      <c r="L554" s="174"/>
      <c r="M554" s="174"/>
      <c r="N554" s="175"/>
      <c r="O554" s="175"/>
    </row>
    <row r="555" spans="1:15" s="177" customFormat="1" ht="11.25">
      <c r="A555" s="182"/>
      <c r="B555" s="182"/>
      <c r="C555" s="182"/>
      <c r="D555" s="182"/>
      <c r="E555" s="174"/>
      <c r="F555" s="174"/>
      <c r="G555" s="174"/>
      <c r="H555" s="174"/>
      <c r="I555" s="174"/>
      <c r="J555" s="174"/>
      <c r="K555" s="174"/>
      <c r="L555" s="174"/>
      <c r="M555" s="174"/>
      <c r="N555" s="175"/>
      <c r="O555" s="175"/>
    </row>
    <row r="556" spans="1:15" s="177" customFormat="1" ht="11.25">
      <c r="A556" s="182"/>
      <c r="B556" s="182"/>
      <c r="C556" s="182"/>
      <c r="D556" s="182"/>
      <c r="E556" s="174"/>
      <c r="F556" s="174"/>
      <c r="G556" s="174"/>
      <c r="H556" s="174"/>
      <c r="I556" s="174"/>
      <c r="J556" s="174"/>
      <c r="K556" s="174"/>
      <c r="L556" s="174"/>
      <c r="M556" s="174"/>
      <c r="N556" s="175"/>
      <c r="O556" s="175"/>
    </row>
    <row r="557" spans="1:15" s="177" customFormat="1" ht="11.25">
      <c r="A557" s="182"/>
      <c r="B557" s="182"/>
      <c r="C557" s="182"/>
      <c r="D557" s="182"/>
      <c r="E557" s="174"/>
      <c r="F557" s="174"/>
      <c r="G557" s="174"/>
      <c r="H557" s="174"/>
      <c r="I557" s="174"/>
      <c r="J557" s="174"/>
      <c r="K557" s="174"/>
      <c r="L557" s="174"/>
      <c r="M557" s="174"/>
      <c r="N557" s="175"/>
      <c r="O557" s="175"/>
    </row>
    <row r="558" spans="1:15" s="177" customFormat="1" ht="11.25">
      <c r="A558" s="182"/>
      <c r="B558" s="182"/>
      <c r="C558" s="182"/>
      <c r="D558" s="182"/>
      <c r="E558" s="174"/>
      <c r="F558" s="174"/>
      <c r="G558" s="174"/>
      <c r="H558" s="174"/>
      <c r="I558" s="174"/>
      <c r="J558" s="174"/>
      <c r="K558" s="174"/>
      <c r="L558" s="174"/>
      <c r="M558" s="174"/>
      <c r="N558" s="175"/>
      <c r="O558" s="175"/>
    </row>
    <row r="559" spans="1:15" s="177" customFormat="1" ht="11.25">
      <c r="A559" s="182"/>
      <c r="B559" s="182"/>
      <c r="C559" s="182"/>
      <c r="D559" s="182"/>
      <c r="E559" s="174"/>
      <c r="F559" s="174"/>
      <c r="G559" s="174"/>
      <c r="H559" s="174"/>
      <c r="I559" s="174"/>
      <c r="J559" s="174"/>
      <c r="K559" s="174"/>
      <c r="L559" s="174"/>
      <c r="M559" s="174"/>
      <c r="N559" s="175"/>
      <c r="O559" s="175"/>
    </row>
    <row r="560" spans="1:15" s="177" customFormat="1" ht="11.25">
      <c r="A560" s="182"/>
      <c r="B560" s="182"/>
      <c r="C560" s="182"/>
      <c r="D560" s="182"/>
      <c r="E560" s="174"/>
      <c r="F560" s="174"/>
      <c r="G560" s="174"/>
      <c r="H560" s="174"/>
      <c r="I560" s="174"/>
      <c r="J560" s="174"/>
      <c r="K560" s="174"/>
      <c r="L560" s="174"/>
      <c r="M560" s="174"/>
      <c r="N560" s="175"/>
      <c r="O560" s="175"/>
    </row>
    <row r="561" spans="1:15" s="177" customFormat="1" ht="11.25">
      <c r="A561" s="182"/>
      <c r="B561" s="182"/>
      <c r="C561" s="182"/>
      <c r="D561" s="182"/>
      <c r="E561" s="174"/>
      <c r="F561" s="174"/>
      <c r="G561" s="174"/>
      <c r="H561" s="174"/>
      <c r="I561" s="174"/>
      <c r="J561" s="174"/>
      <c r="K561" s="174"/>
      <c r="L561" s="174"/>
      <c r="M561" s="174"/>
      <c r="N561" s="175"/>
      <c r="O561" s="175"/>
    </row>
    <row r="562" spans="1:15" s="177" customFormat="1" ht="11.25">
      <c r="A562" s="182"/>
      <c r="B562" s="182"/>
      <c r="C562" s="182"/>
      <c r="D562" s="182"/>
      <c r="E562" s="174"/>
      <c r="F562" s="174"/>
      <c r="G562" s="174"/>
      <c r="H562" s="174"/>
      <c r="I562" s="174"/>
      <c r="J562" s="174"/>
      <c r="K562" s="174"/>
      <c r="L562" s="174"/>
      <c r="M562" s="174"/>
      <c r="N562" s="175"/>
      <c r="O562" s="175"/>
    </row>
    <row r="563" spans="1:15" s="177" customFormat="1" ht="11.25">
      <c r="A563" s="182"/>
      <c r="B563" s="182"/>
      <c r="C563" s="182"/>
      <c r="D563" s="182"/>
      <c r="E563" s="174"/>
      <c r="F563" s="174"/>
      <c r="G563" s="174"/>
      <c r="H563" s="174"/>
      <c r="I563" s="174"/>
      <c r="J563" s="174"/>
      <c r="K563" s="174"/>
      <c r="L563" s="174"/>
      <c r="M563" s="174"/>
      <c r="N563" s="175"/>
      <c r="O563" s="175"/>
    </row>
    <row r="564" spans="1:15" s="177" customFormat="1" ht="11.25">
      <c r="A564" s="182"/>
      <c r="B564" s="182"/>
      <c r="C564" s="182"/>
      <c r="D564" s="182"/>
      <c r="E564" s="174"/>
      <c r="F564" s="174"/>
      <c r="G564" s="174"/>
      <c r="H564" s="174"/>
      <c r="I564" s="174"/>
      <c r="J564" s="174"/>
      <c r="K564" s="174"/>
      <c r="L564" s="174"/>
      <c r="M564" s="174"/>
      <c r="N564" s="175"/>
      <c r="O564" s="175"/>
    </row>
    <row r="565" spans="1:15" s="177" customFormat="1" ht="11.25">
      <c r="A565" s="182"/>
      <c r="B565" s="182"/>
      <c r="C565" s="182"/>
      <c r="D565" s="182"/>
      <c r="E565" s="174"/>
      <c r="F565" s="174"/>
      <c r="G565" s="174"/>
      <c r="H565" s="174"/>
      <c r="I565" s="174"/>
      <c r="J565" s="174"/>
      <c r="K565" s="174"/>
      <c r="L565" s="174"/>
      <c r="M565" s="174"/>
      <c r="N565" s="175"/>
      <c r="O565" s="175"/>
    </row>
    <row r="566" spans="1:15" s="177" customFormat="1" ht="11.25">
      <c r="A566" s="182"/>
      <c r="B566" s="182"/>
      <c r="C566" s="182"/>
      <c r="D566" s="182"/>
      <c r="E566" s="174"/>
      <c r="F566" s="174"/>
      <c r="G566" s="174"/>
      <c r="H566" s="174"/>
      <c r="I566" s="174"/>
      <c r="J566" s="174"/>
      <c r="K566" s="174"/>
      <c r="L566" s="174"/>
      <c r="M566" s="174"/>
      <c r="N566" s="175"/>
      <c r="O566" s="175"/>
    </row>
    <row r="567" spans="1:15" s="177" customFormat="1" ht="11.25">
      <c r="A567" s="182"/>
      <c r="B567" s="182"/>
      <c r="C567" s="182"/>
      <c r="D567" s="182"/>
      <c r="E567" s="174"/>
      <c r="F567" s="174"/>
      <c r="G567" s="174"/>
      <c r="H567" s="174"/>
      <c r="I567" s="174"/>
      <c r="J567" s="174"/>
      <c r="K567" s="174"/>
      <c r="L567" s="174"/>
      <c r="M567" s="174"/>
      <c r="N567" s="175"/>
      <c r="O567" s="175"/>
    </row>
    <row r="568" spans="1:15" s="177" customFormat="1" ht="11.25">
      <c r="A568" s="182"/>
      <c r="B568" s="182"/>
      <c r="C568" s="182"/>
      <c r="D568" s="182"/>
      <c r="E568" s="174"/>
      <c r="F568" s="174"/>
      <c r="G568" s="174"/>
      <c r="H568" s="174"/>
      <c r="I568" s="174"/>
      <c r="J568" s="174"/>
      <c r="K568" s="174"/>
      <c r="L568" s="174"/>
      <c r="M568" s="174"/>
      <c r="N568" s="175"/>
      <c r="O568" s="175"/>
    </row>
    <row r="569" spans="1:15" s="177" customFormat="1" ht="11.25">
      <c r="A569" s="182"/>
      <c r="B569" s="182"/>
      <c r="C569" s="182"/>
      <c r="D569" s="182"/>
      <c r="E569" s="174"/>
      <c r="F569" s="174"/>
      <c r="G569" s="174"/>
      <c r="H569" s="174"/>
      <c r="I569" s="174"/>
      <c r="J569" s="174"/>
      <c r="K569" s="174"/>
      <c r="L569" s="174"/>
      <c r="M569" s="174"/>
      <c r="N569" s="175"/>
      <c r="O569" s="175"/>
    </row>
    <row r="570" spans="1:15" s="177" customFormat="1" ht="11.25">
      <c r="A570" s="182"/>
      <c r="B570" s="182"/>
      <c r="C570" s="182"/>
      <c r="D570" s="182"/>
      <c r="E570" s="174"/>
      <c r="F570" s="174"/>
      <c r="G570" s="174"/>
      <c r="H570" s="174"/>
      <c r="I570" s="174"/>
      <c r="J570" s="174"/>
      <c r="K570" s="174"/>
      <c r="L570" s="174"/>
      <c r="M570" s="174"/>
      <c r="N570" s="175"/>
      <c r="O570" s="175"/>
    </row>
    <row r="571" spans="1:15" s="177" customFormat="1" ht="11.25">
      <c r="A571" s="182"/>
      <c r="B571" s="182"/>
      <c r="C571" s="182"/>
      <c r="D571" s="182"/>
      <c r="E571" s="174"/>
      <c r="F571" s="174"/>
      <c r="G571" s="174"/>
      <c r="H571" s="174"/>
      <c r="I571" s="174"/>
      <c r="J571" s="174"/>
      <c r="K571" s="174"/>
      <c r="L571" s="174"/>
      <c r="M571" s="174"/>
      <c r="N571" s="175"/>
      <c r="O571" s="175"/>
    </row>
    <row r="572" spans="1:15" s="177" customFormat="1" ht="11.25">
      <c r="A572" s="182"/>
      <c r="B572" s="182"/>
      <c r="C572" s="182"/>
      <c r="D572" s="182"/>
      <c r="E572" s="174"/>
      <c r="F572" s="174"/>
      <c r="G572" s="174"/>
      <c r="H572" s="174"/>
      <c r="I572" s="174"/>
      <c r="J572" s="174"/>
      <c r="K572" s="174"/>
      <c r="L572" s="174"/>
      <c r="M572" s="174"/>
      <c r="N572" s="175"/>
      <c r="O572" s="175"/>
    </row>
    <row r="573" spans="1:15" s="177" customFormat="1" ht="11.25">
      <c r="A573" s="182"/>
      <c r="B573" s="182"/>
      <c r="C573" s="182"/>
      <c r="D573" s="182"/>
      <c r="E573" s="174"/>
      <c r="F573" s="174"/>
      <c r="G573" s="174"/>
      <c r="H573" s="174"/>
      <c r="I573" s="174"/>
      <c r="J573" s="174"/>
      <c r="K573" s="174"/>
      <c r="L573" s="174"/>
      <c r="M573" s="174"/>
      <c r="N573" s="175"/>
      <c r="O573" s="175"/>
    </row>
    <row r="574" spans="1:15" s="177" customFormat="1" ht="11.25">
      <c r="A574" s="182"/>
      <c r="B574" s="182"/>
      <c r="C574" s="182"/>
      <c r="D574" s="182"/>
      <c r="E574" s="174"/>
      <c r="F574" s="174"/>
      <c r="G574" s="174"/>
      <c r="H574" s="174"/>
      <c r="I574" s="174"/>
      <c r="J574" s="174"/>
      <c r="K574" s="174"/>
      <c r="L574" s="174"/>
      <c r="M574" s="174"/>
      <c r="N574" s="175"/>
      <c r="O574" s="175"/>
    </row>
    <row r="575" spans="1:15" s="177" customFormat="1" ht="11.25">
      <c r="A575" s="182"/>
      <c r="B575" s="182"/>
      <c r="C575" s="182"/>
      <c r="D575" s="182"/>
      <c r="E575" s="174"/>
      <c r="F575" s="174"/>
      <c r="G575" s="174"/>
      <c r="H575" s="174"/>
      <c r="I575" s="174"/>
      <c r="J575" s="174"/>
      <c r="K575" s="174"/>
      <c r="L575" s="174"/>
      <c r="M575" s="174"/>
      <c r="N575" s="175"/>
      <c r="O575" s="175"/>
    </row>
    <row r="576" spans="1:15" s="177" customFormat="1" ht="11.25">
      <c r="A576" s="182"/>
      <c r="B576" s="182"/>
      <c r="C576" s="182"/>
      <c r="D576" s="182"/>
      <c r="E576" s="174"/>
      <c r="F576" s="174"/>
      <c r="G576" s="174"/>
      <c r="H576" s="174"/>
      <c r="I576" s="174"/>
      <c r="J576" s="174"/>
      <c r="K576" s="174"/>
      <c r="L576" s="174"/>
      <c r="M576" s="174"/>
      <c r="N576" s="175"/>
      <c r="O576" s="175"/>
    </row>
    <row r="577" spans="1:15" s="177" customFormat="1" ht="11.25">
      <c r="A577" s="182"/>
      <c r="B577" s="182"/>
      <c r="C577" s="182"/>
      <c r="D577" s="182"/>
      <c r="E577" s="174"/>
      <c r="F577" s="174"/>
      <c r="G577" s="174"/>
      <c r="H577" s="174"/>
      <c r="I577" s="174"/>
      <c r="J577" s="174"/>
      <c r="K577" s="174"/>
      <c r="L577" s="174"/>
      <c r="M577" s="174"/>
      <c r="N577" s="175"/>
      <c r="O577" s="175"/>
    </row>
    <row r="578" spans="1:15" s="177" customFormat="1" ht="11.25">
      <c r="A578" s="182"/>
      <c r="B578" s="182"/>
      <c r="C578" s="182"/>
      <c r="D578" s="182"/>
      <c r="E578" s="174"/>
      <c r="F578" s="174"/>
      <c r="G578" s="174"/>
      <c r="H578" s="174"/>
      <c r="I578" s="174"/>
      <c r="J578" s="174"/>
      <c r="K578" s="174"/>
      <c r="L578" s="174"/>
      <c r="M578" s="174"/>
      <c r="N578" s="175"/>
      <c r="O578" s="175"/>
    </row>
    <row r="579" spans="1:15" s="177" customFormat="1" ht="11.25">
      <c r="A579" s="182"/>
      <c r="B579" s="182"/>
      <c r="C579" s="182"/>
      <c r="D579" s="182"/>
      <c r="E579" s="174"/>
      <c r="F579" s="174"/>
      <c r="G579" s="174"/>
      <c r="H579" s="174"/>
      <c r="I579" s="174"/>
      <c r="J579" s="174"/>
      <c r="K579" s="174"/>
      <c r="L579" s="174"/>
      <c r="M579" s="174"/>
      <c r="N579" s="175"/>
      <c r="O579" s="175"/>
    </row>
    <row r="580" spans="1:15" s="177" customFormat="1" ht="11.25">
      <c r="A580" s="182"/>
      <c r="B580" s="182"/>
      <c r="C580" s="182"/>
      <c r="D580" s="182"/>
      <c r="E580" s="174"/>
      <c r="F580" s="174"/>
      <c r="G580" s="174"/>
      <c r="H580" s="174"/>
      <c r="I580" s="174"/>
      <c r="J580" s="174"/>
      <c r="K580" s="174"/>
      <c r="L580" s="174"/>
      <c r="M580" s="174"/>
      <c r="N580" s="175"/>
      <c r="O580" s="175"/>
    </row>
    <row r="581" spans="1:15" s="177" customFormat="1" ht="11.25">
      <c r="A581" s="182"/>
      <c r="B581" s="182"/>
      <c r="C581" s="182"/>
      <c r="D581" s="182"/>
      <c r="E581" s="174"/>
      <c r="F581" s="174"/>
      <c r="G581" s="174"/>
      <c r="H581" s="174"/>
      <c r="I581" s="174"/>
      <c r="J581" s="174"/>
      <c r="K581" s="174"/>
      <c r="L581" s="174"/>
      <c r="M581" s="174"/>
      <c r="N581" s="175"/>
      <c r="O581" s="175"/>
    </row>
    <row r="582" spans="1:15" s="177" customFormat="1" ht="11.25">
      <c r="A582" s="182"/>
      <c r="B582" s="182"/>
      <c r="C582" s="182"/>
      <c r="D582" s="182"/>
      <c r="E582" s="174"/>
      <c r="F582" s="174"/>
      <c r="G582" s="174"/>
      <c r="H582" s="174"/>
      <c r="I582" s="174"/>
      <c r="J582" s="174"/>
      <c r="K582" s="174"/>
      <c r="L582" s="174"/>
      <c r="M582" s="174"/>
      <c r="N582" s="175"/>
      <c r="O582" s="175"/>
    </row>
    <row r="583" spans="1:15" s="177" customFormat="1" ht="11.25">
      <c r="A583" s="182"/>
      <c r="B583" s="182"/>
      <c r="C583" s="182"/>
      <c r="D583" s="182"/>
      <c r="E583" s="174"/>
      <c r="F583" s="174"/>
      <c r="G583" s="174"/>
      <c r="H583" s="174"/>
      <c r="I583" s="174"/>
      <c r="J583" s="174"/>
      <c r="K583" s="174"/>
      <c r="L583" s="174"/>
      <c r="M583" s="174"/>
      <c r="N583" s="175"/>
      <c r="O583" s="175"/>
    </row>
    <row r="584" spans="1:15" s="177" customFormat="1" ht="11.25">
      <c r="A584" s="182"/>
      <c r="B584" s="182"/>
      <c r="C584" s="182"/>
      <c r="D584" s="182"/>
      <c r="E584" s="174"/>
      <c r="F584" s="174"/>
      <c r="G584" s="174"/>
      <c r="H584" s="174"/>
      <c r="I584" s="174"/>
      <c r="J584" s="174"/>
      <c r="K584" s="174"/>
      <c r="L584" s="174"/>
      <c r="M584" s="174"/>
      <c r="N584" s="175"/>
      <c r="O584" s="175"/>
    </row>
    <row r="585" spans="1:15" s="177" customFormat="1" ht="11.25">
      <c r="A585" s="182"/>
      <c r="B585" s="182"/>
      <c r="C585" s="182"/>
      <c r="D585" s="182"/>
      <c r="E585" s="174"/>
      <c r="F585" s="174"/>
      <c r="G585" s="174"/>
      <c r="H585" s="174"/>
      <c r="I585" s="174"/>
      <c r="J585" s="174"/>
      <c r="K585" s="174"/>
      <c r="L585" s="174"/>
      <c r="M585" s="174"/>
      <c r="N585" s="175"/>
      <c r="O585" s="175"/>
    </row>
    <row r="586" spans="1:15" s="177" customFormat="1" ht="11.25">
      <c r="A586" s="182"/>
      <c r="B586" s="182"/>
      <c r="C586" s="182"/>
      <c r="D586" s="182"/>
      <c r="E586" s="174"/>
      <c r="F586" s="174"/>
      <c r="G586" s="174"/>
      <c r="H586" s="174"/>
      <c r="I586" s="174"/>
      <c r="J586" s="174"/>
      <c r="K586" s="174"/>
      <c r="L586" s="174"/>
      <c r="M586" s="174"/>
      <c r="N586" s="175"/>
      <c r="O586" s="175"/>
    </row>
    <row r="587" spans="1:15" s="177" customFormat="1" ht="11.25">
      <c r="A587" s="182"/>
      <c r="B587" s="182"/>
      <c r="C587" s="182"/>
      <c r="D587" s="182"/>
      <c r="E587" s="174"/>
      <c r="F587" s="174"/>
      <c r="G587" s="174"/>
      <c r="H587" s="174"/>
      <c r="I587" s="174"/>
      <c r="J587" s="174"/>
      <c r="K587" s="174"/>
      <c r="L587" s="174"/>
      <c r="M587" s="174"/>
      <c r="N587" s="175"/>
      <c r="O587" s="175"/>
    </row>
    <row r="588" spans="1:15" s="177" customFormat="1" ht="11.25">
      <c r="A588" s="182"/>
      <c r="B588" s="182"/>
      <c r="C588" s="182"/>
      <c r="D588" s="182"/>
      <c r="E588" s="174"/>
      <c r="F588" s="174"/>
      <c r="G588" s="174"/>
      <c r="H588" s="174"/>
      <c r="I588" s="174"/>
      <c r="J588" s="174"/>
      <c r="K588" s="174"/>
      <c r="L588" s="174"/>
      <c r="M588" s="174"/>
      <c r="N588" s="175"/>
      <c r="O588" s="175"/>
    </row>
    <row r="589" spans="1:15" s="177" customFormat="1" ht="11.25">
      <c r="A589" s="182"/>
      <c r="B589" s="182"/>
      <c r="C589" s="182"/>
      <c r="D589" s="182"/>
      <c r="E589" s="174"/>
      <c r="F589" s="174"/>
      <c r="G589" s="174"/>
      <c r="H589" s="174"/>
      <c r="I589" s="174"/>
      <c r="J589" s="174"/>
      <c r="K589" s="174"/>
      <c r="L589" s="174"/>
      <c r="M589" s="174"/>
      <c r="N589" s="175"/>
      <c r="O589" s="175"/>
    </row>
    <row r="590" spans="1:15" s="177" customFormat="1" ht="11.25">
      <c r="A590" s="182"/>
      <c r="B590" s="182"/>
      <c r="C590" s="182"/>
      <c r="D590" s="182"/>
      <c r="E590" s="174"/>
      <c r="F590" s="174"/>
      <c r="G590" s="174"/>
      <c r="H590" s="174"/>
      <c r="I590" s="174"/>
      <c r="J590" s="174"/>
      <c r="K590" s="174"/>
      <c r="L590" s="174"/>
      <c r="M590" s="174"/>
      <c r="N590" s="175"/>
      <c r="O590" s="175"/>
    </row>
    <row r="591" spans="1:15" s="177" customFormat="1" ht="11.25">
      <c r="A591" s="182"/>
      <c r="B591" s="182"/>
      <c r="C591" s="182"/>
      <c r="D591" s="182"/>
      <c r="E591" s="174"/>
      <c r="F591" s="174"/>
      <c r="G591" s="174"/>
      <c r="H591" s="174"/>
      <c r="I591" s="174"/>
      <c r="J591" s="174"/>
      <c r="K591" s="174"/>
      <c r="L591" s="174"/>
      <c r="M591" s="174"/>
      <c r="N591" s="175"/>
      <c r="O591" s="175"/>
    </row>
    <row r="592" spans="1:15" s="177" customFormat="1" ht="11.25">
      <c r="A592" s="182"/>
      <c r="B592" s="182"/>
      <c r="C592" s="182"/>
      <c r="D592" s="182"/>
      <c r="E592" s="174"/>
      <c r="F592" s="174"/>
      <c r="G592" s="174"/>
      <c r="H592" s="174"/>
      <c r="I592" s="174"/>
      <c r="J592" s="174"/>
      <c r="K592" s="174"/>
      <c r="L592" s="174"/>
      <c r="M592" s="174"/>
      <c r="N592" s="175"/>
      <c r="O592" s="175"/>
    </row>
    <row r="593" spans="1:15" s="177" customFormat="1" ht="11.25">
      <c r="A593" s="182"/>
      <c r="B593" s="182"/>
      <c r="C593" s="182"/>
      <c r="D593" s="182"/>
      <c r="E593" s="174"/>
      <c r="F593" s="174"/>
      <c r="G593" s="174"/>
      <c r="H593" s="174"/>
      <c r="I593" s="174"/>
      <c r="J593" s="174"/>
      <c r="K593" s="174"/>
      <c r="L593" s="174"/>
      <c r="M593" s="174"/>
      <c r="N593" s="175"/>
      <c r="O593" s="175"/>
    </row>
    <row r="594" spans="1:15" s="177" customFormat="1" ht="11.25">
      <c r="A594" s="182"/>
      <c r="B594" s="182"/>
      <c r="C594" s="182"/>
      <c r="D594" s="182"/>
      <c r="E594" s="174"/>
      <c r="F594" s="174"/>
      <c r="G594" s="174"/>
      <c r="H594" s="174"/>
      <c r="I594" s="174"/>
      <c r="J594" s="174"/>
      <c r="K594" s="174"/>
      <c r="L594" s="174"/>
      <c r="M594" s="174"/>
      <c r="N594" s="175"/>
      <c r="O594" s="175"/>
    </row>
    <row r="595" spans="1:15" s="177" customFormat="1" ht="11.25">
      <c r="A595" s="182"/>
      <c r="B595" s="182"/>
      <c r="C595" s="182"/>
      <c r="D595" s="182"/>
      <c r="E595" s="174"/>
      <c r="F595" s="174"/>
      <c r="G595" s="174"/>
      <c r="H595" s="174"/>
      <c r="I595" s="174"/>
      <c r="J595" s="174"/>
      <c r="K595" s="174"/>
      <c r="L595" s="174"/>
      <c r="M595" s="174"/>
      <c r="N595" s="175"/>
      <c r="O595" s="175"/>
    </row>
    <row r="596" spans="1:15" s="177" customFormat="1" ht="11.25">
      <c r="A596" s="182"/>
      <c r="B596" s="182"/>
      <c r="C596" s="182"/>
      <c r="D596" s="182"/>
      <c r="E596" s="174"/>
      <c r="F596" s="174"/>
      <c r="G596" s="174"/>
      <c r="H596" s="174"/>
      <c r="I596" s="174"/>
      <c r="J596" s="174"/>
      <c r="K596" s="174"/>
      <c r="L596" s="174"/>
      <c r="M596" s="174"/>
      <c r="N596" s="175"/>
      <c r="O596" s="175"/>
    </row>
    <row r="597" spans="1:15" s="177" customFormat="1" ht="11.25">
      <c r="A597" s="182"/>
      <c r="B597" s="182"/>
      <c r="C597" s="182"/>
      <c r="D597" s="182"/>
      <c r="E597" s="174"/>
      <c r="F597" s="174"/>
      <c r="G597" s="174"/>
      <c r="H597" s="174"/>
      <c r="I597" s="174"/>
      <c r="J597" s="174"/>
      <c r="K597" s="174"/>
      <c r="L597" s="174"/>
      <c r="M597" s="174"/>
      <c r="N597" s="175"/>
      <c r="O597" s="175"/>
    </row>
    <row r="598" spans="1:15" s="177" customFormat="1" ht="11.25">
      <c r="A598" s="182"/>
      <c r="B598" s="182"/>
      <c r="C598" s="182"/>
      <c r="D598" s="182"/>
      <c r="E598" s="174"/>
      <c r="F598" s="174"/>
      <c r="G598" s="174"/>
      <c r="H598" s="174"/>
      <c r="I598" s="174"/>
      <c r="J598" s="174"/>
      <c r="K598" s="174"/>
      <c r="L598" s="174"/>
      <c r="M598" s="174"/>
      <c r="N598" s="175"/>
      <c r="O598" s="175"/>
    </row>
    <row r="599" spans="1:15" s="177" customFormat="1" ht="11.25">
      <c r="A599" s="182"/>
      <c r="B599" s="182"/>
      <c r="C599" s="182"/>
      <c r="D599" s="182"/>
      <c r="E599" s="174"/>
      <c r="F599" s="174"/>
      <c r="G599" s="174"/>
      <c r="H599" s="174"/>
      <c r="I599" s="174"/>
      <c r="J599" s="174"/>
      <c r="K599" s="174"/>
      <c r="L599" s="174"/>
      <c r="M599" s="174"/>
      <c r="N599" s="175"/>
      <c r="O599" s="175"/>
    </row>
    <row r="600" spans="1:15" s="177" customFormat="1" ht="11.25">
      <c r="A600" s="182"/>
      <c r="B600" s="182"/>
      <c r="C600" s="182"/>
      <c r="D600" s="182"/>
      <c r="E600" s="174"/>
      <c r="F600" s="174"/>
      <c r="G600" s="174"/>
      <c r="H600" s="174"/>
      <c r="I600" s="174"/>
      <c r="J600" s="174"/>
      <c r="K600" s="174"/>
      <c r="L600" s="174"/>
      <c r="M600" s="174"/>
      <c r="N600" s="175"/>
      <c r="O600" s="175"/>
    </row>
    <row r="601" spans="1:15" s="177" customFormat="1" ht="11.25">
      <c r="A601" s="182"/>
      <c r="B601" s="182"/>
      <c r="C601" s="182"/>
      <c r="D601" s="182"/>
      <c r="E601" s="174"/>
      <c r="F601" s="174"/>
      <c r="G601" s="174"/>
      <c r="H601" s="174"/>
      <c r="I601" s="174"/>
      <c r="J601" s="174"/>
      <c r="K601" s="174"/>
      <c r="L601" s="174"/>
      <c r="M601" s="174"/>
      <c r="N601" s="175"/>
      <c r="O601" s="175"/>
    </row>
    <row r="602" spans="1:15" s="177" customFormat="1" ht="11.25">
      <c r="A602" s="182"/>
      <c r="B602" s="182"/>
      <c r="C602" s="182"/>
      <c r="D602" s="182"/>
      <c r="E602" s="174"/>
      <c r="F602" s="174"/>
      <c r="G602" s="174"/>
      <c r="H602" s="174"/>
      <c r="I602" s="174"/>
      <c r="J602" s="174"/>
      <c r="K602" s="174"/>
      <c r="L602" s="174"/>
      <c r="M602" s="174"/>
      <c r="N602" s="175"/>
      <c r="O602" s="175"/>
    </row>
    <row r="603" spans="1:15" s="177" customFormat="1" ht="11.25">
      <c r="A603" s="182"/>
      <c r="B603" s="182"/>
      <c r="C603" s="182"/>
      <c r="D603" s="182"/>
      <c r="E603" s="174"/>
      <c r="F603" s="174"/>
      <c r="G603" s="174"/>
      <c r="H603" s="174"/>
      <c r="I603" s="174"/>
      <c r="J603" s="174"/>
      <c r="K603" s="174"/>
      <c r="L603" s="174"/>
      <c r="M603" s="174"/>
      <c r="N603" s="175"/>
      <c r="O603" s="175"/>
    </row>
    <row r="604" spans="1:15" s="177" customFormat="1" ht="11.25">
      <c r="A604" s="182"/>
      <c r="B604" s="182"/>
      <c r="C604" s="182"/>
      <c r="D604" s="182"/>
      <c r="E604" s="174"/>
      <c r="F604" s="174"/>
      <c r="G604" s="174"/>
      <c r="H604" s="174"/>
      <c r="I604" s="174"/>
      <c r="J604" s="174"/>
      <c r="K604" s="174"/>
      <c r="L604" s="174"/>
      <c r="M604" s="174"/>
      <c r="N604" s="175"/>
      <c r="O604" s="175"/>
    </row>
    <row r="605" spans="1:15" s="177" customFormat="1" ht="11.25">
      <c r="A605" s="182"/>
      <c r="B605" s="182"/>
      <c r="C605" s="182"/>
      <c r="D605" s="182"/>
      <c r="E605" s="174"/>
      <c r="F605" s="174"/>
      <c r="G605" s="174"/>
      <c r="H605" s="174"/>
      <c r="I605" s="174"/>
      <c r="J605" s="174"/>
      <c r="K605" s="174"/>
      <c r="L605" s="174"/>
      <c r="M605" s="174"/>
      <c r="N605" s="175"/>
      <c r="O605" s="175"/>
    </row>
    <row r="606" spans="1:15" s="177" customFormat="1" ht="11.25">
      <c r="A606" s="182"/>
      <c r="B606" s="182"/>
      <c r="C606" s="182"/>
      <c r="D606" s="182"/>
      <c r="E606" s="174"/>
      <c r="F606" s="174"/>
      <c r="G606" s="174"/>
      <c r="H606" s="174"/>
      <c r="I606" s="174"/>
      <c r="J606" s="174"/>
      <c r="K606" s="174"/>
      <c r="L606" s="174"/>
      <c r="M606" s="174"/>
      <c r="N606" s="175"/>
      <c r="O606" s="175"/>
    </row>
    <row r="607" spans="1:15" s="177" customFormat="1" ht="11.25">
      <c r="A607" s="182"/>
      <c r="B607" s="182"/>
      <c r="C607" s="182"/>
      <c r="D607" s="182"/>
      <c r="E607" s="174"/>
      <c r="F607" s="174"/>
      <c r="G607" s="174"/>
      <c r="H607" s="174"/>
      <c r="I607" s="174"/>
      <c r="J607" s="174"/>
      <c r="K607" s="174"/>
      <c r="L607" s="174"/>
      <c r="M607" s="174"/>
      <c r="N607" s="175"/>
      <c r="O607" s="175"/>
    </row>
    <row r="608" spans="1:15" s="177" customFormat="1" ht="11.25">
      <c r="A608" s="182"/>
      <c r="B608" s="182"/>
      <c r="C608" s="182"/>
      <c r="D608" s="182"/>
      <c r="E608" s="174"/>
      <c r="F608" s="174"/>
      <c r="G608" s="174"/>
      <c r="H608" s="174"/>
      <c r="I608" s="174"/>
      <c r="J608" s="174"/>
      <c r="K608" s="174"/>
      <c r="L608" s="174"/>
      <c r="M608" s="174"/>
      <c r="N608" s="175"/>
      <c r="O608" s="175"/>
    </row>
    <row r="609" spans="1:15" s="177" customFormat="1" ht="11.25">
      <c r="A609" s="182"/>
      <c r="B609" s="182"/>
      <c r="C609" s="182"/>
      <c r="D609" s="182"/>
      <c r="E609" s="174"/>
      <c r="F609" s="174"/>
      <c r="G609" s="174"/>
      <c r="H609" s="174"/>
      <c r="I609" s="174"/>
      <c r="J609" s="174"/>
      <c r="K609" s="174"/>
      <c r="L609" s="174"/>
      <c r="M609" s="174"/>
      <c r="N609" s="175"/>
      <c r="O609" s="175"/>
    </row>
    <row r="610" spans="1:15" s="177" customFormat="1" ht="11.25">
      <c r="A610" s="182"/>
      <c r="B610" s="182"/>
      <c r="C610" s="182"/>
      <c r="D610" s="182"/>
      <c r="E610" s="174"/>
      <c r="F610" s="174"/>
      <c r="G610" s="174"/>
      <c r="H610" s="174"/>
      <c r="I610" s="174"/>
      <c r="J610" s="174"/>
      <c r="K610" s="174"/>
      <c r="L610" s="174"/>
      <c r="M610" s="174"/>
      <c r="N610" s="175"/>
      <c r="O610" s="175"/>
    </row>
    <row r="611" spans="1:15" s="177" customFormat="1" ht="11.25">
      <c r="A611" s="182"/>
      <c r="B611" s="182"/>
      <c r="C611" s="182"/>
      <c r="D611" s="182"/>
      <c r="E611" s="174"/>
      <c r="F611" s="174"/>
      <c r="G611" s="174"/>
      <c r="H611" s="174"/>
      <c r="I611" s="174"/>
      <c r="J611" s="174"/>
      <c r="K611" s="174"/>
      <c r="L611" s="174"/>
      <c r="M611" s="174"/>
      <c r="N611" s="175"/>
      <c r="O611" s="175"/>
    </row>
    <row r="612" spans="1:15" s="177" customFormat="1" ht="11.25">
      <c r="A612" s="182"/>
      <c r="B612" s="182"/>
      <c r="C612" s="182"/>
      <c r="D612" s="182"/>
      <c r="E612" s="174"/>
      <c r="F612" s="174"/>
      <c r="G612" s="174"/>
      <c r="H612" s="174"/>
      <c r="I612" s="174"/>
      <c r="J612" s="174"/>
      <c r="K612" s="174"/>
      <c r="L612" s="174"/>
      <c r="M612" s="174"/>
      <c r="N612" s="175"/>
      <c r="O612" s="175"/>
    </row>
    <row r="613" spans="1:15" s="177" customFormat="1" ht="11.25">
      <c r="A613" s="182"/>
      <c r="B613" s="182"/>
      <c r="C613" s="182"/>
      <c r="D613" s="182"/>
      <c r="E613" s="174"/>
      <c r="F613" s="174"/>
      <c r="G613" s="174"/>
      <c r="H613" s="174"/>
      <c r="I613" s="174"/>
      <c r="J613" s="174"/>
      <c r="K613" s="174"/>
      <c r="L613" s="174"/>
      <c r="M613" s="174"/>
      <c r="N613" s="175"/>
      <c r="O613" s="175"/>
    </row>
    <row r="614" spans="1:15" s="177" customFormat="1" ht="11.25">
      <c r="A614" s="182"/>
      <c r="B614" s="182"/>
      <c r="C614" s="182"/>
      <c r="D614" s="182"/>
      <c r="E614" s="174"/>
      <c r="F614" s="174"/>
      <c r="G614" s="174"/>
      <c r="H614" s="174"/>
      <c r="I614" s="174"/>
      <c r="J614" s="174"/>
      <c r="K614" s="174"/>
      <c r="L614" s="174"/>
      <c r="M614" s="174"/>
      <c r="N614" s="175"/>
      <c r="O614" s="175"/>
    </row>
    <row r="615" spans="1:15" s="177" customFormat="1" ht="11.25">
      <c r="A615" s="182"/>
      <c r="B615" s="182"/>
      <c r="C615" s="182"/>
      <c r="D615" s="182"/>
      <c r="E615" s="174"/>
      <c r="F615" s="174"/>
      <c r="G615" s="174"/>
      <c r="H615" s="174"/>
      <c r="I615" s="174"/>
      <c r="J615" s="174"/>
      <c r="K615" s="174"/>
      <c r="L615" s="174"/>
      <c r="M615" s="174"/>
      <c r="N615" s="175"/>
      <c r="O615" s="175"/>
    </row>
    <row r="616" spans="1:15" s="177" customFormat="1" ht="11.25">
      <c r="A616" s="182"/>
      <c r="B616" s="182"/>
      <c r="C616" s="182"/>
      <c r="D616" s="182"/>
      <c r="E616" s="174"/>
      <c r="F616" s="174"/>
      <c r="G616" s="174"/>
      <c r="H616" s="174"/>
      <c r="I616" s="174"/>
      <c r="J616" s="174"/>
      <c r="K616" s="174"/>
      <c r="L616" s="174"/>
      <c r="M616" s="174"/>
      <c r="N616" s="175"/>
      <c r="O616" s="175"/>
    </row>
    <row r="617" spans="1:15" s="177" customFormat="1" ht="11.25">
      <c r="A617" s="182"/>
      <c r="B617" s="182"/>
      <c r="C617" s="182"/>
      <c r="D617" s="182"/>
      <c r="E617" s="174"/>
      <c r="F617" s="174"/>
      <c r="G617" s="174"/>
      <c r="H617" s="174"/>
      <c r="I617" s="174"/>
      <c r="J617" s="174"/>
      <c r="K617" s="174"/>
      <c r="L617" s="174"/>
      <c r="M617" s="174"/>
      <c r="N617" s="175"/>
      <c r="O617" s="175"/>
    </row>
    <row r="618" spans="1:15" s="177" customFormat="1" ht="11.25">
      <c r="A618" s="182"/>
      <c r="B618" s="182"/>
      <c r="C618" s="182"/>
      <c r="D618" s="182"/>
      <c r="E618" s="174"/>
      <c r="F618" s="174"/>
      <c r="G618" s="174"/>
      <c r="H618" s="174"/>
      <c r="I618" s="174"/>
      <c r="J618" s="174"/>
      <c r="K618" s="174"/>
      <c r="L618" s="174"/>
      <c r="M618" s="174"/>
      <c r="N618" s="175"/>
      <c r="O618" s="175"/>
    </row>
    <row r="619" spans="1:15" s="177" customFormat="1" ht="11.25">
      <c r="A619" s="182"/>
      <c r="B619" s="182"/>
      <c r="C619" s="182"/>
      <c r="D619" s="182"/>
      <c r="E619" s="174"/>
      <c r="F619" s="174"/>
      <c r="G619" s="174"/>
      <c r="H619" s="174"/>
      <c r="I619" s="174"/>
      <c r="J619" s="174"/>
      <c r="K619" s="174"/>
      <c r="L619" s="174"/>
      <c r="M619" s="174"/>
      <c r="N619" s="175"/>
      <c r="O619" s="175"/>
    </row>
    <row r="620" spans="1:15" s="177" customFormat="1" ht="11.25">
      <c r="A620" s="182"/>
      <c r="B620" s="182"/>
      <c r="C620" s="182"/>
      <c r="D620" s="182"/>
      <c r="E620" s="174"/>
      <c r="F620" s="174"/>
      <c r="G620" s="174"/>
      <c r="H620" s="174"/>
      <c r="I620" s="174"/>
      <c r="J620" s="174"/>
      <c r="K620" s="174"/>
      <c r="L620" s="174"/>
      <c r="M620" s="174"/>
      <c r="N620" s="175"/>
      <c r="O620" s="175"/>
    </row>
    <row r="621" spans="1:15" s="177" customFormat="1" ht="11.25">
      <c r="A621" s="182"/>
      <c r="B621" s="182"/>
      <c r="C621" s="182"/>
      <c r="D621" s="182"/>
      <c r="E621" s="174"/>
      <c r="F621" s="174"/>
      <c r="G621" s="174"/>
      <c r="H621" s="174"/>
      <c r="I621" s="174"/>
      <c r="J621" s="174"/>
      <c r="K621" s="174"/>
      <c r="L621" s="174"/>
      <c r="M621" s="174"/>
      <c r="N621" s="175"/>
      <c r="O621" s="175"/>
    </row>
    <row r="622" spans="1:15" s="177" customFormat="1" ht="11.25">
      <c r="A622" s="182"/>
      <c r="B622" s="182"/>
      <c r="C622" s="182"/>
      <c r="D622" s="182"/>
      <c r="E622" s="174"/>
      <c r="F622" s="174"/>
      <c r="G622" s="174"/>
      <c r="H622" s="174"/>
      <c r="I622" s="174"/>
      <c r="J622" s="174"/>
      <c r="K622" s="174"/>
      <c r="L622" s="174"/>
      <c r="M622" s="174"/>
      <c r="N622" s="175"/>
      <c r="O622" s="175"/>
    </row>
    <row r="623" spans="1:15" s="177" customFormat="1" ht="11.25">
      <c r="A623" s="182"/>
      <c r="B623" s="182"/>
      <c r="C623" s="182"/>
      <c r="D623" s="182"/>
      <c r="E623" s="174"/>
      <c r="F623" s="174"/>
      <c r="G623" s="174"/>
      <c r="H623" s="174"/>
      <c r="I623" s="174"/>
      <c r="J623" s="174"/>
      <c r="K623" s="174"/>
      <c r="L623" s="174"/>
      <c r="M623" s="174"/>
      <c r="N623" s="175"/>
      <c r="O623" s="175"/>
    </row>
    <row r="624" spans="1:15" s="177" customFormat="1" ht="11.25">
      <c r="A624" s="182"/>
      <c r="B624" s="182"/>
      <c r="C624" s="182"/>
      <c r="D624" s="182"/>
      <c r="E624" s="174"/>
      <c r="F624" s="174"/>
      <c r="G624" s="174"/>
      <c r="H624" s="174"/>
      <c r="I624" s="174"/>
      <c r="J624" s="174"/>
      <c r="K624" s="174"/>
      <c r="L624" s="174"/>
      <c r="M624" s="174"/>
      <c r="N624" s="175"/>
      <c r="O624" s="175"/>
    </row>
    <row r="625" spans="1:15" s="177" customFormat="1" ht="11.25">
      <c r="A625" s="182"/>
      <c r="B625" s="182"/>
      <c r="C625" s="182"/>
      <c r="D625" s="182"/>
      <c r="E625" s="174"/>
      <c r="F625" s="174"/>
      <c r="G625" s="174"/>
      <c r="H625" s="174"/>
      <c r="I625" s="174"/>
      <c r="J625" s="174"/>
      <c r="K625" s="174"/>
      <c r="L625" s="174"/>
      <c r="M625" s="174"/>
      <c r="N625" s="175"/>
      <c r="O625" s="175"/>
    </row>
    <row r="626" spans="1:15" s="177" customFormat="1" ht="11.25">
      <c r="A626" s="182"/>
      <c r="B626" s="182"/>
      <c r="C626" s="182"/>
      <c r="D626" s="182"/>
      <c r="E626" s="174"/>
      <c r="F626" s="174"/>
      <c r="G626" s="174"/>
      <c r="H626" s="174"/>
      <c r="I626" s="174"/>
      <c r="J626" s="174"/>
      <c r="K626" s="174"/>
      <c r="L626" s="174"/>
      <c r="M626" s="174"/>
      <c r="N626" s="175"/>
      <c r="O626" s="175"/>
    </row>
    <row r="627" spans="1:15" s="177" customFormat="1" ht="11.25">
      <c r="A627" s="182"/>
      <c r="B627" s="182"/>
      <c r="C627" s="182"/>
      <c r="D627" s="182"/>
      <c r="E627" s="174"/>
      <c r="F627" s="174"/>
      <c r="G627" s="174"/>
      <c r="H627" s="174"/>
      <c r="I627" s="174"/>
      <c r="J627" s="174"/>
      <c r="K627" s="174"/>
      <c r="L627" s="174"/>
      <c r="M627" s="174"/>
      <c r="N627" s="175"/>
      <c r="O627" s="175"/>
    </row>
    <row r="628" spans="1:15" s="177" customFormat="1" ht="11.25">
      <c r="A628" s="182"/>
      <c r="B628" s="182"/>
      <c r="C628" s="182"/>
      <c r="D628" s="182"/>
      <c r="E628" s="174"/>
      <c r="F628" s="174"/>
      <c r="G628" s="174"/>
      <c r="H628" s="174"/>
      <c r="I628" s="174"/>
      <c r="J628" s="174"/>
      <c r="K628" s="174"/>
      <c r="L628" s="174"/>
      <c r="M628" s="174"/>
      <c r="N628" s="175"/>
      <c r="O628" s="175"/>
    </row>
    <row r="629" spans="1:15" s="177" customFormat="1" ht="11.25">
      <c r="A629" s="182"/>
      <c r="B629" s="182"/>
      <c r="C629" s="182"/>
      <c r="D629" s="182"/>
      <c r="E629" s="174"/>
      <c r="F629" s="174"/>
      <c r="G629" s="174"/>
      <c r="H629" s="174"/>
      <c r="I629" s="174"/>
      <c r="J629" s="174"/>
      <c r="K629" s="174"/>
      <c r="L629" s="174"/>
      <c r="M629" s="174"/>
      <c r="N629" s="175"/>
      <c r="O629" s="175"/>
    </row>
    <row r="630" spans="1:15" s="177" customFormat="1" ht="11.25">
      <c r="A630" s="182"/>
      <c r="B630" s="182"/>
      <c r="C630" s="182"/>
      <c r="D630" s="182"/>
      <c r="E630" s="174"/>
      <c r="F630" s="174"/>
      <c r="G630" s="174"/>
      <c r="H630" s="174"/>
      <c r="I630" s="174"/>
      <c r="J630" s="174"/>
      <c r="K630" s="174"/>
      <c r="L630" s="174"/>
      <c r="M630" s="174"/>
      <c r="N630" s="175"/>
      <c r="O630" s="175"/>
    </row>
    <row r="631" spans="1:15" s="177" customFormat="1" ht="11.25">
      <c r="A631" s="182"/>
      <c r="B631" s="182"/>
      <c r="C631" s="182"/>
      <c r="D631" s="182"/>
      <c r="E631" s="174"/>
      <c r="F631" s="174"/>
      <c r="G631" s="174"/>
      <c r="H631" s="174"/>
      <c r="I631" s="174"/>
      <c r="J631" s="174"/>
      <c r="K631" s="174"/>
      <c r="L631" s="174"/>
      <c r="M631" s="174"/>
      <c r="N631" s="175"/>
      <c r="O631" s="175"/>
    </row>
    <row r="632" spans="1:15" s="177" customFormat="1" ht="11.25">
      <c r="A632" s="182"/>
      <c r="B632" s="182"/>
      <c r="C632" s="182"/>
      <c r="D632" s="182"/>
      <c r="E632" s="174"/>
      <c r="F632" s="174"/>
      <c r="G632" s="174"/>
      <c r="H632" s="174"/>
      <c r="I632" s="174"/>
      <c r="J632" s="174"/>
      <c r="K632" s="174"/>
      <c r="L632" s="174"/>
      <c r="M632" s="174"/>
      <c r="N632" s="175"/>
      <c r="O632" s="175"/>
    </row>
    <row r="633" spans="1:15" s="177" customFormat="1" ht="11.25">
      <c r="A633" s="182"/>
      <c r="B633" s="182"/>
      <c r="C633" s="182"/>
      <c r="D633" s="182"/>
      <c r="E633" s="174"/>
      <c r="F633" s="174"/>
      <c r="G633" s="174"/>
      <c r="H633" s="174"/>
      <c r="I633" s="174"/>
      <c r="J633" s="174"/>
      <c r="K633" s="174"/>
      <c r="L633" s="174"/>
      <c r="M633" s="174"/>
      <c r="N633" s="175"/>
      <c r="O633" s="175"/>
    </row>
    <row r="634" spans="1:15" s="177" customFormat="1" ht="11.25">
      <c r="A634" s="182"/>
      <c r="B634" s="182"/>
      <c r="C634" s="182"/>
      <c r="D634" s="182"/>
      <c r="E634" s="174"/>
      <c r="F634" s="174"/>
      <c r="G634" s="174"/>
      <c r="H634" s="174"/>
      <c r="I634" s="174"/>
      <c r="J634" s="174"/>
      <c r="K634" s="174"/>
      <c r="L634" s="174"/>
      <c r="M634" s="174"/>
      <c r="N634" s="175"/>
      <c r="O634" s="175"/>
    </row>
    <row r="635" spans="1:15" s="177" customFormat="1" ht="11.25">
      <c r="A635" s="182"/>
      <c r="B635" s="182"/>
      <c r="C635" s="182"/>
      <c r="D635" s="182"/>
      <c r="E635" s="174"/>
      <c r="F635" s="174"/>
      <c r="G635" s="174"/>
      <c r="H635" s="174"/>
      <c r="I635" s="174"/>
      <c r="J635" s="174"/>
      <c r="K635" s="174"/>
      <c r="L635" s="174"/>
      <c r="M635" s="174"/>
      <c r="N635" s="175"/>
      <c r="O635" s="175"/>
    </row>
    <row r="636" spans="1:15" s="177" customFormat="1" ht="11.25">
      <c r="A636" s="182"/>
      <c r="B636" s="182"/>
      <c r="C636" s="182"/>
      <c r="D636" s="182"/>
      <c r="E636" s="174"/>
      <c r="F636" s="174"/>
      <c r="G636" s="174"/>
      <c r="H636" s="174"/>
      <c r="I636" s="174"/>
      <c r="J636" s="174"/>
      <c r="K636" s="174"/>
      <c r="L636" s="174"/>
      <c r="M636" s="174"/>
      <c r="N636" s="175"/>
      <c r="O636" s="175"/>
    </row>
    <row r="637" spans="1:15" s="177" customFormat="1" ht="11.25">
      <c r="A637" s="182"/>
      <c r="B637" s="182"/>
      <c r="C637" s="182"/>
      <c r="D637" s="182"/>
      <c r="E637" s="174"/>
      <c r="F637" s="174"/>
      <c r="G637" s="174"/>
      <c r="H637" s="174"/>
      <c r="I637" s="174"/>
      <c r="J637" s="174"/>
      <c r="K637" s="174"/>
      <c r="L637" s="174"/>
      <c r="M637" s="174"/>
      <c r="N637" s="175"/>
      <c r="O637" s="175"/>
    </row>
    <row r="638" spans="1:15" s="177" customFormat="1" ht="11.25">
      <c r="A638" s="182"/>
      <c r="B638" s="182"/>
      <c r="C638" s="182"/>
      <c r="D638" s="182"/>
      <c r="E638" s="174"/>
      <c r="F638" s="174"/>
      <c r="G638" s="174"/>
      <c r="H638" s="174"/>
      <c r="I638" s="174"/>
      <c r="J638" s="174"/>
      <c r="K638" s="174"/>
      <c r="L638" s="174"/>
      <c r="M638" s="174"/>
      <c r="N638" s="175"/>
      <c r="O638" s="175"/>
    </row>
    <row r="639" spans="1:15" s="177" customFormat="1" ht="11.25">
      <c r="A639" s="182"/>
      <c r="B639" s="182"/>
      <c r="C639" s="182"/>
      <c r="D639" s="182"/>
      <c r="E639" s="174"/>
      <c r="F639" s="174"/>
      <c r="G639" s="174"/>
      <c r="H639" s="174"/>
      <c r="I639" s="174"/>
      <c r="J639" s="174"/>
      <c r="K639" s="174"/>
      <c r="L639" s="174"/>
      <c r="M639" s="174"/>
      <c r="N639" s="175"/>
      <c r="O639" s="175"/>
    </row>
    <row r="640" spans="1:15" s="177" customFormat="1" ht="11.25">
      <c r="A640" s="182"/>
      <c r="B640" s="182"/>
      <c r="C640" s="182"/>
      <c r="D640" s="182"/>
      <c r="E640" s="174"/>
      <c r="F640" s="174"/>
      <c r="G640" s="174"/>
      <c r="H640" s="174"/>
      <c r="I640" s="174"/>
      <c r="J640" s="174"/>
      <c r="K640" s="174"/>
      <c r="L640" s="174"/>
      <c r="M640" s="174"/>
      <c r="N640" s="175"/>
      <c r="O640" s="175"/>
    </row>
    <row r="641" spans="1:15" s="177" customFormat="1" ht="11.25">
      <c r="A641" s="182"/>
      <c r="B641" s="182"/>
      <c r="C641" s="182"/>
      <c r="D641" s="182"/>
      <c r="E641" s="174"/>
      <c r="F641" s="174"/>
      <c r="G641" s="174"/>
      <c r="H641" s="174"/>
      <c r="I641" s="174"/>
      <c r="J641" s="174"/>
      <c r="K641" s="174"/>
      <c r="L641" s="174"/>
      <c r="M641" s="174"/>
      <c r="N641" s="175"/>
      <c r="O641" s="175"/>
    </row>
    <row r="642" spans="1:15" s="177" customFormat="1" ht="11.25">
      <c r="A642" s="182"/>
      <c r="B642" s="182"/>
      <c r="C642" s="182"/>
      <c r="D642" s="182"/>
      <c r="E642" s="174"/>
      <c r="F642" s="174"/>
      <c r="G642" s="174"/>
      <c r="H642" s="174"/>
      <c r="I642" s="174"/>
      <c r="J642" s="174"/>
      <c r="K642" s="174"/>
      <c r="L642" s="174"/>
      <c r="M642" s="174"/>
      <c r="N642" s="175"/>
      <c r="O642" s="175"/>
    </row>
    <row r="643" spans="1:15" s="177" customFormat="1" ht="11.25">
      <c r="A643" s="182"/>
      <c r="B643" s="182"/>
      <c r="C643" s="182"/>
      <c r="D643" s="182"/>
      <c r="E643" s="174"/>
      <c r="F643" s="174"/>
      <c r="G643" s="174"/>
      <c r="H643" s="174"/>
      <c r="I643" s="174"/>
      <c r="J643" s="174"/>
      <c r="K643" s="174"/>
      <c r="L643" s="174"/>
      <c r="M643" s="174"/>
      <c r="N643" s="175"/>
      <c r="O643" s="175"/>
    </row>
    <row r="644" spans="1:15" s="177" customFormat="1" ht="11.25">
      <c r="A644" s="182"/>
      <c r="B644" s="182"/>
      <c r="C644" s="182"/>
      <c r="D644" s="182"/>
      <c r="E644" s="174"/>
      <c r="F644" s="174"/>
      <c r="G644" s="174"/>
      <c r="H644" s="174"/>
      <c r="I644" s="174"/>
      <c r="J644" s="174"/>
      <c r="K644" s="174"/>
      <c r="L644" s="174"/>
      <c r="M644" s="174"/>
      <c r="N644" s="175"/>
      <c r="O644" s="175"/>
    </row>
    <row r="645" spans="1:15" s="177" customFormat="1" ht="11.25">
      <c r="A645" s="182"/>
      <c r="B645" s="182"/>
      <c r="C645" s="182"/>
      <c r="D645" s="182"/>
      <c r="E645" s="174"/>
      <c r="F645" s="174"/>
      <c r="G645" s="174"/>
      <c r="H645" s="174"/>
      <c r="I645" s="174"/>
      <c r="J645" s="174"/>
      <c r="K645" s="174"/>
      <c r="L645" s="174"/>
      <c r="M645" s="174"/>
      <c r="N645" s="175"/>
      <c r="O645" s="175"/>
    </row>
    <row r="646" spans="1:15" s="177" customFormat="1" ht="11.25">
      <c r="A646" s="182"/>
      <c r="B646" s="182"/>
      <c r="C646" s="182"/>
      <c r="D646" s="182"/>
      <c r="E646" s="174"/>
      <c r="F646" s="174"/>
      <c r="G646" s="174"/>
      <c r="H646" s="174"/>
      <c r="I646" s="174"/>
      <c r="J646" s="174"/>
      <c r="K646" s="174"/>
      <c r="L646" s="174"/>
      <c r="M646" s="174"/>
      <c r="N646" s="175"/>
      <c r="O646" s="175"/>
    </row>
    <row r="647" spans="1:15" s="177" customFormat="1" ht="11.25">
      <c r="A647" s="182"/>
      <c r="B647" s="182"/>
      <c r="C647" s="182"/>
      <c r="D647" s="182"/>
      <c r="E647" s="174"/>
      <c r="F647" s="174"/>
      <c r="G647" s="174"/>
      <c r="H647" s="174"/>
      <c r="I647" s="174"/>
      <c r="J647" s="174"/>
      <c r="K647" s="174"/>
      <c r="L647" s="174"/>
      <c r="M647" s="174"/>
      <c r="N647" s="175"/>
      <c r="O647" s="175"/>
    </row>
    <row r="648" spans="1:15" s="177" customFormat="1" ht="11.25">
      <c r="A648" s="182"/>
      <c r="B648" s="182"/>
      <c r="C648" s="182"/>
      <c r="D648" s="182"/>
      <c r="E648" s="174"/>
      <c r="F648" s="174"/>
      <c r="G648" s="174"/>
      <c r="H648" s="174"/>
      <c r="I648" s="174"/>
      <c r="J648" s="174"/>
      <c r="K648" s="174"/>
      <c r="L648" s="174"/>
      <c r="M648" s="174"/>
      <c r="N648" s="175"/>
      <c r="O648" s="175"/>
    </row>
    <row r="649" spans="1:15" s="177" customFormat="1" ht="11.25">
      <c r="A649" s="182"/>
      <c r="B649" s="182"/>
      <c r="C649" s="182"/>
      <c r="D649" s="182"/>
      <c r="E649" s="174"/>
      <c r="F649" s="174"/>
      <c r="G649" s="174"/>
      <c r="H649" s="174"/>
      <c r="I649" s="174"/>
      <c r="J649" s="174"/>
      <c r="K649" s="174"/>
      <c r="L649" s="174"/>
      <c r="M649" s="174"/>
      <c r="N649" s="175"/>
      <c r="O649" s="175"/>
    </row>
    <row r="650" spans="1:15" s="177" customFormat="1" ht="11.25">
      <c r="A650" s="182"/>
      <c r="B650" s="182"/>
      <c r="C650" s="182"/>
      <c r="D650" s="182"/>
      <c r="E650" s="174"/>
      <c r="F650" s="174"/>
      <c r="G650" s="174"/>
      <c r="H650" s="174"/>
      <c r="I650" s="174"/>
      <c r="J650" s="174"/>
      <c r="K650" s="174"/>
      <c r="L650" s="174"/>
      <c r="M650" s="174"/>
      <c r="N650" s="175"/>
      <c r="O650" s="175"/>
    </row>
    <row r="651" spans="1:15" s="177" customFormat="1" ht="11.25">
      <c r="A651" s="182"/>
      <c r="B651" s="182"/>
      <c r="C651" s="182"/>
      <c r="D651" s="182"/>
      <c r="E651" s="174"/>
      <c r="F651" s="174"/>
      <c r="G651" s="174"/>
      <c r="H651" s="174"/>
      <c r="I651" s="174"/>
      <c r="J651" s="174"/>
      <c r="K651" s="174"/>
      <c r="L651" s="174"/>
      <c r="M651" s="174"/>
      <c r="N651" s="175"/>
      <c r="O651" s="175"/>
    </row>
    <row r="652" spans="1:15" s="177" customFormat="1" ht="11.25">
      <c r="A652" s="182"/>
      <c r="B652" s="182"/>
      <c r="C652" s="182"/>
      <c r="D652" s="182"/>
      <c r="E652" s="174"/>
      <c r="F652" s="174"/>
      <c r="G652" s="174"/>
      <c r="H652" s="174"/>
      <c r="I652" s="174"/>
      <c r="J652" s="174"/>
      <c r="K652" s="174"/>
      <c r="L652" s="174"/>
      <c r="M652" s="174"/>
      <c r="N652" s="175"/>
      <c r="O652" s="175"/>
    </row>
    <row r="653" spans="1:15" s="177" customFormat="1" ht="11.25">
      <c r="A653" s="182"/>
      <c r="B653" s="182"/>
      <c r="C653" s="182"/>
      <c r="D653" s="182"/>
      <c r="E653" s="174"/>
      <c r="F653" s="174"/>
      <c r="G653" s="174"/>
      <c r="H653" s="174"/>
      <c r="I653" s="174"/>
      <c r="J653" s="174"/>
      <c r="K653" s="174"/>
      <c r="L653" s="174"/>
      <c r="M653" s="174"/>
      <c r="N653" s="175"/>
      <c r="O653" s="175"/>
    </row>
    <row r="654" spans="1:15" s="177" customFormat="1" ht="11.25">
      <c r="A654" s="182"/>
      <c r="B654" s="182"/>
      <c r="C654" s="182"/>
      <c r="D654" s="182"/>
      <c r="E654" s="174"/>
      <c r="F654" s="174"/>
      <c r="G654" s="174"/>
      <c r="H654" s="174"/>
      <c r="I654" s="174"/>
      <c r="J654" s="174"/>
      <c r="K654" s="174"/>
      <c r="L654" s="174"/>
      <c r="M654" s="174"/>
      <c r="N654" s="175"/>
      <c r="O654" s="175"/>
    </row>
    <row r="655" spans="1:15" s="177" customFormat="1" ht="11.25">
      <c r="A655" s="182"/>
      <c r="B655" s="182"/>
      <c r="C655" s="182"/>
      <c r="D655" s="182"/>
      <c r="E655" s="174"/>
      <c r="F655" s="174"/>
      <c r="G655" s="174"/>
      <c r="H655" s="174"/>
      <c r="I655" s="174"/>
      <c r="J655" s="174"/>
      <c r="K655" s="174"/>
      <c r="L655" s="174"/>
      <c r="M655" s="174"/>
      <c r="N655" s="175"/>
      <c r="O655" s="175"/>
    </row>
    <row r="656" spans="1:15" s="177" customFormat="1" ht="11.25">
      <c r="A656" s="182"/>
      <c r="B656" s="182"/>
      <c r="C656" s="182"/>
      <c r="D656" s="182"/>
      <c r="E656" s="174"/>
      <c r="F656" s="174"/>
      <c r="G656" s="174"/>
      <c r="H656" s="174"/>
      <c r="I656" s="174"/>
      <c r="J656" s="174"/>
      <c r="K656" s="174"/>
      <c r="L656" s="174"/>
      <c r="M656" s="174"/>
      <c r="N656" s="175"/>
      <c r="O656" s="175"/>
    </row>
    <row r="657" spans="1:15" s="177" customFormat="1" ht="11.25">
      <c r="A657" s="182"/>
      <c r="B657" s="182"/>
      <c r="C657" s="182"/>
      <c r="D657" s="182"/>
      <c r="E657" s="174"/>
      <c r="F657" s="174"/>
      <c r="G657" s="174"/>
      <c r="H657" s="174"/>
      <c r="I657" s="174"/>
      <c r="J657" s="174"/>
      <c r="K657" s="174"/>
      <c r="L657" s="174"/>
      <c r="M657" s="174"/>
      <c r="N657" s="175"/>
      <c r="O657" s="175"/>
    </row>
    <row r="658" spans="1:15" s="177" customFormat="1" ht="11.25">
      <c r="A658" s="182"/>
      <c r="B658" s="182"/>
      <c r="C658" s="182"/>
      <c r="D658" s="182"/>
      <c r="E658" s="174"/>
      <c r="F658" s="174"/>
      <c r="G658" s="174"/>
      <c r="H658" s="174"/>
      <c r="I658" s="174"/>
      <c r="J658" s="174"/>
      <c r="K658" s="174"/>
      <c r="L658" s="174"/>
      <c r="M658" s="174"/>
      <c r="N658" s="175"/>
      <c r="O658" s="175"/>
    </row>
    <row r="659" spans="1:15" s="177" customFormat="1" ht="11.25">
      <c r="A659" s="182"/>
      <c r="B659" s="182"/>
      <c r="C659" s="182"/>
      <c r="D659" s="182"/>
      <c r="E659" s="174"/>
      <c r="F659" s="174"/>
      <c r="G659" s="174"/>
      <c r="H659" s="174"/>
      <c r="I659" s="174"/>
      <c r="J659" s="174"/>
      <c r="K659" s="174"/>
      <c r="L659" s="174"/>
      <c r="M659" s="174"/>
      <c r="N659" s="175"/>
      <c r="O659" s="175"/>
    </row>
    <row r="660" spans="1:15" s="177" customFormat="1" ht="11.25">
      <c r="A660" s="182"/>
      <c r="B660" s="182"/>
      <c r="C660" s="182"/>
      <c r="D660" s="182"/>
      <c r="E660" s="174"/>
      <c r="F660" s="174"/>
      <c r="G660" s="174"/>
      <c r="H660" s="174"/>
      <c r="I660" s="174"/>
      <c r="J660" s="174"/>
      <c r="K660" s="174"/>
      <c r="L660" s="174"/>
      <c r="M660" s="174"/>
      <c r="N660" s="175"/>
      <c r="O660" s="175"/>
    </row>
    <row r="661" spans="1:15" s="177" customFormat="1" ht="11.25">
      <c r="A661" s="182"/>
      <c r="B661" s="182"/>
      <c r="C661" s="182"/>
      <c r="D661" s="182"/>
      <c r="E661" s="174"/>
      <c r="F661" s="174"/>
      <c r="G661" s="174"/>
      <c r="H661" s="174"/>
      <c r="I661" s="174"/>
      <c r="J661" s="174"/>
      <c r="K661" s="174"/>
      <c r="L661" s="174"/>
      <c r="M661" s="174"/>
      <c r="N661" s="175"/>
      <c r="O661" s="175"/>
    </row>
    <row r="662" spans="1:15" s="177" customFormat="1" ht="11.25">
      <c r="A662" s="182"/>
      <c r="B662" s="182"/>
      <c r="C662" s="182"/>
      <c r="D662" s="182"/>
      <c r="E662" s="174"/>
      <c r="F662" s="174"/>
      <c r="G662" s="174"/>
      <c r="H662" s="174"/>
      <c r="I662" s="174"/>
      <c r="J662" s="174"/>
      <c r="K662" s="174"/>
      <c r="L662" s="174"/>
      <c r="M662" s="174"/>
      <c r="N662" s="175"/>
      <c r="O662" s="175"/>
    </row>
    <row r="663" spans="1:15" s="177" customFormat="1" ht="11.25">
      <c r="A663" s="182"/>
      <c r="B663" s="182"/>
      <c r="C663" s="182"/>
      <c r="D663" s="182"/>
      <c r="E663" s="174"/>
      <c r="F663" s="174"/>
      <c r="G663" s="174"/>
      <c r="H663" s="174"/>
      <c r="I663" s="174"/>
      <c r="J663" s="174"/>
      <c r="K663" s="174"/>
      <c r="L663" s="174"/>
      <c r="M663" s="174"/>
      <c r="N663" s="175"/>
      <c r="O663" s="175"/>
    </row>
    <row r="664" spans="1:15" s="177" customFormat="1" ht="11.25">
      <c r="A664" s="182"/>
      <c r="B664" s="182"/>
      <c r="C664" s="182"/>
      <c r="D664" s="182"/>
      <c r="E664" s="174"/>
      <c r="F664" s="174"/>
      <c r="G664" s="174"/>
      <c r="H664" s="174"/>
      <c r="I664" s="174"/>
      <c r="J664" s="174"/>
      <c r="K664" s="174"/>
      <c r="L664" s="174"/>
      <c r="M664" s="174"/>
      <c r="N664" s="175"/>
      <c r="O664" s="175"/>
    </row>
    <row r="665" spans="1:15" s="177" customFormat="1" ht="11.25">
      <c r="A665" s="182"/>
      <c r="B665" s="182"/>
      <c r="C665" s="182"/>
      <c r="D665" s="182"/>
      <c r="E665" s="174"/>
      <c r="F665" s="174"/>
      <c r="G665" s="174"/>
      <c r="H665" s="174"/>
      <c r="I665" s="174"/>
      <c r="J665" s="174"/>
      <c r="K665" s="174"/>
      <c r="L665" s="174"/>
      <c r="M665" s="174"/>
      <c r="N665" s="175"/>
      <c r="O665" s="175"/>
    </row>
    <row r="666" spans="1:15" s="177" customFormat="1" ht="11.25">
      <c r="A666" s="182"/>
      <c r="B666" s="182"/>
      <c r="C666" s="182"/>
      <c r="D666" s="182"/>
      <c r="E666" s="174"/>
      <c r="F666" s="174"/>
      <c r="G666" s="174"/>
      <c r="H666" s="174"/>
      <c r="I666" s="174"/>
      <c r="J666" s="174"/>
      <c r="K666" s="174"/>
      <c r="L666" s="174"/>
      <c r="M666" s="174"/>
      <c r="N666" s="175"/>
      <c r="O666" s="175"/>
    </row>
    <row r="667" spans="1:15" s="177" customFormat="1" ht="11.25">
      <c r="A667" s="182"/>
      <c r="B667" s="182"/>
      <c r="C667" s="182"/>
      <c r="D667" s="182"/>
      <c r="E667" s="174"/>
      <c r="F667" s="174"/>
      <c r="G667" s="174"/>
      <c r="H667" s="174"/>
      <c r="I667" s="174"/>
      <c r="J667" s="174"/>
      <c r="K667" s="174"/>
      <c r="L667" s="174"/>
      <c r="M667" s="174"/>
      <c r="N667" s="175"/>
      <c r="O667" s="175"/>
    </row>
    <row r="668" spans="1:15" s="177" customFormat="1" ht="11.25">
      <c r="A668" s="182"/>
      <c r="B668" s="182"/>
      <c r="C668" s="182"/>
      <c r="D668" s="182"/>
      <c r="E668" s="174"/>
      <c r="F668" s="174"/>
      <c r="G668" s="174"/>
      <c r="H668" s="174"/>
      <c r="I668" s="174"/>
      <c r="J668" s="174"/>
      <c r="K668" s="174"/>
      <c r="L668" s="174"/>
      <c r="M668" s="174"/>
      <c r="N668" s="175"/>
      <c r="O668" s="175"/>
    </row>
    <row r="669" spans="1:15" s="177" customFormat="1" ht="11.25">
      <c r="A669" s="182"/>
      <c r="B669" s="182"/>
      <c r="C669" s="182"/>
      <c r="D669" s="182"/>
      <c r="E669" s="174"/>
      <c r="F669" s="174"/>
      <c r="G669" s="174"/>
      <c r="H669" s="174"/>
      <c r="I669" s="174"/>
      <c r="J669" s="174"/>
      <c r="K669" s="174"/>
      <c r="L669" s="174"/>
      <c r="M669" s="174"/>
      <c r="N669" s="175"/>
      <c r="O669" s="175"/>
    </row>
    <row r="670" spans="1:15" s="177" customFormat="1" ht="11.25">
      <c r="A670" s="182"/>
      <c r="B670" s="182"/>
      <c r="C670" s="182"/>
      <c r="D670" s="182"/>
      <c r="E670" s="174"/>
      <c r="F670" s="174"/>
      <c r="G670" s="174"/>
      <c r="H670" s="174"/>
      <c r="I670" s="174"/>
      <c r="J670" s="174"/>
      <c r="K670" s="174"/>
      <c r="L670" s="174"/>
      <c r="M670" s="174"/>
      <c r="N670" s="175"/>
      <c r="O670" s="175"/>
    </row>
    <row r="671" spans="1:15" s="177" customFormat="1" ht="11.25">
      <c r="A671" s="182"/>
      <c r="B671" s="182"/>
      <c r="C671" s="182"/>
      <c r="D671" s="182"/>
      <c r="E671" s="174"/>
      <c r="F671" s="174"/>
      <c r="G671" s="174"/>
      <c r="H671" s="174"/>
      <c r="I671" s="174"/>
      <c r="J671" s="174"/>
      <c r="K671" s="174"/>
      <c r="L671" s="174"/>
      <c r="M671" s="174"/>
      <c r="N671" s="175"/>
      <c r="O671" s="175"/>
    </row>
    <row r="672" spans="1:15" s="177" customFormat="1" ht="11.25">
      <c r="A672" s="182"/>
      <c r="B672" s="182"/>
      <c r="C672" s="182"/>
      <c r="D672" s="182"/>
      <c r="E672" s="174"/>
      <c r="F672" s="174"/>
      <c r="G672" s="174"/>
      <c r="H672" s="174"/>
      <c r="I672" s="174"/>
      <c r="J672" s="174"/>
      <c r="K672" s="174"/>
      <c r="L672" s="174"/>
      <c r="M672" s="174"/>
      <c r="N672" s="175"/>
      <c r="O672" s="175"/>
    </row>
    <row r="673" spans="1:15" s="177" customFormat="1" ht="11.25">
      <c r="A673" s="182"/>
      <c r="B673" s="182"/>
      <c r="C673" s="182"/>
      <c r="D673" s="182"/>
      <c r="E673" s="174"/>
      <c r="F673" s="174"/>
      <c r="G673" s="174"/>
      <c r="H673" s="174"/>
      <c r="I673" s="174"/>
      <c r="J673" s="174"/>
      <c r="K673" s="174"/>
      <c r="L673" s="174"/>
      <c r="M673" s="174"/>
      <c r="N673" s="175"/>
      <c r="O673" s="175"/>
    </row>
    <row r="674" spans="1:15" s="177" customFormat="1" ht="11.25">
      <c r="A674" s="182"/>
      <c r="B674" s="182"/>
      <c r="C674" s="182"/>
      <c r="D674" s="182"/>
      <c r="E674" s="174"/>
      <c r="F674" s="174"/>
      <c r="G674" s="174"/>
      <c r="H674" s="174"/>
      <c r="I674" s="174"/>
      <c r="J674" s="174"/>
      <c r="K674" s="174"/>
      <c r="L674" s="174"/>
      <c r="M674" s="174"/>
      <c r="N674" s="175"/>
      <c r="O674" s="175"/>
    </row>
    <row r="675" spans="1:15" s="177" customFormat="1" ht="11.25">
      <c r="A675" s="182"/>
      <c r="B675" s="182"/>
      <c r="C675" s="182"/>
      <c r="D675" s="182"/>
      <c r="E675" s="174"/>
      <c r="F675" s="174"/>
      <c r="G675" s="174"/>
      <c r="H675" s="174"/>
      <c r="I675" s="174"/>
      <c r="J675" s="174"/>
      <c r="K675" s="174"/>
      <c r="L675" s="174"/>
      <c r="M675" s="174"/>
      <c r="N675" s="175"/>
      <c r="O675" s="175"/>
    </row>
    <row r="676" spans="1:15" s="177" customFormat="1" ht="11.25">
      <c r="A676" s="182"/>
      <c r="B676" s="182"/>
      <c r="C676" s="182"/>
      <c r="D676" s="182"/>
      <c r="E676" s="174"/>
      <c r="F676" s="174"/>
      <c r="G676" s="174"/>
      <c r="H676" s="174"/>
      <c r="I676" s="174"/>
      <c r="J676" s="174"/>
      <c r="K676" s="174"/>
      <c r="L676" s="174"/>
      <c r="M676" s="174"/>
      <c r="N676" s="175"/>
      <c r="O676" s="175"/>
    </row>
    <row r="677" spans="1:15" s="177" customFormat="1" ht="11.25">
      <c r="A677" s="182"/>
      <c r="B677" s="182"/>
      <c r="C677" s="182"/>
      <c r="D677" s="182"/>
      <c r="E677" s="174"/>
      <c r="F677" s="174"/>
      <c r="G677" s="174"/>
      <c r="H677" s="174"/>
      <c r="I677" s="174"/>
      <c r="J677" s="174"/>
      <c r="K677" s="174"/>
      <c r="L677" s="174"/>
      <c r="M677" s="174"/>
      <c r="N677" s="175"/>
      <c r="O677" s="175"/>
    </row>
    <row r="678" spans="1:15" s="177" customFormat="1" ht="11.25">
      <c r="A678" s="182"/>
      <c r="B678" s="182"/>
      <c r="C678" s="182"/>
      <c r="D678" s="182"/>
      <c r="E678" s="174"/>
      <c r="F678" s="174"/>
      <c r="G678" s="174"/>
      <c r="H678" s="174"/>
      <c r="I678" s="174"/>
      <c r="J678" s="174"/>
      <c r="K678" s="174"/>
      <c r="L678" s="174"/>
      <c r="M678" s="174"/>
      <c r="N678" s="175"/>
      <c r="O678" s="175"/>
    </row>
    <row r="679" spans="1:15" s="177" customFormat="1" ht="11.25">
      <c r="A679" s="182"/>
      <c r="B679" s="182"/>
      <c r="C679" s="182"/>
      <c r="D679" s="182"/>
      <c r="E679" s="174"/>
      <c r="F679" s="174"/>
      <c r="G679" s="174"/>
      <c r="H679" s="174"/>
      <c r="I679" s="174"/>
      <c r="J679" s="174"/>
      <c r="K679" s="174"/>
      <c r="L679" s="174"/>
      <c r="M679" s="174"/>
      <c r="N679" s="175"/>
      <c r="O679" s="175"/>
    </row>
    <row r="680" spans="1:15" s="177" customFormat="1" ht="11.25">
      <c r="A680" s="182"/>
      <c r="B680" s="182"/>
      <c r="C680" s="182"/>
      <c r="D680" s="182"/>
      <c r="E680" s="174"/>
      <c r="F680" s="174"/>
      <c r="G680" s="174"/>
      <c r="H680" s="174"/>
      <c r="I680" s="174"/>
      <c r="J680" s="174"/>
      <c r="K680" s="174"/>
      <c r="L680" s="174"/>
      <c r="M680" s="174"/>
      <c r="N680" s="175"/>
      <c r="O680" s="175"/>
    </row>
    <row r="681" spans="1:15" s="177" customFormat="1" ht="11.25">
      <c r="A681" s="182"/>
      <c r="B681" s="182"/>
      <c r="C681" s="182"/>
      <c r="D681" s="182"/>
      <c r="E681" s="174"/>
      <c r="F681" s="174"/>
      <c r="G681" s="174"/>
      <c r="H681" s="174"/>
      <c r="I681" s="174"/>
      <c r="J681" s="174"/>
      <c r="K681" s="174"/>
      <c r="L681" s="174"/>
      <c r="M681" s="174"/>
      <c r="N681" s="175"/>
      <c r="O681" s="175"/>
    </row>
    <row r="682" spans="1:15" s="177" customFormat="1" ht="11.25">
      <c r="A682" s="182"/>
      <c r="B682" s="182"/>
      <c r="C682" s="182"/>
      <c r="D682" s="182"/>
      <c r="E682" s="174"/>
      <c r="F682" s="174"/>
      <c r="G682" s="174"/>
      <c r="H682" s="174"/>
      <c r="I682" s="174"/>
      <c r="J682" s="174"/>
      <c r="K682" s="174"/>
      <c r="L682" s="174"/>
      <c r="M682" s="174"/>
      <c r="N682" s="175"/>
      <c r="O682" s="175"/>
    </row>
    <row r="683" spans="1:15" s="177" customFormat="1" ht="11.25">
      <c r="A683" s="182"/>
      <c r="B683" s="182"/>
      <c r="C683" s="182"/>
      <c r="D683" s="182"/>
      <c r="E683" s="174"/>
      <c r="F683" s="174"/>
      <c r="G683" s="174"/>
      <c r="H683" s="174"/>
      <c r="I683" s="174"/>
      <c r="J683" s="174"/>
      <c r="K683" s="174"/>
      <c r="L683" s="174"/>
      <c r="M683" s="174"/>
      <c r="N683" s="175"/>
      <c r="O683" s="175"/>
    </row>
    <row r="684" spans="1:15" s="177" customFormat="1" ht="11.25">
      <c r="A684" s="182"/>
      <c r="B684" s="182"/>
      <c r="C684" s="182"/>
      <c r="D684" s="182"/>
      <c r="E684" s="174"/>
      <c r="F684" s="174"/>
      <c r="G684" s="174"/>
      <c r="H684" s="174"/>
      <c r="I684" s="174"/>
      <c r="J684" s="174"/>
      <c r="K684" s="174"/>
      <c r="L684" s="174"/>
      <c r="M684" s="174"/>
      <c r="N684" s="175"/>
      <c r="O684" s="175"/>
    </row>
    <row r="685" spans="1:15" s="177" customFormat="1" ht="11.25">
      <c r="A685" s="182"/>
      <c r="B685" s="182"/>
      <c r="C685" s="182"/>
      <c r="D685" s="182"/>
      <c r="E685" s="174"/>
      <c r="F685" s="174"/>
      <c r="G685" s="174"/>
      <c r="H685" s="174"/>
      <c r="I685" s="174"/>
      <c r="J685" s="174"/>
      <c r="K685" s="174"/>
      <c r="L685" s="174"/>
      <c r="M685" s="174"/>
      <c r="N685" s="175"/>
      <c r="O685" s="175"/>
    </row>
    <row r="686" spans="1:15" s="177" customFormat="1" ht="11.25">
      <c r="A686" s="182"/>
      <c r="B686" s="182"/>
      <c r="C686" s="182"/>
      <c r="D686" s="182"/>
      <c r="E686" s="174"/>
      <c r="F686" s="174"/>
      <c r="G686" s="174"/>
      <c r="H686" s="174"/>
      <c r="I686" s="174"/>
      <c r="J686" s="174"/>
      <c r="K686" s="174"/>
      <c r="L686" s="174"/>
      <c r="M686" s="174"/>
      <c r="N686" s="175"/>
      <c r="O686" s="175"/>
    </row>
    <row r="687" spans="1:15" s="177" customFormat="1" ht="11.25">
      <c r="A687" s="182"/>
      <c r="B687" s="182"/>
      <c r="C687" s="182"/>
      <c r="D687" s="182"/>
      <c r="E687" s="174"/>
      <c r="F687" s="174"/>
      <c r="G687" s="174"/>
      <c r="H687" s="174"/>
      <c r="I687" s="174"/>
      <c r="J687" s="174"/>
      <c r="K687" s="174"/>
      <c r="L687" s="174"/>
      <c r="M687" s="174"/>
      <c r="N687" s="175"/>
      <c r="O687" s="175"/>
    </row>
    <row r="688" spans="1:15" s="177" customFormat="1" ht="11.25">
      <c r="A688" s="182"/>
      <c r="B688" s="182"/>
      <c r="C688" s="182"/>
      <c r="D688" s="182"/>
      <c r="E688" s="174"/>
      <c r="F688" s="174"/>
      <c r="G688" s="174"/>
      <c r="H688" s="174"/>
      <c r="I688" s="174"/>
      <c r="J688" s="174"/>
      <c r="K688" s="174"/>
      <c r="L688" s="174"/>
      <c r="M688" s="174"/>
      <c r="N688" s="175"/>
      <c r="O688" s="175"/>
    </row>
    <row r="689" spans="1:15" s="177" customFormat="1" ht="11.25">
      <c r="A689" s="182"/>
      <c r="B689" s="182"/>
      <c r="C689" s="182"/>
      <c r="D689" s="182"/>
      <c r="E689" s="174"/>
      <c r="F689" s="174"/>
      <c r="G689" s="174"/>
      <c r="H689" s="174"/>
      <c r="I689" s="174"/>
      <c r="J689" s="174"/>
      <c r="K689" s="174"/>
      <c r="L689" s="174"/>
      <c r="M689" s="174"/>
      <c r="N689" s="175"/>
      <c r="O689" s="175"/>
    </row>
    <row r="690" spans="1:15" s="177" customFormat="1" ht="11.25">
      <c r="A690" s="182"/>
      <c r="B690" s="182"/>
      <c r="C690" s="182"/>
      <c r="D690" s="182"/>
      <c r="E690" s="174"/>
      <c r="F690" s="174"/>
      <c r="G690" s="174"/>
      <c r="H690" s="174"/>
      <c r="I690" s="174"/>
      <c r="J690" s="174"/>
      <c r="K690" s="174"/>
      <c r="L690" s="174"/>
      <c r="M690" s="174"/>
      <c r="N690" s="175"/>
      <c r="O690" s="175"/>
    </row>
    <row r="691" spans="1:15" s="177" customFormat="1" ht="11.25">
      <c r="A691" s="182"/>
      <c r="B691" s="182"/>
      <c r="C691" s="182"/>
      <c r="D691" s="182"/>
      <c r="E691" s="174"/>
      <c r="F691" s="174"/>
      <c r="G691" s="174"/>
      <c r="H691" s="174"/>
      <c r="I691" s="174"/>
      <c r="J691" s="174"/>
      <c r="K691" s="174"/>
      <c r="L691" s="174"/>
      <c r="M691" s="174"/>
      <c r="N691" s="175"/>
      <c r="O691" s="175"/>
    </row>
    <row r="692" spans="1:15" s="177" customFormat="1" ht="11.25">
      <c r="A692" s="182"/>
      <c r="B692" s="182"/>
      <c r="C692" s="182"/>
      <c r="D692" s="182"/>
      <c r="E692" s="174"/>
      <c r="F692" s="174"/>
      <c r="G692" s="174"/>
      <c r="H692" s="174"/>
      <c r="I692" s="174"/>
      <c r="J692" s="174"/>
      <c r="K692" s="174"/>
      <c r="L692" s="174"/>
      <c r="M692" s="174"/>
      <c r="N692" s="175"/>
      <c r="O692" s="175"/>
    </row>
    <row r="693" spans="1:15" s="177" customFormat="1" ht="11.25">
      <c r="A693" s="182"/>
      <c r="B693" s="182"/>
      <c r="C693" s="182"/>
      <c r="D693" s="182"/>
      <c r="E693" s="174"/>
      <c r="F693" s="174"/>
      <c r="G693" s="174"/>
      <c r="H693" s="174"/>
      <c r="I693" s="174"/>
      <c r="J693" s="174"/>
      <c r="K693" s="174"/>
      <c r="L693" s="174"/>
      <c r="M693" s="174"/>
      <c r="N693" s="175"/>
      <c r="O693" s="175"/>
    </row>
    <row r="694" spans="1:15" s="177" customFormat="1" ht="11.25">
      <c r="A694" s="182"/>
      <c r="B694" s="182"/>
      <c r="C694" s="182"/>
      <c r="D694" s="182"/>
      <c r="E694" s="174"/>
      <c r="F694" s="174"/>
      <c r="G694" s="174"/>
      <c r="H694" s="174"/>
      <c r="I694" s="174"/>
      <c r="J694" s="174"/>
      <c r="K694" s="174"/>
      <c r="L694" s="174"/>
      <c r="M694" s="174"/>
      <c r="N694" s="175"/>
      <c r="O694" s="175"/>
    </row>
    <row r="695" spans="1:15" s="177" customFormat="1" ht="11.25">
      <c r="A695" s="182"/>
      <c r="B695" s="182"/>
      <c r="C695" s="182"/>
      <c r="D695" s="182"/>
      <c r="E695" s="174"/>
      <c r="F695" s="174"/>
      <c r="G695" s="174"/>
      <c r="H695" s="174"/>
      <c r="I695" s="174"/>
      <c r="J695" s="174"/>
      <c r="K695" s="174"/>
      <c r="L695" s="174"/>
      <c r="M695" s="174"/>
      <c r="N695" s="175"/>
      <c r="O695" s="175"/>
    </row>
    <row r="696" spans="1:15" s="177" customFormat="1" ht="11.25">
      <c r="A696" s="182"/>
      <c r="B696" s="182"/>
      <c r="C696" s="182"/>
      <c r="D696" s="182"/>
      <c r="E696" s="174"/>
      <c r="F696" s="174"/>
      <c r="G696" s="174"/>
      <c r="H696" s="174"/>
      <c r="I696" s="174"/>
      <c r="J696" s="174"/>
      <c r="K696" s="174"/>
      <c r="L696" s="174"/>
      <c r="M696" s="174"/>
      <c r="N696" s="175"/>
      <c r="O696" s="175"/>
    </row>
    <row r="697" spans="1:15" s="177" customFormat="1" ht="11.25">
      <c r="A697" s="182"/>
      <c r="B697" s="182"/>
      <c r="C697" s="182"/>
      <c r="D697" s="182"/>
      <c r="E697" s="174"/>
      <c r="F697" s="174"/>
      <c r="G697" s="174"/>
      <c r="H697" s="174"/>
      <c r="I697" s="174"/>
      <c r="J697" s="174"/>
      <c r="K697" s="174"/>
      <c r="L697" s="174"/>
      <c r="M697" s="174"/>
      <c r="N697" s="175"/>
      <c r="O697" s="175"/>
    </row>
    <row r="698" spans="1:15" s="177" customFormat="1" ht="11.25">
      <c r="A698" s="182"/>
      <c r="B698" s="182"/>
      <c r="C698" s="182"/>
      <c r="D698" s="182"/>
      <c r="E698" s="174"/>
      <c r="F698" s="174"/>
      <c r="G698" s="174"/>
      <c r="H698" s="174"/>
      <c r="I698" s="174"/>
      <c r="J698" s="174"/>
      <c r="K698" s="174"/>
      <c r="L698" s="174"/>
      <c r="M698" s="174"/>
      <c r="N698" s="175"/>
      <c r="O698" s="175"/>
    </row>
    <row r="699" spans="1:15" s="177" customFormat="1" ht="11.25">
      <c r="A699" s="182"/>
      <c r="B699" s="182"/>
      <c r="C699" s="182"/>
      <c r="D699" s="182"/>
      <c r="E699" s="174"/>
      <c r="F699" s="174"/>
      <c r="G699" s="174"/>
      <c r="H699" s="174"/>
      <c r="I699" s="174"/>
      <c r="J699" s="174"/>
      <c r="K699" s="174"/>
      <c r="L699" s="174"/>
      <c r="M699" s="174"/>
      <c r="N699" s="175"/>
      <c r="O699" s="175"/>
    </row>
    <row r="700" spans="1:15" s="177" customFormat="1" ht="11.25">
      <c r="A700" s="182"/>
      <c r="B700" s="182"/>
      <c r="C700" s="182"/>
      <c r="D700" s="182"/>
      <c r="E700" s="174"/>
      <c r="F700" s="174"/>
      <c r="G700" s="174"/>
      <c r="H700" s="174"/>
      <c r="I700" s="174"/>
      <c r="J700" s="174"/>
      <c r="K700" s="174"/>
      <c r="L700" s="174"/>
      <c r="M700" s="174"/>
      <c r="N700" s="175"/>
      <c r="O700" s="175"/>
    </row>
    <row r="701" spans="1:15" s="177" customFormat="1" ht="11.25">
      <c r="A701" s="182"/>
      <c r="B701" s="182"/>
      <c r="C701" s="182"/>
      <c r="D701" s="182"/>
      <c r="E701" s="174"/>
      <c r="F701" s="174"/>
      <c r="G701" s="174"/>
      <c r="H701" s="174"/>
      <c r="I701" s="174"/>
      <c r="J701" s="174"/>
      <c r="K701" s="174"/>
      <c r="L701" s="174"/>
      <c r="M701" s="174"/>
      <c r="N701" s="175"/>
      <c r="O701" s="175"/>
    </row>
    <row r="702" spans="1:15" s="177" customFormat="1" ht="11.25">
      <c r="A702" s="182"/>
      <c r="B702" s="182"/>
      <c r="C702" s="182"/>
      <c r="D702" s="182"/>
      <c r="E702" s="174"/>
      <c r="F702" s="174"/>
      <c r="G702" s="174"/>
      <c r="H702" s="174"/>
      <c r="I702" s="174"/>
      <c r="J702" s="174"/>
      <c r="K702" s="174"/>
      <c r="L702" s="174"/>
      <c r="M702" s="174"/>
      <c r="N702" s="175"/>
      <c r="O702" s="175"/>
    </row>
    <row r="703" spans="1:15" s="177" customFormat="1" ht="11.25">
      <c r="A703" s="182"/>
      <c r="B703" s="182"/>
      <c r="C703" s="182"/>
      <c r="D703" s="182"/>
      <c r="E703" s="174"/>
      <c r="F703" s="174"/>
      <c r="G703" s="174"/>
      <c r="H703" s="174"/>
      <c r="I703" s="174"/>
      <c r="J703" s="174"/>
      <c r="K703" s="174"/>
      <c r="L703" s="174"/>
      <c r="M703" s="174"/>
      <c r="N703" s="175"/>
      <c r="O703" s="175"/>
    </row>
    <row r="704" spans="1:15" s="177" customFormat="1" ht="11.25">
      <c r="A704" s="182"/>
      <c r="B704" s="182"/>
      <c r="C704" s="182"/>
      <c r="D704" s="182"/>
      <c r="E704" s="174"/>
      <c r="F704" s="174"/>
      <c r="G704" s="174"/>
      <c r="H704" s="174"/>
      <c r="I704" s="174"/>
      <c r="J704" s="174"/>
      <c r="K704" s="174"/>
      <c r="L704" s="174"/>
      <c r="M704" s="174"/>
      <c r="N704" s="175"/>
      <c r="O704" s="175"/>
    </row>
    <row r="705" spans="1:15" s="177" customFormat="1" ht="11.25">
      <c r="A705" s="182"/>
      <c r="B705" s="182"/>
      <c r="C705" s="182"/>
      <c r="D705" s="182"/>
      <c r="E705" s="174"/>
      <c r="F705" s="174"/>
      <c r="G705" s="174"/>
      <c r="H705" s="174"/>
      <c r="I705" s="174"/>
      <c r="J705" s="174"/>
      <c r="K705" s="174"/>
      <c r="L705" s="174"/>
      <c r="M705" s="174"/>
      <c r="N705" s="175"/>
      <c r="O705" s="175"/>
    </row>
    <row r="706" spans="1:15" s="177" customFormat="1" ht="11.25">
      <c r="A706" s="182"/>
      <c r="B706" s="182"/>
      <c r="C706" s="182"/>
      <c r="D706" s="182"/>
      <c r="E706" s="174"/>
      <c r="F706" s="174"/>
      <c r="G706" s="174"/>
      <c r="H706" s="174"/>
      <c r="I706" s="174"/>
      <c r="J706" s="174"/>
      <c r="K706" s="174"/>
      <c r="L706" s="174"/>
      <c r="M706" s="174"/>
      <c r="N706" s="175"/>
      <c r="O706" s="175"/>
    </row>
    <row r="707" spans="1:15" s="177" customFormat="1" ht="11.25">
      <c r="A707" s="182"/>
      <c r="B707" s="182"/>
      <c r="C707" s="182"/>
      <c r="D707" s="182"/>
      <c r="E707" s="174"/>
      <c r="F707" s="174"/>
      <c r="G707" s="174"/>
      <c r="H707" s="174"/>
      <c r="I707" s="174"/>
      <c r="J707" s="174"/>
      <c r="K707" s="174"/>
      <c r="L707" s="174"/>
      <c r="M707" s="174"/>
      <c r="N707" s="175"/>
      <c r="O707" s="175"/>
    </row>
    <row r="708" spans="1:15" s="177" customFormat="1" ht="11.25">
      <c r="A708" s="182"/>
      <c r="B708" s="182"/>
      <c r="C708" s="182"/>
      <c r="D708" s="182"/>
      <c r="E708" s="174"/>
      <c r="F708" s="174"/>
      <c r="G708" s="174"/>
      <c r="H708" s="174"/>
      <c r="I708" s="174"/>
      <c r="J708" s="174"/>
      <c r="K708" s="174"/>
      <c r="L708" s="174"/>
      <c r="M708" s="174"/>
      <c r="N708" s="175"/>
      <c r="O708" s="175"/>
    </row>
    <row r="709" spans="1:15" s="177" customFormat="1" ht="11.25">
      <c r="A709" s="182"/>
      <c r="B709" s="182"/>
      <c r="C709" s="182"/>
      <c r="D709" s="182"/>
      <c r="E709" s="174"/>
      <c r="F709" s="174"/>
      <c r="G709" s="174"/>
      <c r="H709" s="174"/>
      <c r="I709" s="174"/>
      <c r="J709" s="174"/>
      <c r="K709" s="174"/>
      <c r="L709" s="174"/>
      <c r="M709" s="174"/>
      <c r="N709" s="175"/>
      <c r="O709" s="175"/>
    </row>
    <row r="710" spans="1:15" s="177" customFormat="1" ht="11.25">
      <c r="A710" s="182"/>
      <c r="B710" s="182"/>
      <c r="C710" s="182"/>
      <c r="D710" s="182"/>
      <c r="E710" s="174"/>
      <c r="F710" s="174"/>
      <c r="G710" s="174"/>
      <c r="H710" s="174"/>
      <c r="I710" s="174"/>
      <c r="J710" s="174"/>
      <c r="K710" s="174"/>
      <c r="L710" s="174"/>
      <c r="M710" s="174"/>
      <c r="N710" s="175"/>
      <c r="O710" s="175"/>
    </row>
    <row r="711" spans="1:15" s="177" customFormat="1" ht="11.25">
      <c r="A711" s="182"/>
      <c r="B711" s="182"/>
      <c r="C711" s="182"/>
      <c r="D711" s="182"/>
      <c r="E711" s="174"/>
      <c r="F711" s="174"/>
      <c r="G711" s="174"/>
      <c r="H711" s="174"/>
      <c r="I711" s="174"/>
      <c r="J711" s="174"/>
      <c r="K711" s="174"/>
      <c r="L711" s="174"/>
      <c r="M711" s="174"/>
      <c r="N711" s="175"/>
      <c r="O711" s="175"/>
    </row>
    <row r="712" spans="1:15" s="177" customFormat="1" ht="11.25">
      <c r="A712" s="182"/>
      <c r="B712" s="182"/>
      <c r="C712" s="182"/>
      <c r="D712" s="182"/>
      <c r="E712" s="174"/>
      <c r="F712" s="174"/>
      <c r="G712" s="174"/>
      <c r="H712" s="174"/>
      <c r="I712" s="174"/>
      <c r="J712" s="174"/>
      <c r="K712" s="174"/>
      <c r="L712" s="174"/>
      <c r="M712" s="174"/>
      <c r="N712" s="175"/>
      <c r="O712" s="175"/>
    </row>
    <row r="713" spans="1:15" s="177" customFormat="1" ht="11.25">
      <c r="A713" s="182"/>
      <c r="B713" s="182"/>
      <c r="C713" s="182"/>
      <c r="D713" s="182"/>
      <c r="E713" s="174"/>
      <c r="F713" s="174"/>
      <c r="G713" s="174"/>
      <c r="H713" s="174"/>
      <c r="I713" s="174"/>
      <c r="J713" s="174"/>
      <c r="K713" s="174"/>
      <c r="L713" s="174"/>
      <c r="M713" s="174"/>
      <c r="N713" s="175"/>
      <c r="O713" s="175"/>
    </row>
    <row r="714" spans="1:15" s="177" customFormat="1" ht="11.25">
      <c r="A714" s="182"/>
      <c r="B714" s="182"/>
      <c r="C714" s="182"/>
      <c r="D714" s="182"/>
      <c r="E714" s="174"/>
      <c r="F714" s="174"/>
      <c r="G714" s="174"/>
      <c r="H714" s="174"/>
      <c r="I714" s="174"/>
      <c r="J714" s="174"/>
      <c r="K714" s="174"/>
      <c r="L714" s="174"/>
      <c r="M714" s="174"/>
      <c r="N714" s="175"/>
      <c r="O714" s="175"/>
    </row>
    <row r="715" spans="1:15" s="177" customFormat="1" ht="11.25">
      <c r="A715" s="182"/>
      <c r="B715" s="182"/>
      <c r="C715" s="182"/>
      <c r="D715" s="182"/>
      <c r="E715" s="174"/>
      <c r="F715" s="174"/>
      <c r="G715" s="174"/>
      <c r="H715" s="174"/>
      <c r="I715" s="174"/>
      <c r="J715" s="174"/>
      <c r="K715" s="174"/>
      <c r="L715" s="174"/>
      <c r="M715" s="174"/>
      <c r="N715" s="175"/>
      <c r="O715" s="175"/>
    </row>
    <row r="716" spans="1:15" s="177" customFormat="1" ht="11.25">
      <c r="A716" s="182"/>
      <c r="B716" s="182"/>
      <c r="C716" s="182"/>
      <c r="D716" s="182"/>
      <c r="E716" s="174"/>
      <c r="F716" s="174"/>
      <c r="G716" s="174"/>
      <c r="H716" s="174"/>
      <c r="I716" s="174"/>
      <c r="J716" s="174"/>
      <c r="K716" s="174"/>
      <c r="L716" s="174"/>
      <c r="M716" s="174"/>
      <c r="N716" s="175"/>
      <c r="O716" s="175"/>
    </row>
    <row r="717" spans="1:15" s="177" customFormat="1" ht="11.25">
      <c r="A717" s="182"/>
      <c r="B717" s="182"/>
      <c r="C717" s="182"/>
      <c r="D717" s="182"/>
      <c r="E717" s="174"/>
      <c r="F717" s="174"/>
      <c r="G717" s="174"/>
      <c r="H717" s="174"/>
      <c r="I717" s="174"/>
      <c r="J717" s="174"/>
      <c r="K717" s="174"/>
      <c r="L717" s="174"/>
      <c r="M717" s="174"/>
      <c r="N717" s="175"/>
      <c r="O717" s="175"/>
    </row>
    <row r="718" spans="1:15" s="177" customFormat="1" ht="11.25">
      <c r="A718" s="182"/>
      <c r="B718" s="182"/>
      <c r="C718" s="182"/>
      <c r="D718" s="182"/>
      <c r="E718" s="174"/>
      <c r="F718" s="174"/>
      <c r="G718" s="174"/>
      <c r="H718" s="174"/>
      <c r="I718" s="174"/>
      <c r="J718" s="174"/>
      <c r="K718" s="174"/>
      <c r="L718" s="174"/>
      <c r="M718" s="174"/>
      <c r="N718" s="175"/>
      <c r="O718" s="175"/>
    </row>
    <row r="719" spans="1:15" s="177" customFormat="1" ht="11.25">
      <c r="A719" s="182"/>
      <c r="B719" s="182"/>
      <c r="C719" s="182"/>
      <c r="D719" s="182"/>
      <c r="E719" s="174"/>
      <c r="F719" s="174"/>
      <c r="G719" s="174"/>
      <c r="H719" s="174"/>
      <c r="I719" s="174"/>
      <c r="J719" s="174"/>
      <c r="K719" s="174"/>
      <c r="L719" s="174"/>
      <c r="M719" s="174"/>
      <c r="N719" s="175"/>
      <c r="O719" s="175"/>
    </row>
    <row r="720" spans="1:15" s="177" customFormat="1" ht="11.25">
      <c r="A720" s="182"/>
      <c r="B720" s="182"/>
      <c r="C720" s="182"/>
      <c r="D720" s="182"/>
      <c r="E720" s="174"/>
      <c r="F720" s="174"/>
      <c r="G720" s="174"/>
      <c r="H720" s="174"/>
      <c r="I720" s="174"/>
      <c r="J720" s="174"/>
      <c r="K720" s="174"/>
      <c r="L720" s="174"/>
      <c r="M720" s="174"/>
      <c r="N720" s="175"/>
      <c r="O720" s="175"/>
    </row>
    <row r="721" spans="1:15" s="177" customFormat="1" ht="11.25">
      <c r="A721" s="182"/>
      <c r="B721" s="182"/>
      <c r="C721" s="182"/>
      <c r="D721" s="182"/>
      <c r="E721" s="174"/>
      <c r="F721" s="174"/>
      <c r="G721" s="174"/>
      <c r="H721" s="174"/>
      <c r="I721" s="174"/>
      <c r="J721" s="174"/>
      <c r="K721" s="174"/>
      <c r="L721" s="174"/>
      <c r="M721" s="174"/>
      <c r="N721" s="175"/>
      <c r="O721" s="175"/>
    </row>
    <row r="722" spans="1:15" s="177" customFormat="1" ht="11.25">
      <c r="A722" s="182"/>
      <c r="B722" s="182"/>
      <c r="C722" s="182"/>
      <c r="D722" s="182"/>
      <c r="E722" s="174"/>
      <c r="F722" s="174"/>
      <c r="G722" s="174"/>
      <c r="H722" s="174"/>
      <c r="I722" s="174"/>
      <c r="J722" s="174"/>
      <c r="K722" s="174"/>
      <c r="L722" s="174"/>
      <c r="M722" s="174"/>
      <c r="N722" s="175"/>
      <c r="O722" s="175"/>
    </row>
    <row r="723" spans="1:15" s="177" customFormat="1" ht="11.25">
      <c r="A723" s="182"/>
      <c r="B723" s="182"/>
      <c r="C723" s="182"/>
      <c r="D723" s="182"/>
      <c r="E723" s="174"/>
      <c r="F723" s="174"/>
      <c r="G723" s="174"/>
      <c r="H723" s="174"/>
      <c r="I723" s="174"/>
      <c r="J723" s="174"/>
      <c r="K723" s="174"/>
      <c r="L723" s="174"/>
      <c r="M723" s="174"/>
      <c r="N723" s="175"/>
      <c r="O723" s="175"/>
    </row>
    <row r="724" spans="1:15" s="177" customFormat="1" ht="11.25">
      <c r="A724" s="182"/>
      <c r="B724" s="182"/>
      <c r="C724" s="182"/>
      <c r="D724" s="182"/>
      <c r="E724" s="174"/>
      <c r="F724" s="174"/>
      <c r="G724" s="174"/>
      <c r="H724" s="174"/>
      <c r="I724" s="174"/>
      <c r="J724" s="174"/>
      <c r="K724" s="174"/>
      <c r="L724" s="174"/>
      <c r="M724" s="174"/>
      <c r="N724" s="175"/>
      <c r="O724" s="175"/>
    </row>
    <row r="725" spans="1:15" s="177" customFormat="1" ht="11.25">
      <c r="A725" s="182"/>
      <c r="B725" s="182"/>
      <c r="C725" s="182"/>
      <c r="D725" s="182"/>
      <c r="E725" s="174"/>
      <c r="F725" s="174"/>
      <c r="G725" s="174"/>
      <c r="H725" s="174"/>
      <c r="I725" s="174"/>
      <c r="J725" s="174"/>
      <c r="K725" s="174"/>
      <c r="L725" s="174"/>
      <c r="M725" s="174"/>
      <c r="N725" s="175"/>
      <c r="O725" s="175"/>
    </row>
    <row r="726" spans="1:15" s="177" customFormat="1" ht="11.25">
      <c r="A726" s="182"/>
      <c r="B726" s="182"/>
      <c r="C726" s="182"/>
      <c r="D726" s="182"/>
      <c r="E726" s="174"/>
      <c r="F726" s="174"/>
      <c r="G726" s="174"/>
      <c r="H726" s="174"/>
      <c r="I726" s="174"/>
      <c r="J726" s="174"/>
      <c r="K726" s="174"/>
      <c r="L726" s="174"/>
      <c r="M726" s="174"/>
      <c r="N726" s="175"/>
      <c r="O726" s="175"/>
    </row>
    <row r="727" spans="1:15" s="177" customFormat="1" ht="11.25">
      <c r="A727" s="182"/>
      <c r="B727" s="182"/>
      <c r="C727" s="182"/>
      <c r="D727" s="182"/>
      <c r="E727" s="174"/>
      <c r="F727" s="174"/>
      <c r="G727" s="174"/>
      <c r="H727" s="174"/>
      <c r="I727" s="174"/>
      <c r="J727" s="174"/>
      <c r="K727" s="174"/>
      <c r="L727" s="174"/>
      <c r="M727" s="174"/>
      <c r="N727" s="175"/>
      <c r="O727" s="175"/>
    </row>
    <row r="728" spans="1:15" s="177" customFormat="1" ht="11.25">
      <c r="A728" s="182"/>
      <c r="B728" s="182"/>
      <c r="C728" s="182"/>
      <c r="D728" s="182"/>
      <c r="E728" s="174"/>
      <c r="F728" s="174"/>
      <c r="G728" s="174"/>
      <c r="H728" s="174"/>
      <c r="I728" s="174"/>
      <c r="J728" s="174"/>
      <c r="K728" s="174"/>
      <c r="L728" s="174"/>
      <c r="M728" s="174"/>
      <c r="N728" s="175"/>
      <c r="O728" s="175"/>
    </row>
    <row r="729" spans="1:15" s="177" customFormat="1" ht="11.25">
      <c r="A729" s="182"/>
      <c r="B729" s="182"/>
      <c r="C729" s="182"/>
      <c r="D729" s="182"/>
      <c r="E729" s="174"/>
      <c r="F729" s="174"/>
      <c r="G729" s="174"/>
      <c r="H729" s="174"/>
      <c r="I729" s="174"/>
      <c r="J729" s="174"/>
      <c r="K729" s="174"/>
      <c r="L729" s="174"/>
      <c r="M729" s="174"/>
      <c r="N729" s="175"/>
      <c r="O729" s="175"/>
    </row>
    <row r="730" spans="1:15" s="177" customFormat="1" ht="11.25">
      <c r="A730" s="182"/>
      <c r="B730" s="182"/>
      <c r="C730" s="182"/>
      <c r="D730" s="182"/>
      <c r="E730" s="174"/>
      <c r="F730" s="174"/>
      <c r="G730" s="174"/>
      <c r="H730" s="174"/>
      <c r="I730" s="174"/>
      <c r="J730" s="174"/>
      <c r="K730" s="174"/>
      <c r="L730" s="174"/>
      <c r="M730" s="174"/>
      <c r="N730" s="175"/>
      <c r="O730" s="175"/>
    </row>
    <row r="731" spans="1:15" s="177" customFormat="1" ht="11.25">
      <c r="A731" s="182"/>
      <c r="B731" s="182"/>
      <c r="C731" s="182"/>
      <c r="D731" s="182"/>
      <c r="E731" s="174"/>
      <c r="F731" s="174"/>
      <c r="G731" s="174"/>
      <c r="H731" s="174"/>
      <c r="I731" s="174"/>
      <c r="J731" s="174"/>
      <c r="K731" s="174"/>
      <c r="L731" s="174"/>
      <c r="M731" s="174"/>
      <c r="N731" s="175"/>
      <c r="O731" s="175"/>
    </row>
    <row r="732" spans="1:15" s="177" customFormat="1" ht="11.25">
      <c r="A732" s="182"/>
      <c r="B732" s="182"/>
      <c r="C732" s="182"/>
      <c r="D732" s="182"/>
      <c r="E732" s="174"/>
      <c r="F732" s="174"/>
      <c r="G732" s="174"/>
      <c r="H732" s="174"/>
      <c r="I732" s="174"/>
      <c r="J732" s="174"/>
      <c r="K732" s="174"/>
      <c r="L732" s="174"/>
      <c r="M732" s="174"/>
      <c r="N732" s="175"/>
      <c r="O732" s="175"/>
    </row>
    <row r="733" spans="1:15" s="177" customFormat="1" ht="11.25">
      <c r="A733" s="182"/>
      <c r="B733" s="182"/>
      <c r="C733" s="182"/>
      <c r="D733" s="182"/>
      <c r="E733" s="174"/>
      <c r="F733" s="174"/>
      <c r="G733" s="174"/>
      <c r="H733" s="174"/>
      <c r="I733" s="174"/>
      <c r="J733" s="174"/>
      <c r="K733" s="174"/>
      <c r="L733" s="174"/>
      <c r="M733" s="174"/>
      <c r="N733" s="175"/>
      <c r="O733" s="175"/>
    </row>
    <row r="734" spans="1:15" s="177" customFormat="1" ht="11.25">
      <c r="A734" s="182"/>
      <c r="B734" s="182"/>
      <c r="C734" s="182"/>
      <c r="D734" s="182"/>
      <c r="E734" s="174"/>
      <c r="F734" s="174"/>
      <c r="G734" s="174"/>
      <c r="H734" s="174"/>
      <c r="I734" s="174"/>
      <c r="J734" s="174"/>
      <c r="K734" s="174"/>
      <c r="L734" s="174"/>
      <c r="M734" s="174"/>
      <c r="N734" s="175"/>
      <c r="O734" s="175"/>
    </row>
    <row r="735" spans="1:15" s="177" customFormat="1" ht="11.25">
      <c r="A735" s="182"/>
      <c r="B735" s="182"/>
      <c r="C735" s="182"/>
      <c r="D735" s="182"/>
      <c r="E735" s="174"/>
      <c r="F735" s="174"/>
      <c r="G735" s="174"/>
      <c r="H735" s="174"/>
      <c r="I735" s="174"/>
      <c r="J735" s="174"/>
      <c r="K735" s="174"/>
      <c r="L735" s="174"/>
      <c r="M735" s="174"/>
      <c r="N735" s="175"/>
      <c r="O735" s="175"/>
    </row>
    <row r="736" spans="1:15" s="177" customFormat="1" ht="11.25">
      <c r="A736" s="182"/>
      <c r="B736" s="182"/>
      <c r="C736" s="182"/>
      <c r="D736" s="182"/>
      <c r="E736" s="174"/>
      <c r="F736" s="174"/>
      <c r="G736" s="174"/>
      <c r="H736" s="174"/>
      <c r="I736" s="174"/>
      <c r="J736" s="174"/>
      <c r="K736" s="174"/>
      <c r="L736" s="174"/>
      <c r="M736" s="174"/>
      <c r="N736" s="175"/>
      <c r="O736" s="175"/>
    </row>
    <row r="737" spans="1:15" s="177" customFormat="1" ht="11.25">
      <c r="A737" s="182"/>
      <c r="B737" s="182"/>
      <c r="C737" s="182"/>
      <c r="D737" s="182"/>
      <c r="E737" s="174"/>
      <c r="F737" s="174"/>
      <c r="G737" s="174"/>
      <c r="H737" s="174"/>
      <c r="I737" s="174"/>
      <c r="J737" s="174"/>
      <c r="K737" s="174"/>
      <c r="L737" s="174"/>
      <c r="M737" s="174"/>
      <c r="N737" s="175"/>
      <c r="O737" s="175"/>
    </row>
    <row r="738" spans="1:15" s="177" customFormat="1" ht="11.25">
      <c r="A738" s="182"/>
      <c r="B738" s="182"/>
      <c r="C738" s="182"/>
      <c r="D738" s="182"/>
      <c r="E738" s="174"/>
      <c r="F738" s="174"/>
      <c r="G738" s="174"/>
      <c r="H738" s="174"/>
      <c r="I738" s="174"/>
      <c r="J738" s="174"/>
      <c r="K738" s="174"/>
      <c r="L738" s="174"/>
      <c r="M738" s="174"/>
      <c r="N738" s="175"/>
      <c r="O738" s="175"/>
    </row>
    <row r="739" spans="1:15" s="177" customFormat="1" ht="11.25">
      <c r="A739" s="182"/>
      <c r="B739" s="182"/>
      <c r="C739" s="182"/>
      <c r="D739" s="182"/>
      <c r="E739" s="174"/>
      <c r="F739" s="174"/>
      <c r="G739" s="174"/>
      <c r="H739" s="174"/>
      <c r="I739" s="174"/>
      <c r="J739" s="174"/>
      <c r="K739" s="174"/>
      <c r="L739" s="174"/>
      <c r="M739" s="174"/>
      <c r="N739" s="175"/>
      <c r="O739" s="175"/>
    </row>
    <row r="740" spans="1:15" s="177" customFormat="1" ht="11.25">
      <c r="A740" s="182"/>
      <c r="B740" s="182"/>
      <c r="C740" s="182"/>
      <c r="D740" s="182"/>
      <c r="E740" s="174"/>
      <c r="F740" s="174"/>
      <c r="G740" s="174"/>
      <c r="H740" s="174"/>
      <c r="I740" s="174"/>
      <c r="J740" s="174"/>
      <c r="K740" s="174"/>
      <c r="L740" s="174"/>
      <c r="M740" s="174"/>
      <c r="N740" s="175"/>
      <c r="O740" s="175"/>
    </row>
    <row r="741" spans="1:15" s="177" customFormat="1" ht="11.25">
      <c r="A741" s="182"/>
      <c r="B741" s="182"/>
      <c r="C741" s="182"/>
      <c r="D741" s="182"/>
      <c r="E741" s="174"/>
      <c r="F741" s="174"/>
      <c r="G741" s="174"/>
      <c r="H741" s="174"/>
      <c r="I741" s="174"/>
      <c r="J741" s="174"/>
      <c r="K741" s="174"/>
      <c r="L741" s="174"/>
      <c r="M741" s="174"/>
      <c r="N741" s="175"/>
      <c r="O741" s="175"/>
    </row>
    <row r="742" spans="1:15" s="177" customFormat="1" ht="11.25">
      <c r="A742" s="182"/>
      <c r="B742" s="182"/>
      <c r="C742" s="182"/>
      <c r="D742" s="182"/>
      <c r="E742" s="174"/>
      <c r="F742" s="174"/>
      <c r="G742" s="174"/>
      <c r="H742" s="174"/>
      <c r="I742" s="174"/>
      <c r="J742" s="174"/>
      <c r="K742" s="174"/>
      <c r="L742" s="174"/>
      <c r="M742" s="174"/>
      <c r="N742" s="175"/>
      <c r="O742" s="175"/>
    </row>
    <row r="743" spans="1:15" s="177" customFormat="1" ht="11.25">
      <c r="A743" s="182"/>
      <c r="B743" s="182"/>
      <c r="C743" s="182"/>
      <c r="D743" s="182"/>
      <c r="E743" s="174"/>
      <c r="F743" s="174"/>
      <c r="G743" s="174"/>
      <c r="H743" s="174"/>
      <c r="I743" s="174"/>
      <c r="J743" s="174"/>
      <c r="K743" s="174"/>
      <c r="L743" s="174"/>
      <c r="M743" s="174"/>
      <c r="N743" s="175"/>
      <c r="O743" s="175"/>
    </row>
    <row r="744" spans="1:15" s="177" customFormat="1" ht="11.25">
      <c r="A744" s="182"/>
      <c r="B744" s="182"/>
      <c r="C744" s="182"/>
      <c r="D744" s="182"/>
      <c r="E744" s="174"/>
      <c r="F744" s="174"/>
      <c r="G744" s="174"/>
      <c r="H744" s="174"/>
      <c r="I744" s="174"/>
      <c r="J744" s="174"/>
      <c r="K744" s="174"/>
      <c r="L744" s="174"/>
      <c r="M744" s="174"/>
      <c r="N744" s="175"/>
      <c r="O744" s="175"/>
    </row>
    <row r="745" spans="1:15" s="177" customFormat="1" ht="11.25">
      <c r="A745" s="182"/>
      <c r="B745" s="182"/>
      <c r="C745" s="182"/>
      <c r="D745" s="182"/>
      <c r="E745" s="174"/>
      <c r="F745" s="174"/>
      <c r="G745" s="174"/>
      <c r="H745" s="174"/>
      <c r="I745" s="174"/>
      <c r="J745" s="174"/>
      <c r="K745" s="174"/>
      <c r="L745" s="174"/>
      <c r="M745" s="174"/>
      <c r="N745" s="175"/>
      <c r="O745" s="175"/>
    </row>
    <row r="746" spans="1:15" s="177" customFormat="1" ht="11.25">
      <c r="A746" s="182"/>
      <c r="B746" s="182"/>
      <c r="C746" s="182"/>
      <c r="D746" s="182"/>
      <c r="E746" s="174"/>
      <c r="F746" s="174"/>
      <c r="G746" s="174"/>
      <c r="H746" s="174"/>
      <c r="I746" s="174"/>
      <c r="J746" s="174"/>
      <c r="K746" s="174"/>
      <c r="L746" s="174"/>
      <c r="M746" s="174"/>
      <c r="N746" s="175"/>
      <c r="O746" s="175"/>
    </row>
    <row r="747" spans="1:15" s="177" customFormat="1" ht="11.25">
      <c r="A747" s="182"/>
      <c r="B747" s="182"/>
      <c r="C747" s="182"/>
      <c r="D747" s="182"/>
      <c r="E747" s="174"/>
      <c r="F747" s="174"/>
      <c r="G747" s="174"/>
      <c r="H747" s="174"/>
      <c r="I747" s="174"/>
      <c r="J747" s="174"/>
      <c r="K747" s="174"/>
      <c r="L747" s="174"/>
      <c r="M747" s="174"/>
      <c r="N747" s="175"/>
      <c r="O747" s="175"/>
    </row>
    <row r="748" spans="1:15" s="177" customFormat="1" ht="11.25">
      <c r="A748" s="182"/>
      <c r="B748" s="182"/>
      <c r="C748" s="182"/>
      <c r="D748" s="182"/>
      <c r="E748" s="174"/>
      <c r="F748" s="174"/>
      <c r="G748" s="174"/>
      <c r="H748" s="174"/>
      <c r="I748" s="174"/>
      <c r="J748" s="174"/>
      <c r="K748" s="174"/>
      <c r="L748" s="174"/>
      <c r="M748" s="174"/>
      <c r="N748" s="175"/>
      <c r="O748" s="175"/>
    </row>
    <row r="749" spans="1:15" s="177" customFormat="1" ht="11.25">
      <c r="A749" s="182"/>
      <c r="B749" s="182"/>
      <c r="C749" s="182"/>
      <c r="D749" s="182"/>
      <c r="E749" s="174"/>
      <c r="F749" s="174"/>
      <c r="G749" s="174"/>
      <c r="H749" s="174"/>
      <c r="I749" s="174"/>
      <c r="J749" s="174"/>
      <c r="K749" s="174"/>
      <c r="L749" s="174"/>
      <c r="M749" s="174"/>
      <c r="N749" s="175"/>
      <c r="O749" s="175"/>
    </row>
    <row r="750" spans="1:15" s="177" customFormat="1" ht="11.25">
      <c r="A750" s="182"/>
      <c r="B750" s="182"/>
      <c r="C750" s="182"/>
      <c r="D750" s="182"/>
      <c r="E750" s="174"/>
      <c r="F750" s="174"/>
      <c r="G750" s="174"/>
      <c r="H750" s="174"/>
      <c r="I750" s="174"/>
      <c r="J750" s="174"/>
      <c r="K750" s="174"/>
      <c r="L750" s="174"/>
      <c r="M750" s="174"/>
      <c r="N750" s="175"/>
      <c r="O750" s="175"/>
    </row>
    <row r="751" spans="1:15" s="177" customFormat="1" ht="11.25">
      <c r="A751" s="182"/>
      <c r="B751" s="182"/>
      <c r="C751" s="182"/>
      <c r="D751" s="182"/>
      <c r="E751" s="174"/>
      <c r="F751" s="174"/>
      <c r="G751" s="174"/>
      <c r="H751" s="174"/>
      <c r="I751" s="174"/>
      <c r="J751" s="174"/>
      <c r="K751" s="174"/>
      <c r="L751" s="174"/>
      <c r="M751" s="174"/>
      <c r="N751" s="175"/>
      <c r="O751" s="175"/>
    </row>
    <row r="752" spans="1:15" s="177" customFormat="1" ht="11.25">
      <c r="A752" s="182"/>
      <c r="B752" s="182"/>
      <c r="C752" s="182"/>
      <c r="D752" s="182"/>
      <c r="E752" s="174"/>
      <c r="F752" s="174"/>
      <c r="G752" s="174"/>
      <c r="H752" s="174"/>
      <c r="I752" s="174"/>
      <c r="J752" s="174"/>
      <c r="K752" s="174"/>
      <c r="L752" s="174"/>
      <c r="M752" s="174"/>
      <c r="N752" s="175"/>
      <c r="O752" s="175"/>
    </row>
    <row r="753" spans="1:15" s="177" customFormat="1" ht="11.25">
      <c r="A753" s="182"/>
      <c r="B753" s="182"/>
      <c r="C753" s="182"/>
      <c r="D753" s="182"/>
      <c r="E753" s="174"/>
      <c r="F753" s="174"/>
      <c r="G753" s="174"/>
      <c r="H753" s="174"/>
      <c r="I753" s="174"/>
      <c r="J753" s="174"/>
      <c r="K753" s="174"/>
      <c r="L753" s="174"/>
      <c r="M753" s="174"/>
      <c r="N753" s="175"/>
      <c r="O753" s="175"/>
    </row>
    <row r="754" spans="1:15" s="177" customFormat="1" ht="11.25">
      <c r="A754" s="182"/>
      <c r="B754" s="182"/>
      <c r="C754" s="182"/>
      <c r="D754" s="182"/>
      <c r="E754" s="174"/>
      <c r="F754" s="174"/>
      <c r="G754" s="174"/>
      <c r="H754" s="174"/>
      <c r="I754" s="174"/>
      <c r="J754" s="174"/>
      <c r="K754" s="174"/>
      <c r="L754" s="174"/>
      <c r="M754" s="174"/>
      <c r="N754" s="175"/>
      <c r="O754" s="175"/>
    </row>
    <row r="755" spans="1:15" s="177" customFormat="1" ht="11.25">
      <c r="A755" s="182"/>
      <c r="B755" s="182"/>
      <c r="C755" s="182"/>
      <c r="D755" s="182"/>
      <c r="E755" s="174"/>
      <c r="F755" s="174"/>
      <c r="G755" s="174"/>
      <c r="H755" s="174"/>
      <c r="I755" s="174"/>
      <c r="J755" s="174"/>
      <c r="K755" s="174"/>
      <c r="L755" s="174"/>
      <c r="M755" s="174"/>
      <c r="N755" s="175"/>
      <c r="O755" s="175"/>
    </row>
    <row r="756" spans="1:15" s="177" customFormat="1" ht="11.25">
      <c r="A756" s="182"/>
      <c r="B756" s="182"/>
      <c r="C756" s="182"/>
      <c r="D756" s="182"/>
      <c r="E756" s="174"/>
      <c r="F756" s="174"/>
      <c r="G756" s="174"/>
      <c r="H756" s="174"/>
      <c r="I756" s="174"/>
      <c r="J756" s="174"/>
      <c r="K756" s="174"/>
      <c r="L756" s="174"/>
      <c r="M756" s="174"/>
      <c r="N756" s="175"/>
      <c r="O756" s="175"/>
    </row>
    <row r="757" spans="1:15" s="177" customFormat="1" ht="11.25">
      <c r="A757" s="182"/>
      <c r="B757" s="182"/>
      <c r="C757" s="182"/>
      <c r="D757" s="182"/>
      <c r="E757" s="174"/>
      <c r="F757" s="174"/>
      <c r="G757" s="174"/>
      <c r="H757" s="174"/>
      <c r="I757" s="174"/>
      <c r="J757" s="174"/>
      <c r="K757" s="174"/>
      <c r="L757" s="174"/>
      <c r="M757" s="174"/>
      <c r="N757" s="175"/>
      <c r="O757" s="175"/>
    </row>
    <row r="758" spans="1:15" s="177" customFormat="1" ht="11.25">
      <c r="A758" s="182"/>
      <c r="B758" s="182"/>
      <c r="C758" s="182"/>
      <c r="D758" s="182"/>
      <c r="E758" s="174"/>
      <c r="F758" s="174"/>
      <c r="G758" s="174"/>
      <c r="H758" s="174"/>
      <c r="I758" s="174"/>
      <c r="J758" s="174"/>
      <c r="K758" s="174"/>
      <c r="L758" s="174"/>
      <c r="M758" s="174"/>
      <c r="N758" s="175"/>
      <c r="O758" s="175"/>
    </row>
    <row r="759" spans="1:15" s="177" customFormat="1" ht="11.25">
      <c r="A759" s="182"/>
      <c r="B759" s="182"/>
      <c r="C759" s="182"/>
      <c r="D759" s="182"/>
      <c r="E759" s="174"/>
      <c r="F759" s="174"/>
      <c r="G759" s="174"/>
      <c r="H759" s="174"/>
      <c r="I759" s="174"/>
      <c r="J759" s="174"/>
      <c r="K759" s="174"/>
      <c r="L759" s="174"/>
      <c r="M759" s="174"/>
      <c r="N759" s="175"/>
      <c r="O759" s="175"/>
    </row>
    <row r="760" spans="1:15" s="177" customFormat="1" ht="11.25">
      <c r="A760" s="182"/>
      <c r="B760" s="182"/>
      <c r="C760" s="182"/>
      <c r="D760" s="182"/>
      <c r="E760" s="174"/>
      <c r="F760" s="174"/>
      <c r="G760" s="174"/>
      <c r="H760" s="174"/>
      <c r="I760" s="174"/>
      <c r="J760" s="174"/>
      <c r="K760" s="174"/>
      <c r="L760" s="174"/>
      <c r="M760" s="174"/>
      <c r="N760" s="175"/>
      <c r="O760" s="175"/>
    </row>
    <row r="761" spans="1:15" s="177" customFormat="1" ht="11.25">
      <c r="A761" s="182"/>
      <c r="B761" s="182"/>
      <c r="C761" s="182"/>
      <c r="D761" s="182"/>
      <c r="E761" s="174"/>
      <c r="F761" s="174"/>
      <c r="G761" s="174"/>
      <c r="H761" s="174"/>
      <c r="I761" s="174"/>
      <c r="J761" s="174"/>
      <c r="K761" s="174"/>
      <c r="L761" s="174"/>
      <c r="M761" s="174"/>
      <c r="N761" s="175"/>
      <c r="O761" s="175"/>
    </row>
    <row r="762" spans="1:15" s="177" customFormat="1" ht="11.25">
      <c r="A762" s="182"/>
      <c r="B762" s="182"/>
      <c r="C762" s="182"/>
      <c r="D762" s="182"/>
      <c r="E762" s="174"/>
      <c r="F762" s="174"/>
      <c r="G762" s="174"/>
      <c r="H762" s="174"/>
      <c r="I762" s="174"/>
      <c r="J762" s="174"/>
      <c r="K762" s="174"/>
      <c r="L762" s="174"/>
      <c r="M762" s="174"/>
      <c r="N762" s="175"/>
      <c r="O762" s="175"/>
    </row>
    <row r="763" spans="1:15" s="177" customFormat="1" ht="11.25">
      <c r="A763" s="182"/>
      <c r="B763" s="182"/>
      <c r="C763" s="182"/>
      <c r="D763" s="182"/>
      <c r="E763" s="174"/>
      <c r="F763" s="174"/>
      <c r="G763" s="174"/>
      <c r="H763" s="174"/>
      <c r="I763" s="174"/>
      <c r="J763" s="174"/>
      <c r="K763" s="174"/>
      <c r="L763" s="174"/>
      <c r="M763" s="174"/>
      <c r="N763" s="175"/>
      <c r="O763" s="175"/>
    </row>
    <row r="764" spans="1:15" s="177" customFormat="1" ht="11.25">
      <c r="A764" s="182"/>
      <c r="B764" s="182"/>
      <c r="C764" s="182"/>
      <c r="D764" s="182"/>
      <c r="E764" s="174"/>
      <c r="F764" s="174"/>
      <c r="G764" s="174"/>
      <c r="H764" s="174"/>
      <c r="I764" s="174"/>
      <c r="J764" s="174"/>
      <c r="K764" s="174"/>
      <c r="L764" s="174"/>
      <c r="M764" s="174"/>
      <c r="N764" s="175"/>
      <c r="O764" s="175"/>
    </row>
    <row r="765" spans="1:15" s="177" customFormat="1" ht="11.25">
      <c r="A765" s="182"/>
      <c r="B765" s="182"/>
      <c r="C765" s="182"/>
      <c r="D765" s="182"/>
      <c r="E765" s="174"/>
      <c r="F765" s="174"/>
      <c r="G765" s="174"/>
      <c r="H765" s="174"/>
      <c r="I765" s="174"/>
      <c r="J765" s="174"/>
      <c r="K765" s="174"/>
      <c r="L765" s="174"/>
      <c r="M765" s="174"/>
      <c r="N765" s="175"/>
      <c r="O765" s="175"/>
    </row>
    <row r="766" spans="1:15" s="177" customFormat="1" ht="11.25">
      <c r="A766" s="182"/>
      <c r="B766" s="182"/>
      <c r="C766" s="182"/>
      <c r="D766" s="182"/>
      <c r="E766" s="174"/>
      <c r="F766" s="174"/>
      <c r="G766" s="174"/>
      <c r="H766" s="174"/>
      <c r="I766" s="174"/>
      <c r="J766" s="174"/>
      <c r="K766" s="174"/>
      <c r="L766" s="174"/>
      <c r="M766" s="174"/>
      <c r="N766" s="175"/>
      <c r="O766" s="175"/>
    </row>
    <row r="767" spans="1:15" s="177" customFormat="1" ht="11.25">
      <c r="A767" s="182"/>
      <c r="B767" s="182"/>
      <c r="C767" s="182"/>
      <c r="D767" s="182"/>
      <c r="E767" s="174"/>
      <c r="F767" s="174"/>
      <c r="G767" s="174"/>
      <c r="H767" s="174"/>
      <c r="I767" s="174"/>
      <c r="J767" s="174"/>
      <c r="K767" s="174"/>
      <c r="L767" s="174"/>
      <c r="M767" s="174"/>
      <c r="N767" s="175"/>
      <c r="O767" s="175"/>
    </row>
    <row r="768" spans="1:15" s="177" customFormat="1" ht="11.25">
      <c r="A768" s="182"/>
      <c r="B768" s="182"/>
      <c r="C768" s="182"/>
      <c r="D768" s="182"/>
      <c r="E768" s="174"/>
      <c r="F768" s="174"/>
      <c r="G768" s="174"/>
      <c r="H768" s="174"/>
      <c r="I768" s="174"/>
      <c r="J768" s="174"/>
      <c r="K768" s="174"/>
      <c r="L768" s="174"/>
      <c r="M768" s="174"/>
      <c r="N768" s="175"/>
      <c r="O768" s="175"/>
    </row>
    <row r="769" spans="1:15" s="177" customFormat="1" ht="11.25">
      <c r="A769" s="182"/>
      <c r="B769" s="182"/>
      <c r="C769" s="182"/>
      <c r="D769" s="182"/>
      <c r="E769" s="174"/>
      <c r="F769" s="174"/>
      <c r="G769" s="174"/>
      <c r="H769" s="174"/>
      <c r="I769" s="174"/>
      <c r="J769" s="174"/>
      <c r="K769" s="174"/>
      <c r="L769" s="174"/>
      <c r="M769" s="174"/>
      <c r="N769" s="175"/>
      <c r="O769" s="175"/>
    </row>
    <row r="770" spans="1:15" s="177" customFormat="1" ht="11.25">
      <c r="A770" s="182"/>
      <c r="B770" s="182"/>
      <c r="C770" s="182"/>
      <c r="D770" s="182"/>
      <c r="E770" s="174"/>
      <c r="F770" s="174"/>
      <c r="G770" s="174"/>
      <c r="H770" s="174"/>
      <c r="I770" s="174"/>
      <c r="J770" s="174"/>
      <c r="K770" s="174"/>
      <c r="L770" s="174"/>
      <c r="M770" s="174"/>
      <c r="N770" s="175"/>
      <c r="O770" s="175"/>
    </row>
    <row r="771" spans="1:15" s="177" customFormat="1" ht="11.25">
      <c r="A771" s="182"/>
      <c r="B771" s="182"/>
      <c r="C771" s="182"/>
      <c r="D771" s="182"/>
      <c r="E771" s="174"/>
      <c r="F771" s="174"/>
      <c r="G771" s="174"/>
      <c r="H771" s="174"/>
      <c r="I771" s="174"/>
      <c r="J771" s="174"/>
      <c r="K771" s="174"/>
      <c r="L771" s="174"/>
      <c r="M771" s="174"/>
      <c r="N771" s="175"/>
      <c r="O771" s="175"/>
    </row>
    <row r="772" spans="1:15" s="177" customFormat="1" ht="11.25">
      <c r="A772" s="182"/>
      <c r="B772" s="182"/>
      <c r="C772" s="182"/>
      <c r="D772" s="182"/>
      <c r="E772" s="174"/>
      <c r="F772" s="174"/>
      <c r="G772" s="174"/>
      <c r="H772" s="174"/>
      <c r="I772" s="174"/>
      <c r="J772" s="174"/>
      <c r="K772" s="174"/>
      <c r="L772" s="174"/>
      <c r="M772" s="174"/>
      <c r="N772" s="175"/>
      <c r="O772" s="175"/>
    </row>
    <row r="773" spans="1:15" s="177" customFormat="1" ht="11.25">
      <c r="A773" s="182"/>
      <c r="B773" s="182"/>
      <c r="C773" s="182"/>
      <c r="D773" s="182"/>
      <c r="E773" s="174"/>
      <c r="F773" s="174"/>
      <c r="G773" s="174"/>
      <c r="H773" s="174"/>
      <c r="I773" s="174"/>
      <c r="J773" s="174"/>
      <c r="K773" s="174"/>
      <c r="L773" s="174"/>
      <c r="M773" s="174"/>
      <c r="N773" s="175"/>
      <c r="O773" s="175"/>
    </row>
    <row r="774" spans="1:15" s="177" customFormat="1" ht="11.25">
      <c r="A774" s="182"/>
      <c r="B774" s="182"/>
      <c r="C774" s="182"/>
      <c r="D774" s="182"/>
      <c r="E774" s="174"/>
      <c r="F774" s="174"/>
      <c r="G774" s="174"/>
      <c r="H774" s="174"/>
      <c r="I774" s="174"/>
      <c r="J774" s="174"/>
      <c r="K774" s="174"/>
      <c r="L774" s="174"/>
      <c r="M774" s="174"/>
      <c r="N774" s="175"/>
      <c r="O774" s="175"/>
    </row>
    <row r="775" spans="1:15" s="177" customFormat="1" ht="11.25">
      <c r="A775" s="182"/>
      <c r="B775" s="182"/>
      <c r="C775" s="182"/>
      <c r="D775" s="182"/>
      <c r="E775" s="174"/>
      <c r="F775" s="174"/>
      <c r="G775" s="174"/>
      <c r="H775" s="174"/>
      <c r="I775" s="174"/>
      <c r="J775" s="174"/>
      <c r="K775" s="174"/>
      <c r="L775" s="174"/>
      <c r="M775" s="174"/>
      <c r="N775" s="175"/>
      <c r="O775" s="175"/>
    </row>
    <row r="776" spans="1:15" s="177" customFormat="1" ht="11.25">
      <c r="A776" s="182"/>
      <c r="B776" s="182"/>
      <c r="C776" s="182"/>
      <c r="D776" s="182"/>
      <c r="E776" s="174"/>
      <c r="F776" s="174"/>
      <c r="G776" s="174"/>
      <c r="H776" s="174"/>
      <c r="I776" s="174"/>
      <c r="J776" s="174"/>
      <c r="K776" s="174"/>
      <c r="L776" s="174"/>
      <c r="M776" s="174"/>
      <c r="N776" s="175"/>
      <c r="O776" s="175"/>
    </row>
    <row r="777" spans="1:15" s="177" customFormat="1" ht="11.25">
      <c r="A777" s="182"/>
      <c r="B777" s="182"/>
      <c r="C777" s="182"/>
      <c r="D777" s="182"/>
      <c r="E777" s="174"/>
      <c r="F777" s="174"/>
      <c r="G777" s="174"/>
      <c r="H777" s="174"/>
      <c r="I777" s="174"/>
      <c r="J777" s="174"/>
      <c r="K777" s="174"/>
      <c r="L777" s="174"/>
      <c r="M777" s="174"/>
      <c r="N777" s="175"/>
      <c r="O777" s="175"/>
    </row>
    <row r="778" spans="1:15" s="177" customFormat="1" ht="11.25">
      <c r="A778" s="182"/>
      <c r="B778" s="182"/>
      <c r="C778" s="182"/>
      <c r="D778" s="182"/>
      <c r="E778" s="174"/>
      <c r="F778" s="174"/>
      <c r="G778" s="174"/>
      <c r="H778" s="174"/>
      <c r="I778" s="174"/>
      <c r="J778" s="174"/>
      <c r="K778" s="174"/>
      <c r="L778" s="174"/>
      <c r="M778" s="174"/>
      <c r="N778" s="175"/>
      <c r="O778" s="175"/>
    </row>
    <row r="779" spans="1:15" s="177" customFormat="1" ht="11.25">
      <c r="A779" s="182"/>
      <c r="B779" s="182"/>
      <c r="C779" s="182"/>
      <c r="D779" s="182"/>
      <c r="E779" s="174"/>
      <c r="F779" s="174"/>
      <c r="G779" s="174"/>
      <c r="H779" s="174"/>
      <c r="I779" s="174"/>
      <c r="J779" s="174"/>
      <c r="K779" s="174"/>
      <c r="L779" s="174"/>
      <c r="M779" s="174"/>
      <c r="N779" s="175"/>
      <c r="O779" s="175"/>
    </row>
    <row r="780" spans="1:15" s="177" customFormat="1" ht="11.25">
      <c r="A780" s="182"/>
      <c r="B780" s="182"/>
      <c r="C780" s="182"/>
      <c r="D780" s="182"/>
      <c r="E780" s="174"/>
      <c r="F780" s="174"/>
      <c r="G780" s="174"/>
      <c r="H780" s="174"/>
      <c r="I780" s="174"/>
      <c r="J780" s="174"/>
      <c r="K780" s="174"/>
      <c r="L780" s="174"/>
      <c r="M780" s="174"/>
      <c r="N780" s="175"/>
      <c r="O780" s="175"/>
    </row>
    <row r="781" spans="1:15" s="177" customFormat="1" ht="11.25">
      <c r="A781" s="182"/>
      <c r="B781" s="182"/>
      <c r="C781" s="182"/>
      <c r="D781" s="182"/>
      <c r="E781" s="174"/>
      <c r="F781" s="174"/>
      <c r="G781" s="174"/>
      <c r="H781" s="174"/>
      <c r="I781" s="174"/>
      <c r="J781" s="174"/>
      <c r="K781" s="174"/>
      <c r="L781" s="174"/>
      <c r="M781" s="174"/>
      <c r="N781" s="175"/>
      <c r="O781" s="175"/>
    </row>
    <row r="782" spans="1:15" s="177" customFormat="1" ht="11.25">
      <c r="A782" s="182"/>
      <c r="B782" s="182"/>
      <c r="C782" s="182"/>
      <c r="D782" s="182"/>
      <c r="E782" s="174"/>
      <c r="F782" s="174"/>
      <c r="G782" s="174"/>
      <c r="H782" s="174"/>
      <c r="I782" s="174"/>
      <c r="J782" s="174"/>
      <c r="K782" s="174"/>
      <c r="L782" s="174"/>
      <c r="M782" s="174"/>
      <c r="N782" s="175"/>
      <c r="O782" s="175"/>
    </row>
    <row r="783" spans="1:15" s="177" customFormat="1" ht="11.25">
      <c r="A783" s="182"/>
      <c r="B783" s="182"/>
      <c r="C783" s="182"/>
      <c r="D783" s="182"/>
      <c r="E783" s="174"/>
      <c r="F783" s="174"/>
      <c r="G783" s="174"/>
      <c r="H783" s="174"/>
      <c r="I783" s="174"/>
      <c r="J783" s="174"/>
      <c r="K783" s="174"/>
      <c r="L783" s="174"/>
      <c r="M783" s="174"/>
      <c r="N783" s="175"/>
      <c r="O783" s="175"/>
    </row>
    <row r="784" spans="1:15" s="177" customFormat="1" ht="11.25">
      <c r="A784" s="182"/>
      <c r="B784" s="182"/>
      <c r="C784" s="182"/>
      <c r="D784" s="182"/>
      <c r="E784" s="174"/>
      <c r="F784" s="174"/>
      <c r="G784" s="174"/>
      <c r="H784" s="174"/>
      <c r="I784" s="174"/>
      <c r="J784" s="174"/>
      <c r="K784" s="174"/>
      <c r="L784" s="174"/>
      <c r="M784" s="174"/>
      <c r="N784" s="175"/>
      <c r="O784" s="175"/>
    </row>
    <row r="785" spans="1:15" s="177" customFormat="1" ht="11.25">
      <c r="A785" s="182"/>
      <c r="B785" s="182"/>
      <c r="C785" s="182"/>
      <c r="D785" s="182"/>
      <c r="E785" s="174"/>
      <c r="F785" s="174"/>
      <c r="G785" s="174"/>
      <c r="H785" s="174"/>
      <c r="I785" s="174"/>
      <c r="J785" s="174"/>
      <c r="K785" s="174"/>
      <c r="L785" s="174"/>
      <c r="M785" s="174"/>
      <c r="N785" s="175"/>
      <c r="O785" s="175"/>
    </row>
    <row r="786" spans="1:15" s="177" customFormat="1" ht="11.25">
      <c r="A786" s="182"/>
      <c r="B786" s="182"/>
      <c r="C786" s="182"/>
      <c r="D786" s="182"/>
      <c r="E786" s="174"/>
      <c r="F786" s="174"/>
      <c r="G786" s="174"/>
      <c r="H786" s="174"/>
      <c r="I786" s="174"/>
      <c r="J786" s="174"/>
      <c r="K786" s="174"/>
      <c r="L786" s="174"/>
      <c r="M786" s="174"/>
      <c r="N786" s="175"/>
      <c r="O786" s="175"/>
    </row>
    <row r="787" spans="1:15" s="177" customFormat="1" ht="11.25">
      <c r="A787" s="182"/>
      <c r="B787" s="182"/>
      <c r="C787" s="182"/>
      <c r="D787" s="182"/>
      <c r="E787" s="174"/>
      <c r="F787" s="174"/>
      <c r="G787" s="174"/>
      <c r="H787" s="174"/>
      <c r="I787" s="174"/>
      <c r="J787" s="174"/>
      <c r="K787" s="174"/>
      <c r="L787" s="174"/>
      <c r="M787" s="174"/>
      <c r="N787" s="175"/>
      <c r="O787" s="175"/>
    </row>
    <row r="788" spans="1:15" s="177" customFormat="1" ht="11.25">
      <c r="A788" s="182"/>
      <c r="B788" s="182"/>
      <c r="C788" s="182"/>
      <c r="D788" s="182"/>
      <c r="E788" s="174"/>
      <c r="F788" s="174"/>
      <c r="G788" s="174"/>
      <c r="H788" s="174"/>
      <c r="I788" s="174"/>
      <c r="J788" s="174"/>
      <c r="K788" s="174"/>
      <c r="L788" s="174"/>
      <c r="M788" s="174"/>
      <c r="N788" s="175"/>
      <c r="O788" s="175"/>
    </row>
    <row r="789" spans="1:15" s="177" customFormat="1" ht="11.25">
      <c r="A789" s="182"/>
      <c r="B789" s="182"/>
      <c r="C789" s="182"/>
      <c r="D789" s="182"/>
      <c r="E789" s="174"/>
      <c r="F789" s="174"/>
      <c r="G789" s="174"/>
      <c r="H789" s="174"/>
      <c r="I789" s="174"/>
      <c r="J789" s="174"/>
      <c r="K789" s="174"/>
      <c r="L789" s="174"/>
      <c r="M789" s="174"/>
      <c r="N789" s="175"/>
      <c r="O789" s="175"/>
    </row>
    <row r="790" spans="1:15" s="177" customFormat="1" ht="11.25">
      <c r="A790" s="182"/>
      <c r="B790" s="182"/>
      <c r="C790" s="182"/>
      <c r="D790" s="182"/>
      <c r="E790" s="174"/>
      <c r="F790" s="174"/>
      <c r="G790" s="174"/>
      <c r="H790" s="174"/>
      <c r="I790" s="174"/>
      <c r="J790" s="174"/>
      <c r="K790" s="174"/>
      <c r="L790" s="174"/>
      <c r="M790" s="174"/>
      <c r="N790" s="175"/>
      <c r="O790" s="175"/>
    </row>
    <row r="791" spans="1:15" s="177" customFormat="1" ht="11.25">
      <c r="A791" s="182"/>
      <c r="B791" s="182"/>
      <c r="C791" s="182"/>
      <c r="D791" s="182"/>
      <c r="E791" s="174"/>
      <c r="F791" s="174"/>
      <c r="G791" s="174"/>
      <c r="H791" s="174"/>
      <c r="I791" s="174"/>
      <c r="J791" s="174"/>
      <c r="K791" s="174"/>
      <c r="L791" s="174"/>
      <c r="M791" s="174"/>
      <c r="N791" s="175"/>
      <c r="O791" s="175"/>
    </row>
    <row r="792" spans="1:15" s="177" customFormat="1" ht="11.25">
      <c r="A792" s="182"/>
      <c r="B792" s="182"/>
      <c r="C792" s="182"/>
      <c r="D792" s="182"/>
      <c r="E792" s="174"/>
      <c r="F792" s="174"/>
      <c r="G792" s="174"/>
      <c r="H792" s="174"/>
      <c r="I792" s="174"/>
      <c r="J792" s="174"/>
      <c r="K792" s="174"/>
      <c r="L792" s="174"/>
      <c r="M792" s="174"/>
      <c r="N792" s="175"/>
      <c r="O792" s="175"/>
    </row>
    <row r="793" spans="1:15" s="177" customFormat="1" ht="11.25">
      <c r="A793" s="182"/>
      <c r="B793" s="182"/>
      <c r="C793" s="182"/>
      <c r="D793" s="182"/>
      <c r="E793" s="174"/>
      <c r="F793" s="174"/>
      <c r="G793" s="174"/>
      <c r="H793" s="174"/>
      <c r="I793" s="174"/>
      <c r="J793" s="174"/>
      <c r="K793" s="174"/>
      <c r="L793" s="174"/>
      <c r="M793" s="174"/>
      <c r="N793" s="175"/>
      <c r="O793" s="175"/>
    </row>
    <row r="794" spans="1:15" s="177" customFormat="1" ht="11.25">
      <c r="A794" s="182"/>
      <c r="B794" s="182"/>
      <c r="C794" s="182"/>
      <c r="D794" s="182"/>
      <c r="E794" s="174"/>
      <c r="F794" s="174"/>
      <c r="G794" s="174"/>
      <c r="H794" s="174"/>
      <c r="I794" s="174"/>
      <c r="J794" s="174"/>
      <c r="K794" s="174"/>
      <c r="L794" s="174"/>
      <c r="M794" s="174"/>
      <c r="N794" s="175"/>
      <c r="O794" s="175"/>
    </row>
    <row r="795" spans="1:15" s="177" customFormat="1" ht="11.25">
      <c r="A795" s="182"/>
      <c r="B795" s="182"/>
      <c r="C795" s="182"/>
      <c r="D795" s="182"/>
      <c r="E795" s="174"/>
      <c r="F795" s="174"/>
      <c r="G795" s="174"/>
      <c r="H795" s="174"/>
      <c r="I795" s="174"/>
      <c r="J795" s="174"/>
      <c r="K795" s="174"/>
      <c r="L795" s="174"/>
      <c r="M795" s="174"/>
      <c r="N795" s="175"/>
      <c r="O795" s="175"/>
    </row>
    <row r="796" spans="1:15" s="177" customFormat="1" ht="11.25">
      <c r="A796" s="182"/>
      <c r="B796" s="182"/>
      <c r="C796" s="182"/>
      <c r="D796" s="182"/>
      <c r="E796" s="174"/>
      <c r="F796" s="174"/>
      <c r="G796" s="174"/>
      <c r="H796" s="174"/>
      <c r="I796" s="174"/>
      <c r="J796" s="174"/>
      <c r="K796" s="174"/>
      <c r="L796" s="174"/>
      <c r="M796" s="174"/>
      <c r="N796" s="175"/>
      <c r="O796" s="175"/>
    </row>
    <row r="797" spans="1:15" s="177" customFormat="1" ht="11.25">
      <c r="A797" s="182"/>
      <c r="B797" s="182"/>
      <c r="C797" s="182"/>
      <c r="D797" s="182"/>
      <c r="E797" s="174"/>
      <c r="F797" s="174"/>
      <c r="G797" s="174"/>
      <c r="H797" s="174"/>
      <c r="I797" s="174"/>
      <c r="J797" s="174"/>
      <c r="K797" s="174"/>
      <c r="L797" s="174"/>
      <c r="M797" s="174"/>
      <c r="N797" s="175"/>
      <c r="O797" s="175"/>
    </row>
    <row r="798" spans="1:15" s="177" customFormat="1" ht="11.25">
      <c r="A798" s="182"/>
      <c r="B798" s="182"/>
      <c r="C798" s="182"/>
      <c r="D798" s="182"/>
      <c r="E798" s="174"/>
      <c r="F798" s="174"/>
      <c r="G798" s="174"/>
      <c r="H798" s="174"/>
      <c r="I798" s="174"/>
      <c r="J798" s="174"/>
      <c r="K798" s="174"/>
      <c r="L798" s="174"/>
      <c r="M798" s="174"/>
      <c r="N798" s="175"/>
      <c r="O798" s="175"/>
    </row>
    <row r="799" spans="1:15" s="177" customFormat="1" ht="11.25">
      <c r="A799" s="182"/>
      <c r="B799" s="182"/>
      <c r="C799" s="182"/>
      <c r="D799" s="182"/>
      <c r="E799" s="174"/>
      <c r="F799" s="174"/>
      <c r="G799" s="174"/>
      <c r="H799" s="174"/>
      <c r="I799" s="174"/>
      <c r="J799" s="174"/>
      <c r="K799" s="174"/>
      <c r="L799" s="174"/>
      <c r="M799" s="174"/>
      <c r="N799" s="175"/>
      <c r="O799" s="175"/>
    </row>
    <row r="800" spans="1:15" s="177" customFormat="1" ht="11.25">
      <c r="A800" s="182"/>
      <c r="B800" s="182"/>
      <c r="C800" s="182"/>
      <c r="D800" s="182"/>
      <c r="E800" s="174"/>
      <c r="F800" s="174"/>
      <c r="G800" s="174"/>
      <c r="H800" s="174"/>
      <c r="I800" s="174"/>
      <c r="J800" s="174"/>
      <c r="K800" s="174"/>
      <c r="L800" s="174"/>
      <c r="M800" s="174"/>
      <c r="N800" s="175"/>
      <c r="O800" s="175"/>
    </row>
    <row r="801" spans="1:15" s="177" customFormat="1" ht="11.25">
      <c r="A801" s="182"/>
      <c r="B801" s="182"/>
      <c r="C801" s="182"/>
      <c r="D801" s="182"/>
      <c r="E801" s="174"/>
      <c r="F801" s="174"/>
      <c r="G801" s="174"/>
      <c r="H801" s="174"/>
      <c r="I801" s="174"/>
      <c r="J801" s="174"/>
      <c r="K801" s="174"/>
      <c r="L801" s="174"/>
      <c r="M801" s="174"/>
      <c r="N801" s="175"/>
      <c r="O801" s="175"/>
    </row>
    <row r="802" spans="1:15" s="177" customFormat="1" ht="11.25">
      <c r="A802" s="182"/>
      <c r="B802" s="182"/>
      <c r="C802" s="182"/>
      <c r="D802" s="182"/>
      <c r="E802" s="174"/>
      <c r="F802" s="174"/>
      <c r="G802" s="174"/>
      <c r="H802" s="174"/>
      <c r="I802" s="174"/>
      <c r="J802" s="174"/>
      <c r="K802" s="174"/>
      <c r="L802" s="174"/>
      <c r="M802" s="174"/>
      <c r="N802" s="175"/>
      <c r="O802" s="175"/>
    </row>
    <row r="803" spans="1:15" s="177" customFormat="1" ht="11.25">
      <c r="A803" s="182"/>
      <c r="B803" s="182"/>
      <c r="C803" s="182"/>
      <c r="D803" s="182"/>
      <c r="E803" s="174"/>
      <c r="F803" s="174"/>
      <c r="G803" s="174"/>
      <c r="H803" s="174"/>
      <c r="I803" s="174"/>
      <c r="J803" s="174"/>
      <c r="K803" s="174"/>
      <c r="L803" s="174"/>
      <c r="M803" s="174"/>
      <c r="N803" s="175"/>
      <c r="O803" s="175"/>
    </row>
    <row r="804" spans="1:15" s="177" customFormat="1" ht="11.25">
      <c r="A804" s="182"/>
      <c r="B804" s="182"/>
      <c r="C804" s="182"/>
      <c r="D804" s="182"/>
      <c r="E804" s="174"/>
      <c r="F804" s="174"/>
      <c r="G804" s="174"/>
      <c r="H804" s="174"/>
      <c r="I804" s="174"/>
      <c r="J804" s="174"/>
      <c r="K804" s="174"/>
      <c r="L804" s="174"/>
      <c r="M804" s="174"/>
      <c r="N804" s="175"/>
      <c r="O804" s="175"/>
    </row>
    <row r="805" spans="1:15" s="177" customFormat="1" ht="11.25">
      <c r="A805" s="182"/>
      <c r="B805" s="182"/>
      <c r="C805" s="182"/>
      <c r="D805" s="182"/>
      <c r="E805" s="174"/>
      <c r="F805" s="174"/>
      <c r="G805" s="174"/>
      <c r="H805" s="174"/>
      <c r="I805" s="174"/>
      <c r="J805" s="174"/>
      <c r="K805" s="174"/>
      <c r="L805" s="174"/>
      <c r="M805" s="174"/>
      <c r="N805" s="175"/>
      <c r="O805" s="175"/>
    </row>
    <row r="806" spans="1:15" s="177" customFormat="1" ht="11.25">
      <c r="A806" s="182"/>
      <c r="B806" s="182"/>
      <c r="C806" s="182"/>
      <c r="D806" s="182"/>
      <c r="E806" s="174"/>
      <c r="F806" s="174"/>
      <c r="G806" s="174"/>
      <c r="H806" s="174"/>
      <c r="I806" s="174"/>
      <c r="J806" s="174"/>
      <c r="K806" s="174"/>
      <c r="L806" s="174"/>
      <c r="M806" s="174"/>
      <c r="N806" s="175"/>
      <c r="O806" s="175"/>
    </row>
    <row r="807" spans="1:15" s="177" customFormat="1" ht="11.25">
      <c r="A807" s="182"/>
      <c r="B807" s="182"/>
      <c r="C807" s="182"/>
      <c r="D807" s="182"/>
      <c r="E807" s="174"/>
      <c r="F807" s="174"/>
      <c r="G807" s="174"/>
      <c r="H807" s="174"/>
      <c r="I807" s="174"/>
      <c r="J807" s="174"/>
      <c r="K807" s="174"/>
      <c r="L807" s="174"/>
      <c r="M807" s="174"/>
      <c r="N807" s="175"/>
      <c r="O807" s="175"/>
    </row>
    <row r="808" spans="1:15" s="177" customFormat="1" ht="11.25">
      <c r="A808" s="182"/>
      <c r="B808" s="182"/>
      <c r="C808" s="182"/>
      <c r="D808" s="182"/>
      <c r="E808" s="174"/>
      <c r="F808" s="174"/>
      <c r="G808" s="174"/>
      <c r="H808" s="174"/>
      <c r="I808" s="174"/>
      <c r="J808" s="174"/>
      <c r="K808" s="174"/>
      <c r="L808" s="174"/>
      <c r="M808" s="174"/>
      <c r="N808" s="175"/>
      <c r="O808" s="175"/>
    </row>
    <row r="809" spans="1:15" s="177" customFormat="1" ht="11.25">
      <c r="A809" s="182"/>
      <c r="B809" s="182"/>
      <c r="C809" s="182"/>
      <c r="D809" s="182"/>
      <c r="E809" s="174"/>
      <c r="F809" s="174"/>
      <c r="G809" s="174"/>
      <c r="H809" s="174"/>
      <c r="I809" s="174"/>
      <c r="J809" s="174"/>
      <c r="K809" s="174"/>
      <c r="L809" s="174"/>
      <c r="M809" s="174"/>
      <c r="N809" s="175"/>
      <c r="O809" s="175"/>
    </row>
    <row r="810" spans="1:15" s="177" customFormat="1" ht="11.25">
      <c r="A810" s="182"/>
      <c r="B810" s="182"/>
      <c r="C810" s="182"/>
      <c r="D810" s="182"/>
      <c r="E810" s="174"/>
      <c r="F810" s="174"/>
      <c r="G810" s="174"/>
      <c r="H810" s="174"/>
      <c r="I810" s="174"/>
      <c r="J810" s="174"/>
      <c r="K810" s="174"/>
      <c r="L810" s="174"/>
      <c r="M810" s="174"/>
      <c r="N810" s="175"/>
      <c r="O810" s="175"/>
    </row>
    <row r="811" spans="1:15" s="177" customFormat="1" ht="11.25">
      <c r="A811" s="182"/>
      <c r="B811" s="182"/>
      <c r="C811" s="182"/>
      <c r="D811" s="182"/>
      <c r="E811" s="174"/>
      <c r="F811" s="174"/>
      <c r="G811" s="174"/>
      <c r="H811" s="174"/>
      <c r="I811" s="174"/>
      <c r="J811" s="174"/>
      <c r="K811" s="174"/>
      <c r="L811" s="174"/>
      <c r="M811" s="174"/>
      <c r="N811" s="175"/>
      <c r="O811" s="175"/>
    </row>
    <row r="812" spans="1:15" s="177" customFormat="1" ht="11.25">
      <c r="A812" s="182"/>
      <c r="B812" s="182"/>
      <c r="C812" s="182"/>
      <c r="D812" s="182"/>
      <c r="E812" s="174"/>
      <c r="F812" s="174"/>
      <c r="G812" s="174"/>
      <c r="H812" s="174"/>
      <c r="I812" s="174"/>
      <c r="J812" s="174"/>
      <c r="K812" s="174"/>
      <c r="L812" s="174"/>
      <c r="M812" s="174"/>
      <c r="N812" s="175"/>
      <c r="O812" s="175"/>
    </row>
    <row r="813" spans="1:15" s="177" customFormat="1" ht="11.25">
      <c r="A813" s="182"/>
      <c r="B813" s="182"/>
      <c r="C813" s="182"/>
      <c r="D813" s="182"/>
      <c r="E813" s="174"/>
      <c r="F813" s="174"/>
      <c r="G813" s="174"/>
      <c r="H813" s="174"/>
      <c r="I813" s="174"/>
      <c r="J813" s="174"/>
      <c r="K813" s="174"/>
      <c r="L813" s="174"/>
      <c r="M813" s="174"/>
      <c r="N813" s="175"/>
      <c r="O813" s="175"/>
    </row>
    <row r="814" spans="1:15" s="177" customFormat="1" ht="11.25">
      <c r="A814" s="182"/>
      <c r="B814" s="182"/>
      <c r="C814" s="182"/>
      <c r="D814" s="182"/>
      <c r="E814" s="174"/>
      <c r="F814" s="174"/>
      <c r="G814" s="174"/>
      <c r="H814" s="174"/>
      <c r="I814" s="174"/>
      <c r="J814" s="174"/>
      <c r="K814" s="174"/>
      <c r="L814" s="174"/>
      <c r="M814" s="174"/>
      <c r="N814" s="175"/>
      <c r="O814" s="175"/>
    </row>
    <row r="815" spans="1:15" s="177" customFormat="1" ht="11.25">
      <c r="A815" s="182"/>
      <c r="B815" s="182"/>
      <c r="C815" s="182"/>
      <c r="D815" s="182"/>
      <c r="E815" s="174"/>
      <c r="F815" s="174"/>
      <c r="G815" s="174"/>
      <c r="H815" s="174"/>
      <c r="I815" s="174"/>
      <c r="J815" s="174"/>
      <c r="K815" s="174"/>
      <c r="L815" s="174"/>
      <c r="M815" s="174"/>
      <c r="N815" s="175"/>
      <c r="O815" s="175"/>
    </row>
    <row r="816" spans="1:15" s="177" customFormat="1" ht="11.25">
      <c r="A816" s="182"/>
      <c r="B816" s="182"/>
      <c r="C816" s="182"/>
      <c r="D816" s="182"/>
      <c r="E816" s="174"/>
      <c r="F816" s="174"/>
      <c r="G816" s="174"/>
      <c r="H816" s="174"/>
      <c r="I816" s="174"/>
      <c r="J816" s="174"/>
      <c r="K816" s="174"/>
      <c r="L816" s="174"/>
      <c r="M816" s="174"/>
      <c r="N816" s="175"/>
      <c r="O816" s="175"/>
    </row>
    <row r="817" spans="1:15" s="177" customFormat="1" ht="11.25">
      <c r="A817" s="182"/>
      <c r="B817" s="182"/>
      <c r="C817" s="182"/>
      <c r="D817" s="182"/>
      <c r="E817" s="174"/>
      <c r="F817" s="174"/>
      <c r="G817" s="174"/>
      <c r="H817" s="174"/>
      <c r="I817" s="174"/>
      <c r="J817" s="174"/>
      <c r="K817" s="174"/>
      <c r="L817" s="174"/>
      <c r="M817" s="174"/>
      <c r="N817" s="175"/>
      <c r="O817" s="175"/>
    </row>
    <row r="818" spans="1:15" s="177" customFormat="1" ht="11.25">
      <c r="A818" s="182"/>
      <c r="B818" s="182"/>
      <c r="C818" s="182"/>
      <c r="D818" s="182"/>
      <c r="E818" s="174"/>
      <c r="F818" s="174"/>
      <c r="G818" s="174"/>
      <c r="H818" s="174"/>
      <c r="I818" s="174"/>
      <c r="J818" s="174"/>
      <c r="K818" s="174"/>
      <c r="L818" s="174"/>
      <c r="M818" s="174"/>
      <c r="N818" s="175"/>
      <c r="O818" s="175"/>
    </row>
    <row r="819" spans="1:15" s="177" customFormat="1" ht="11.25">
      <c r="A819" s="182"/>
      <c r="B819" s="182"/>
      <c r="C819" s="182"/>
      <c r="D819" s="182"/>
      <c r="E819" s="174"/>
      <c r="F819" s="174"/>
      <c r="G819" s="174"/>
      <c r="H819" s="174"/>
      <c r="I819" s="174"/>
      <c r="J819" s="174"/>
      <c r="K819" s="174"/>
      <c r="L819" s="174"/>
      <c r="M819" s="174"/>
      <c r="N819" s="175"/>
      <c r="O819" s="175"/>
    </row>
    <row r="820" spans="1:15" s="177" customFormat="1" ht="11.25">
      <c r="A820" s="182"/>
      <c r="B820" s="182"/>
      <c r="C820" s="182"/>
      <c r="D820" s="182"/>
      <c r="E820" s="174"/>
      <c r="F820" s="174"/>
      <c r="G820" s="174"/>
      <c r="H820" s="174"/>
      <c r="I820" s="174"/>
      <c r="J820" s="174"/>
      <c r="K820" s="174"/>
      <c r="L820" s="174"/>
      <c r="M820" s="174"/>
      <c r="N820" s="175"/>
      <c r="O820" s="175"/>
    </row>
    <row r="821" spans="1:15" s="177" customFormat="1" ht="11.25">
      <c r="A821" s="182"/>
      <c r="B821" s="182"/>
      <c r="C821" s="182"/>
      <c r="D821" s="182"/>
      <c r="E821" s="174"/>
      <c r="F821" s="174"/>
      <c r="G821" s="174"/>
      <c r="H821" s="174"/>
      <c r="I821" s="174"/>
      <c r="J821" s="174"/>
      <c r="K821" s="174"/>
      <c r="L821" s="174"/>
      <c r="M821" s="174"/>
      <c r="N821" s="175"/>
      <c r="O821" s="175"/>
    </row>
    <row r="822" spans="1:15" s="177" customFormat="1" ht="11.25">
      <c r="A822" s="182"/>
      <c r="B822" s="182"/>
      <c r="C822" s="182"/>
      <c r="D822" s="182"/>
      <c r="E822" s="174"/>
      <c r="F822" s="174"/>
      <c r="G822" s="174"/>
      <c r="H822" s="174"/>
      <c r="I822" s="174"/>
      <c r="J822" s="174"/>
      <c r="K822" s="174"/>
      <c r="L822" s="174"/>
      <c r="M822" s="174"/>
      <c r="N822" s="175"/>
      <c r="O822" s="175"/>
    </row>
    <row r="823" spans="1:15" s="177" customFormat="1" ht="11.25">
      <c r="A823" s="182"/>
      <c r="B823" s="182"/>
      <c r="C823" s="182"/>
      <c r="D823" s="182"/>
      <c r="E823" s="174"/>
      <c r="F823" s="174"/>
      <c r="G823" s="174"/>
      <c r="H823" s="174"/>
      <c r="I823" s="174"/>
      <c r="J823" s="174"/>
      <c r="K823" s="174"/>
      <c r="L823" s="174"/>
      <c r="M823" s="174"/>
      <c r="N823" s="175"/>
      <c r="O823" s="175"/>
    </row>
    <row r="824" spans="1:15" s="177" customFormat="1" ht="11.25">
      <c r="A824" s="182"/>
      <c r="B824" s="182"/>
      <c r="C824" s="182"/>
      <c r="D824" s="182"/>
      <c r="E824" s="174"/>
      <c r="F824" s="174"/>
      <c r="G824" s="174"/>
      <c r="H824" s="174"/>
      <c r="I824" s="174"/>
      <c r="J824" s="174"/>
      <c r="K824" s="174"/>
      <c r="L824" s="174"/>
      <c r="M824" s="174"/>
      <c r="N824" s="175"/>
      <c r="O824" s="175"/>
    </row>
    <row r="825" spans="1:15" s="177" customFormat="1" ht="11.25">
      <c r="A825" s="182"/>
      <c r="B825" s="182"/>
      <c r="C825" s="182"/>
      <c r="D825" s="182"/>
      <c r="E825" s="174"/>
      <c r="F825" s="174"/>
      <c r="G825" s="174"/>
      <c r="H825" s="174"/>
      <c r="I825" s="174"/>
      <c r="J825" s="174"/>
      <c r="K825" s="174"/>
      <c r="L825" s="174"/>
      <c r="M825" s="174"/>
      <c r="N825" s="175"/>
      <c r="O825" s="175"/>
    </row>
    <row r="826" spans="1:15" s="177" customFormat="1" ht="11.25">
      <c r="A826" s="182"/>
      <c r="B826" s="182"/>
      <c r="C826" s="182"/>
      <c r="D826" s="182"/>
      <c r="E826" s="174"/>
      <c r="F826" s="174"/>
      <c r="G826" s="174"/>
      <c r="H826" s="174"/>
      <c r="I826" s="174"/>
      <c r="J826" s="174"/>
      <c r="K826" s="174"/>
      <c r="L826" s="174"/>
      <c r="M826" s="174"/>
      <c r="N826" s="175"/>
      <c r="O826" s="175"/>
    </row>
    <row r="827" spans="1:15" s="177" customFormat="1" ht="11.25">
      <c r="A827" s="182"/>
      <c r="B827" s="182"/>
      <c r="C827" s="182"/>
      <c r="D827" s="182"/>
      <c r="E827" s="174"/>
      <c r="F827" s="174"/>
      <c r="G827" s="174"/>
      <c r="H827" s="174"/>
      <c r="I827" s="174"/>
      <c r="J827" s="174"/>
      <c r="K827" s="174"/>
      <c r="L827" s="174"/>
      <c r="M827" s="174"/>
      <c r="N827" s="175"/>
      <c r="O827" s="175"/>
    </row>
    <row r="828" spans="1:15" s="177" customFormat="1" ht="11.25">
      <c r="A828" s="182"/>
      <c r="B828" s="182"/>
      <c r="C828" s="182"/>
      <c r="D828" s="182"/>
      <c r="E828" s="174"/>
      <c r="F828" s="174"/>
      <c r="G828" s="174"/>
      <c r="H828" s="174"/>
      <c r="I828" s="174"/>
      <c r="J828" s="174"/>
      <c r="K828" s="174"/>
      <c r="L828" s="174"/>
      <c r="M828" s="174"/>
      <c r="N828" s="175"/>
      <c r="O828" s="175"/>
    </row>
    <row r="829" spans="1:15" s="177" customFormat="1" ht="11.25">
      <c r="A829" s="182"/>
      <c r="B829" s="182"/>
      <c r="C829" s="182"/>
      <c r="D829" s="182"/>
      <c r="E829" s="174"/>
      <c r="F829" s="174"/>
      <c r="G829" s="174"/>
      <c r="H829" s="174"/>
      <c r="I829" s="174"/>
      <c r="J829" s="174"/>
      <c r="K829" s="174"/>
      <c r="L829" s="174"/>
      <c r="M829" s="174"/>
      <c r="N829" s="175"/>
      <c r="O829" s="175"/>
    </row>
    <row r="830" spans="1:15" s="177" customFormat="1" ht="11.25">
      <c r="A830" s="182"/>
      <c r="B830" s="182"/>
      <c r="C830" s="182"/>
      <c r="D830" s="182"/>
      <c r="E830" s="174"/>
      <c r="F830" s="174"/>
      <c r="G830" s="174"/>
      <c r="H830" s="174"/>
      <c r="I830" s="174"/>
      <c r="J830" s="174"/>
      <c r="K830" s="174"/>
      <c r="L830" s="174"/>
      <c r="M830" s="174"/>
      <c r="N830" s="175"/>
      <c r="O830" s="175"/>
    </row>
    <row r="831" spans="1:15" s="177" customFormat="1" ht="11.25">
      <c r="A831" s="182"/>
      <c r="B831" s="182"/>
      <c r="C831" s="182"/>
      <c r="D831" s="182"/>
      <c r="E831" s="174"/>
      <c r="F831" s="174"/>
      <c r="G831" s="174"/>
      <c r="H831" s="174"/>
      <c r="I831" s="174"/>
      <c r="J831" s="174"/>
      <c r="K831" s="174"/>
      <c r="L831" s="174"/>
      <c r="M831" s="174"/>
      <c r="N831" s="175"/>
      <c r="O831" s="175"/>
    </row>
    <row r="832" spans="1:15" s="177" customFormat="1" ht="11.25">
      <c r="A832" s="182"/>
      <c r="B832" s="182"/>
      <c r="C832" s="182"/>
      <c r="D832" s="182"/>
      <c r="E832" s="174"/>
      <c r="F832" s="174"/>
      <c r="G832" s="174"/>
      <c r="H832" s="174"/>
      <c r="I832" s="174"/>
      <c r="J832" s="174"/>
      <c r="K832" s="174"/>
      <c r="L832" s="174"/>
      <c r="M832" s="174"/>
      <c r="N832" s="175"/>
      <c r="O832" s="175"/>
    </row>
    <row r="833" spans="1:15" s="177" customFormat="1" ht="11.25">
      <c r="A833" s="182"/>
      <c r="B833" s="182"/>
      <c r="C833" s="182"/>
      <c r="D833" s="182"/>
      <c r="E833" s="174"/>
      <c r="F833" s="174"/>
      <c r="G833" s="174"/>
      <c r="H833" s="174"/>
      <c r="I833" s="174"/>
      <c r="J833" s="174"/>
      <c r="K833" s="174"/>
      <c r="L833" s="174"/>
      <c r="M833" s="174"/>
      <c r="N833" s="175"/>
      <c r="O833" s="175"/>
    </row>
    <row r="834" spans="1:15" s="177" customFormat="1" ht="11.25">
      <c r="A834" s="182"/>
      <c r="B834" s="182"/>
      <c r="C834" s="182"/>
      <c r="D834" s="182"/>
      <c r="E834" s="174"/>
      <c r="F834" s="174"/>
      <c r="G834" s="174"/>
      <c r="H834" s="174"/>
      <c r="I834" s="174"/>
      <c r="J834" s="174"/>
      <c r="K834" s="174"/>
      <c r="L834" s="174"/>
      <c r="M834" s="174"/>
      <c r="N834" s="175"/>
      <c r="O834" s="175"/>
    </row>
    <row r="835" spans="1:15" s="177" customFormat="1" ht="11.25">
      <c r="A835" s="182"/>
      <c r="B835" s="182"/>
      <c r="C835" s="182"/>
      <c r="D835" s="182"/>
      <c r="E835" s="174"/>
      <c r="F835" s="174"/>
      <c r="G835" s="174"/>
      <c r="H835" s="174"/>
      <c r="I835" s="174"/>
      <c r="J835" s="174"/>
      <c r="K835" s="174"/>
      <c r="L835" s="174"/>
      <c r="M835" s="174"/>
      <c r="N835" s="175"/>
      <c r="O835" s="175"/>
    </row>
    <row r="836" spans="1:15" s="177" customFormat="1" ht="11.25">
      <c r="A836" s="182"/>
      <c r="B836" s="182"/>
      <c r="C836" s="182"/>
      <c r="D836" s="182"/>
      <c r="E836" s="174"/>
      <c r="F836" s="174"/>
      <c r="G836" s="174"/>
      <c r="H836" s="174"/>
      <c r="I836" s="174"/>
      <c r="J836" s="174"/>
      <c r="K836" s="174"/>
      <c r="L836" s="174"/>
      <c r="M836" s="174"/>
      <c r="N836" s="175"/>
      <c r="O836" s="175"/>
    </row>
    <row r="837" spans="1:15" s="177" customFormat="1" ht="11.25">
      <c r="A837" s="182"/>
      <c r="B837" s="182"/>
      <c r="C837" s="182"/>
      <c r="D837" s="182"/>
      <c r="E837" s="174"/>
      <c r="F837" s="174"/>
      <c r="G837" s="174"/>
      <c r="H837" s="174"/>
      <c r="I837" s="174"/>
      <c r="J837" s="174"/>
      <c r="K837" s="174"/>
      <c r="L837" s="174"/>
      <c r="M837" s="174"/>
      <c r="N837" s="175"/>
      <c r="O837" s="175"/>
    </row>
    <row r="838" spans="1:15" s="177" customFormat="1" ht="11.25">
      <c r="A838" s="182"/>
      <c r="B838" s="182"/>
      <c r="C838" s="182"/>
      <c r="D838" s="182"/>
      <c r="E838" s="174"/>
      <c r="F838" s="174"/>
      <c r="G838" s="174"/>
      <c r="H838" s="174"/>
      <c r="I838" s="174"/>
      <c r="J838" s="174"/>
      <c r="K838" s="174"/>
      <c r="L838" s="174"/>
      <c r="M838" s="174"/>
      <c r="N838" s="175"/>
      <c r="O838" s="175"/>
    </row>
    <row r="839" spans="1:15" s="177" customFormat="1" ht="11.25">
      <c r="A839" s="182"/>
      <c r="B839" s="182"/>
      <c r="C839" s="182"/>
      <c r="D839" s="182"/>
      <c r="E839" s="174"/>
      <c r="F839" s="174"/>
      <c r="G839" s="174"/>
      <c r="H839" s="174"/>
      <c r="I839" s="174"/>
      <c r="J839" s="174"/>
      <c r="K839" s="174"/>
      <c r="L839" s="174"/>
      <c r="M839" s="174"/>
      <c r="N839" s="175"/>
      <c r="O839" s="175"/>
    </row>
    <row r="840" spans="1:15" s="177" customFormat="1" ht="11.25">
      <c r="A840" s="182"/>
      <c r="B840" s="182"/>
      <c r="C840" s="182"/>
      <c r="D840" s="182"/>
      <c r="E840" s="174"/>
      <c r="F840" s="174"/>
      <c r="G840" s="174"/>
      <c r="H840" s="174"/>
      <c r="I840" s="174"/>
      <c r="J840" s="174"/>
      <c r="K840" s="174"/>
      <c r="L840" s="174"/>
      <c r="M840" s="174"/>
      <c r="N840" s="175"/>
      <c r="O840" s="175"/>
    </row>
    <row r="841" spans="1:15" s="177" customFormat="1" ht="11.25">
      <c r="A841" s="182"/>
      <c r="B841" s="182"/>
      <c r="C841" s="182"/>
      <c r="D841" s="182"/>
      <c r="E841" s="174"/>
      <c r="F841" s="174"/>
      <c r="G841" s="174"/>
      <c r="H841" s="174"/>
      <c r="I841" s="174"/>
      <c r="J841" s="174"/>
      <c r="K841" s="174"/>
      <c r="L841" s="174"/>
      <c r="M841" s="174"/>
      <c r="N841" s="175"/>
      <c r="O841" s="175"/>
    </row>
    <row r="842" spans="1:15" s="177" customFormat="1" ht="11.25">
      <c r="A842" s="182"/>
      <c r="B842" s="182"/>
      <c r="C842" s="182"/>
      <c r="D842" s="182"/>
      <c r="E842" s="174"/>
      <c r="F842" s="174"/>
      <c r="G842" s="174"/>
      <c r="H842" s="174"/>
      <c r="I842" s="174"/>
      <c r="J842" s="174"/>
      <c r="K842" s="174"/>
      <c r="L842" s="174"/>
      <c r="M842" s="174"/>
      <c r="N842" s="175"/>
      <c r="O842" s="175"/>
    </row>
    <row r="843" spans="1:15" s="177" customFormat="1" ht="11.25">
      <c r="A843" s="182"/>
      <c r="B843" s="182"/>
      <c r="C843" s="182"/>
      <c r="D843" s="182"/>
      <c r="E843" s="174"/>
      <c r="F843" s="174"/>
      <c r="G843" s="174"/>
      <c r="H843" s="174"/>
      <c r="I843" s="174"/>
      <c r="J843" s="174"/>
      <c r="K843" s="174"/>
      <c r="L843" s="174"/>
      <c r="M843" s="174"/>
      <c r="N843" s="175"/>
      <c r="O843" s="175"/>
    </row>
    <row r="844" spans="1:15" s="177" customFormat="1" ht="11.25">
      <c r="A844" s="182"/>
      <c r="B844" s="182"/>
      <c r="C844" s="182"/>
      <c r="D844" s="182"/>
      <c r="E844" s="174"/>
      <c r="F844" s="174"/>
      <c r="G844" s="174"/>
      <c r="H844" s="174"/>
      <c r="I844" s="174"/>
      <c r="J844" s="174"/>
      <c r="K844" s="174"/>
      <c r="L844" s="174"/>
      <c r="M844" s="174"/>
      <c r="N844" s="175"/>
      <c r="O844" s="175"/>
    </row>
    <row r="845" spans="1:15" s="177" customFormat="1" ht="11.25">
      <c r="A845" s="182"/>
      <c r="B845" s="182"/>
      <c r="C845" s="182"/>
      <c r="D845" s="182"/>
      <c r="E845" s="174"/>
      <c r="F845" s="174"/>
      <c r="G845" s="174"/>
      <c r="H845" s="174"/>
      <c r="I845" s="174"/>
      <c r="J845" s="174"/>
      <c r="K845" s="174"/>
      <c r="L845" s="174"/>
      <c r="M845" s="174"/>
      <c r="N845" s="175"/>
      <c r="O845" s="175"/>
    </row>
    <row r="846" spans="1:15" s="177" customFormat="1" ht="11.25">
      <c r="A846" s="182"/>
      <c r="B846" s="182"/>
      <c r="C846" s="182"/>
      <c r="D846" s="182"/>
      <c r="E846" s="174"/>
      <c r="F846" s="174"/>
      <c r="G846" s="174"/>
      <c r="H846" s="174"/>
      <c r="I846" s="174"/>
      <c r="J846" s="174"/>
      <c r="K846" s="174"/>
      <c r="L846" s="174"/>
      <c r="M846" s="174"/>
      <c r="N846" s="175"/>
      <c r="O846" s="175"/>
    </row>
    <row r="847" spans="1:15" s="177" customFormat="1" ht="11.25">
      <c r="A847" s="182"/>
      <c r="B847" s="182"/>
      <c r="C847" s="182"/>
      <c r="D847" s="182"/>
      <c r="E847" s="174"/>
      <c r="F847" s="174"/>
      <c r="G847" s="174"/>
      <c r="H847" s="174"/>
      <c r="I847" s="174"/>
      <c r="J847" s="174"/>
      <c r="K847" s="174"/>
      <c r="L847" s="174"/>
      <c r="M847" s="174"/>
      <c r="N847" s="175"/>
      <c r="O847" s="175"/>
    </row>
    <row r="848" spans="1:15" s="177" customFormat="1" ht="11.25">
      <c r="A848" s="182"/>
      <c r="B848" s="182"/>
      <c r="C848" s="182"/>
      <c r="D848" s="182"/>
      <c r="E848" s="174"/>
      <c r="F848" s="174"/>
      <c r="G848" s="174"/>
      <c r="H848" s="174"/>
      <c r="I848" s="174"/>
      <c r="J848" s="174"/>
      <c r="K848" s="174"/>
      <c r="L848" s="174"/>
      <c r="M848" s="174"/>
      <c r="N848" s="175"/>
      <c r="O848" s="175"/>
    </row>
    <row r="849" spans="1:15" s="177" customFormat="1" ht="11.25">
      <c r="A849" s="182"/>
      <c r="B849" s="182"/>
      <c r="C849" s="182"/>
      <c r="D849" s="182"/>
      <c r="E849" s="174"/>
      <c r="F849" s="174"/>
      <c r="G849" s="174"/>
      <c r="H849" s="174"/>
      <c r="I849" s="174"/>
      <c r="J849" s="174"/>
      <c r="K849" s="174"/>
      <c r="L849" s="174"/>
      <c r="M849" s="174"/>
      <c r="N849" s="175"/>
      <c r="O849" s="175"/>
    </row>
    <row r="850" spans="1:15" s="177" customFormat="1" ht="11.25">
      <c r="A850" s="182"/>
      <c r="B850" s="182"/>
      <c r="C850" s="182"/>
      <c r="D850" s="182"/>
      <c r="E850" s="174"/>
      <c r="F850" s="174"/>
      <c r="G850" s="174"/>
      <c r="H850" s="174"/>
      <c r="I850" s="174"/>
      <c r="J850" s="174"/>
      <c r="K850" s="174"/>
      <c r="L850" s="174"/>
      <c r="M850" s="174"/>
      <c r="N850" s="175"/>
      <c r="O850" s="175"/>
    </row>
    <row r="851" spans="1:15" s="177" customFormat="1" ht="11.25">
      <c r="A851" s="182"/>
      <c r="B851" s="182"/>
      <c r="C851" s="182"/>
      <c r="D851" s="182"/>
      <c r="E851" s="174"/>
      <c r="F851" s="174"/>
      <c r="G851" s="174"/>
      <c r="H851" s="174"/>
      <c r="I851" s="174"/>
      <c r="J851" s="174"/>
      <c r="K851" s="174"/>
      <c r="L851" s="174"/>
      <c r="M851" s="174"/>
      <c r="N851" s="175"/>
      <c r="O851" s="175"/>
    </row>
    <row r="852" spans="1:15" s="177" customFormat="1" ht="11.25">
      <c r="A852" s="182"/>
      <c r="B852" s="182"/>
      <c r="C852" s="182"/>
      <c r="D852" s="182"/>
      <c r="E852" s="174"/>
      <c r="F852" s="174"/>
      <c r="G852" s="174"/>
      <c r="H852" s="174"/>
      <c r="I852" s="174"/>
      <c r="J852" s="174"/>
      <c r="K852" s="174"/>
      <c r="L852" s="174"/>
      <c r="M852" s="174"/>
      <c r="N852" s="175"/>
      <c r="O852" s="175"/>
    </row>
    <row r="853" spans="1:15" s="177" customFormat="1" ht="11.25">
      <c r="A853" s="182"/>
      <c r="B853" s="182"/>
      <c r="C853" s="182"/>
      <c r="D853" s="182"/>
      <c r="E853" s="174"/>
      <c r="F853" s="174"/>
      <c r="G853" s="174"/>
      <c r="H853" s="174"/>
      <c r="I853" s="174"/>
      <c r="J853" s="174"/>
      <c r="K853" s="174"/>
      <c r="L853" s="174"/>
      <c r="M853" s="174"/>
      <c r="N853" s="175"/>
      <c r="O853" s="175"/>
    </row>
    <row r="854" spans="1:15" s="177" customFormat="1" ht="11.25">
      <c r="A854" s="182"/>
      <c r="B854" s="182"/>
      <c r="C854" s="182"/>
      <c r="D854" s="182"/>
      <c r="E854" s="174"/>
      <c r="F854" s="174"/>
      <c r="G854" s="174"/>
      <c r="H854" s="174"/>
      <c r="I854" s="174"/>
      <c r="J854" s="174"/>
      <c r="K854" s="174"/>
      <c r="L854" s="174"/>
      <c r="M854" s="174"/>
      <c r="N854" s="175"/>
      <c r="O854" s="175"/>
    </row>
    <row r="855" spans="1:15" s="177" customFormat="1" ht="11.25">
      <c r="A855" s="182"/>
      <c r="B855" s="182"/>
      <c r="C855" s="182"/>
      <c r="D855" s="182"/>
      <c r="E855" s="174"/>
      <c r="F855" s="174"/>
      <c r="G855" s="174"/>
      <c r="H855" s="174"/>
      <c r="I855" s="174"/>
      <c r="J855" s="174"/>
      <c r="K855" s="174"/>
      <c r="L855" s="174"/>
      <c r="M855" s="174"/>
      <c r="N855" s="175"/>
      <c r="O855" s="175"/>
    </row>
    <row r="856" spans="1:15" s="177" customFormat="1" ht="11.25">
      <c r="A856" s="182"/>
      <c r="B856" s="182"/>
      <c r="C856" s="182"/>
      <c r="D856" s="182"/>
      <c r="E856" s="174"/>
      <c r="F856" s="174"/>
      <c r="G856" s="174"/>
      <c r="H856" s="174"/>
      <c r="I856" s="174"/>
      <c r="J856" s="174"/>
      <c r="K856" s="174"/>
      <c r="L856" s="174"/>
      <c r="M856" s="174"/>
      <c r="N856" s="175"/>
      <c r="O856" s="175"/>
    </row>
    <row r="857" spans="1:15" s="177" customFormat="1" ht="11.25">
      <c r="A857" s="182"/>
      <c r="B857" s="182"/>
      <c r="C857" s="182"/>
      <c r="D857" s="182"/>
      <c r="E857" s="174"/>
      <c r="F857" s="174"/>
      <c r="G857" s="174"/>
      <c r="H857" s="174"/>
      <c r="I857" s="174"/>
      <c r="J857" s="174"/>
      <c r="K857" s="174"/>
      <c r="L857" s="174"/>
      <c r="M857" s="174"/>
      <c r="N857" s="175"/>
      <c r="O857" s="175"/>
    </row>
    <row r="858" spans="1:15" s="177" customFormat="1" ht="11.25">
      <c r="A858" s="182"/>
      <c r="B858" s="182"/>
      <c r="C858" s="182"/>
      <c r="D858" s="182"/>
      <c r="E858" s="174"/>
      <c r="F858" s="174"/>
      <c r="G858" s="174"/>
      <c r="H858" s="174"/>
      <c r="I858" s="174"/>
      <c r="J858" s="174"/>
      <c r="K858" s="174"/>
      <c r="L858" s="174"/>
      <c r="M858" s="174"/>
      <c r="N858" s="175"/>
      <c r="O858" s="175"/>
    </row>
    <row r="859" spans="1:15" s="177" customFormat="1" ht="11.25">
      <c r="A859" s="182"/>
      <c r="B859" s="182"/>
      <c r="C859" s="182"/>
      <c r="D859" s="182"/>
      <c r="E859" s="174"/>
      <c r="F859" s="174"/>
      <c r="G859" s="174"/>
      <c r="H859" s="174"/>
      <c r="I859" s="174"/>
      <c r="J859" s="174"/>
      <c r="K859" s="174"/>
      <c r="L859" s="174"/>
      <c r="M859" s="174"/>
      <c r="N859" s="175"/>
      <c r="O859" s="175"/>
    </row>
    <row r="860" spans="1:15" s="177" customFormat="1" ht="11.25">
      <c r="A860" s="182"/>
      <c r="B860" s="182"/>
      <c r="C860" s="182"/>
      <c r="D860" s="182"/>
      <c r="E860" s="174"/>
      <c r="F860" s="174"/>
      <c r="G860" s="174"/>
      <c r="H860" s="174"/>
      <c r="I860" s="174"/>
      <c r="J860" s="174"/>
      <c r="K860" s="174"/>
      <c r="L860" s="174"/>
      <c r="M860" s="174"/>
      <c r="N860" s="175"/>
      <c r="O860" s="175"/>
    </row>
    <row r="861" spans="1:15" s="177" customFormat="1" ht="11.25">
      <c r="A861" s="182"/>
      <c r="B861" s="182"/>
      <c r="C861" s="182"/>
      <c r="D861" s="182"/>
      <c r="E861" s="174"/>
      <c r="F861" s="174"/>
      <c r="G861" s="174"/>
      <c r="H861" s="174"/>
      <c r="I861" s="174"/>
      <c r="J861" s="174"/>
      <c r="K861" s="174"/>
      <c r="L861" s="174"/>
      <c r="M861" s="174"/>
      <c r="N861" s="175"/>
      <c r="O861" s="175"/>
    </row>
    <row r="862" spans="1:15" s="177" customFormat="1" ht="11.25">
      <c r="A862" s="182"/>
      <c r="B862" s="182"/>
      <c r="C862" s="182"/>
      <c r="D862" s="182"/>
      <c r="E862" s="174"/>
      <c r="F862" s="174"/>
      <c r="G862" s="174"/>
      <c r="H862" s="174"/>
      <c r="I862" s="174"/>
      <c r="J862" s="174"/>
      <c r="K862" s="174"/>
      <c r="L862" s="174"/>
      <c r="M862" s="174"/>
      <c r="N862" s="175"/>
      <c r="O862" s="175"/>
    </row>
    <row r="863" spans="1:15" s="177" customFormat="1" ht="11.25">
      <c r="A863" s="182"/>
      <c r="B863" s="182"/>
      <c r="C863" s="182"/>
      <c r="D863" s="182"/>
      <c r="E863" s="174"/>
      <c r="F863" s="174"/>
      <c r="G863" s="174"/>
      <c r="H863" s="174"/>
      <c r="I863" s="174"/>
      <c r="J863" s="174"/>
      <c r="K863" s="174"/>
      <c r="L863" s="174"/>
      <c r="M863" s="174"/>
      <c r="N863" s="175"/>
      <c r="O863" s="175"/>
    </row>
    <row r="864" spans="1:15" s="177" customFormat="1" ht="11.25">
      <c r="A864" s="182"/>
      <c r="B864" s="182"/>
      <c r="C864" s="182"/>
      <c r="D864" s="182"/>
      <c r="E864" s="174"/>
      <c r="F864" s="174"/>
      <c r="G864" s="174"/>
      <c r="H864" s="174"/>
      <c r="I864" s="174"/>
      <c r="J864" s="174"/>
      <c r="K864" s="174"/>
      <c r="L864" s="174"/>
      <c r="M864" s="174"/>
      <c r="N864" s="175"/>
      <c r="O864" s="175"/>
    </row>
    <row r="865" spans="1:15" s="177" customFormat="1" ht="11.25">
      <c r="A865" s="182"/>
      <c r="B865" s="182"/>
      <c r="C865" s="182"/>
      <c r="D865" s="182"/>
      <c r="E865" s="174"/>
      <c r="F865" s="174"/>
      <c r="G865" s="174"/>
      <c r="H865" s="174"/>
      <c r="I865" s="174"/>
      <c r="J865" s="174"/>
      <c r="K865" s="174"/>
      <c r="L865" s="174"/>
      <c r="M865" s="174"/>
      <c r="N865" s="175"/>
      <c r="O865" s="175"/>
    </row>
    <row r="866" spans="1:15" s="177" customFormat="1" ht="11.25">
      <c r="A866" s="182"/>
      <c r="B866" s="182"/>
      <c r="C866" s="182"/>
      <c r="D866" s="182"/>
      <c r="E866" s="174"/>
      <c r="F866" s="174"/>
      <c r="G866" s="174"/>
      <c r="H866" s="174"/>
      <c r="I866" s="174"/>
      <c r="J866" s="174"/>
      <c r="K866" s="174"/>
      <c r="L866" s="174"/>
      <c r="M866" s="174"/>
      <c r="N866" s="175"/>
      <c r="O866" s="175"/>
    </row>
    <row r="867" spans="1:15" s="177" customFormat="1" ht="11.25">
      <c r="A867" s="182"/>
      <c r="B867" s="182"/>
      <c r="C867" s="182"/>
      <c r="D867" s="182"/>
      <c r="E867" s="174"/>
      <c r="F867" s="174"/>
      <c r="G867" s="174"/>
      <c r="H867" s="174"/>
      <c r="I867" s="174"/>
      <c r="J867" s="174"/>
      <c r="K867" s="174"/>
      <c r="L867" s="174"/>
      <c r="M867" s="174"/>
      <c r="N867" s="175"/>
      <c r="O867" s="175"/>
    </row>
    <row r="868" spans="1:15" s="177" customFormat="1" ht="11.25">
      <c r="A868" s="182"/>
      <c r="B868" s="182"/>
      <c r="C868" s="182"/>
      <c r="D868" s="182"/>
      <c r="E868" s="174"/>
      <c r="F868" s="174"/>
      <c r="G868" s="174"/>
      <c r="H868" s="174"/>
      <c r="I868" s="174"/>
      <c r="J868" s="174"/>
      <c r="K868" s="174"/>
      <c r="L868" s="174"/>
      <c r="M868" s="174"/>
      <c r="N868" s="175"/>
      <c r="O868" s="175"/>
    </row>
    <row r="869" spans="1:15" s="177" customFormat="1" ht="11.25">
      <c r="A869" s="182"/>
      <c r="B869" s="182"/>
      <c r="C869" s="182"/>
      <c r="D869" s="182"/>
      <c r="E869" s="174"/>
      <c r="F869" s="174"/>
      <c r="G869" s="174"/>
      <c r="H869" s="174"/>
      <c r="I869" s="174"/>
      <c r="J869" s="174"/>
      <c r="K869" s="174"/>
      <c r="L869" s="174"/>
      <c r="M869" s="174"/>
      <c r="N869" s="175"/>
      <c r="O869" s="175"/>
    </row>
    <row r="870" spans="1:15" s="177" customFormat="1" ht="11.25">
      <c r="A870" s="182"/>
      <c r="B870" s="182"/>
      <c r="C870" s="182"/>
      <c r="D870" s="182"/>
      <c r="E870" s="174"/>
      <c r="F870" s="174"/>
      <c r="G870" s="174"/>
      <c r="H870" s="174"/>
      <c r="I870" s="174"/>
      <c r="J870" s="174"/>
      <c r="K870" s="174"/>
      <c r="L870" s="174"/>
      <c r="M870" s="174"/>
      <c r="N870" s="175"/>
      <c r="O870" s="175"/>
    </row>
    <row r="871" spans="1:15" s="177" customFormat="1" ht="11.25">
      <c r="A871" s="182"/>
      <c r="B871" s="182"/>
      <c r="C871" s="182"/>
      <c r="D871" s="182"/>
      <c r="E871" s="174"/>
      <c r="F871" s="174"/>
      <c r="G871" s="174"/>
      <c r="H871" s="174"/>
      <c r="I871" s="174"/>
      <c r="J871" s="174"/>
      <c r="K871" s="174"/>
      <c r="L871" s="174"/>
      <c r="M871" s="174"/>
      <c r="N871" s="175"/>
      <c r="O871" s="175"/>
    </row>
    <row r="872" spans="1:15" s="177" customFormat="1" ht="11.25">
      <c r="A872" s="182"/>
      <c r="B872" s="182"/>
      <c r="C872" s="182"/>
      <c r="D872" s="182"/>
      <c r="E872" s="174"/>
      <c r="F872" s="174"/>
      <c r="G872" s="174"/>
      <c r="H872" s="174"/>
      <c r="I872" s="174"/>
      <c r="J872" s="174"/>
      <c r="K872" s="174"/>
      <c r="L872" s="174"/>
      <c r="M872" s="174"/>
      <c r="N872" s="175"/>
      <c r="O872" s="175"/>
    </row>
    <row r="873" spans="1:15" s="177" customFormat="1" ht="11.25">
      <c r="A873" s="182"/>
      <c r="B873" s="182"/>
      <c r="C873" s="182"/>
      <c r="D873" s="182"/>
      <c r="E873" s="174"/>
      <c r="F873" s="174"/>
      <c r="G873" s="174"/>
      <c r="H873" s="174"/>
      <c r="I873" s="174"/>
      <c r="J873" s="174"/>
      <c r="K873" s="174"/>
      <c r="L873" s="174"/>
      <c r="M873" s="174"/>
      <c r="N873" s="175"/>
      <c r="O873" s="175"/>
    </row>
    <row r="874" spans="1:15" s="177" customFormat="1" ht="11.25">
      <c r="A874" s="182"/>
      <c r="B874" s="182"/>
      <c r="C874" s="182"/>
      <c r="D874" s="182"/>
      <c r="E874" s="174"/>
      <c r="F874" s="174"/>
      <c r="G874" s="174"/>
      <c r="H874" s="174"/>
      <c r="I874" s="174"/>
      <c r="J874" s="174"/>
      <c r="K874" s="174"/>
      <c r="L874" s="174"/>
      <c r="M874" s="174"/>
      <c r="N874" s="175"/>
      <c r="O874" s="175"/>
    </row>
    <row r="875" spans="1:15" s="177" customFormat="1" ht="11.25">
      <c r="A875" s="182"/>
      <c r="B875" s="182"/>
      <c r="C875" s="182"/>
      <c r="D875" s="182"/>
      <c r="E875" s="174"/>
      <c r="F875" s="174"/>
      <c r="G875" s="174"/>
      <c r="H875" s="174"/>
      <c r="I875" s="174"/>
      <c r="J875" s="174"/>
      <c r="K875" s="174"/>
      <c r="L875" s="174"/>
      <c r="M875" s="174"/>
      <c r="N875" s="175"/>
      <c r="O875" s="175"/>
    </row>
    <row r="876" spans="1:15" s="177" customFormat="1" ht="11.25">
      <c r="A876" s="182"/>
      <c r="B876" s="182"/>
      <c r="C876" s="182"/>
      <c r="D876" s="182"/>
      <c r="E876" s="174"/>
      <c r="F876" s="174"/>
      <c r="G876" s="174"/>
      <c r="H876" s="174"/>
      <c r="I876" s="174"/>
      <c r="J876" s="174"/>
      <c r="K876" s="174"/>
      <c r="L876" s="174"/>
      <c r="M876" s="174"/>
      <c r="N876" s="175"/>
      <c r="O876" s="175"/>
    </row>
    <row r="877" spans="1:15" s="177" customFormat="1" ht="11.25">
      <c r="A877" s="182"/>
      <c r="B877" s="182"/>
      <c r="C877" s="182"/>
      <c r="D877" s="182"/>
      <c r="E877" s="174"/>
      <c r="F877" s="174"/>
      <c r="G877" s="174"/>
      <c r="H877" s="174"/>
      <c r="I877" s="174"/>
      <c r="J877" s="174"/>
      <c r="K877" s="174"/>
      <c r="L877" s="174"/>
      <c r="M877" s="174"/>
      <c r="N877" s="175"/>
      <c r="O877" s="175"/>
    </row>
    <row r="878" spans="1:15" s="177" customFormat="1" ht="11.25">
      <c r="A878" s="182"/>
      <c r="B878" s="182"/>
      <c r="C878" s="182"/>
      <c r="D878" s="182"/>
      <c r="E878" s="174"/>
      <c r="F878" s="174"/>
      <c r="G878" s="174"/>
      <c r="H878" s="174"/>
      <c r="I878" s="174"/>
      <c r="J878" s="174"/>
      <c r="K878" s="174"/>
      <c r="L878" s="174"/>
      <c r="M878" s="174"/>
      <c r="N878" s="175"/>
      <c r="O878" s="175"/>
    </row>
    <row r="879" spans="1:15" s="177" customFormat="1" ht="11.25">
      <c r="A879" s="182"/>
      <c r="B879" s="182"/>
      <c r="C879" s="182"/>
      <c r="D879" s="182"/>
      <c r="E879" s="174"/>
      <c r="F879" s="174"/>
      <c r="G879" s="174"/>
      <c r="H879" s="174"/>
      <c r="I879" s="174"/>
      <c r="J879" s="174"/>
      <c r="K879" s="174"/>
      <c r="L879" s="174"/>
      <c r="M879" s="174"/>
      <c r="N879" s="175"/>
      <c r="O879" s="175"/>
    </row>
    <row r="880" spans="1:15" s="177" customFormat="1" ht="11.25">
      <c r="A880" s="182"/>
      <c r="B880" s="182"/>
      <c r="C880" s="182"/>
      <c r="D880" s="182"/>
      <c r="E880" s="174"/>
      <c r="F880" s="174"/>
      <c r="G880" s="174"/>
      <c r="H880" s="174"/>
      <c r="I880" s="174"/>
      <c r="J880" s="174"/>
      <c r="K880" s="174"/>
      <c r="L880" s="174"/>
      <c r="M880" s="174"/>
      <c r="N880" s="175"/>
      <c r="O880" s="175"/>
    </row>
    <row r="881" spans="1:15" s="177" customFormat="1" ht="11.25">
      <c r="A881" s="182"/>
      <c r="B881" s="182"/>
      <c r="C881" s="182"/>
      <c r="D881" s="182"/>
      <c r="E881" s="174"/>
      <c r="F881" s="174"/>
      <c r="G881" s="174"/>
      <c r="H881" s="174"/>
      <c r="I881" s="174"/>
      <c r="J881" s="174"/>
      <c r="K881" s="174"/>
      <c r="L881" s="174"/>
      <c r="M881" s="174"/>
      <c r="N881" s="175"/>
      <c r="O881" s="175"/>
    </row>
    <row r="882" spans="1:15" s="177" customFormat="1" ht="11.25">
      <c r="A882" s="182"/>
      <c r="B882" s="182"/>
      <c r="C882" s="182"/>
      <c r="D882" s="182"/>
      <c r="E882" s="174"/>
      <c r="F882" s="174"/>
      <c r="G882" s="174"/>
      <c r="H882" s="174"/>
      <c r="I882" s="174"/>
      <c r="J882" s="174"/>
      <c r="K882" s="174"/>
      <c r="L882" s="174"/>
      <c r="M882" s="174"/>
      <c r="N882" s="175"/>
      <c r="O882" s="175"/>
    </row>
    <row r="883" spans="1:15" s="177" customFormat="1" ht="11.25">
      <c r="A883" s="182"/>
      <c r="B883" s="182"/>
      <c r="C883" s="182"/>
      <c r="D883" s="182"/>
      <c r="E883" s="174"/>
      <c r="F883" s="174"/>
      <c r="G883" s="174"/>
      <c r="H883" s="174"/>
      <c r="I883" s="174"/>
      <c r="J883" s="174"/>
      <c r="K883" s="174"/>
      <c r="L883" s="174"/>
      <c r="M883" s="174"/>
      <c r="N883" s="175"/>
      <c r="O883" s="175"/>
    </row>
    <row r="884" spans="1:15" s="177" customFormat="1" ht="11.25">
      <c r="A884" s="182"/>
      <c r="B884" s="182"/>
      <c r="C884" s="182"/>
      <c r="D884" s="182"/>
      <c r="E884" s="174"/>
      <c r="F884" s="174"/>
      <c r="G884" s="174"/>
      <c r="H884" s="174"/>
      <c r="I884" s="174"/>
      <c r="J884" s="174"/>
      <c r="K884" s="174"/>
      <c r="L884" s="174"/>
      <c r="M884" s="174"/>
      <c r="N884" s="175"/>
      <c r="O884" s="175"/>
    </row>
    <row r="885" spans="1:15" s="177" customFormat="1" ht="11.25">
      <c r="A885" s="182"/>
      <c r="B885" s="182"/>
      <c r="C885" s="182"/>
      <c r="D885" s="182"/>
      <c r="E885" s="174"/>
      <c r="F885" s="174"/>
      <c r="G885" s="174"/>
      <c r="H885" s="174"/>
      <c r="I885" s="174"/>
      <c r="J885" s="174"/>
      <c r="K885" s="174"/>
      <c r="L885" s="174"/>
      <c r="M885" s="174"/>
      <c r="N885" s="175"/>
      <c r="O885" s="175"/>
    </row>
    <row r="886" spans="1:15" s="177" customFormat="1" ht="11.25">
      <c r="A886" s="182"/>
      <c r="B886" s="182"/>
      <c r="C886" s="182"/>
      <c r="D886" s="182"/>
      <c r="E886" s="174"/>
      <c r="F886" s="174"/>
      <c r="G886" s="174"/>
      <c r="H886" s="174"/>
      <c r="I886" s="174"/>
      <c r="J886" s="174"/>
      <c r="K886" s="174"/>
      <c r="L886" s="174"/>
      <c r="M886" s="174"/>
      <c r="N886" s="175"/>
      <c r="O886" s="175"/>
    </row>
    <row r="887" spans="1:15" s="177" customFormat="1" ht="11.25">
      <c r="A887" s="182"/>
      <c r="B887" s="182"/>
      <c r="C887" s="182"/>
      <c r="D887" s="182"/>
      <c r="E887" s="174"/>
      <c r="F887" s="174"/>
      <c r="G887" s="174"/>
      <c r="H887" s="174"/>
      <c r="I887" s="174"/>
      <c r="J887" s="174"/>
      <c r="K887" s="174"/>
      <c r="L887" s="174"/>
      <c r="M887" s="174"/>
      <c r="N887" s="175"/>
      <c r="O887" s="175"/>
    </row>
    <row r="888" spans="1:15" s="177" customFormat="1" ht="11.25">
      <c r="A888" s="182"/>
      <c r="B888" s="182"/>
      <c r="C888" s="182"/>
      <c r="D888" s="182"/>
      <c r="E888" s="174"/>
      <c r="F888" s="174"/>
      <c r="G888" s="174"/>
      <c r="H888" s="174"/>
      <c r="I888" s="174"/>
      <c r="J888" s="174"/>
      <c r="K888" s="174"/>
      <c r="L888" s="174"/>
      <c r="M888" s="174"/>
      <c r="N888" s="175"/>
      <c r="O888" s="175"/>
    </row>
    <row r="889" spans="1:15" s="177" customFormat="1" ht="11.25">
      <c r="A889" s="182"/>
      <c r="B889" s="182"/>
      <c r="C889" s="182"/>
      <c r="D889" s="182"/>
      <c r="E889" s="174"/>
      <c r="F889" s="174"/>
      <c r="G889" s="174"/>
      <c r="H889" s="174"/>
      <c r="I889" s="174"/>
      <c r="J889" s="174"/>
      <c r="K889" s="174"/>
      <c r="L889" s="174"/>
      <c r="M889" s="174"/>
      <c r="N889" s="175"/>
      <c r="O889" s="175"/>
    </row>
    <row r="890" spans="1:15" s="177" customFormat="1" ht="11.25">
      <c r="A890" s="182"/>
      <c r="B890" s="182"/>
      <c r="C890" s="182"/>
      <c r="D890" s="182"/>
      <c r="E890" s="174"/>
      <c r="F890" s="174"/>
      <c r="G890" s="174"/>
      <c r="H890" s="174"/>
      <c r="I890" s="174"/>
      <c r="J890" s="174"/>
      <c r="K890" s="174"/>
      <c r="L890" s="174"/>
      <c r="M890" s="174"/>
      <c r="N890" s="175"/>
      <c r="O890" s="175"/>
    </row>
    <row r="891" spans="1:15" s="177" customFormat="1" ht="11.25">
      <c r="A891" s="182"/>
      <c r="B891" s="182"/>
      <c r="C891" s="182"/>
      <c r="D891" s="182"/>
      <c r="E891" s="174"/>
      <c r="F891" s="174"/>
      <c r="G891" s="174"/>
      <c r="H891" s="174"/>
      <c r="I891" s="174"/>
      <c r="J891" s="174"/>
      <c r="K891" s="174"/>
      <c r="L891" s="174"/>
      <c r="M891" s="174"/>
      <c r="N891" s="175"/>
      <c r="O891" s="175"/>
    </row>
    <row r="892" spans="1:15" s="177" customFormat="1" ht="11.25">
      <c r="A892" s="182"/>
      <c r="B892" s="182"/>
      <c r="C892" s="182"/>
      <c r="D892" s="182"/>
      <c r="E892" s="174"/>
      <c r="F892" s="174"/>
      <c r="G892" s="174"/>
      <c r="H892" s="174"/>
      <c r="I892" s="174"/>
      <c r="J892" s="174"/>
      <c r="K892" s="174"/>
      <c r="L892" s="174"/>
      <c r="M892" s="174"/>
      <c r="N892" s="175"/>
      <c r="O892" s="175"/>
    </row>
    <row r="893" spans="1:15" s="177" customFormat="1" ht="11.25">
      <c r="A893" s="182"/>
      <c r="B893" s="182"/>
      <c r="C893" s="182"/>
      <c r="D893" s="182"/>
      <c r="E893" s="174"/>
      <c r="F893" s="174"/>
      <c r="G893" s="174"/>
      <c r="H893" s="174"/>
      <c r="I893" s="174"/>
      <c r="J893" s="174"/>
      <c r="K893" s="174"/>
      <c r="L893" s="174"/>
      <c r="M893" s="174"/>
      <c r="N893" s="175"/>
      <c r="O893" s="175"/>
    </row>
    <row r="894" spans="1:15" s="177" customFormat="1" ht="11.25">
      <c r="A894" s="182"/>
      <c r="B894" s="182"/>
      <c r="C894" s="182"/>
      <c r="D894" s="182"/>
      <c r="E894" s="174"/>
      <c r="F894" s="174"/>
      <c r="G894" s="174"/>
      <c r="H894" s="174"/>
      <c r="I894" s="174"/>
      <c r="J894" s="174"/>
      <c r="K894" s="174"/>
      <c r="L894" s="174"/>
      <c r="M894" s="174"/>
      <c r="N894" s="175"/>
      <c r="O894" s="175"/>
    </row>
    <row r="895" spans="1:15" s="177" customFormat="1" ht="11.25">
      <c r="A895" s="182"/>
      <c r="B895" s="182"/>
      <c r="C895" s="182"/>
      <c r="D895" s="182"/>
      <c r="E895" s="174"/>
      <c r="F895" s="174"/>
      <c r="G895" s="174"/>
      <c r="H895" s="174"/>
      <c r="I895" s="174"/>
      <c r="J895" s="174"/>
      <c r="K895" s="174"/>
      <c r="L895" s="174"/>
      <c r="M895" s="174"/>
      <c r="N895" s="175"/>
      <c r="O895" s="175"/>
    </row>
    <row r="896" spans="1:15" s="177" customFormat="1" ht="11.25">
      <c r="A896" s="182"/>
      <c r="B896" s="182"/>
      <c r="C896" s="182"/>
      <c r="D896" s="182"/>
      <c r="E896" s="174"/>
      <c r="F896" s="174"/>
      <c r="G896" s="174"/>
      <c r="H896" s="174"/>
      <c r="I896" s="174"/>
      <c r="J896" s="174"/>
      <c r="K896" s="174"/>
      <c r="L896" s="174"/>
      <c r="M896" s="174"/>
      <c r="N896" s="175"/>
      <c r="O896" s="175"/>
    </row>
    <row r="897" spans="1:15" s="177" customFormat="1" ht="11.25">
      <c r="A897" s="182"/>
      <c r="B897" s="182"/>
      <c r="C897" s="182"/>
      <c r="D897" s="182"/>
      <c r="E897" s="174"/>
      <c r="F897" s="174"/>
      <c r="G897" s="174"/>
      <c r="H897" s="174"/>
      <c r="I897" s="174"/>
      <c r="J897" s="174"/>
      <c r="K897" s="174"/>
      <c r="L897" s="174"/>
      <c r="M897" s="174"/>
      <c r="N897" s="175"/>
      <c r="O897" s="175"/>
    </row>
    <row r="898" spans="1:15" s="177" customFormat="1" ht="11.25">
      <c r="A898" s="182"/>
      <c r="B898" s="182"/>
      <c r="C898" s="182"/>
      <c r="D898" s="182"/>
      <c r="E898" s="174"/>
      <c r="F898" s="174"/>
      <c r="G898" s="174"/>
      <c r="H898" s="174"/>
      <c r="I898" s="174"/>
      <c r="J898" s="174"/>
      <c r="K898" s="174"/>
      <c r="L898" s="174"/>
      <c r="M898" s="174"/>
      <c r="N898" s="175"/>
      <c r="O898" s="175"/>
    </row>
    <row r="899" spans="1:15" s="177" customFormat="1" ht="11.25">
      <c r="A899" s="182"/>
      <c r="B899" s="182"/>
      <c r="C899" s="182"/>
      <c r="D899" s="182"/>
      <c r="E899" s="174"/>
      <c r="F899" s="174"/>
      <c r="G899" s="174"/>
      <c r="H899" s="174"/>
      <c r="I899" s="174"/>
      <c r="J899" s="174"/>
      <c r="K899" s="174"/>
      <c r="L899" s="174"/>
      <c r="M899" s="174"/>
      <c r="N899" s="175"/>
      <c r="O899" s="175"/>
    </row>
    <row r="900" spans="1:15" s="177" customFormat="1" ht="11.25">
      <c r="A900" s="182"/>
      <c r="B900" s="182"/>
      <c r="C900" s="182"/>
      <c r="D900" s="182"/>
      <c r="E900" s="174"/>
      <c r="F900" s="174"/>
      <c r="G900" s="174"/>
      <c r="H900" s="174"/>
      <c r="I900" s="174"/>
      <c r="J900" s="174"/>
      <c r="K900" s="174"/>
      <c r="L900" s="174"/>
      <c r="M900" s="174"/>
      <c r="N900" s="175"/>
      <c r="O900" s="175"/>
    </row>
    <row r="901" spans="1:15" s="177" customFormat="1" ht="11.25">
      <c r="A901" s="182"/>
      <c r="B901" s="182"/>
      <c r="C901" s="182"/>
      <c r="D901" s="182"/>
      <c r="E901" s="174"/>
      <c r="F901" s="174"/>
      <c r="G901" s="174"/>
      <c r="H901" s="174"/>
      <c r="I901" s="174"/>
      <c r="J901" s="174"/>
      <c r="K901" s="174"/>
      <c r="L901" s="174"/>
      <c r="M901" s="174"/>
      <c r="N901" s="175"/>
      <c r="O901" s="175"/>
    </row>
    <row r="902" spans="1:15" s="177" customFormat="1" ht="11.25">
      <c r="A902" s="182"/>
      <c r="B902" s="182"/>
      <c r="C902" s="182"/>
      <c r="D902" s="182"/>
      <c r="E902" s="174"/>
      <c r="F902" s="174"/>
      <c r="G902" s="174"/>
      <c r="H902" s="174"/>
      <c r="I902" s="174"/>
      <c r="J902" s="174"/>
      <c r="K902" s="174"/>
      <c r="L902" s="174"/>
      <c r="M902" s="174"/>
      <c r="N902" s="175"/>
      <c r="O902" s="175"/>
    </row>
    <row r="903" spans="1:15" s="177" customFormat="1" ht="11.25">
      <c r="A903" s="182"/>
      <c r="B903" s="182"/>
      <c r="C903" s="182"/>
      <c r="D903" s="182"/>
      <c r="E903" s="174"/>
      <c r="F903" s="174"/>
      <c r="G903" s="174"/>
      <c r="H903" s="174"/>
      <c r="I903" s="174"/>
      <c r="J903" s="174"/>
      <c r="K903" s="174"/>
      <c r="L903" s="174"/>
      <c r="M903" s="174"/>
      <c r="N903" s="175"/>
      <c r="O903" s="175"/>
    </row>
    <row r="904" spans="1:15" s="177" customFormat="1" ht="11.25">
      <c r="A904" s="182"/>
      <c r="B904" s="182"/>
      <c r="C904" s="182"/>
      <c r="D904" s="182"/>
      <c r="E904" s="174"/>
      <c r="F904" s="174"/>
      <c r="G904" s="174"/>
      <c r="H904" s="174"/>
      <c r="I904" s="174"/>
      <c r="J904" s="174"/>
      <c r="K904" s="174"/>
      <c r="L904" s="174"/>
      <c r="M904" s="174"/>
      <c r="N904" s="175"/>
      <c r="O904" s="175"/>
    </row>
    <row r="905" spans="1:15" s="177" customFormat="1" ht="11.25">
      <c r="A905" s="182"/>
      <c r="B905" s="182"/>
      <c r="C905" s="182"/>
      <c r="D905" s="182"/>
      <c r="E905" s="174"/>
      <c r="F905" s="174"/>
      <c r="G905" s="174"/>
      <c r="H905" s="174"/>
      <c r="I905" s="174"/>
      <c r="J905" s="174"/>
      <c r="K905" s="174"/>
      <c r="L905" s="174"/>
      <c r="M905" s="174"/>
      <c r="N905" s="175"/>
      <c r="O905" s="175"/>
    </row>
    <row r="906" spans="1:15" s="177" customFormat="1" ht="11.25">
      <c r="A906" s="182"/>
      <c r="B906" s="182"/>
      <c r="C906" s="182"/>
      <c r="D906" s="182"/>
      <c r="E906" s="174"/>
      <c r="F906" s="174"/>
      <c r="G906" s="174"/>
      <c r="H906" s="174"/>
      <c r="I906" s="174"/>
      <c r="J906" s="174"/>
      <c r="K906" s="174"/>
      <c r="L906" s="174"/>
      <c r="M906" s="174"/>
      <c r="N906" s="175"/>
      <c r="O906" s="175"/>
    </row>
    <row r="907" spans="1:15" s="177" customFormat="1" ht="11.25">
      <c r="A907" s="182"/>
      <c r="B907" s="182"/>
      <c r="C907" s="182"/>
      <c r="D907" s="182"/>
      <c r="E907" s="174"/>
      <c r="F907" s="174"/>
      <c r="G907" s="174"/>
      <c r="H907" s="174"/>
      <c r="I907" s="174"/>
      <c r="J907" s="174"/>
      <c r="K907" s="174"/>
      <c r="L907" s="174"/>
      <c r="M907" s="174"/>
      <c r="N907" s="175"/>
      <c r="O907" s="175"/>
    </row>
    <row r="908" spans="1:15" s="177" customFormat="1" ht="11.25">
      <c r="A908" s="182"/>
      <c r="B908" s="182"/>
      <c r="C908" s="182"/>
      <c r="D908" s="182"/>
      <c r="E908" s="174"/>
      <c r="F908" s="174"/>
      <c r="G908" s="174"/>
      <c r="H908" s="174"/>
      <c r="I908" s="174"/>
      <c r="J908" s="174"/>
      <c r="K908" s="174"/>
      <c r="L908" s="174"/>
      <c r="M908" s="174"/>
      <c r="N908" s="175"/>
      <c r="O908" s="175"/>
    </row>
    <row r="909" spans="1:15" s="177" customFormat="1" ht="11.25">
      <c r="A909" s="182"/>
      <c r="B909" s="182"/>
      <c r="C909" s="182"/>
      <c r="D909" s="182"/>
      <c r="E909" s="174"/>
      <c r="F909" s="174"/>
      <c r="G909" s="174"/>
      <c r="H909" s="174"/>
      <c r="I909" s="174"/>
      <c r="J909" s="174"/>
      <c r="K909" s="174"/>
      <c r="L909" s="174"/>
      <c r="M909" s="174"/>
      <c r="N909" s="175"/>
      <c r="O909" s="175"/>
    </row>
    <row r="910" spans="1:15" s="177" customFormat="1" ht="11.25">
      <c r="A910" s="182"/>
      <c r="B910" s="182"/>
      <c r="C910" s="182"/>
      <c r="D910" s="182"/>
      <c r="E910" s="174"/>
      <c r="F910" s="174"/>
      <c r="G910" s="174"/>
      <c r="H910" s="174"/>
      <c r="I910" s="174"/>
      <c r="J910" s="174"/>
      <c r="K910" s="174"/>
      <c r="L910" s="174"/>
      <c r="M910" s="174"/>
      <c r="N910" s="175"/>
      <c r="O910" s="175"/>
    </row>
    <row r="911" spans="1:15" s="177" customFormat="1" ht="11.25">
      <c r="A911" s="182"/>
      <c r="B911" s="182"/>
      <c r="C911" s="182"/>
      <c r="D911" s="182"/>
      <c r="E911" s="174"/>
      <c r="F911" s="174"/>
      <c r="G911" s="174"/>
      <c r="H911" s="174"/>
      <c r="I911" s="174"/>
      <c r="J911" s="174"/>
      <c r="K911" s="174"/>
      <c r="L911" s="174"/>
      <c r="M911" s="174"/>
      <c r="N911" s="175"/>
      <c r="O911" s="175"/>
    </row>
    <row r="912" spans="1:15" s="177" customFormat="1" ht="11.25">
      <c r="A912" s="182"/>
      <c r="B912" s="182"/>
      <c r="C912" s="182"/>
      <c r="D912" s="182"/>
      <c r="E912" s="174"/>
      <c r="F912" s="174"/>
      <c r="G912" s="174"/>
      <c r="H912" s="174"/>
      <c r="I912" s="174"/>
      <c r="J912" s="174"/>
      <c r="K912" s="174"/>
      <c r="L912" s="174"/>
      <c r="M912" s="174"/>
      <c r="N912" s="175"/>
      <c r="O912" s="175"/>
    </row>
    <row r="913" spans="1:15" s="177" customFormat="1" ht="11.25">
      <c r="A913" s="182"/>
      <c r="B913" s="182"/>
      <c r="C913" s="182"/>
      <c r="D913" s="182"/>
      <c r="E913" s="174"/>
      <c r="F913" s="174"/>
      <c r="G913" s="174"/>
      <c r="H913" s="174"/>
      <c r="I913" s="174"/>
      <c r="J913" s="174"/>
      <c r="K913" s="174"/>
      <c r="L913" s="174"/>
      <c r="M913" s="174"/>
      <c r="N913" s="175"/>
      <c r="O913" s="175"/>
    </row>
    <row r="914" spans="1:15" s="177" customFormat="1" ht="11.25">
      <c r="A914" s="182"/>
      <c r="B914" s="182"/>
      <c r="C914" s="182"/>
      <c r="D914" s="182"/>
      <c r="E914" s="174"/>
      <c r="F914" s="174"/>
      <c r="G914" s="174"/>
      <c r="H914" s="174"/>
      <c r="I914" s="174"/>
      <c r="J914" s="174"/>
      <c r="K914" s="174"/>
      <c r="L914" s="174"/>
      <c r="M914" s="174"/>
      <c r="N914" s="175"/>
      <c r="O914" s="175"/>
    </row>
    <row r="915" spans="1:15" s="177" customFormat="1" ht="11.25">
      <c r="A915" s="182"/>
      <c r="B915" s="182"/>
      <c r="C915" s="182"/>
      <c r="D915" s="182"/>
      <c r="E915" s="174"/>
      <c r="F915" s="174"/>
      <c r="G915" s="174"/>
      <c r="H915" s="174"/>
      <c r="I915" s="174"/>
      <c r="J915" s="174"/>
      <c r="K915" s="174"/>
      <c r="L915" s="174"/>
      <c r="M915" s="174"/>
      <c r="N915" s="175"/>
      <c r="O915" s="175"/>
    </row>
    <row r="916" spans="1:15" s="177" customFormat="1" ht="11.25">
      <c r="A916" s="182"/>
      <c r="B916" s="182"/>
      <c r="C916" s="182"/>
      <c r="D916" s="182"/>
      <c r="E916" s="174"/>
      <c r="F916" s="174"/>
      <c r="G916" s="174"/>
      <c r="H916" s="174"/>
      <c r="I916" s="174"/>
      <c r="J916" s="174"/>
      <c r="K916" s="174"/>
      <c r="L916" s="174"/>
      <c r="M916" s="174"/>
      <c r="N916" s="175"/>
      <c r="O916" s="175"/>
    </row>
    <row r="917" spans="1:15" s="177" customFormat="1" ht="11.25">
      <c r="A917" s="182"/>
      <c r="B917" s="182"/>
      <c r="C917" s="182"/>
      <c r="D917" s="182"/>
      <c r="E917" s="174"/>
      <c r="F917" s="174"/>
      <c r="G917" s="174"/>
      <c r="H917" s="174"/>
      <c r="I917" s="174"/>
      <c r="J917" s="174"/>
      <c r="K917" s="174"/>
      <c r="L917" s="174"/>
      <c r="M917" s="174"/>
      <c r="N917" s="175"/>
      <c r="O917" s="175"/>
    </row>
    <row r="918" spans="1:15" s="177" customFormat="1" ht="11.25">
      <c r="A918" s="182"/>
      <c r="B918" s="182"/>
      <c r="C918" s="182"/>
      <c r="D918" s="182"/>
      <c r="E918" s="174"/>
      <c r="F918" s="174"/>
      <c r="G918" s="174"/>
      <c r="H918" s="174"/>
      <c r="I918" s="174"/>
      <c r="J918" s="174"/>
      <c r="K918" s="174"/>
      <c r="L918" s="174"/>
      <c r="M918" s="174"/>
      <c r="N918" s="175"/>
      <c r="O918" s="175"/>
    </row>
    <row r="919" spans="1:15" s="177" customFormat="1" ht="11.25">
      <c r="A919" s="182"/>
      <c r="B919" s="182"/>
      <c r="C919" s="182"/>
      <c r="D919" s="182"/>
      <c r="E919" s="174"/>
      <c r="F919" s="174"/>
      <c r="G919" s="174"/>
      <c r="H919" s="174"/>
      <c r="I919" s="174"/>
      <c r="J919" s="174"/>
      <c r="K919" s="174"/>
      <c r="L919" s="174"/>
      <c r="M919" s="174"/>
      <c r="N919" s="175"/>
      <c r="O919" s="175"/>
    </row>
    <row r="920" spans="1:15" s="177" customFormat="1" ht="11.25">
      <c r="A920" s="182"/>
      <c r="B920" s="182"/>
      <c r="C920" s="182"/>
      <c r="D920" s="182"/>
      <c r="E920" s="174"/>
      <c r="F920" s="174"/>
      <c r="G920" s="174"/>
      <c r="H920" s="174"/>
      <c r="I920" s="174"/>
      <c r="J920" s="174"/>
      <c r="K920" s="174"/>
      <c r="L920" s="174"/>
      <c r="M920" s="174"/>
      <c r="N920" s="175"/>
      <c r="O920" s="175"/>
    </row>
    <row r="921" spans="1:15" s="177" customFormat="1" ht="11.25">
      <c r="A921" s="182"/>
      <c r="B921" s="182"/>
      <c r="C921" s="182"/>
      <c r="D921" s="182"/>
      <c r="E921" s="174"/>
      <c r="F921" s="174"/>
      <c r="G921" s="174"/>
      <c r="H921" s="174"/>
      <c r="I921" s="174"/>
      <c r="J921" s="174"/>
      <c r="K921" s="174"/>
      <c r="L921" s="174"/>
      <c r="M921" s="174"/>
      <c r="N921" s="175"/>
      <c r="O921" s="175"/>
    </row>
    <row r="922" spans="1:15" s="177" customFormat="1" ht="11.25">
      <c r="A922" s="182"/>
      <c r="B922" s="182"/>
      <c r="C922" s="182"/>
      <c r="D922" s="182"/>
      <c r="E922" s="174"/>
      <c r="F922" s="174"/>
      <c r="G922" s="174"/>
      <c r="H922" s="174"/>
      <c r="I922" s="174"/>
      <c r="J922" s="174"/>
      <c r="K922" s="174"/>
      <c r="L922" s="174"/>
      <c r="M922" s="174"/>
      <c r="N922" s="175"/>
      <c r="O922" s="175"/>
    </row>
    <row r="923" spans="1:15" s="177" customFormat="1" ht="11.25">
      <c r="A923" s="182"/>
      <c r="B923" s="182"/>
      <c r="C923" s="182"/>
      <c r="D923" s="182"/>
      <c r="E923" s="174"/>
      <c r="F923" s="174"/>
      <c r="G923" s="174"/>
      <c r="H923" s="174"/>
      <c r="I923" s="174"/>
      <c r="J923" s="174"/>
      <c r="K923" s="174"/>
      <c r="L923" s="174"/>
      <c r="M923" s="174"/>
      <c r="N923" s="175"/>
      <c r="O923" s="175"/>
    </row>
    <row r="924" spans="1:15" s="177" customFormat="1" ht="11.25">
      <c r="A924" s="182"/>
      <c r="B924" s="182"/>
      <c r="C924" s="182"/>
      <c r="D924" s="182"/>
      <c r="E924" s="174"/>
      <c r="F924" s="174"/>
      <c r="G924" s="174"/>
      <c r="H924" s="174"/>
      <c r="I924" s="174"/>
      <c r="J924" s="174"/>
      <c r="K924" s="174"/>
      <c r="L924" s="174"/>
      <c r="M924" s="174"/>
      <c r="N924" s="175"/>
      <c r="O924" s="175"/>
    </row>
    <row r="925" spans="1:15" s="177" customFormat="1" ht="11.25">
      <c r="A925" s="182"/>
      <c r="B925" s="182"/>
      <c r="C925" s="182"/>
      <c r="D925" s="182"/>
      <c r="E925" s="174"/>
      <c r="F925" s="174"/>
      <c r="G925" s="174"/>
      <c r="H925" s="174"/>
      <c r="I925" s="174"/>
      <c r="J925" s="174"/>
      <c r="K925" s="174"/>
      <c r="L925" s="174"/>
      <c r="M925" s="174"/>
      <c r="N925" s="175"/>
      <c r="O925" s="175"/>
    </row>
    <row r="926" spans="1:15" s="177" customFormat="1" ht="11.25">
      <c r="A926" s="182"/>
      <c r="B926" s="182"/>
      <c r="C926" s="182"/>
      <c r="D926" s="182"/>
      <c r="E926" s="174"/>
      <c r="F926" s="174"/>
      <c r="G926" s="174"/>
      <c r="H926" s="174"/>
      <c r="I926" s="174"/>
      <c r="J926" s="174"/>
      <c r="K926" s="174"/>
      <c r="L926" s="174"/>
      <c r="M926" s="174"/>
      <c r="N926" s="175"/>
      <c r="O926" s="175"/>
    </row>
    <row r="927" spans="1:15" s="177" customFormat="1" ht="11.25">
      <c r="A927" s="182"/>
      <c r="B927" s="182"/>
      <c r="C927" s="182"/>
      <c r="D927" s="182"/>
      <c r="E927" s="174"/>
      <c r="F927" s="174"/>
      <c r="G927" s="174"/>
      <c r="H927" s="174"/>
      <c r="I927" s="174"/>
      <c r="J927" s="174"/>
      <c r="K927" s="174"/>
      <c r="L927" s="174"/>
      <c r="M927" s="174"/>
      <c r="N927" s="175"/>
      <c r="O927" s="175"/>
    </row>
    <row r="928" spans="1:15" s="177" customFormat="1" ht="11.25">
      <c r="A928" s="182"/>
      <c r="B928" s="182"/>
      <c r="C928" s="182"/>
      <c r="D928" s="182"/>
      <c r="E928" s="174"/>
      <c r="F928" s="174"/>
      <c r="G928" s="174"/>
      <c r="H928" s="174"/>
      <c r="I928" s="174"/>
      <c r="J928" s="174"/>
      <c r="K928" s="174"/>
      <c r="L928" s="174"/>
      <c r="M928" s="174"/>
      <c r="N928" s="175"/>
      <c r="O928" s="175"/>
    </row>
    <row r="929" spans="1:15" s="177" customFormat="1" ht="11.25">
      <c r="A929" s="182"/>
      <c r="B929" s="182"/>
      <c r="C929" s="182"/>
      <c r="D929" s="182"/>
      <c r="E929" s="174"/>
      <c r="F929" s="174"/>
      <c r="G929" s="174"/>
      <c r="H929" s="174"/>
      <c r="I929" s="174"/>
      <c r="J929" s="174"/>
      <c r="K929" s="174"/>
      <c r="L929" s="174"/>
      <c r="M929" s="174"/>
      <c r="N929" s="175"/>
      <c r="O929" s="175"/>
    </row>
    <row r="930" spans="1:15" s="177" customFormat="1" ht="11.25">
      <c r="A930" s="182"/>
      <c r="B930" s="182"/>
      <c r="C930" s="182"/>
      <c r="D930" s="182"/>
      <c r="E930" s="174"/>
      <c r="F930" s="174"/>
      <c r="G930" s="174"/>
      <c r="H930" s="174"/>
      <c r="I930" s="174"/>
      <c r="J930" s="174"/>
      <c r="K930" s="174"/>
      <c r="L930" s="174"/>
      <c r="M930" s="174"/>
      <c r="N930" s="175"/>
      <c r="O930" s="175"/>
    </row>
    <row r="931" spans="1:15" s="177" customFormat="1" ht="11.25">
      <c r="A931" s="182"/>
      <c r="B931" s="182"/>
      <c r="C931" s="182"/>
      <c r="D931" s="182"/>
      <c r="E931" s="174"/>
      <c r="F931" s="174"/>
      <c r="G931" s="174"/>
      <c r="H931" s="174"/>
      <c r="I931" s="174"/>
      <c r="J931" s="174"/>
      <c r="K931" s="174"/>
      <c r="L931" s="174"/>
      <c r="M931" s="174"/>
      <c r="N931" s="175"/>
      <c r="O931" s="175"/>
    </row>
    <row r="932" spans="1:15" s="177" customFormat="1" ht="11.25">
      <c r="A932" s="182"/>
      <c r="B932" s="182"/>
      <c r="C932" s="182"/>
      <c r="D932" s="182"/>
      <c r="E932" s="174"/>
      <c r="F932" s="174"/>
      <c r="G932" s="174"/>
      <c r="H932" s="174"/>
      <c r="I932" s="174"/>
      <c r="J932" s="174"/>
      <c r="K932" s="174"/>
      <c r="L932" s="174"/>
      <c r="M932" s="174"/>
      <c r="N932" s="175"/>
      <c r="O932" s="175"/>
    </row>
    <row r="933" spans="1:15" s="177" customFormat="1" ht="11.25">
      <c r="A933" s="182"/>
      <c r="B933" s="182"/>
      <c r="C933" s="182"/>
      <c r="D933" s="182"/>
      <c r="E933" s="174"/>
      <c r="F933" s="174"/>
      <c r="G933" s="174"/>
      <c r="H933" s="174"/>
      <c r="I933" s="174"/>
      <c r="J933" s="174"/>
      <c r="K933" s="174"/>
      <c r="L933" s="174"/>
      <c r="M933" s="174"/>
      <c r="N933" s="175"/>
      <c r="O933" s="175"/>
    </row>
    <row r="934" spans="1:15" s="177" customFormat="1" ht="11.25">
      <c r="A934" s="182"/>
      <c r="B934" s="182"/>
      <c r="C934" s="182"/>
      <c r="D934" s="182"/>
      <c r="E934" s="174"/>
      <c r="F934" s="174"/>
      <c r="G934" s="174"/>
      <c r="H934" s="174"/>
      <c r="I934" s="174"/>
      <c r="J934" s="174"/>
      <c r="K934" s="174"/>
      <c r="L934" s="174"/>
      <c r="M934" s="174"/>
      <c r="N934" s="175"/>
      <c r="O934" s="175"/>
    </row>
    <row r="935" spans="1:15" s="177" customFormat="1" ht="11.25">
      <c r="A935" s="182"/>
      <c r="B935" s="182"/>
      <c r="C935" s="182"/>
      <c r="D935" s="182"/>
      <c r="E935" s="174"/>
      <c r="F935" s="174"/>
      <c r="G935" s="174"/>
      <c r="H935" s="174"/>
      <c r="I935" s="174"/>
      <c r="J935" s="174"/>
      <c r="K935" s="174"/>
      <c r="L935" s="174"/>
      <c r="M935" s="174"/>
      <c r="N935" s="175"/>
      <c r="O935" s="175"/>
    </row>
    <row r="936" spans="1:15" s="177" customFormat="1" ht="11.25">
      <c r="A936" s="182"/>
      <c r="B936" s="182"/>
      <c r="C936" s="182"/>
      <c r="D936" s="182"/>
      <c r="E936" s="174"/>
      <c r="F936" s="174"/>
      <c r="G936" s="174"/>
      <c r="H936" s="174"/>
      <c r="I936" s="174"/>
      <c r="J936" s="174"/>
      <c r="K936" s="174"/>
      <c r="L936" s="174"/>
      <c r="M936" s="174"/>
      <c r="N936" s="175"/>
      <c r="O936" s="175"/>
    </row>
    <row r="937" spans="1:15" s="177" customFormat="1" ht="11.25">
      <c r="A937" s="182"/>
      <c r="B937" s="182"/>
      <c r="C937" s="182"/>
      <c r="D937" s="182"/>
      <c r="E937" s="174"/>
      <c r="F937" s="174"/>
      <c r="G937" s="174"/>
      <c r="H937" s="174"/>
      <c r="I937" s="174"/>
      <c r="J937" s="174"/>
      <c r="K937" s="174"/>
      <c r="L937" s="174"/>
      <c r="M937" s="174"/>
      <c r="N937" s="175"/>
      <c r="O937" s="175"/>
    </row>
    <row r="938" spans="1:15" s="177" customFormat="1" ht="11.25">
      <c r="A938" s="182"/>
      <c r="B938" s="182"/>
      <c r="C938" s="182"/>
      <c r="D938" s="182"/>
      <c r="E938" s="174"/>
      <c r="F938" s="174"/>
      <c r="G938" s="174"/>
      <c r="H938" s="174"/>
      <c r="I938" s="174"/>
      <c r="J938" s="174"/>
      <c r="K938" s="174"/>
      <c r="L938" s="174"/>
      <c r="M938" s="174"/>
      <c r="N938" s="175"/>
      <c r="O938" s="175"/>
    </row>
    <row r="939" spans="1:15" s="177" customFormat="1" ht="11.25">
      <c r="A939" s="182"/>
      <c r="B939" s="182"/>
      <c r="C939" s="182"/>
      <c r="D939" s="182"/>
      <c r="E939" s="174"/>
      <c r="F939" s="174"/>
      <c r="G939" s="174"/>
      <c r="H939" s="174"/>
      <c r="I939" s="174"/>
      <c r="J939" s="174"/>
      <c r="K939" s="174"/>
      <c r="L939" s="174"/>
      <c r="M939" s="174"/>
      <c r="N939" s="175"/>
      <c r="O939" s="175"/>
    </row>
    <row r="940" spans="1:15" s="177" customFormat="1" ht="11.25">
      <c r="A940" s="182"/>
      <c r="B940" s="182"/>
      <c r="C940" s="182"/>
      <c r="D940" s="182"/>
      <c r="E940" s="174"/>
      <c r="F940" s="174"/>
      <c r="G940" s="174"/>
      <c r="H940" s="174"/>
      <c r="I940" s="174"/>
      <c r="J940" s="174"/>
      <c r="K940" s="174"/>
      <c r="L940" s="174"/>
      <c r="M940" s="174"/>
      <c r="N940" s="175"/>
      <c r="O940" s="175"/>
    </row>
    <row r="941" spans="1:15" s="177" customFormat="1" ht="11.25">
      <c r="A941" s="182"/>
      <c r="B941" s="182"/>
      <c r="C941" s="182"/>
      <c r="D941" s="182"/>
      <c r="E941" s="174"/>
      <c r="F941" s="174"/>
      <c r="G941" s="174"/>
      <c r="H941" s="174"/>
      <c r="I941" s="174"/>
      <c r="J941" s="174"/>
      <c r="K941" s="174"/>
      <c r="L941" s="174"/>
      <c r="M941" s="174"/>
      <c r="N941" s="175"/>
      <c r="O941" s="175"/>
    </row>
    <row r="942" spans="1:15" s="177" customFormat="1" ht="11.25">
      <c r="A942" s="182"/>
      <c r="B942" s="182"/>
      <c r="C942" s="182"/>
      <c r="D942" s="182"/>
      <c r="E942" s="174"/>
      <c r="F942" s="174"/>
      <c r="G942" s="174"/>
      <c r="H942" s="174"/>
      <c r="I942" s="174"/>
      <c r="J942" s="174"/>
      <c r="K942" s="174"/>
      <c r="L942" s="174"/>
      <c r="M942" s="174"/>
      <c r="N942" s="175"/>
      <c r="O942" s="175"/>
    </row>
    <row r="943" spans="1:15" s="177" customFormat="1" ht="11.25">
      <c r="A943" s="182"/>
      <c r="B943" s="182"/>
      <c r="C943" s="182"/>
      <c r="D943" s="182"/>
      <c r="E943" s="174"/>
      <c r="F943" s="174"/>
      <c r="G943" s="174"/>
      <c r="H943" s="174"/>
      <c r="I943" s="174"/>
      <c r="J943" s="174"/>
      <c r="K943" s="174"/>
      <c r="L943" s="174"/>
      <c r="M943" s="174"/>
      <c r="N943" s="175"/>
      <c r="O943" s="175"/>
    </row>
    <row r="944" spans="1:15" s="177" customFormat="1" ht="11.25">
      <c r="A944" s="182"/>
      <c r="B944" s="182"/>
      <c r="C944" s="182"/>
      <c r="D944" s="182"/>
      <c r="E944" s="174"/>
      <c r="F944" s="174"/>
      <c r="G944" s="174"/>
      <c r="H944" s="174"/>
      <c r="I944" s="174"/>
      <c r="J944" s="174"/>
      <c r="K944" s="174"/>
      <c r="L944" s="174"/>
      <c r="M944" s="174"/>
      <c r="N944" s="175"/>
      <c r="O944" s="175"/>
    </row>
    <row r="945" spans="1:15" s="177" customFormat="1" ht="11.25">
      <c r="A945" s="182"/>
      <c r="B945" s="182"/>
      <c r="C945" s="182"/>
      <c r="D945" s="182"/>
      <c r="E945" s="174"/>
      <c r="F945" s="174"/>
      <c r="G945" s="174"/>
      <c r="H945" s="174"/>
      <c r="I945" s="174"/>
      <c r="J945" s="174"/>
      <c r="K945" s="174"/>
      <c r="L945" s="174"/>
      <c r="M945" s="174"/>
      <c r="N945" s="175"/>
      <c r="O945" s="175"/>
    </row>
    <row r="946" spans="1:15" s="177" customFormat="1" ht="11.25">
      <c r="A946" s="182"/>
      <c r="B946" s="182"/>
      <c r="C946" s="182"/>
      <c r="D946" s="182"/>
      <c r="E946" s="174"/>
      <c r="F946" s="174"/>
      <c r="G946" s="174"/>
      <c r="H946" s="174"/>
      <c r="I946" s="174"/>
      <c r="J946" s="174"/>
      <c r="K946" s="174"/>
      <c r="L946" s="174"/>
      <c r="M946" s="174"/>
      <c r="N946" s="175"/>
      <c r="O946" s="175"/>
    </row>
    <row r="947" spans="1:15" s="177" customFormat="1" ht="11.25">
      <c r="A947" s="182"/>
      <c r="B947" s="182"/>
      <c r="C947" s="182"/>
      <c r="D947" s="182"/>
      <c r="E947" s="174"/>
      <c r="F947" s="174"/>
      <c r="G947" s="174"/>
      <c r="H947" s="174"/>
      <c r="I947" s="174"/>
      <c r="J947" s="174"/>
      <c r="K947" s="174"/>
      <c r="L947" s="174"/>
      <c r="M947" s="174"/>
      <c r="N947" s="175"/>
      <c r="O947" s="175"/>
    </row>
    <row r="948" spans="1:15" s="177" customFormat="1" ht="11.25">
      <c r="A948" s="182"/>
      <c r="B948" s="182"/>
      <c r="C948" s="182"/>
      <c r="D948" s="182"/>
      <c r="E948" s="174"/>
      <c r="F948" s="174"/>
      <c r="G948" s="174"/>
      <c r="H948" s="174"/>
      <c r="I948" s="174"/>
      <c r="J948" s="174"/>
      <c r="K948" s="174"/>
      <c r="L948" s="174"/>
      <c r="M948" s="174"/>
      <c r="N948" s="175"/>
      <c r="O948" s="175"/>
    </row>
    <row r="949" spans="1:15" s="177" customFormat="1" ht="11.25">
      <c r="A949" s="182"/>
      <c r="B949" s="182"/>
      <c r="C949" s="182"/>
      <c r="D949" s="182"/>
      <c r="E949" s="174"/>
      <c r="F949" s="174"/>
      <c r="G949" s="174"/>
      <c r="H949" s="174"/>
      <c r="I949" s="174"/>
      <c r="J949" s="174"/>
      <c r="K949" s="174"/>
      <c r="L949" s="174"/>
      <c r="M949" s="174"/>
      <c r="N949" s="175"/>
      <c r="O949" s="175"/>
    </row>
    <row r="950" spans="1:15" s="177" customFormat="1" ht="11.25">
      <c r="A950" s="182"/>
      <c r="B950" s="182"/>
      <c r="C950" s="182"/>
      <c r="D950" s="182"/>
      <c r="E950" s="174"/>
      <c r="F950" s="174"/>
      <c r="G950" s="174"/>
      <c r="H950" s="174"/>
      <c r="I950" s="174"/>
      <c r="J950" s="174"/>
      <c r="K950" s="174"/>
      <c r="L950" s="174"/>
      <c r="M950" s="174"/>
      <c r="N950" s="175"/>
      <c r="O950" s="175"/>
    </row>
    <row r="951" spans="1:15" s="177" customFormat="1" ht="11.25">
      <c r="A951" s="182"/>
      <c r="B951" s="182"/>
      <c r="C951" s="182"/>
      <c r="D951" s="182"/>
      <c r="E951" s="174"/>
      <c r="F951" s="174"/>
      <c r="G951" s="174"/>
      <c r="H951" s="174"/>
      <c r="I951" s="174"/>
      <c r="J951" s="174"/>
      <c r="K951" s="174"/>
      <c r="L951" s="174"/>
      <c r="M951" s="174"/>
      <c r="N951" s="175"/>
      <c r="O951" s="175"/>
    </row>
    <row r="952" spans="1:15" s="177" customFormat="1" ht="11.25">
      <c r="A952" s="182"/>
      <c r="B952" s="182"/>
      <c r="C952" s="182"/>
      <c r="D952" s="182"/>
      <c r="E952" s="174"/>
      <c r="F952" s="174"/>
      <c r="G952" s="174"/>
      <c r="H952" s="174"/>
      <c r="I952" s="174"/>
      <c r="J952" s="174"/>
      <c r="K952" s="174"/>
      <c r="L952" s="174"/>
      <c r="M952" s="174"/>
      <c r="N952" s="175"/>
      <c r="O952" s="175"/>
    </row>
    <row r="953" spans="1:15" s="177" customFormat="1" ht="11.25">
      <c r="A953" s="182"/>
      <c r="B953" s="182"/>
      <c r="C953" s="182"/>
      <c r="D953" s="182"/>
      <c r="E953" s="174"/>
      <c r="F953" s="174"/>
      <c r="G953" s="174"/>
      <c r="H953" s="174"/>
      <c r="I953" s="174"/>
      <c r="J953" s="174"/>
      <c r="K953" s="174"/>
      <c r="L953" s="174"/>
      <c r="M953" s="174"/>
      <c r="N953" s="175"/>
      <c r="O953" s="175"/>
    </row>
    <row r="954" spans="1:15" s="177" customFormat="1" ht="11.25">
      <c r="A954" s="182"/>
      <c r="B954" s="182"/>
      <c r="C954" s="182"/>
      <c r="D954" s="182"/>
      <c r="E954" s="174"/>
      <c r="F954" s="174"/>
      <c r="G954" s="174"/>
      <c r="H954" s="174"/>
      <c r="I954" s="174"/>
      <c r="J954" s="174"/>
      <c r="K954" s="174"/>
      <c r="L954" s="174"/>
      <c r="M954" s="174"/>
      <c r="N954" s="175"/>
      <c r="O954" s="175"/>
    </row>
    <row r="955" spans="1:15" s="177" customFormat="1" ht="11.25">
      <c r="A955" s="182"/>
      <c r="B955" s="182"/>
      <c r="C955" s="182"/>
      <c r="D955" s="182"/>
      <c r="E955" s="174"/>
      <c r="F955" s="174"/>
      <c r="G955" s="174"/>
      <c r="H955" s="174"/>
      <c r="I955" s="174"/>
      <c r="J955" s="174"/>
      <c r="K955" s="174"/>
      <c r="L955" s="174"/>
      <c r="M955" s="174"/>
      <c r="N955" s="175"/>
      <c r="O955" s="175"/>
    </row>
    <row r="956" spans="1:15" s="177" customFormat="1" ht="11.25">
      <c r="A956" s="182"/>
      <c r="B956" s="182"/>
      <c r="C956" s="182"/>
      <c r="D956" s="182"/>
      <c r="E956" s="174"/>
      <c r="F956" s="174"/>
      <c r="G956" s="174"/>
      <c r="H956" s="174"/>
      <c r="I956" s="174"/>
      <c r="J956" s="174"/>
      <c r="K956" s="174"/>
      <c r="L956" s="174"/>
      <c r="M956" s="174"/>
      <c r="N956" s="175"/>
      <c r="O956" s="175"/>
    </row>
    <row r="957" spans="1:15" s="177" customFormat="1" ht="11.25">
      <c r="A957" s="182"/>
      <c r="B957" s="182"/>
      <c r="C957" s="182"/>
      <c r="D957" s="182"/>
      <c r="E957" s="174"/>
      <c r="F957" s="174"/>
      <c r="G957" s="174"/>
      <c r="H957" s="174"/>
      <c r="I957" s="174"/>
      <c r="J957" s="174"/>
      <c r="K957" s="174"/>
      <c r="L957" s="174"/>
      <c r="M957" s="174"/>
      <c r="N957" s="175"/>
      <c r="O957" s="175"/>
    </row>
    <row r="958" spans="1:15" s="177" customFormat="1" ht="11.25">
      <c r="A958" s="182"/>
      <c r="B958" s="182"/>
      <c r="C958" s="182"/>
      <c r="D958" s="182"/>
      <c r="E958" s="174"/>
      <c r="F958" s="174"/>
      <c r="G958" s="174"/>
      <c r="H958" s="174"/>
      <c r="I958" s="174"/>
      <c r="J958" s="174"/>
      <c r="K958" s="174"/>
      <c r="L958" s="174"/>
      <c r="M958" s="174"/>
      <c r="N958" s="175"/>
      <c r="O958" s="175"/>
    </row>
    <row r="959" spans="1:15" s="177" customFormat="1" ht="11.25">
      <c r="A959" s="182"/>
      <c r="B959" s="182"/>
      <c r="C959" s="182"/>
      <c r="D959" s="182"/>
      <c r="E959" s="174"/>
      <c r="F959" s="174"/>
      <c r="G959" s="174"/>
      <c r="H959" s="174"/>
      <c r="I959" s="174"/>
      <c r="J959" s="174"/>
      <c r="K959" s="174"/>
      <c r="L959" s="174"/>
      <c r="M959" s="174"/>
      <c r="N959" s="175"/>
      <c r="O959" s="175"/>
    </row>
    <row r="960" spans="1:15" s="177" customFormat="1" ht="11.25">
      <c r="A960" s="182"/>
      <c r="B960" s="182"/>
      <c r="C960" s="182"/>
      <c r="D960" s="182"/>
      <c r="E960" s="174"/>
      <c r="F960" s="174"/>
      <c r="G960" s="174"/>
      <c r="H960" s="174"/>
      <c r="I960" s="174"/>
      <c r="J960" s="174"/>
      <c r="K960" s="174"/>
      <c r="L960" s="174"/>
      <c r="M960" s="174"/>
      <c r="N960" s="175"/>
      <c r="O960" s="175"/>
    </row>
    <row r="961" spans="1:15" s="177" customFormat="1" ht="11.25">
      <c r="A961" s="182"/>
      <c r="B961" s="182"/>
      <c r="C961" s="182"/>
      <c r="D961" s="182"/>
      <c r="E961" s="174"/>
      <c r="F961" s="174"/>
      <c r="G961" s="174"/>
      <c r="H961" s="174"/>
      <c r="I961" s="174"/>
      <c r="J961" s="174"/>
      <c r="K961" s="174"/>
      <c r="L961" s="174"/>
      <c r="M961" s="174"/>
      <c r="N961" s="175"/>
      <c r="O961" s="175"/>
    </row>
    <row r="962" spans="1:15" s="177" customFormat="1" ht="11.25">
      <c r="A962" s="182"/>
      <c r="B962" s="182"/>
      <c r="C962" s="182"/>
      <c r="D962" s="182"/>
      <c r="E962" s="174"/>
      <c r="F962" s="174"/>
      <c r="G962" s="174"/>
      <c r="H962" s="174"/>
      <c r="I962" s="174"/>
      <c r="J962" s="174"/>
      <c r="K962" s="174"/>
      <c r="L962" s="174"/>
      <c r="M962" s="174"/>
      <c r="N962" s="175"/>
      <c r="O962" s="175"/>
    </row>
    <row r="963" spans="1:15" s="177" customFormat="1" ht="11.25">
      <c r="A963" s="182"/>
      <c r="B963" s="182"/>
      <c r="C963" s="182"/>
      <c r="D963" s="182"/>
      <c r="E963" s="174"/>
      <c r="F963" s="174"/>
      <c r="G963" s="174"/>
      <c r="H963" s="174"/>
      <c r="I963" s="174"/>
      <c r="J963" s="174"/>
      <c r="K963" s="174"/>
      <c r="L963" s="174"/>
      <c r="M963" s="174"/>
      <c r="N963" s="175"/>
      <c r="O963" s="175"/>
    </row>
    <row r="964" spans="1:15" s="177" customFormat="1" ht="11.25">
      <c r="A964" s="182"/>
      <c r="B964" s="182"/>
      <c r="C964" s="182"/>
      <c r="D964" s="182"/>
      <c r="E964" s="174"/>
      <c r="F964" s="174"/>
      <c r="G964" s="174"/>
      <c r="H964" s="174"/>
      <c r="I964" s="174"/>
      <c r="J964" s="174"/>
      <c r="K964" s="174"/>
      <c r="L964" s="174"/>
      <c r="M964" s="174"/>
      <c r="N964" s="175"/>
      <c r="O964" s="175"/>
    </row>
    <row r="965" spans="1:15" s="177" customFormat="1" ht="11.25">
      <c r="A965" s="182"/>
      <c r="B965" s="182"/>
      <c r="C965" s="182"/>
      <c r="D965" s="182"/>
      <c r="E965" s="174"/>
      <c r="F965" s="174"/>
      <c r="G965" s="174"/>
      <c r="H965" s="174"/>
      <c r="I965" s="174"/>
      <c r="J965" s="174"/>
      <c r="K965" s="174"/>
      <c r="L965" s="174"/>
      <c r="M965" s="174"/>
      <c r="N965" s="175"/>
      <c r="O965" s="175"/>
    </row>
    <row r="966" spans="1:15" s="177" customFormat="1" ht="11.25">
      <c r="A966" s="182"/>
      <c r="B966" s="182"/>
      <c r="C966" s="182"/>
      <c r="D966" s="182"/>
      <c r="E966" s="174"/>
      <c r="F966" s="174"/>
      <c r="G966" s="174"/>
      <c r="H966" s="174"/>
      <c r="I966" s="174"/>
      <c r="J966" s="174"/>
      <c r="K966" s="174"/>
      <c r="L966" s="174"/>
      <c r="M966" s="174"/>
      <c r="N966" s="175"/>
      <c r="O966" s="175"/>
    </row>
    <row r="967" spans="1:15" s="177" customFormat="1" ht="11.25">
      <c r="A967" s="182"/>
      <c r="B967" s="182"/>
      <c r="C967" s="182"/>
      <c r="D967" s="182"/>
      <c r="E967" s="174"/>
      <c r="F967" s="174"/>
      <c r="G967" s="174"/>
      <c r="H967" s="174"/>
      <c r="I967" s="174"/>
      <c r="J967" s="174"/>
      <c r="K967" s="174"/>
      <c r="L967" s="174"/>
      <c r="M967" s="174"/>
      <c r="N967" s="175"/>
      <c r="O967" s="175"/>
    </row>
    <row r="968" spans="1:15" s="177" customFormat="1" ht="11.25">
      <c r="A968" s="182"/>
      <c r="B968" s="182"/>
      <c r="C968" s="182"/>
      <c r="D968" s="182"/>
      <c r="E968" s="174"/>
      <c r="F968" s="174"/>
      <c r="G968" s="174"/>
      <c r="H968" s="174"/>
      <c r="I968" s="174"/>
      <c r="J968" s="174"/>
      <c r="K968" s="174"/>
      <c r="L968" s="174"/>
      <c r="M968" s="174"/>
      <c r="N968" s="175"/>
      <c r="O968" s="175"/>
    </row>
    <row r="969" spans="1:15" s="177" customFormat="1" ht="11.25">
      <c r="A969" s="182"/>
      <c r="B969" s="182"/>
      <c r="C969" s="182"/>
      <c r="D969" s="182"/>
      <c r="E969" s="174"/>
      <c r="F969" s="174"/>
      <c r="G969" s="174"/>
      <c r="H969" s="174"/>
      <c r="I969" s="174"/>
      <c r="J969" s="174"/>
      <c r="K969" s="174"/>
      <c r="L969" s="174"/>
      <c r="M969" s="174"/>
      <c r="N969" s="175"/>
      <c r="O969" s="175"/>
    </row>
    <row r="970" spans="1:15" s="177" customFormat="1" ht="11.25">
      <c r="A970" s="182"/>
      <c r="B970" s="182"/>
      <c r="C970" s="182"/>
      <c r="D970" s="182"/>
      <c r="E970" s="174"/>
      <c r="F970" s="174"/>
      <c r="G970" s="174"/>
      <c r="H970" s="174"/>
      <c r="I970" s="174"/>
      <c r="J970" s="174"/>
      <c r="K970" s="174"/>
      <c r="L970" s="174"/>
      <c r="M970" s="174"/>
      <c r="N970" s="175"/>
      <c r="O970" s="175"/>
    </row>
    <row r="971" spans="1:15" s="177" customFormat="1" ht="11.25">
      <c r="A971" s="182"/>
      <c r="B971" s="182"/>
      <c r="C971" s="182"/>
      <c r="D971" s="182"/>
      <c r="E971" s="174"/>
      <c r="F971" s="174"/>
      <c r="G971" s="174"/>
      <c r="H971" s="174"/>
      <c r="I971" s="174"/>
      <c r="J971" s="174"/>
      <c r="K971" s="174"/>
      <c r="L971" s="174"/>
      <c r="M971" s="174"/>
      <c r="N971" s="175"/>
      <c r="O971" s="175"/>
    </row>
    <row r="972" spans="1:15" s="177" customFormat="1" ht="11.25">
      <c r="A972" s="182"/>
      <c r="B972" s="182"/>
      <c r="C972" s="182"/>
      <c r="D972" s="182"/>
      <c r="E972" s="174"/>
      <c r="F972" s="174"/>
      <c r="G972" s="174"/>
      <c r="H972" s="174"/>
      <c r="I972" s="174"/>
      <c r="J972" s="174"/>
      <c r="K972" s="174"/>
      <c r="L972" s="174"/>
      <c r="M972" s="174"/>
      <c r="N972" s="175"/>
      <c r="O972" s="175"/>
    </row>
    <row r="973" spans="1:15" s="177" customFormat="1" ht="11.25">
      <c r="A973" s="182"/>
      <c r="B973" s="182"/>
      <c r="C973" s="182"/>
      <c r="D973" s="182"/>
      <c r="E973" s="174"/>
      <c r="F973" s="174"/>
      <c r="G973" s="174"/>
      <c r="H973" s="174"/>
      <c r="I973" s="174"/>
      <c r="J973" s="174"/>
      <c r="K973" s="174"/>
      <c r="L973" s="174"/>
      <c r="M973" s="174"/>
      <c r="N973" s="175"/>
      <c r="O973" s="175"/>
    </row>
    <row r="974" spans="1:15" s="177" customFormat="1" ht="11.25">
      <c r="A974" s="182"/>
      <c r="B974" s="182"/>
      <c r="C974" s="182"/>
      <c r="D974" s="182"/>
      <c r="E974" s="174"/>
      <c r="F974" s="174"/>
      <c r="G974" s="174"/>
      <c r="H974" s="174"/>
      <c r="I974" s="174"/>
      <c r="J974" s="174"/>
      <c r="K974" s="174"/>
      <c r="L974" s="174"/>
      <c r="M974" s="174"/>
      <c r="N974" s="175"/>
      <c r="O974" s="175"/>
    </row>
    <row r="975" spans="1:15" s="177" customFormat="1" ht="11.25">
      <c r="A975" s="182"/>
      <c r="B975" s="182"/>
      <c r="C975" s="182"/>
      <c r="D975" s="182"/>
      <c r="E975" s="174"/>
      <c r="F975" s="174"/>
      <c r="G975" s="174"/>
      <c r="H975" s="174"/>
      <c r="I975" s="174"/>
      <c r="J975" s="174"/>
      <c r="K975" s="174"/>
      <c r="L975" s="174"/>
      <c r="M975" s="174"/>
      <c r="N975" s="175"/>
      <c r="O975" s="175"/>
    </row>
    <row r="976" spans="1:15" s="177" customFormat="1" ht="11.25">
      <c r="A976" s="182"/>
      <c r="B976" s="182"/>
      <c r="C976" s="182"/>
      <c r="D976" s="182"/>
      <c r="E976" s="174"/>
      <c r="F976" s="174"/>
      <c r="G976" s="174"/>
      <c r="H976" s="174"/>
      <c r="I976" s="174"/>
      <c r="J976" s="174"/>
      <c r="K976" s="174"/>
      <c r="L976" s="174"/>
      <c r="M976" s="174"/>
      <c r="N976" s="175"/>
      <c r="O976" s="175"/>
    </row>
    <row r="977" spans="1:15" s="177" customFormat="1" ht="11.25">
      <c r="A977" s="182"/>
      <c r="B977" s="182"/>
      <c r="C977" s="182"/>
      <c r="D977" s="182"/>
      <c r="E977" s="174"/>
      <c r="F977" s="174"/>
      <c r="G977" s="174"/>
      <c r="H977" s="174"/>
      <c r="I977" s="174"/>
      <c r="J977" s="174"/>
      <c r="K977" s="174"/>
      <c r="L977" s="174"/>
      <c r="M977" s="174"/>
      <c r="N977" s="175"/>
      <c r="O977" s="175"/>
    </row>
    <row r="978" spans="1:15" s="177" customFormat="1" ht="11.25">
      <c r="A978" s="182"/>
      <c r="B978" s="182"/>
      <c r="C978" s="182"/>
      <c r="D978" s="182"/>
      <c r="E978" s="174"/>
      <c r="F978" s="174"/>
      <c r="G978" s="174"/>
      <c r="H978" s="174"/>
      <c r="I978" s="174"/>
      <c r="J978" s="174"/>
      <c r="K978" s="174"/>
      <c r="L978" s="174"/>
      <c r="M978" s="174"/>
      <c r="N978" s="175"/>
      <c r="O978" s="175"/>
    </row>
    <row r="979" spans="1:15" s="177" customFormat="1" ht="11.25">
      <c r="A979" s="182"/>
      <c r="B979" s="182"/>
      <c r="C979" s="182"/>
      <c r="D979" s="182"/>
      <c r="E979" s="174"/>
      <c r="F979" s="174"/>
      <c r="G979" s="174"/>
      <c r="H979" s="174"/>
      <c r="I979" s="174"/>
      <c r="J979" s="174"/>
      <c r="K979" s="174"/>
      <c r="L979" s="174"/>
      <c r="M979" s="174"/>
      <c r="N979" s="175"/>
      <c r="O979" s="175"/>
    </row>
    <row r="980" spans="1:15" s="177" customFormat="1" ht="11.25">
      <c r="A980" s="182"/>
      <c r="B980" s="182"/>
      <c r="C980" s="182"/>
      <c r="D980" s="182"/>
      <c r="E980" s="174"/>
      <c r="F980" s="174"/>
      <c r="G980" s="174"/>
      <c r="H980" s="174"/>
      <c r="I980" s="174"/>
      <c r="J980" s="174"/>
      <c r="K980" s="174"/>
      <c r="L980" s="174"/>
      <c r="M980" s="174"/>
      <c r="N980" s="175"/>
      <c r="O980" s="175"/>
    </row>
    <row r="981" spans="1:15" s="177" customFormat="1" ht="11.25">
      <c r="A981" s="182"/>
      <c r="B981" s="182"/>
      <c r="C981" s="182"/>
      <c r="D981" s="182"/>
      <c r="E981" s="174"/>
      <c r="F981" s="174"/>
      <c r="G981" s="174"/>
      <c r="H981" s="174"/>
      <c r="I981" s="174"/>
      <c r="J981" s="174"/>
      <c r="K981" s="174"/>
      <c r="L981" s="174"/>
      <c r="M981" s="174"/>
      <c r="N981" s="175"/>
      <c r="O981" s="175"/>
    </row>
    <row r="982" spans="1:15" s="177" customFormat="1" ht="11.25">
      <c r="A982" s="182"/>
      <c r="B982" s="182"/>
      <c r="C982" s="182"/>
      <c r="D982" s="182"/>
      <c r="E982" s="174"/>
      <c r="F982" s="174"/>
      <c r="G982" s="174"/>
      <c r="H982" s="174"/>
      <c r="I982" s="174"/>
      <c r="J982" s="174"/>
      <c r="K982" s="174"/>
      <c r="L982" s="174"/>
      <c r="M982" s="174"/>
      <c r="N982" s="175"/>
      <c r="O982" s="175"/>
    </row>
    <row r="983" spans="1:15" s="177" customFormat="1" ht="11.25">
      <c r="A983" s="182"/>
      <c r="B983" s="182"/>
      <c r="C983" s="182"/>
      <c r="D983" s="182"/>
      <c r="E983" s="174"/>
      <c r="F983" s="174"/>
      <c r="G983" s="174"/>
      <c r="H983" s="174"/>
      <c r="I983" s="174"/>
      <c r="J983" s="174"/>
      <c r="K983" s="174"/>
      <c r="L983" s="174"/>
      <c r="M983" s="174"/>
      <c r="N983" s="175"/>
      <c r="O983" s="175"/>
    </row>
    <row r="984" spans="1:15" s="177" customFormat="1" ht="11.25">
      <c r="A984" s="182"/>
      <c r="B984" s="182"/>
      <c r="C984" s="182"/>
      <c r="D984" s="182"/>
      <c r="E984" s="174"/>
      <c r="F984" s="174"/>
      <c r="G984" s="174"/>
      <c r="H984" s="174"/>
      <c r="I984" s="174"/>
      <c r="J984" s="174"/>
      <c r="K984" s="174"/>
      <c r="L984" s="174"/>
      <c r="M984" s="174"/>
      <c r="N984" s="175"/>
      <c r="O984" s="175"/>
    </row>
    <row r="985" spans="1:15" s="177" customFormat="1" ht="11.25">
      <c r="A985" s="182"/>
      <c r="B985" s="182"/>
      <c r="C985" s="182"/>
      <c r="D985" s="182"/>
      <c r="E985" s="174"/>
      <c r="F985" s="174"/>
      <c r="G985" s="174"/>
      <c r="H985" s="174"/>
      <c r="I985" s="174"/>
      <c r="J985" s="174"/>
      <c r="K985" s="174"/>
      <c r="L985" s="174"/>
      <c r="M985" s="174"/>
      <c r="N985" s="175"/>
      <c r="O985" s="175"/>
    </row>
    <row r="986" spans="1:15" s="177" customFormat="1" ht="11.25">
      <c r="A986" s="182"/>
      <c r="B986" s="182"/>
      <c r="C986" s="182"/>
      <c r="D986" s="182"/>
      <c r="E986" s="174"/>
      <c r="F986" s="174"/>
      <c r="G986" s="174"/>
      <c r="H986" s="174"/>
      <c r="I986" s="174"/>
      <c r="J986" s="174"/>
      <c r="K986" s="174"/>
      <c r="L986" s="174"/>
      <c r="M986" s="174"/>
      <c r="N986" s="175"/>
      <c r="O986" s="175"/>
    </row>
    <row r="987" spans="1:15" s="177" customFormat="1" ht="11.25">
      <c r="A987" s="182"/>
      <c r="B987" s="182"/>
      <c r="C987" s="182"/>
      <c r="D987" s="182"/>
      <c r="E987" s="174"/>
      <c r="F987" s="174"/>
      <c r="G987" s="174"/>
      <c r="H987" s="174"/>
      <c r="I987" s="174"/>
      <c r="J987" s="174"/>
      <c r="K987" s="174"/>
      <c r="L987" s="174"/>
      <c r="M987" s="174"/>
      <c r="N987" s="175"/>
      <c r="O987" s="175"/>
    </row>
    <row r="988" spans="1:15" s="177" customFormat="1" ht="11.25">
      <c r="A988" s="182"/>
      <c r="B988" s="182"/>
      <c r="C988" s="182"/>
      <c r="D988" s="182"/>
      <c r="E988" s="174"/>
      <c r="F988" s="174"/>
      <c r="G988" s="174"/>
      <c r="H988" s="174"/>
      <c r="I988" s="174"/>
      <c r="J988" s="174"/>
      <c r="K988" s="174"/>
      <c r="L988" s="174"/>
      <c r="M988" s="174"/>
      <c r="N988" s="175"/>
      <c r="O988" s="175"/>
    </row>
    <row r="989" spans="1:15" s="177" customFormat="1" ht="11.25">
      <c r="A989" s="182"/>
      <c r="B989" s="182"/>
      <c r="C989" s="182"/>
      <c r="D989" s="182"/>
      <c r="E989" s="174"/>
      <c r="F989" s="174"/>
      <c r="G989" s="174"/>
      <c r="H989" s="174"/>
      <c r="I989" s="174"/>
      <c r="J989" s="174"/>
      <c r="K989" s="174"/>
      <c r="L989" s="174"/>
      <c r="M989" s="174"/>
      <c r="N989" s="175"/>
      <c r="O989" s="175"/>
    </row>
    <row r="990" spans="1:15" s="177" customFormat="1" ht="11.25">
      <c r="A990" s="182"/>
      <c r="B990" s="182"/>
      <c r="C990" s="182"/>
      <c r="D990" s="182"/>
      <c r="E990" s="174"/>
      <c r="F990" s="174"/>
      <c r="G990" s="174"/>
      <c r="H990" s="174"/>
      <c r="I990" s="174"/>
      <c r="J990" s="174"/>
      <c r="K990" s="174"/>
      <c r="L990" s="174"/>
      <c r="M990" s="174"/>
      <c r="N990" s="175"/>
      <c r="O990" s="175"/>
    </row>
    <row r="991" spans="1:15" s="177" customFormat="1" ht="11.25">
      <c r="A991" s="182"/>
      <c r="B991" s="182"/>
      <c r="C991" s="182"/>
      <c r="D991" s="182"/>
      <c r="E991" s="174"/>
      <c r="F991" s="174"/>
      <c r="G991" s="174"/>
      <c r="H991" s="174"/>
      <c r="I991" s="174"/>
      <c r="J991" s="174"/>
      <c r="K991" s="174"/>
      <c r="L991" s="174"/>
      <c r="M991" s="174"/>
      <c r="N991" s="175"/>
      <c r="O991" s="175"/>
    </row>
    <row r="992" spans="1:15" s="177" customFormat="1" ht="11.25">
      <c r="A992" s="182"/>
      <c r="B992" s="182"/>
      <c r="C992" s="182"/>
      <c r="D992" s="182"/>
      <c r="E992" s="174"/>
      <c r="F992" s="174"/>
      <c r="G992" s="174"/>
      <c r="H992" s="174"/>
      <c r="I992" s="174"/>
      <c r="J992" s="174"/>
      <c r="K992" s="174"/>
      <c r="L992" s="174"/>
      <c r="M992" s="174"/>
      <c r="N992" s="175"/>
      <c r="O992" s="175"/>
    </row>
    <row r="993" spans="1:15" s="177" customFormat="1" ht="11.25">
      <c r="A993" s="182"/>
      <c r="B993" s="182"/>
      <c r="C993" s="182"/>
      <c r="D993" s="182"/>
      <c r="E993" s="174"/>
      <c r="F993" s="174"/>
      <c r="G993" s="174"/>
      <c r="H993" s="174"/>
      <c r="I993" s="174"/>
      <c r="J993" s="174"/>
      <c r="K993" s="174"/>
      <c r="L993" s="174"/>
      <c r="M993" s="174"/>
      <c r="N993" s="175"/>
      <c r="O993" s="175"/>
    </row>
    <row r="994" spans="1:15" s="177" customFormat="1" ht="11.25">
      <c r="A994" s="182"/>
      <c r="B994" s="182"/>
      <c r="C994" s="182"/>
      <c r="D994" s="182"/>
      <c r="E994" s="174"/>
      <c r="F994" s="174"/>
      <c r="G994" s="174"/>
      <c r="H994" s="174"/>
      <c r="I994" s="174"/>
      <c r="J994" s="174"/>
      <c r="K994" s="174"/>
      <c r="L994" s="174"/>
      <c r="M994" s="174"/>
      <c r="N994" s="175"/>
      <c r="O994" s="175"/>
    </row>
    <row r="995" spans="1:15" s="177" customFormat="1" ht="11.25">
      <c r="A995" s="182"/>
      <c r="B995" s="182"/>
      <c r="C995" s="182"/>
      <c r="D995" s="182"/>
      <c r="E995" s="174"/>
      <c r="F995" s="174"/>
      <c r="G995" s="174"/>
      <c r="H995" s="174"/>
      <c r="I995" s="174"/>
      <c r="J995" s="174"/>
      <c r="K995" s="174"/>
      <c r="L995" s="174"/>
      <c r="M995" s="174"/>
      <c r="N995" s="175"/>
      <c r="O995" s="175"/>
    </row>
    <row r="996" spans="1:15" s="177" customFormat="1" ht="11.25">
      <c r="A996" s="182"/>
      <c r="B996" s="182"/>
      <c r="C996" s="182"/>
      <c r="D996" s="182"/>
      <c r="E996" s="174"/>
      <c r="F996" s="174"/>
      <c r="G996" s="174"/>
      <c r="H996" s="174"/>
      <c r="I996" s="174"/>
      <c r="J996" s="174"/>
      <c r="K996" s="174"/>
      <c r="L996" s="174"/>
      <c r="M996" s="174"/>
      <c r="N996" s="175"/>
      <c r="O996" s="175"/>
    </row>
    <row r="997" spans="1:15" s="177" customFormat="1" ht="11.25">
      <c r="A997" s="182"/>
      <c r="B997" s="182"/>
      <c r="C997" s="182"/>
      <c r="D997" s="182"/>
      <c r="E997" s="174"/>
      <c r="F997" s="174"/>
      <c r="G997" s="174"/>
      <c r="H997" s="174"/>
      <c r="I997" s="174"/>
      <c r="J997" s="174"/>
      <c r="K997" s="174"/>
      <c r="L997" s="174"/>
      <c r="M997" s="174"/>
      <c r="N997" s="175"/>
      <c r="O997" s="175"/>
    </row>
    <row r="998" spans="1:15" s="177" customFormat="1" ht="11.25">
      <c r="A998" s="182"/>
      <c r="B998" s="182"/>
      <c r="C998" s="182"/>
      <c r="D998" s="182"/>
      <c r="E998" s="174"/>
      <c r="F998" s="174"/>
      <c r="G998" s="174"/>
      <c r="H998" s="174"/>
      <c r="I998" s="174"/>
      <c r="J998" s="174"/>
      <c r="K998" s="174"/>
      <c r="L998" s="174"/>
      <c r="M998" s="174"/>
      <c r="N998" s="175"/>
      <c r="O998" s="175"/>
    </row>
    <row r="999" spans="1:15" s="177" customFormat="1" ht="11.25">
      <c r="A999" s="182"/>
      <c r="B999" s="182"/>
      <c r="C999" s="182"/>
      <c r="D999" s="182"/>
      <c r="E999" s="174"/>
      <c r="F999" s="174"/>
      <c r="G999" s="174"/>
      <c r="H999" s="174"/>
      <c r="I999" s="174"/>
      <c r="J999" s="174"/>
      <c r="K999" s="174"/>
      <c r="L999" s="174"/>
      <c r="M999" s="174"/>
      <c r="N999" s="175"/>
      <c r="O999" s="175"/>
    </row>
    <row r="1000" spans="1:15" s="177" customFormat="1" ht="11.25">
      <c r="A1000" s="182"/>
      <c r="B1000" s="182"/>
      <c r="C1000" s="182"/>
      <c r="D1000" s="182"/>
      <c r="E1000" s="174"/>
      <c r="F1000" s="174"/>
      <c r="G1000" s="174"/>
      <c r="H1000" s="174"/>
      <c r="I1000" s="174"/>
      <c r="J1000" s="174"/>
      <c r="K1000" s="174"/>
      <c r="L1000" s="174"/>
      <c r="M1000" s="174"/>
      <c r="N1000" s="175"/>
      <c r="O1000" s="175"/>
    </row>
    <row r="1001" spans="1:15" s="177" customFormat="1" ht="11.25">
      <c r="A1001" s="182"/>
      <c r="B1001" s="182"/>
      <c r="C1001" s="182"/>
      <c r="D1001" s="182"/>
      <c r="E1001" s="174"/>
      <c r="F1001" s="174"/>
      <c r="G1001" s="174"/>
      <c r="H1001" s="174"/>
      <c r="I1001" s="174"/>
      <c r="J1001" s="174"/>
      <c r="K1001" s="174"/>
      <c r="L1001" s="174"/>
      <c r="M1001" s="174"/>
      <c r="N1001" s="175"/>
      <c r="O1001" s="175"/>
    </row>
    <row r="1002" spans="1:15" s="177" customFormat="1" ht="11.25">
      <c r="A1002" s="182"/>
      <c r="B1002" s="182"/>
      <c r="C1002" s="182"/>
      <c r="D1002" s="182"/>
      <c r="E1002" s="174"/>
      <c r="F1002" s="174"/>
      <c r="G1002" s="174"/>
      <c r="H1002" s="174"/>
      <c r="I1002" s="174"/>
      <c r="J1002" s="174"/>
      <c r="K1002" s="174"/>
      <c r="L1002" s="174"/>
      <c r="M1002" s="174"/>
      <c r="N1002" s="175"/>
      <c r="O1002" s="175"/>
    </row>
    <row r="1003" spans="1:15" s="177" customFormat="1" ht="11.25">
      <c r="A1003" s="182"/>
      <c r="B1003" s="182"/>
      <c r="C1003" s="182"/>
      <c r="D1003" s="182"/>
      <c r="E1003" s="174"/>
      <c r="F1003" s="174"/>
      <c r="G1003" s="174"/>
      <c r="H1003" s="174"/>
      <c r="I1003" s="174"/>
      <c r="J1003" s="174"/>
      <c r="K1003" s="174"/>
      <c r="L1003" s="174"/>
      <c r="M1003" s="174"/>
      <c r="N1003" s="175"/>
      <c r="O1003" s="175"/>
    </row>
    <row r="1004" spans="1:15" s="177" customFormat="1" ht="11.25">
      <c r="A1004" s="182"/>
      <c r="B1004" s="182"/>
      <c r="C1004" s="182"/>
      <c r="D1004" s="182"/>
      <c r="E1004" s="174"/>
      <c r="F1004" s="174"/>
      <c r="G1004" s="174"/>
      <c r="H1004" s="174"/>
      <c r="I1004" s="174"/>
      <c r="J1004" s="174"/>
      <c r="K1004" s="174"/>
      <c r="L1004" s="174"/>
      <c r="M1004" s="174"/>
      <c r="N1004" s="175"/>
      <c r="O1004" s="175"/>
    </row>
    <row r="1005" spans="1:15" s="177" customFormat="1" ht="11.25">
      <c r="A1005" s="182"/>
      <c r="B1005" s="182"/>
      <c r="C1005" s="182"/>
      <c r="D1005" s="182"/>
      <c r="E1005" s="174"/>
      <c r="F1005" s="174"/>
      <c r="G1005" s="174"/>
      <c r="H1005" s="174"/>
      <c r="I1005" s="174"/>
      <c r="J1005" s="174"/>
      <c r="K1005" s="174"/>
      <c r="L1005" s="174"/>
      <c r="M1005" s="174"/>
      <c r="N1005" s="175"/>
      <c r="O1005" s="175"/>
    </row>
    <row r="1006" spans="1:15" s="177" customFormat="1" ht="11.25">
      <c r="A1006" s="182"/>
      <c r="B1006" s="182"/>
      <c r="C1006" s="182"/>
      <c r="D1006" s="182"/>
      <c r="E1006" s="174"/>
      <c r="F1006" s="174"/>
      <c r="G1006" s="174"/>
      <c r="H1006" s="174"/>
      <c r="I1006" s="174"/>
      <c r="J1006" s="174"/>
      <c r="K1006" s="174"/>
      <c r="L1006" s="174"/>
      <c r="M1006" s="174"/>
      <c r="N1006" s="175"/>
      <c r="O1006" s="175"/>
    </row>
    <row r="1007" spans="1:15" s="177" customFormat="1" ht="11.25">
      <c r="A1007" s="182"/>
      <c r="B1007" s="182"/>
      <c r="C1007" s="182"/>
      <c r="D1007" s="182"/>
      <c r="E1007" s="174"/>
      <c r="F1007" s="174"/>
      <c r="G1007" s="174"/>
      <c r="H1007" s="174"/>
      <c r="I1007" s="174"/>
      <c r="J1007" s="174"/>
      <c r="K1007" s="174"/>
      <c r="L1007" s="174"/>
      <c r="M1007" s="174"/>
      <c r="N1007" s="175"/>
      <c r="O1007" s="175"/>
    </row>
    <row r="1008" spans="1:15" s="177" customFormat="1" ht="11.25">
      <c r="A1008" s="182"/>
      <c r="B1008" s="182"/>
      <c r="C1008" s="182"/>
      <c r="D1008" s="182"/>
      <c r="E1008" s="174"/>
      <c r="F1008" s="174"/>
      <c r="G1008" s="174"/>
      <c r="H1008" s="174"/>
      <c r="I1008" s="174"/>
      <c r="J1008" s="174"/>
      <c r="K1008" s="174"/>
      <c r="L1008" s="174"/>
      <c r="M1008" s="174"/>
      <c r="N1008" s="175"/>
      <c r="O1008" s="175"/>
    </row>
    <row r="1009" spans="1:15" s="177" customFormat="1" ht="11.25">
      <c r="A1009" s="182"/>
      <c r="B1009" s="182"/>
      <c r="C1009" s="182"/>
      <c r="D1009" s="182"/>
      <c r="E1009" s="174"/>
      <c r="F1009" s="174"/>
      <c r="G1009" s="174"/>
      <c r="H1009" s="174"/>
      <c r="I1009" s="174"/>
      <c r="J1009" s="174"/>
      <c r="K1009" s="174"/>
      <c r="L1009" s="174"/>
      <c r="M1009" s="174"/>
      <c r="N1009" s="175"/>
      <c r="O1009" s="175"/>
    </row>
    <row r="1010" spans="1:15" s="177" customFormat="1" ht="11.25">
      <c r="A1010" s="182"/>
      <c r="B1010" s="182"/>
      <c r="C1010" s="182"/>
      <c r="D1010" s="182"/>
      <c r="E1010" s="174"/>
      <c r="F1010" s="174"/>
      <c r="G1010" s="174"/>
      <c r="H1010" s="174"/>
      <c r="I1010" s="174"/>
      <c r="J1010" s="174"/>
      <c r="K1010" s="174"/>
      <c r="L1010" s="174"/>
      <c r="M1010" s="174"/>
      <c r="N1010" s="175"/>
      <c r="O1010" s="175"/>
    </row>
    <row r="1011" spans="1:15" s="177" customFormat="1" ht="11.25">
      <c r="A1011" s="182"/>
      <c r="B1011" s="182"/>
      <c r="C1011" s="182"/>
      <c r="D1011" s="182"/>
      <c r="E1011" s="174"/>
      <c r="F1011" s="174"/>
      <c r="G1011" s="174"/>
      <c r="H1011" s="174"/>
      <c r="I1011" s="174"/>
      <c r="J1011" s="174"/>
      <c r="K1011" s="174"/>
      <c r="L1011" s="174"/>
      <c r="M1011" s="174"/>
      <c r="N1011" s="175"/>
      <c r="O1011" s="175"/>
    </row>
    <row r="1012" spans="1:15" s="177" customFormat="1" ht="11.25">
      <c r="A1012" s="182"/>
      <c r="B1012" s="182"/>
      <c r="C1012" s="182"/>
      <c r="D1012" s="182"/>
      <c r="E1012" s="174"/>
      <c r="F1012" s="174"/>
      <c r="G1012" s="174"/>
      <c r="H1012" s="174"/>
      <c r="I1012" s="174"/>
      <c r="J1012" s="174"/>
      <c r="K1012" s="174"/>
      <c r="L1012" s="174"/>
      <c r="M1012" s="174"/>
      <c r="N1012" s="175"/>
      <c r="O1012" s="175"/>
    </row>
    <row r="1013" spans="1:15" s="177" customFormat="1" ht="11.25">
      <c r="A1013" s="182"/>
      <c r="B1013" s="182"/>
      <c r="C1013" s="182"/>
      <c r="D1013" s="182"/>
      <c r="E1013" s="174"/>
      <c r="F1013" s="174"/>
      <c r="G1013" s="174"/>
      <c r="H1013" s="174"/>
      <c r="I1013" s="174"/>
      <c r="J1013" s="174"/>
      <c r="K1013" s="174"/>
      <c r="L1013" s="174"/>
      <c r="M1013" s="174"/>
      <c r="N1013" s="175"/>
      <c r="O1013" s="175"/>
    </row>
    <row r="1014" spans="1:15" s="177" customFormat="1" ht="11.25">
      <c r="A1014" s="182"/>
      <c r="B1014" s="182"/>
      <c r="C1014" s="182"/>
      <c r="D1014" s="182"/>
      <c r="E1014" s="174"/>
      <c r="F1014" s="174"/>
      <c r="G1014" s="174"/>
      <c r="H1014" s="174"/>
      <c r="I1014" s="174"/>
      <c r="J1014" s="174"/>
      <c r="K1014" s="174"/>
      <c r="L1014" s="174"/>
      <c r="M1014" s="174"/>
      <c r="N1014" s="175"/>
      <c r="O1014" s="175"/>
    </row>
    <row r="1015" spans="1:15" s="177" customFormat="1" ht="11.25">
      <c r="A1015" s="182"/>
      <c r="B1015" s="182"/>
      <c r="C1015" s="182"/>
      <c r="D1015" s="182"/>
      <c r="E1015" s="174"/>
      <c r="F1015" s="174"/>
      <c r="G1015" s="174"/>
      <c r="H1015" s="174"/>
      <c r="I1015" s="174"/>
      <c r="J1015" s="174"/>
      <c r="K1015" s="174"/>
      <c r="L1015" s="174"/>
      <c r="M1015" s="174"/>
      <c r="N1015" s="175"/>
      <c r="O1015" s="175"/>
    </row>
    <row r="1016" spans="1:15" s="177" customFormat="1" ht="11.25">
      <c r="A1016" s="182"/>
      <c r="B1016" s="182"/>
      <c r="C1016" s="182"/>
      <c r="D1016" s="182"/>
      <c r="E1016" s="174"/>
      <c r="F1016" s="174"/>
      <c r="G1016" s="174"/>
      <c r="H1016" s="174"/>
      <c r="I1016" s="174"/>
      <c r="J1016" s="174"/>
      <c r="K1016" s="174"/>
      <c r="L1016" s="174"/>
      <c r="M1016" s="174"/>
      <c r="N1016" s="175"/>
      <c r="O1016" s="175"/>
    </row>
    <row r="1017" spans="1:15" s="177" customFormat="1" ht="11.25">
      <c r="A1017" s="182"/>
      <c r="B1017" s="182"/>
      <c r="C1017" s="182"/>
      <c r="D1017" s="182"/>
      <c r="E1017" s="174"/>
      <c r="F1017" s="174"/>
      <c r="G1017" s="174"/>
      <c r="H1017" s="174"/>
      <c r="I1017" s="174"/>
      <c r="J1017" s="174"/>
      <c r="K1017" s="174"/>
      <c r="L1017" s="174"/>
      <c r="M1017" s="174"/>
      <c r="N1017" s="175"/>
      <c r="O1017" s="175"/>
    </row>
    <row r="1018" spans="1:15" s="177" customFormat="1" ht="11.25">
      <c r="A1018" s="182"/>
      <c r="B1018" s="182"/>
      <c r="C1018" s="182"/>
      <c r="D1018" s="182"/>
      <c r="E1018" s="174"/>
      <c r="F1018" s="174"/>
      <c r="G1018" s="174"/>
      <c r="H1018" s="174"/>
      <c r="I1018" s="174"/>
      <c r="J1018" s="174"/>
      <c r="K1018" s="174"/>
      <c r="L1018" s="174"/>
      <c r="M1018" s="174"/>
      <c r="N1018" s="175"/>
      <c r="O1018" s="175"/>
    </row>
    <row r="1019" spans="1:15" s="177" customFormat="1" ht="11.25">
      <c r="A1019" s="182"/>
      <c r="B1019" s="182"/>
      <c r="C1019" s="182"/>
      <c r="D1019" s="182"/>
      <c r="E1019" s="174"/>
      <c r="F1019" s="174"/>
      <c r="G1019" s="174"/>
      <c r="H1019" s="174"/>
      <c r="I1019" s="174"/>
      <c r="J1019" s="174"/>
      <c r="K1019" s="174"/>
      <c r="L1019" s="174"/>
      <c r="M1019" s="174"/>
      <c r="N1019" s="175"/>
      <c r="O1019" s="175"/>
    </row>
    <row r="1020" spans="1:15" s="177" customFormat="1" ht="11.25">
      <c r="A1020" s="182"/>
      <c r="B1020" s="182"/>
      <c r="C1020" s="182"/>
      <c r="D1020" s="182"/>
      <c r="E1020" s="174"/>
      <c r="F1020" s="174"/>
      <c r="G1020" s="174"/>
      <c r="H1020" s="174"/>
      <c r="I1020" s="174"/>
      <c r="J1020" s="174"/>
      <c r="K1020" s="174"/>
      <c r="L1020" s="174"/>
      <c r="M1020" s="174"/>
      <c r="N1020" s="175"/>
      <c r="O1020" s="175"/>
    </row>
    <row r="1021" spans="1:15" s="177" customFormat="1" ht="11.25">
      <c r="A1021" s="182"/>
      <c r="B1021" s="182"/>
      <c r="C1021" s="182"/>
      <c r="D1021" s="182"/>
      <c r="E1021" s="174"/>
      <c r="F1021" s="174"/>
      <c r="G1021" s="174"/>
      <c r="H1021" s="174"/>
      <c r="I1021" s="174"/>
      <c r="J1021" s="174"/>
      <c r="K1021" s="174"/>
      <c r="L1021" s="174"/>
      <c r="M1021" s="174"/>
      <c r="N1021" s="175"/>
      <c r="O1021" s="175"/>
    </row>
    <row r="1022" spans="1:15" s="177" customFormat="1" ht="11.25">
      <c r="A1022" s="182"/>
      <c r="B1022" s="182"/>
      <c r="C1022" s="182"/>
      <c r="D1022" s="182"/>
      <c r="E1022" s="174"/>
      <c r="F1022" s="174"/>
      <c r="G1022" s="174"/>
      <c r="H1022" s="174"/>
      <c r="I1022" s="174"/>
      <c r="J1022" s="174"/>
      <c r="K1022" s="174"/>
      <c r="L1022" s="174"/>
      <c r="M1022" s="174"/>
      <c r="N1022" s="175"/>
      <c r="O1022" s="175"/>
    </row>
    <row r="1023" spans="1:15" s="177" customFormat="1" ht="11.25">
      <c r="A1023" s="182"/>
      <c r="B1023" s="182"/>
      <c r="C1023" s="182"/>
      <c r="D1023" s="182"/>
      <c r="E1023" s="174"/>
      <c r="F1023" s="174"/>
      <c r="G1023" s="174"/>
      <c r="H1023" s="174"/>
      <c r="I1023" s="174"/>
      <c r="J1023" s="174"/>
      <c r="K1023" s="174"/>
      <c r="L1023" s="174"/>
      <c r="M1023" s="174"/>
      <c r="N1023" s="175"/>
      <c r="O1023" s="175"/>
    </row>
    <row r="1024" spans="1:15" s="177" customFormat="1" ht="11.25">
      <c r="A1024" s="182"/>
      <c r="B1024" s="182"/>
      <c r="C1024" s="182"/>
      <c r="D1024" s="182"/>
      <c r="E1024" s="174"/>
      <c r="F1024" s="174"/>
      <c r="G1024" s="174"/>
      <c r="H1024" s="174"/>
      <c r="I1024" s="174"/>
      <c r="J1024" s="174"/>
      <c r="K1024" s="174"/>
      <c r="L1024" s="174"/>
      <c r="M1024" s="174"/>
      <c r="N1024" s="175"/>
      <c r="O1024" s="175"/>
    </row>
    <row r="1025" spans="1:15" s="177" customFormat="1" ht="11.25">
      <c r="A1025" s="182"/>
      <c r="B1025" s="182"/>
      <c r="C1025" s="182"/>
      <c r="D1025" s="182"/>
      <c r="E1025" s="174"/>
      <c r="F1025" s="174"/>
      <c r="G1025" s="174"/>
      <c r="H1025" s="174"/>
      <c r="I1025" s="174"/>
      <c r="J1025" s="174"/>
      <c r="K1025" s="174"/>
      <c r="L1025" s="174"/>
      <c r="M1025" s="174"/>
      <c r="N1025" s="175"/>
      <c r="O1025" s="175"/>
    </row>
    <row r="1026" spans="1:15" s="177" customFormat="1" ht="11.25">
      <c r="A1026" s="182"/>
      <c r="B1026" s="182"/>
      <c r="C1026" s="182"/>
      <c r="D1026" s="182"/>
      <c r="E1026" s="174"/>
      <c r="F1026" s="174"/>
      <c r="G1026" s="174"/>
      <c r="H1026" s="174"/>
      <c r="I1026" s="174"/>
      <c r="J1026" s="174"/>
      <c r="K1026" s="174"/>
      <c r="L1026" s="174"/>
      <c r="M1026" s="174"/>
      <c r="N1026" s="175"/>
      <c r="O1026" s="175"/>
    </row>
    <row r="1027" spans="1:15" s="177" customFormat="1" ht="11.25">
      <c r="A1027" s="182"/>
      <c r="B1027" s="182"/>
      <c r="C1027" s="182"/>
      <c r="D1027" s="182"/>
      <c r="E1027" s="174"/>
      <c r="F1027" s="174"/>
      <c r="G1027" s="174"/>
      <c r="H1027" s="174"/>
      <c r="I1027" s="174"/>
      <c r="J1027" s="174"/>
      <c r="K1027" s="174"/>
      <c r="L1027" s="174"/>
      <c r="M1027" s="174"/>
      <c r="N1027" s="175"/>
      <c r="O1027" s="175"/>
    </row>
    <row r="1028" spans="1:15" s="177" customFormat="1" ht="11.25">
      <c r="A1028" s="182"/>
      <c r="B1028" s="182"/>
      <c r="C1028" s="182"/>
      <c r="D1028" s="182"/>
      <c r="E1028" s="174"/>
      <c r="F1028" s="174"/>
      <c r="G1028" s="174"/>
      <c r="H1028" s="174"/>
      <c r="I1028" s="174"/>
      <c r="J1028" s="174"/>
      <c r="K1028" s="174"/>
      <c r="L1028" s="174"/>
      <c r="M1028" s="174"/>
      <c r="N1028" s="175"/>
      <c r="O1028" s="175"/>
    </row>
    <row r="1029" spans="1:15" s="177" customFormat="1" ht="11.25">
      <c r="A1029" s="182"/>
      <c r="B1029" s="182"/>
      <c r="C1029" s="182"/>
      <c r="D1029" s="182"/>
      <c r="E1029" s="174"/>
      <c r="F1029" s="174"/>
      <c r="G1029" s="174"/>
      <c r="H1029" s="174"/>
      <c r="I1029" s="174"/>
      <c r="J1029" s="174"/>
      <c r="K1029" s="174"/>
      <c r="L1029" s="174"/>
      <c r="M1029" s="174"/>
      <c r="N1029" s="175"/>
      <c r="O1029" s="175"/>
    </row>
    <row r="1030" spans="1:15" s="177" customFormat="1" ht="11.25">
      <c r="A1030" s="182"/>
      <c r="B1030" s="182"/>
      <c r="C1030" s="182"/>
      <c r="D1030" s="182"/>
      <c r="E1030" s="174"/>
      <c r="F1030" s="174"/>
      <c r="G1030" s="174"/>
      <c r="H1030" s="174"/>
      <c r="I1030" s="174"/>
      <c r="J1030" s="174"/>
      <c r="K1030" s="174"/>
      <c r="L1030" s="174"/>
      <c r="M1030" s="174"/>
      <c r="N1030" s="175"/>
      <c r="O1030" s="175"/>
    </row>
    <row r="1031" spans="1:15" s="177" customFormat="1" ht="11.25">
      <c r="A1031" s="182"/>
      <c r="B1031" s="182"/>
      <c r="C1031" s="182"/>
      <c r="D1031" s="182"/>
      <c r="E1031" s="174"/>
      <c r="F1031" s="174"/>
      <c r="G1031" s="174"/>
      <c r="H1031" s="174"/>
      <c r="I1031" s="174"/>
      <c r="J1031" s="174"/>
      <c r="K1031" s="174"/>
      <c r="L1031" s="174"/>
      <c r="M1031" s="174"/>
      <c r="N1031" s="175"/>
      <c r="O1031" s="175"/>
    </row>
    <row r="1032" spans="1:15" s="177" customFormat="1" ht="11.25">
      <c r="A1032" s="182"/>
      <c r="B1032" s="182"/>
      <c r="C1032" s="182"/>
      <c r="D1032" s="182"/>
      <c r="E1032" s="174"/>
      <c r="F1032" s="174"/>
      <c r="G1032" s="174"/>
      <c r="H1032" s="174"/>
      <c r="I1032" s="174"/>
      <c r="J1032" s="174"/>
      <c r="K1032" s="174"/>
      <c r="L1032" s="174"/>
      <c r="M1032" s="174"/>
      <c r="N1032" s="175"/>
      <c r="O1032" s="175"/>
    </row>
    <row r="1033" spans="1:15" s="177" customFormat="1" ht="11.25">
      <c r="A1033" s="182"/>
      <c r="B1033" s="182"/>
      <c r="C1033" s="182"/>
      <c r="D1033" s="182"/>
      <c r="E1033" s="174"/>
      <c r="F1033" s="174"/>
      <c r="G1033" s="174"/>
      <c r="H1033" s="174"/>
      <c r="I1033" s="174"/>
      <c r="J1033" s="174"/>
      <c r="K1033" s="174"/>
      <c r="L1033" s="174"/>
      <c r="M1033" s="174"/>
      <c r="N1033" s="175"/>
      <c r="O1033" s="175"/>
    </row>
    <row r="1034" spans="1:15" s="177" customFormat="1" ht="11.25">
      <c r="A1034" s="182"/>
      <c r="B1034" s="182"/>
      <c r="C1034" s="182"/>
      <c r="D1034" s="182"/>
      <c r="E1034" s="174"/>
      <c r="F1034" s="174"/>
      <c r="G1034" s="174"/>
      <c r="H1034" s="174"/>
      <c r="I1034" s="174"/>
      <c r="J1034" s="174"/>
      <c r="K1034" s="174"/>
      <c r="L1034" s="174"/>
      <c r="M1034" s="174"/>
      <c r="N1034" s="175"/>
      <c r="O1034" s="175"/>
    </row>
    <row r="1035" spans="1:15" s="177" customFormat="1" ht="11.25">
      <c r="A1035" s="182"/>
      <c r="B1035" s="182"/>
      <c r="C1035" s="182"/>
      <c r="D1035" s="182"/>
      <c r="E1035" s="174"/>
      <c r="F1035" s="174"/>
      <c r="G1035" s="174"/>
      <c r="H1035" s="174"/>
      <c r="I1035" s="174"/>
      <c r="J1035" s="174"/>
      <c r="K1035" s="174"/>
      <c r="L1035" s="174"/>
      <c r="M1035" s="174"/>
      <c r="N1035" s="175"/>
      <c r="O1035" s="175"/>
    </row>
    <row r="1036" spans="1:15" s="177" customFormat="1" ht="11.25">
      <c r="A1036" s="182"/>
      <c r="B1036" s="182"/>
      <c r="C1036" s="182"/>
      <c r="D1036" s="182"/>
      <c r="E1036" s="174"/>
      <c r="F1036" s="174"/>
      <c r="G1036" s="174"/>
      <c r="H1036" s="174"/>
      <c r="I1036" s="174"/>
      <c r="J1036" s="174"/>
      <c r="K1036" s="174"/>
      <c r="L1036" s="174"/>
      <c r="M1036" s="174"/>
      <c r="N1036" s="175"/>
      <c r="O1036" s="175"/>
    </row>
    <row r="1037" spans="1:15" s="177" customFormat="1" ht="11.25">
      <c r="A1037" s="182"/>
      <c r="B1037" s="182"/>
      <c r="C1037" s="182"/>
      <c r="D1037" s="182"/>
      <c r="E1037" s="174"/>
      <c r="F1037" s="174"/>
      <c r="G1037" s="174"/>
      <c r="H1037" s="174"/>
      <c r="I1037" s="174"/>
      <c r="J1037" s="174"/>
      <c r="K1037" s="174"/>
      <c r="L1037" s="174"/>
      <c r="M1037" s="174"/>
      <c r="N1037" s="175"/>
      <c r="O1037" s="175"/>
    </row>
    <row r="1038" spans="1:15" s="177" customFormat="1" ht="11.25">
      <c r="A1038" s="182"/>
      <c r="B1038" s="182"/>
      <c r="C1038" s="182"/>
      <c r="D1038" s="182"/>
      <c r="E1038" s="174"/>
      <c r="F1038" s="174"/>
      <c r="G1038" s="174"/>
      <c r="H1038" s="174"/>
      <c r="I1038" s="174"/>
      <c r="J1038" s="174"/>
      <c r="K1038" s="174"/>
      <c r="L1038" s="174"/>
      <c r="M1038" s="174"/>
      <c r="N1038" s="175"/>
      <c r="O1038" s="175"/>
    </row>
    <row r="1039" spans="1:15" s="177" customFormat="1" ht="11.25">
      <c r="A1039" s="182"/>
      <c r="B1039" s="182"/>
      <c r="C1039" s="182"/>
      <c r="D1039" s="182"/>
      <c r="E1039" s="174"/>
      <c r="F1039" s="174"/>
      <c r="G1039" s="174"/>
      <c r="H1039" s="174"/>
      <c r="I1039" s="174"/>
      <c r="J1039" s="174"/>
      <c r="K1039" s="174"/>
      <c r="L1039" s="174"/>
      <c r="M1039" s="174"/>
      <c r="N1039" s="175"/>
      <c r="O1039" s="175"/>
    </row>
    <row r="1040" spans="1:15" s="177" customFormat="1" ht="11.25">
      <c r="A1040" s="182"/>
      <c r="B1040" s="182"/>
      <c r="C1040" s="182"/>
      <c r="D1040" s="182"/>
      <c r="E1040" s="174"/>
      <c r="F1040" s="174"/>
      <c r="G1040" s="174"/>
      <c r="H1040" s="174"/>
      <c r="I1040" s="174"/>
      <c r="J1040" s="174"/>
      <c r="K1040" s="174"/>
      <c r="L1040" s="174"/>
      <c r="M1040" s="174"/>
      <c r="N1040" s="175"/>
      <c r="O1040" s="175"/>
    </row>
    <row r="1041" spans="1:15" s="177" customFormat="1" ht="11.25">
      <c r="A1041" s="182"/>
      <c r="B1041" s="182"/>
      <c r="C1041" s="182"/>
      <c r="D1041" s="182"/>
      <c r="E1041" s="174"/>
      <c r="F1041" s="174"/>
      <c r="G1041" s="174"/>
      <c r="H1041" s="174"/>
      <c r="I1041" s="174"/>
      <c r="J1041" s="174"/>
      <c r="K1041" s="174"/>
      <c r="L1041" s="174"/>
      <c r="M1041" s="174"/>
      <c r="N1041" s="175"/>
      <c r="O1041" s="175"/>
    </row>
    <row r="1042" spans="1:15" s="177" customFormat="1" ht="11.25">
      <c r="A1042" s="182"/>
      <c r="B1042" s="182"/>
      <c r="C1042" s="182"/>
      <c r="D1042" s="182"/>
      <c r="E1042" s="174"/>
      <c r="F1042" s="174"/>
      <c r="G1042" s="174"/>
      <c r="H1042" s="174"/>
      <c r="I1042" s="174"/>
      <c r="J1042" s="174"/>
      <c r="K1042" s="174"/>
      <c r="L1042" s="174"/>
      <c r="M1042" s="174"/>
      <c r="N1042" s="175"/>
      <c r="O1042" s="175"/>
    </row>
    <row r="1043" spans="1:15" s="177" customFormat="1" ht="11.25">
      <c r="A1043" s="182"/>
      <c r="B1043" s="182"/>
      <c r="C1043" s="182"/>
      <c r="D1043" s="182"/>
      <c r="E1043" s="174"/>
      <c r="F1043" s="174"/>
      <c r="G1043" s="174"/>
      <c r="H1043" s="174"/>
      <c r="I1043" s="174"/>
      <c r="J1043" s="174"/>
      <c r="K1043" s="174"/>
      <c r="L1043" s="174"/>
      <c r="M1043" s="174"/>
      <c r="N1043" s="175"/>
      <c r="O1043" s="175"/>
    </row>
    <row r="1044" spans="1:15" s="177" customFormat="1" ht="11.25">
      <c r="A1044" s="182"/>
      <c r="B1044" s="182"/>
      <c r="C1044" s="182"/>
      <c r="D1044" s="182"/>
      <c r="E1044" s="174"/>
      <c r="F1044" s="174"/>
      <c r="G1044" s="174"/>
      <c r="H1044" s="174"/>
      <c r="I1044" s="174"/>
      <c r="J1044" s="174"/>
      <c r="K1044" s="174"/>
      <c r="L1044" s="174"/>
      <c r="M1044" s="174"/>
      <c r="N1044" s="175"/>
      <c r="O1044" s="175"/>
    </row>
    <row r="1045" spans="1:15" s="177" customFormat="1" ht="11.25">
      <c r="A1045" s="182"/>
      <c r="B1045" s="182"/>
      <c r="C1045" s="182"/>
      <c r="D1045" s="182"/>
      <c r="E1045" s="174"/>
      <c r="F1045" s="174"/>
      <c r="G1045" s="174"/>
      <c r="H1045" s="174"/>
      <c r="I1045" s="174"/>
      <c r="J1045" s="174"/>
      <c r="K1045" s="174"/>
      <c r="L1045" s="174"/>
      <c r="M1045" s="174"/>
      <c r="N1045" s="175"/>
      <c r="O1045" s="175"/>
    </row>
    <row r="1046" spans="1:15" s="177" customFormat="1" ht="11.25">
      <c r="A1046" s="182"/>
      <c r="B1046" s="182"/>
      <c r="C1046" s="182"/>
      <c r="D1046" s="182"/>
      <c r="E1046" s="174"/>
      <c r="F1046" s="174"/>
      <c r="G1046" s="174"/>
      <c r="H1046" s="174"/>
      <c r="I1046" s="174"/>
      <c r="J1046" s="174"/>
      <c r="K1046" s="174"/>
      <c r="L1046" s="174"/>
      <c r="M1046" s="174"/>
      <c r="N1046" s="175"/>
      <c r="O1046" s="175"/>
    </row>
    <row r="1047" spans="1:15" s="177" customFormat="1" ht="11.25">
      <c r="A1047" s="182"/>
      <c r="B1047" s="182"/>
      <c r="C1047" s="182"/>
      <c r="D1047" s="182"/>
      <c r="E1047" s="174"/>
      <c r="F1047" s="174"/>
      <c r="G1047" s="174"/>
      <c r="H1047" s="174"/>
      <c r="I1047" s="174"/>
      <c r="J1047" s="174"/>
      <c r="K1047" s="174"/>
      <c r="L1047" s="174"/>
      <c r="M1047" s="174"/>
      <c r="N1047" s="175"/>
      <c r="O1047" s="175"/>
    </row>
    <row r="1048" spans="1:15" s="177" customFormat="1" ht="11.25">
      <c r="A1048" s="182"/>
      <c r="B1048" s="182"/>
      <c r="C1048" s="182"/>
      <c r="D1048" s="182"/>
      <c r="E1048" s="174"/>
      <c r="F1048" s="174"/>
      <c r="G1048" s="174"/>
      <c r="H1048" s="174"/>
      <c r="I1048" s="174"/>
      <c r="J1048" s="174"/>
      <c r="K1048" s="174"/>
      <c r="L1048" s="174"/>
      <c r="M1048" s="174"/>
      <c r="N1048" s="175"/>
      <c r="O1048" s="175"/>
    </row>
    <row r="1049" spans="1:15" s="177" customFormat="1" ht="11.25">
      <c r="A1049" s="182"/>
      <c r="B1049" s="182"/>
      <c r="C1049" s="182"/>
      <c r="D1049" s="182"/>
      <c r="E1049" s="174"/>
      <c r="F1049" s="174"/>
      <c r="G1049" s="174"/>
      <c r="H1049" s="174"/>
      <c r="I1049" s="174"/>
      <c r="J1049" s="174"/>
      <c r="K1049" s="174"/>
      <c r="L1049" s="174"/>
      <c r="M1049" s="174"/>
      <c r="N1049" s="175"/>
      <c r="O1049" s="175"/>
    </row>
    <row r="1050" spans="1:15" s="177" customFormat="1" ht="11.25">
      <c r="A1050" s="182"/>
      <c r="B1050" s="182"/>
      <c r="C1050" s="182"/>
      <c r="D1050" s="182"/>
      <c r="E1050" s="174"/>
      <c r="F1050" s="174"/>
      <c r="G1050" s="174"/>
      <c r="H1050" s="174"/>
      <c r="I1050" s="174"/>
      <c r="J1050" s="174"/>
      <c r="K1050" s="174"/>
      <c r="L1050" s="174"/>
      <c r="M1050" s="174"/>
      <c r="N1050" s="175"/>
      <c r="O1050" s="175"/>
    </row>
    <row r="1051" spans="1:15" s="177" customFormat="1" ht="11.25">
      <c r="A1051" s="182"/>
      <c r="B1051" s="182"/>
      <c r="C1051" s="182"/>
      <c r="D1051" s="182"/>
      <c r="E1051" s="174"/>
      <c r="F1051" s="174"/>
      <c r="G1051" s="174"/>
      <c r="H1051" s="174"/>
      <c r="I1051" s="174"/>
      <c r="J1051" s="174"/>
      <c r="K1051" s="174"/>
      <c r="L1051" s="174"/>
      <c r="M1051" s="174"/>
      <c r="N1051" s="175"/>
      <c r="O1051" s="175"/>
    </row>
    <row r="1052" spans="1:15" s="177" customFormat="1" ht="11.25">
      <c r="A1052" s="182"/>
      <c r="B1052" s="182"/>
      <c r="C1052" s="182"/>
      <c r="D1052" s="182"/>
      <c r="E1052" s="174"/>
      <c r="F1052" s="174"/>
      <c r="G1052" s="174"/>
      <c r="H1052" s="174"/>
      <c r="I1052" s="174"/>
      <c r="J1052" s="174"/>
      <c r="K1052" s="174"/>
      <c r="L1052" s="174"/>
      <c r="M1052" s="174"/>
      <c r="N1052" s="175"/>
      <c r="O1052" s="175"/>
    </row>
    <row r="1053" spans="1:15" s="177" customFormat="1" ht="11.25">
      <c r="A1053" s="182"/>
      <c r="B1053" s="182"/>
      <c r="C1053" s="182"/>
      <c r="D1053" s="182"/>
      <c r="E1053" s="174"/>
      <c r="F1053" s="174"/>
      <c r="G1053" s="174"/>
      <c r="H1053" s="174"/>
      <c r="I1053" s="174"/>
      <c r="J1053" s="174"/>
      <c r="K1053" s="174"/>
      <c r="L1053" s="174"/>
      <c r="M1053" s="174"/>
      <c r="N1053" s="175"/>
      <c r="O1053" s="175"/>
    </row>
    <row r="1054" spans="1:15" s="177" customFormat="1" ht="11.25">
      <c r="A1054" s="182"/>
      <c r="B1054" s="182"/>
      <c r="C1054" s="182"/>
      <c r="D1054" s="182"/>
      <c r="E1054" s="174"/>
      <c r="F1054" s="174"/>
      <c r="G1054" s="174"/>
      <c r="H1054" s="174"/>
      <c r="I1054" s="174"/>
      <c r="J1054" s="174"/>
      <c r="K1054" s="174"/>
      <c r="L1054" s="174"/>
      <c r="M1054" s="174"/>
      <c r="N1054" s="175"/>
      <c r="O1054" s="175"/>
    </row>
    <row r="1055" spans="1:15" s="177" customFormat="1" ht="11.25">
      <c r="A1055" s="182"/>
      <c r="B1055" s="182"/>
      <c r="C1055" s="182"/>
      <c r="D1055" s="182"/>
      <c r="E1055" s="174"/>
      <c r="F1055" s="174"/>
      <c r="G1055" s="174"/>
      <c r="H1055" s="174"/>
      <c r="I1055" s="174"/>
      <c r="J1055" s="174"/>
      <c r="K1055" s="174"/>
      <c r="L1055" s="174"/>
      <c r="M1055" s="174"/>
      <c r="N1055" s="175"/>
      <c r="O1055" s="175"/>
    </row>
    <row r="1056" spans="1:15" s="177" customFormat="1" ht="11.25">
      <c r="A1056" s="182"/>
      <c r="B1056" s="182"/>
      <c r="C1056" s="182"/>
      <c r="D1056" s="182"/>
      <c r="E1056" s="174"/>
      <c r="F1056" s="174"/>
      <c r="G1056" s="174"/>
      <c r="H1056" s="174"/>
      <c r="I1056" s="174"/>
      <c r="J1056" s="174"/>
      <c r="K1056" s="174"/>
      <c r="L1056" s="174"/>
      <c r="M1056" s="174"/>
      <c r="N1056" s="175"/>
      <c r="O1056" s="175"/>
    </row>
    <row r="1057" spans="1:15" s="177" customFormat="1" ht="11.25">
      <c r="A1057" s="182"/>
      <c r="B1057" s="182"/>
      <c r="C1057" s="182"/>
      <c r="D1057" s="182"/>
      <c r="E1057" s="174"/>
      <c r="F1057" s="174"/>
      <c r="G1057" s="174"/>
      <c r="H1057" s="174"/>
      <c r="I1057" s="174"/>
      <c r="J1057" s="174"/>
      <c r="K1057" s="174"/>
      <c r="L1057" s="174"/>
      <c r="M1057" s="174"/>
      <c r="N1057" s="175"/>
      <c r="O1057" s="175"/>
    </row>
    <row r="1058" spans="1:15" s="177" customFormat="1" ht="11.25">
      <c r="A1058" s="182"/>
      <c r="B1058" s="182"/>
      <c r="C1058" s="182"/>
      <c r="D1058" s="182"/>
      <c r="E1058" s="174"/>
      <c r="F1058" s="174"/>
      <c r="G1058" s="174"/>
      <c r="H1058" s="174"/>
      <c r="I1058" s="174"/>
      <c r="J1058" s="174"/>
      <c r="K1058" s="174"/>
      <c r="L1058" s="174"/>
      <c r="M1058" s="174"/>
      <c r="N1058" s="175"/>
      <c r="O1058" s="175"/>
    </row>
    <row r="1059" spans="1:15" s="177" customFormat="1" ht="11.25">
      <c r="A1059" s="182"/>
      <c r="B1059" s="182"/>
      <c r="C1059" s="182"/>
      <c r="D1059" s="182"/>
      <c r="E1059" s="174"/>
      <c r="F1059" s="174"/>
      <c r="G1059" s="174"/>
      <c r="H1059" s="174"/>
      <c r="I1059" s="174"/>
      <c r="J1059" s="174"/>
      <c r="K1059" s="174"/>
      <c r="L1059" s="174"/>
      <c r="M1059" s="174"/>
      <c r="N1059" s="175"/>
      <c r="O1059" s="175"/>
    </row>
    <row r="1060" spans="1:15" s="177" customFormat="1" ht="11.25">
      <c r="A1060" s="182"/>
      <c r="B1060" s="182"/>
      <c r="C1060" s="182"/>
      <c r="D1060" s="182"/>
      <c r="E1060" s="174"/>
      <c r="F1060" s="174"/>
      <c r="G1060" s="174"/>
      <c r="H1060" s="174"/>
      <c r="I1060" s="174"/>
      <c r="J1060" s="174"/>
      <c r="K1060" s="174"/>
      <c r="L1060" s="174"/>
      <c r="M1060" s="174"/>
      <c r="N1060" s="175"/>
      <c r="O1060" s="175"/>
    </row>
    <row r="1061" spans="1:15" s="177" customFormat="1" ht="11.25">
      <c r="A1061" s="182"/>
      <c r="B1061" s="182"/>
      <c r="C1061" s="182"/>
      <c r="D1061" s="182"/>
      <c r="E1061" s="174"/>
      <c r="F1061" s="174"/>
      <c r="G1061" s="174"/>
      <c r="H1061" s="174"/>
      <c r="I1061" s="174"/>
      <c r="J1061" s="174"/>
      <c r="K1061" s="174"/>
      <c r="L1061" s="174"/>
      <c r="M1061" s="174"/>
      <c r="N1061" s="175"/>
      <c r="O1061" s="175"/>
    </row>
    <row r="1062" spans="1:15" s="177" customFormat="1" ht="11.25">
      <c r="A1062" s="182"/>
      <c r="B1062" s="182"/>
      <c r="C1062" s="182"/>
      <c r="D1062" s="182"/>
      <c r="E1062" s="174"/>
      <c r="F1062" s="174"/>
      <c r="G1062" s="174"/>
      <c r="H1062" s="174"/>
      <c r="I1062" s="174"/>
      <c r="J1062" s="174"/>
      <c r="K1062" s="174"/>
      <c r="L1062" s="174"/>
      <c r="M1062" s="174"/>
      <c r="N1062" s="175"/>
      <c r="O1062" s="175"/>
    </row>
    <row r="1063" spans="1:15" s="177" customFormat="1" ht="11.25">
      <c r="A1063" s="182"/>
      <c r="B1063" s="182"/>
      <c r="C1063" s="182"/>
      <c r="D1063" s="182"/>
      <c r="E1063" s="174"/>
      <c r="F1063" s="174"/>
      <c r="G1063" s="174"/>
      <c r="H1063" s="174"/>
      <c r="I1063" s="174"/>
      <c r="J1063" s="174"/>
      <c r="K1063" s="174"/>
      <c r="L1063" s="174"/>
      <c r="M1063" s="174"/>
      <c r="N1063" s="175"/>
      <c r="O1063" s="175"/>
    </row>
    <row r="1064" spans="1:15" s="177" customFormat="1" ht="11.25">
      <c r="A1064" s="182"/>
      <c r="B1064" s="182"/>
      <c r="C1064" s="182"/>
      <c r="D1064" s="182"/>
      <c r="E1064" s="174"/>
      <c r="F1064" s="174"/>
      <c r="G1064" s="174"/>
      <c r="H1064" s="174"/>
      <c r="I1064" s="174"/>
      <c r="J1064" s="174"/>
      <c r="K1064" s="174"/>
      <c r="L1064" s="174"/>
      <c r="M1064" s="174"/>
      <c r="N1064" s="175"/>
      <c r="O1064" s="175"/>
    </row>
    <row r="1065" spans="1:15" s="177" customFormat="1" ht="11.25">
      <c r="A1065" s="182"/>
      <c r="B1065" s="182"/>
      <c r="C1065" s="182"/>
      <c r="D1065" s="182"/>
      <c r="E1065" s="174"/>
      <c r="F1065" s="174"/>
      <c r="G1065" s="174"/>
      <c r="H1065" s="174"/>
      <c r="I1065" s="174"/>
      <c r="J1065" s="174"/>
      <c r="K1065" s="174"/>
      <c r="L1065" s="174"/>
      <c r="M1065" s="174"/>
      <c r="N1065" s="175"/>
      <c r="O1065" s="175"/>
    </row>
    <row r="1066" spans="1:15" s="177" customFormat="1" ht="11.25">
      <c r="A1066" s="182"/>
      <c r="B1066" s="182"/>
      <c r="C1066" s="182"/>
      <c r="D1066" s="182"/>
      <c r="E1066" s="174"/>
      <c r="F1066" s="174"/>
      <c r="G1066" s="174"/>
      <c r="H1066" s="174"/>
      <c r="I1066" s="174"/>
      <c r="J1066" s="174"/>
      <c r="K1066" s="174"/>
      <c r="L1066" s="174"/>
      <c r="M1066" s="174"/>
      <c r="N1066" s="175"/>
      <c r="O1066" s="175"/>
    </row>
    <row r="1067" spans="1:15" s="177" customFormat="1" ht="11.25">
      <c r="A1067" s="182"/>
      <c r="B1067" s="182"/>
      <c r="C1067" s="182"/>
      <c r="D1067" s="182"/>
      <c r="E1067" s="174"/>
      <c r="F1067" s="174"/>
      <c r="G1067" s="174"/>
      <c r="H1067" s="174"/>
      <c r="I1067" s="174"/>
      <c r="J1067" s="174"/>
      <c r="K1067" s="174"/>
      <c r="L1067" s="174"/>
      <c r="M1067" s="174"/>
      <c r="N1067" s="175"/>
      <c r="O1067" s="175"/>
    </row>
    <row r="1068" spans="1:15" s="177" customFormat="1" ht="11.25">
      <c r="A1068" s="182"/>
      <c r="B1068" s="182"/>
      <c r="C1068" s="182"/>
      <c r="D1068" s="182"/>
      <c r="E1068" s="174"/>
      <c r="F1068" s="174"/>
      <c r="G1068" s="174"/>
      <c r="H1068" s="174"/>
      <c r="I1068" s="174"/>
      <c r="J1068" s="174"/>
      <c r="K1068" s="174"/>
      <c r="L1068" s="174"/>
      <c r="M1068" s="174"/>
      <c r="N1068" s="175"/>
      <c r="O1068" s="175"/>
    </row>
    <row r="1069" spans="1:15" s="177" customFormat="1" ht="11.25">
      <c r="A1069" s="182"/>
      <c r="B1069" s="182"/>
      <c r="C1069" s="182"/>
      <c r="D1069" s="182"/>
      <c r="E1069" s="174"/>
      <c r="F1069" s="174"/>
      <c r="G1069" s="174"/>
      <c r="H1069" s="174"/>
      <c r="I1069" s="174"/>
      <c r="J1069" s="174"/>
      <c r="K1069" s="174"/>
      <c r="L1069" s="174"/>
      <c r="M1069" s="174"/>
      <c r="N1069" s="175"/>
      <c r="O1069" s="175"/>
    </row>
    <row r="1070" spans="1:15" s="177" customFormat="1" ht="11.25">
      <c r="A1070" s="182"/>
      <c r="B1070" s="182"/>
      <c r="C1070" s="182"/>
      <c r="D1070" s="182"/>
      <c r="E1070" s="174"/>
      <c r="F1070" s="174"/>
      <c r="G1070" s="174"/>
      <c r="H1070" s="174"/>
      <c r="I1070" s="174"/>
      <c r="J1070" s="174"/>
      <c r="K1070" s="174"/>
      <c r="L1070" s="174"/>
      <c r="M1070" s="174"/>
      <c r="N1070" s="175"/>
      <c r="O1070" s="175"/>
    </row>
    <row r="1071" spans="1:15" s="177" customFormat="1" ht="11.25">
      <c r="A1071" s="182"/>
      <c r="B1071" s="182"/>
      <c r="C1071" s="182"/>
      <c r="D1071" s="182"/>
      <c r="E1071" s="174"/>
      <c r="F1071" s="174"/>
      <c r="G1071" s="174"/>
      <c r="H1071" s="174"/>
      <c r="I1071" s="174"/>
      <c r="J1071" s="174"/>
      <c r="K1071" s="174"/>
      <c r="L1071" s="174"/>
      <c r="M1071" s="174"/>
      <c r="N1071" s="175"/>
      <c r="O1071" s="175"/>
    </row>
    <row r="1072" spans="1:15" s="177" customFormat="1" ht="11.25">
      <c r="A1072" s="182"/>
      <c r="B1072" s="182"/>
      <c r="C1072" s="182"/>
      <c r="D1072" s="182"/>
      <c r="E1072" s="174"/>
      <c r="F1072" s="174"/>
      <c r="G1072" s="174"/>
      <c r="H1072" s="174"/>
      <c r="I1072" s="174"/>
      <c r="J1072" s="174"/>
      <c r="K1072" s="174"/>
      <c r="L1072" s="174"/>
      <c r="M1072" s="174"/>
      <c r="N1072" s="175"/>
      <c r="O1072" s="175"/>
    </row>
    <row r="1073" spans="1:15" s="177" customFormat="1" ht="11.25">
      <c r="A1073" s="182"/>
      <c r="B1073" s="182"/>
      <c r="C1073" s="182"/>
      <c r="D1073" s="182"/>
      <c r="E1073" s="174"/>
      <c r="F1073" s="174"/>
      <c r="G1073" s="174"/>
      <c r="H1073" s="174"/>
      <c r="I1073" s="174"/>
      <c r="J1073" s="174"/>
      <c r="K1073" s="174"/>
      <c r="L1073" s="174"/>
      <c r="M1073" s="174"/>
      <c r="N1073" s="175"/>
      <c r="O1073" s="175"/>
    </row>
    <row r="1074" spans="1:15" s="177" customFormat="1" ht="11.25">
      <c r="A1074" s="182"/>
      <c r="B1074" s="182"/>
      <c r="C1074" s="182"/>
      <c r="D1074" s="182"/>
      <c r="E1074" s="174"/>
      <c r="F1074" s="174"/>
      <c r="G1074" s="174"/>
      <c r="H1074" s="174"/>
      <c r="I1074" s="174"/>
      <c r="J1074" s="174"/>
      <c r="K1074" s="174"/>
      <c r="L1074" s="174"/>
      <c r="M1074" s="174"/>
      <c r="N1074" s="175"/>
      <c r="O1074" s="175"/>
    </row>
    <row r="1075" spans="1:15" s="177" customFormat="1" ht="11.25">
      <c r="A1075" s="182"/>
      <c r="B1075" s="182"/>
      <c r="C1075" s="182"/>
      <c r="D1075" s="182"/>
      <c r="E1075" s="174"/>
      <c r="F1075" s="174"/>
      <c r="G1075" s="174"/>
      <c r="H1075" s="174"/>
      <c r="I1075" s="174"/>
      <c r="J1075" s="174"/>
      <c r="K1075" s="174"/>
      <c r="L1075" s="174"/>
      <c r="M1075" s="174"/>
      <c r="N1075" s="175"/>
      <c r="O1075" s="175"/>
    </row>
    <row r="1076" spans="1:15" s="177" customFormat="1" ht="11.25">
      <c r="A1076" s="182"/>
      <c r="B1076" s="182"/>
      <c r="C1076" s="182"/>
      <c r="D1076" s="182"/>
      <c r="E1076" s="174"/>
      <c r="F1076" s="174"/>
      <c r="G1076" s="174"/>
      <c r="H1076" s="174"/>
      <c r="I1076" s="174"/>
      <c r="J1076" s="174"/>
      <c r="K1076" s="174"/>
      <c r="L1076" s="174"/>
      <c r="M1076" s="174"/>
      <c r="N1076" s="175"/>
      <c r="O1076" s="175"/>
    </row>
    <row r="1077" spans="1:15" s="177" customFormat="1" ht="11.25">
      <c r="A1077" s="182"/>
      <c r="B1077" s="182"/>
      <c r="C1077" s="182"/>
      <c r="D1077" s="182"/>
      <c r="E1077" s="174"/>
      <c r="F1077" s="174"/>
      <c r="G1077" s="174"/>
      <c r="H1077" s="174"/>
      <c r="I1077" s="174"/>
      <c r="J1077" s="174"/>
      <c r="K1077" s="174"/>
      <c r="L1077" s="174"/>
      <c r="M1077" s="174"/>
      <c r="N1077" s="175"/>
      <c r="O1077" s="175"/>
    </row>
    <row r="1078" spans="1:15" s="177" customFormat="1" ht="11.25">
      <c r="A1078" s="182"/>
      <c r="B1078" s="182"/>
      <c r="C1078" s="182"/>
      <c r="D1078" s="182"/>
      <c r="E1078" s="174"/>
      <c r="F1078" s="174"/>
      <c r="G1078" s="174"/>
      <c r="H1078" s="174"/>
      <c r="I1078" s="174"/>
      <c r="J1078" s="174"/>
      <c r="K1078" s="174"/>
      <c r="L1078" s="174"/>
      <c r="M1078" s="174"/>
      <c r="N1078" s="175"/>
      <c r="O1078" s="175"/>
    </row>
    <row r="1079" spans="1:15" s="177" customFormat="1" ht="11.25">
      <c r="A1079" s="182"/>
      <c r="B1079" s="182"/>
      <c r="C1079" s="182"/>
      <c r="D1079" s="182"/>
      <c r="E1079" s="174"/>
      <c r="F1079" s="174"/>
      <c r="G1079" s="174"/>
      <c r="H1079" s="174"/>
      <c r="I1079" s="174"/>
      <c r="J1079" s="174"/>
      <c r="K1079" s="174"/>
      <c r="L1079" s="174"/>
      <c r="M1079" s="174"/>
      <c r="N1079" s="175"/>
      <c r="O1079" s="175"/>
    </row>
    <row r="1080" spans="1:15" s="177" customFormat="1" ht="11.25">
      <c r="A1080" s="182"/>
      <c r="B1080" s="182"/>
      <c r="C1080" s="182"/>
      <c r="D1080" s="182"/>
      <c r="E1080" s="174"/>
      <c r="F1080" s="174"/>
      <c r="G1080" s="174"/>
      <c r="H1080" s="174"/>
      <c r="I1080" s="174"/>
      <c r="J1080" s="174"/>
      <c r="K1080" s="174"/>
      <c r="L1080" s="174"/>
      <c r="M1080" s="174"/>
      <c r="N1080" s="175"/>
      <c r="O1080" s="175"/>
    </row>
    <row r="1081" spans="1:15" s="177" customFormat="1" ht="11.25">
      <c r="A1081" s="182"/>
      <c r="B1081" s="182"/>
      <c r="C1081" s="182"/>
      <c r="D1081" s="182"/>
      <c r="E1081" s="174"/>
      <c r="F1081" s="174"/>
      <c r="G1081" s="174"/>
      <c r="H1081" s="174"/>
      <c r="I1081" s="174"/>
      <c r="J1081" s="174"/>
      <c r="K1081" s="174"/>
      <c r="L1081" s="174"/>
      <c r="M1081" s="174"/>
      <c r="N1081" s="175"/>
      <c r="O1081" s="175"/>
    </row>
    <row r="1082" spans="1:15" s="177" customFormat="1" ht="11.25">
      <c r="A1082" s="182"/>
      <c r="B1082" s="182"/>
      <c r="C1082" s="182"/>
      <c r="D1082" s="182"/>
      <c r="E1082" s="174"/>
      <c r="F1082" s="174"/>
      <c r="G1082" s="174"/>
      <c r="H1082" s="174"/>
      <c r="I1082" s="174"/>
      <c r="J1082" s="174"/>
      <c r="K1082" s="174"/>
      <c r="L1082" s="174"/>
      <c r="M1082" s="174"/>
      <c r="N1082" s="175"/>
      <c r="O1082" s="175"/>
    </row>
    <row r="1083" spans="1:15" s="177" customFormat="1" ht="11.25">
      <c r="A1083" s="182"/>
      <c r="B1083" s="182"/>
      <c r="C1083" s="182"/>
      <c r="D1083" s="182"/>
      <c r="E1083" s="174"/>
      <c r="F1083" s="174"/>
      <c r="G1083" s="174"/>
      <c r="H1083" s="174"/>
      <c r="I1083" s="174"/>
      <c r="J1083" s="174"/>
      <c r="K1083" s="174"/>
      <c r="L1083" s="174"/>
      <c r="M1083" s="174"/>
      <c r="N1083" s="175"/>
      <c r="O1083" s="175"/>
    </row>
    <row r="1084" spans="1:15" s="177" customFormat="1" ht="11.25">
      <c r="A1084" s="182"/>
      <c r="B1084" s="182"/>
      <c r="C1084" s="182"/>
      <c r="D1084" s="182"/>
      <c r="E1084" s="174"/>
      <c r="F1084" s="174"/>
      <c r="G1084" s="174"/>
      <c r="H1084" s="174"/>
      <c r="I1084" s="174"/>
      <c r="J1084" s="174"/>
      <c r="K1084" s="174"/>
      <c r="L1084" s="174"/>
      <c r="M1084" s="174"/>
      <c r="N1084" s="175"/>
      <c r="O1084" s="175"/>
    </row>
    <row r="1085" spans="1:15" s="177" customFormat="1" ht="11.25">
      <c r="A1085" s="182"/>
      <c r="B1085" s="182"/>
      <c r="C1085" s="182"/>
      <c r="D1085" s="182"/>
      <c r="E1085" s="174"/>
      <c r="F1085" s="174"/>
      <c r="G1085" s="174"/>
      <c r="H1085" s="174"/>
      <c r="I1085" s="174"/>
      <c r="J1085" s="174"/>
      <c r="K1085" s="174"/>
      <c r="L1085" s="174"/>
      <c r="M1085" s="174"/>
      <c r="N1085" s="175"/>
      <c r="O1085" s="175"/>
    </row>
    <row r="1086" spans="1:15" s="177" customFormat="1" ht="11.25">
      <c r="A1086" s="182"/>
      <c r="B1086" s="182"/>
      <c r="C1086" s="182"/>
      <c r="D1086" s="182"/>
      <c r="E1086" s="174"/>
      <c r="F1086" s="174"/>
      <c r="G1086" s="174"/>
      <c r="H1086" s="174"/>
      <c r="I1086" s="174"/>
      <c r="J1086" s="174"/>
      <c r="K1086" s="174"/>
      <c r="L1086" s="174"/>
      <c r="M1086" s="174"/>
      <c r="N1086" s="175"/>
      <c r="O1086" s="175"/>
    </row>
    <row r="1087" spans="1:15" s="177" customFormat="1" ht="11.25">
      <c r="A1087" s="182"/>
      <c r="B1087" s="182"/>
      <c r="C1087" s="182"/>
      <c r="D1087" s="182"/>
      <c r="E1087" s="174"/>
      <c r="F1087" s="174"/>
      <c r="G1087" s="174"/>
      <c r="H1087" s="174"/>
      <c r="I1087" s="174"/>
      <c r="J1087" s="174"/>
      <c r="K1087" s="174"/>
      <c r="L1087" s="174"/>
      <c r="M1087" s="174"/>
      <c r="N1087" s="175"/>
      <c r="O1087" s="175"/>
    </row>
    <row r="1088" spans="1:15" s="177" customFormat="1" ht="11.25">
      <c r="A1088" s="182"/>
      <c r="B1088" s="182"/>
      <c r="C1088" s="182"/>
      <c r="D1088" s="182"/>
      <c r="E1088" s="174"/>
      <c r="F1088" s="174"/>
      <c r="G1088" s="174"/>
      <c r="H1088" s="174"/>
      <c r="I1088" s="174"/>
      <c r="J1088" s="174"/>
      <c r="K1088" s="174"/>
      <c r="L1088" s="174"/>
      <c r="M1088" s="174"/>
      <c r="N1088" s="175"/>
      <c r="O1088" s="175"/>
    </row>
    <row r="1089" spans="1:15" s="177" customFormat="1" ht="11.25">
      <c r="A1089" s="182"/>
      <c r="B1089" s="182"/>
      <c r="C1089" s="182"/>
      <c r="D1089" s="182"/>
      <c r="E1089" s="174"/>
      <c r="F1089" s="174"/>
      <c r="G1089" s="174"/>
      <c r="H1089" s="174"/>
      <c r="I1089" s="174"/>
      <c r="J1089" s="174"/>
      <c r="K1089" s="174"/>
      <c r="L1089" s="174"/>
      <c r="M1089" s="174"/>
      <c r="N1089" s="175"/>
      <c r="O1089" s="175"/>
    </row>
    <row r="1090" spans="1:15" s="177" customFormat="1" ht="11.25">
      <c r="A1090" s="182"/>
      <c r="B1090" s="182"/>
      <c r="C1090" s="182"/>
      <c r="D1090" s="182"/>
      <c r="E1090" s="174"/>
      <c r="F1090" s="174"/>
      <c r="G1090" s="174"/>
      <c r="H1090" s="174"/>
      <c r="I1090" s="174"/>
      <c r="J1090" s="174"/>
      <c r="K1090" s="174"/>
      <c r="L1090" s="174"/>
      <c r="M1090" s="174"/>
      <c r="N1090" s="175"/>
      <c r="O1090" s="175"/>
    </row>
    <row r="1091" spans="1:15" s="177" customFormat="1" ht="11.25">
      <c r="A1091" s="182"/>
      <c r="B1091" s="182"/>
      <c r="C1091" s="182"/>
      <c r="D1091" s="182"/>
      <c r="E1091" s="174"/>
      <c r="F1091" s="174"/>
      <c r="G1091" s="174"/>
      <c r="H1091" s="174"/>
      <c r="I1091" s="174"/>
      <c r="J1091" s="174"/>
      <c r="K1091" s="174"/>
      <c r="L1091" s="174"/>
      <c r="M1091" s="174"/>
      <c r="N1091" s="175"/>
      <c r="O1091" s="175"/>
    </row>
    <row r="1092" spans="1:15" s="177" customFormat="1" ht="11.25">
      <c r="A1092" s="182"/>
      <c r="B1092" s="182"/>
      <c r="C1092" s="182"/>
      <c r="D1092" s="182"/>
      <c r="E1092" s="174"/>
      <c r="F1092" s="174"/>
      <c r="G1092" s="174"/>
      <c r="H1092" s="174"/>
      <c r="I1092" s="174"/>
      <c r="J1092" s="174"/>
      <c r="K1092" s="174"/>
      <c r="L1092" s="174"/>
      <c r="M1092" s="174"/>
      <c r="N1092" s="175"/>
      <c r="O1092" s="175"/>
    </row>
    <row r="1093" spans="1:15" s="177" customFormat="1" ht="11.25">
      <c r="A1093" s="182"/>
      <c r="B1093" s="182"/>
      <c r="C1093" s="182"/>
      <c r="D1093" s="182"/>
      <c r="E1093" s="174"/>
      <c r="F1093" s="174"/>
      <c r="G1093" s="174"/>
      <c r="H1093" s="174"/>
      <c r="I1093" s="174"/>
      <c r="J1093" s="174"/>
      <c r="K1093" s="174"/>
      <c r="L1093" s="174"/>
      <c r="M1093" s="174"/>
      <c r="N1093" s="175"/>
      <c r="O1093" s="175"/>
    </row>
    <row r="1094" spans="1:15" s="177" customFormat="1" ht="11.25">
      <c r="A1094" s="182"/>
      <c r="B1094" s="182"/>
      <c r="C1094" s="182"/>
      <c r="D1094" s="182"/>
      <c r="E1094" s="174"/>
      <c r="F1094" s="174"/>
      <c r="G1094" s="174"/>
      <c r="H1094" s="174"/>
      <c r="I1094" s="174"/>
      <c r="J1094" s="174"/>
      <c r="K1094" s="174"/>
      <c r="L1094" s="174"/>
      <c r="M1094" s="174"/>
      <c r="N1094" s="175"/>
      <c r="O1094" s="175"/>
    </row>
    <row r="1095" spans="1:15" s="177" customFormat="1" ht="11.25">
      <c r="A1095" s="182"/>
      <c r="B1095" s="182"/>
      <c r="C1095" s="182"/>
      <c r="D1095" s="182"/>
      <c r="E1095" s="174"/>
      <c r="F1095" s="174"/>
      <c r="G1095" s="174"/>
      <c r="H1095" s="174"/>
      <c r="I1095" s="174"/>
      <c r="J1095" s="174"/>
      <c r="K1095" s="174"/>
      <c r="L1095" s="174"/>
      <c r="M1095" s="174"/>
      <c r="N1095" s="175"/>
      <c r="O1095" s="175"/>
    </row>
    <row r="1096" spans="1:15" s="177" customFormat="1" ht="11.25">
      <c r="A1096" s="182"/>
      <c r="B1096" s="182"/>
      <c r="C1096" s="182"/>
      <c r="D1096" s="182"/>
      <c r="E1096" s="174"/>
      <c r="F1096" s="174"/>
      <c r="G1096" s="174"/>
      <c r="H1096" s="174"/>
      <c r="I1096" s="174"/>
      <c r="J1096" s="174"/>
      <c r="K1096" s="174"/>
      <c r="L1096" s="174"/>
      <c r="M1096" s="174"/>
      <c r="N1096" s="175"/>
      <c r="O1096" s="175"/>
    </row>
    <row r="1097" spans="1:15" s="177" customFormat="1" ht="11.25">
      <c r="A1097" s="182"/>
      <c r="B1097" s="182"/>
      <c r="C1097" s="182"/>
      <c r="D1097" s="182"/>
      <c r="E1097" s="174"/>
      <c r="F1097" s="174"/>
      <c r="G1097" s="174"/>
      <c r="H1097" s="174"/>
      <c r="I1097" s="174"/>
      <c r="J1097" s="174"/>
      <c r="K1097" s="174"/>
      <c r="L1097" s="174"/>
      <c r="M1097" s="174"/>
      <c r="N1097" s="175"/>
      <c r="O1097" s="175"/>
    </row>
    <row r="1098" spans="1:15" s="177" customFormat="1" ht="11.25">
      <c r="A1098" s="182"/>
      <c r="B1098" s="182"/>
      <c r="C1098" s="182"/>
      <c r="D1098" s="182"/>
      <c r="E1098" s="174"/>
      <c r="F1098" s="174"/>
      <c r="G1098" s="174"/>
      <c r="H1098" s="174"/>
      <c r="I1098" s="174"/>
      <c r="J1098" s="174"/>
      <c r="K1098" s="174"/>
      <c r="L1098" s="174"/>
      <c r="M1098" s="174"/>
      <c r="N1098" s="175"/>
      <c r="O1098" s="175"/>
    </row>
    <row r="1099" spans="1:15" s="177" customFormat="1" ht="11.25">
      <c r="A1099" s="182"/>
      <c r="B1099" s="182"/>
      <c r="C1099" s="182"/>
      <c r="D1099" s="182"/>
      <c r="E1099" s="174"/>
      <c r="F1099" s="174"/>
      <c r="G1099" s="174"/>
      <c r="H1099" s="174"/>
      <c r="I1099" s="174"/>
      <c r="J1099" s="174"/>
      <c r="K1099" s="174"/>
      <c r="L1099" s="174"/>
      <c r="M1099" s="174"/>
      <c r="N1099" s="175"/>
      <c r="O1099" s="175"/>
    </row>
    <row r="1100" spans="1:15" s="177" customFormat="1" ht="11.25">
      <c r="A1100" s="182"/>
      <c r="B1100" s="182"/>
      <c r="C1100" s="182"/>
      <c r="D1100" s="182"/>
      <c r="E1100" s="174"/>
      <c r="F1100" s="174"/>
      <c r="G1100" s="174"/>
      <c r="H1100" s="174"/>
      <c r="I1100" s="174"/>
      <c r="J1100" s="174"/>
      <c r="K1100" s="174"/>
      <c r="L1100" s="174"/>
      <c r="M1100" s="174"/>
      <c r="N1100" s="175"/>
      <c r="O1100" s="175"/>
    </row>
    <row r="1101" spans="1:15" s="177" customFormat="1" ht="11.25">
      <c r="A1101" s="182"/>
      <c r="B1101" s="182"/>
      <c r="C1101" s="182"/>
      <c r="D1101" s="182"/>
      <c r="E1101" s="174"/>
      <c r="F1101" s="174"/>
      <c r="G1101" s="174"/>
      <c r="H1101" s="174"/>
      <c r="I1101" s="174"/>
      <c r="J1101" s="174"/>
      <c r="K1101" s="174"/>
      <c r="L1101" s="174"/>
      <c r="M1101" s="174"/>
      <c r="N1101" s="175"/>
      <c r="O1101" s="175"/>
    </row>
    <row r="1102" spans="1:15" s="177" customFormat="1" ht="11.25">
      <c r="A1102" s="182"/>
      <c r="B1102" s="182"/>
      <c r="C1102" s="182"/>
      <c r="D1102" s="182"/>
      <c r="E1102" s="174"/>
      <c r="F1102" s="174"/>
      <c r="G1102" s="174"/>
      <c r="H1102" s="174"/>
      <c r="I1102" s="174"/>
      <c r="J1102" s="174"/>
      <c r="K1102" s="174"/>
      <c r="L1102" s="174"/>
      <c r="M1102" s="174"/>
      <c r="N1102" s="175"/>
      <c r="O1102" s="175"/>
    </row>
    <row r="1103" spans="1:15" s="177" customFormat="1" ht="11.25">
      <c r="A1103" s="182"/>
      <c r="B1103" s="182"/>
      <c r="C1103" s="182"/>
      <c r="D1103" s="182"/>
      <c r="E1103" s="174"/>
      <c r="F1103" s="174"/>
      <c r="G1103" s="174"/>
      <c r="H1103" s="174"/>
      <c r="I1103" s="174"/>
      <c r="J1103" s="174"/>
      <c r="K1103" s="174"/>
      <c r="L1103" s="174"/>
      <c r="M1103" s="174"/>
      <c r="N1103" s="175"/>
      <c r="O1103" s="175"/>
    </row>
    <row r="1104" spans="1:15" s="177" customFormat="1" ht="11.25">
      <c r="A1104" s="182"/>
      <c r="B1104" s="182"/>
      <c r="C1104" s="182"/>
      <c r="D1104" s="182"/>
      <c r="E1104" s="174"/>
      <c r="F1104" s="174"/>
      <c r="G1104" s="174"/>
      <c r="H1104" s="174"/>
      <c r="I1104" s="174"/>
      <c r="J1104" s="174"/>
      <c r="K1104" s="174"/>
      <c r="L1104" s="174"/>
      <c r="M1104" s="174"/>
      <c r="N1104" s="175"/>
      <c r="O1104" s="175"/>
    </row>
    <row r="1105" spans="1:15" s="177" customFormat="1" ht="11.25">
      <c r="A1105" s="182"/>
      <c r="B1105" s="182"/>
      <c r="C1105" s="182"/>
      <c r="D1105" s="182"/>
      <c r="E1105" s="174"/>
      <c r="F1105" s="174"/>
      <c r="G1105" s="174"/>
      <c r="H1105" s="174"/>
      <c r="I1105" s="174"/>
      <c r="J1105" s="174"/>
      <c r="K1105" s="174"/>
      <c r="L1105" s="174"/>
      <c r="M1105" s="174"/>
      <c r="N1105" s="175"/>
      <c r="O1105" s="175"/>
    </row>
    <row r="1106" spans="1:15" s="177" customFormat="1" ht="11.25">
      <c r="A1106" s="182"/>
      <c r="B1106" s="182"/>
      <c r="C1106" s="182"/>
      <c r="D1106" s="182"/>
      <c r="E1106" s="174"/>
      <c r="F1106" s="174"/>
      <c r="G1106" s="174"/>
      <c r="H1106" s="174"/>
      <c r="I1106" s="174"/>
      <c r="J1106" s="174"/>
      <c r="K1106" s="174"/>
      <c r="L1106" s="174"/>
      <c r="M1106" s="174"/>
      <c r="N1106" s="175"/>
      <c r="O1106" s="175"/>
    </row>
    <row r="1107" spans="1:15" s="177" customFormat="1" ht="11.25">
      <c r="A1107" s="182"/>
      <c r="B1107" s="182"/>
      <c r="C1107" s="182"/>
      <c r="D1107" s="182"/>
      <c r="E1107" s="174"/>
      <c r="F1107" s="174"/>
      <c r="G1107" s="174"/>
      <c r="H1107" s="174"/>
      <c r="I1107" s="174"/>
      <c r="J1107" s="174"/>
      <c r="K1107" s="174"/>
      <c r="L1107" s="174"/>
      <c r="M1107" s="174"/>
      <c r="N1107" s="175"/>
      <c r="O1107" s="175"/>
    </row>
    <row r="1108" spans="1:15" s="177" customFormat="1" ht="11.25">
      <c r="A1108" s="182"/>
      <c r="B1108" s="182"/>
      <c r="C1108" s="182"/>
      <c r="D1108" s="182"/>
      <c r="E1108" s="174"/>
      <c r="F1108" s="174"/>
      <c r="G1108" s="174"/>
      <c r="H1108" s="174"/>
      <c r="I1108" s="174"/>
      <c r="J1108" s="174"/>
      <c r="K1108" s="174"/>
      <c r="L1108" s="174"/>
      <c r="M1108" s="174"/>
      <c r="N1108" s="175"/>
      <c r="O1108" s="175"/>
    </row>
    <row r="1109" spans="1:15" s="177" customFormat="1" ht="11.25">
      <c r="A1109" s="182"/>
      <c r="B1109" s="182"/>
      <c r="C1109" s="182"/>
      <c r="D1109" s="182"/>
      <c r="E1109" s="174"/>
      <c r="F1109" s="174"/>
      <c r="G1109" s="174"/>
      <c r="H1109" s="174"/>
      <c r="I1109" s="174"/>
      <c r="J1109" s="174"/>
      <c r="K1109" s="174"/>
      <c r="L1109" s="174"/>
      <c r="M1109" s="174"/>
      <c r="N1109" s="175"/>
      <c r="O1109" s="175"/>
    </row>
    <row r="1110" spans="1:15" s="177" customFormat="1" ht="11.25">
      <c r="A1110" s="182"/>
      <c r="B1110" s="182"/>
      <c r="C1110" s="182"/>
      <c r="D1110" s="182"/>
      <c r="E1110" s="174"/>
      <c r="F1110" s="174"/>
      <c r="G1110" s="174"/>
      <c r="H1110" s="174"/>
      <c r="I1110" s="174"/>
      <c r="J1110" s="174"/>
      <c r="K1110" s="174"/>
      <c r="L1110" s="174"/>
      <c r="M1110" s="174"/>
      <c r="N1110" s="175"/>
      <c r="O1110" s="175"/>
    </row>
    <row r="1111" spans="1:15" s="177" customFormat="1" ht="11.25">
      <c r="A1111" s="182"/>
      <c r="B1111" s="182"/>
      <c r="C1111" s="182"/>
      <c r="D1111" s="182"/>
      <c r="E1111" s="174"/>
      <c r="F1111" s="174"/>
      <c r="G1111" s="174"/>
      <c r="H1111" s="174"/>
      <c r="I1111" s="174"/>
      <c r="J1111" s="174"/>
      <c r="K1111" s="174"/>
      <c r="L1111" s="174"/>
      <c r="M1111" s="174"/>
      <c r="N1111" s="175"/>
      <c r="O1111" s="175"/>
    </row>
    <row r="1112" spans="1:15" s="177" customFormat="1" ht="11.25">
      <c r="A1112" s="182"/>
      <c r="B1112" s="182"/>
      <c r="C1112" s="182"/>
      <c r="D1112" s="182"/>
      <c r="E1112" s="174"/>
      <c r="F1112" s="174"/>
      <c r="G1112" s="174"/>
      <c r="H1112" s="174"/>
      <c r="I1112" s="174"/>
      <c r="J1112" s="174"/>
      <c r="K1112" s="174"/>
      <c r="L1112" s="174"/>
      <c r="M1112" s="174"/>
      <c r="N1112" s="175"/>
      <c r="O1112" s="175"/>
    </row>
    <row r="1113" spans="1:15" s="177" customFormat="1" ht="11.25">
      <c r="A1113" s="182"/>
      <c r="B1113" s="182"/>
      <c r="C1113" s="182"/>
      <c r="D1113" s="182"/>
      <c r="E1113" s="174"/>
      <c r="F1113" s="174"/>
      <c r="G1113" s="174"/>
      <c r="H1113" s="174"/>
      <c r="I1113" s="174"/>
      <c r="J1113" s="174"/>
      <c r="K1113" s="174"/>
      <c r="L1113" s="174"/>
      <c r="M1113" s="174"/>
      <c r="N1113" s="175"/>
      <c r="O1113" s="175"/>
    </row>
    <row r="1114" spans="1:15" s="177" customFormat="1" ht="11.25">
      <c r="A1114" s="182"/>
      <c r="B1114" s="182"/>
      <c r="C1114" s="182"/>
      <c r="D1114" s="182"/>
      <c r="E1114" s="174"/>
      <c r="F1114" s="174"/>
      <c r="G1114" s="174"/>
      <c r="H1114" s="174"/>
      <c r="I1114" s="174"/>
      <c r="J1114" s="174"/>
      <c r="K1114" s="174"/>
      <c r="L1114" s="174"/>
      <c r="M1114" s="174"/>
      <c r="N1114" s="175"/>
      <c r="O1114" s="175"/>
    </row>
    <row r="1115" spans="1:15" s="177" customFormat="1" ht="11.25">
      <c r="A1115" s="182"/>
      <c r="B1115" s="182"/>
      <c r="C1115" s="182"/>
      <c r="D1115" s="182"/>
      <c r="E1115" s="174"/>
      <c r="F1115" s="174"/>
      <c r="G1115" s="174"/>
      <c r="H1115" s="174"/>
      <c r="I1115" s="174"/>
      <c r="J1115" s="174"/>
      <c r="K1115" s="174"/>
      <c r="L1115" s="174"/>
      <c r="M1115" s="174"/>
      <c r="N1115" s="175"/>
      <c r="O1115" s="175"/>
    </row>
    <row r="1116" spans="1:15" s="177" customFormat="1" ht="11.25">
      <c r="A1116" s="182"/>
      <c r="B1116" s="182"/>
      <c r="C1116" s="182"/>
      <c r="D1116" s="182"/>
      <c r="E1116" s="174"/>
      <c r="F1116" s="174"/>
      <c r="G1116" s="174"/>
      <c r="H1116" s="174"/>
      <c r="I1116" s="174"/>
      <c r="J1116" s="174"/>
      <c r="K1116" s="174"/>
      <c r="L1116" s="174"/>
      <c r="M1116" s="174"/>
      <c r="N1116" s="175"/>
      <c r="O1116" s="175"/>
    </row>
    <row r="1117" spans="1:15" s="177" customFormat="1" ht="11.25">
      <c r="A1117" s="182"/>
      <c r="B1117" s="182"/>
      <c r="C1117" s="182"/>
      <c r="D1117" s="182"/>
      <c r="E1117" s="174"/>
      <c r="F1117" s="174"/>
      <c r="G1117" s="174"/>
      <c r="H1117" s="174"/>
      <c r="I1117" s="174"/>
      <c r="J1117" s="174"/>
      <c r="K1117" s="174"/>
      <c r="L1117" s="174"/>
      <c r="M1117" s="174"/>
      <c r="N1117" s="175"/>
      <c r="O1117" s="175"/>
    </row>
    <row r="1118" spans="1:15" s="177" customFormat="1" ht="11.25">
      <c r="A1118" s="182"/>
      <c r="B1118" s="182"/>
      <c r="C1118" s="182"/>
      <c r="D1118" s="182"/>
      <c r="E1118" s="174"/>
      <c r="F1118" s="174"/>
      <c r="G1118" s="174"/>
      <c r="H1118" s="174"/>
      <c r="I1118" s="174"/>
      <c r="J1118" s="174"/>
      <c r="K1118" s="174"/>
      <c r="L1118" s="174"/>
      <c r="M1118" s="174"/>
      <c r="N1118" s="175"/>
      <c r="O1118" s="175"/>
    </row>
    <row r="1119" spans="1:15" s="177" customFormat="1" ht="11.25">
      <c r="A1119" s="182"/>
      <c r="B1119" s="182"/>
      <c r="C1119" s="182"/>
      <c r="D1119" s="182"/>
      <c r="E1119" s="174"/>
      <c r="F1119" s="174"/>
      <c r="G1119" s="174"/>
      <c r="H1119" s="174"/>
      <c r="I1119" s="174"/>
      <c r="J1119" s="174"/>
      <c r="K1119" s="174"/>
      <c r="L1119" s="174"/>
      <c r="M1119" s="174"/>
      <c r="N1119" s="175"/>
      <c r="O1119" s="175"/>
    </row>
    <row r="1120" spans="1:15" s="177" customFormat="1" ht="11.25">
      <c r="A1120" s="182"/>
      <c r="B1120" s="182"/>
      <c r="C1120" s="182"/>
      <c r="D1120" s="182"/>
      <c r="E1120" s="174"/>
      <c r="F1120" s="174"/>
      <c r="G1120" s="174"/>
      <c r="H1120" s="174"/>
      <c r="I1120" s="174"/>
      <c r="J1120" s="174"/>
      <c r="K1120" s="174"/>
      <c r="L1120" s="174"/>
      <c r="M1120" s="174"/>
      <c r="N1120" s="175"/>
      <c r="O1120" s="175"/>
    </row>
    <row r="1121" spans="1:15" s="177" customFormat="1" ht="11.25">
      <c r="A1121" s="182"/>
      <c r="B1121" s="182"/>
      <c r="C1121" s="182"/>
      <c r="D1121" s="182"/>
      <c r="E1121" s="174"/>
      <c r="F1121" s="174"/>
      <c r="G1121" s="174"/>
      <c r="H1121" s="174"/>
      <c r="I1121" s="174"/>
      <c r="J1121" s="174"/>
      <c r="K1121" s="174"/>
      <c r="L1121" s="174"/>
      <c r="M1121" s="174"/>
      <c r="N1121" s="175"/>
      <c r="O1121" s="175"/>
    </row>
    <row r="1122" spans="1:15" s="177" customFormat="1" ht="11.25">
      <c r="A1122" s="182"/>
      <c r="B1122" s="182"/>
      <c r="C1122" s="182"/>
      <c r="D1122" s="182"/>
      <c r="E1122" s="174"/>
      <c r="F1122" s="174"/>
      <c r="G1122" s="174"/>
      <c r="H1122" s="174"/>
      <c r="I1122" s="174"/>
      <c r="J1122" s="174"/>
      <c r="K1122" s="174"/>
      <c r="L1122" s="174"/>
      <c r="M1122" s="174"/>
      <c r="N1122" s="175"/>
      <c r="O1122" s="175"/>
    </row>
    <row r="1123" spans="1:15" s="177" customFormat="1" ht="11.25">
      <c r="A1123" s="182"/>
      <c r="B1123" s="182"/>
      <c r="C1123" s="182"/>
      <c r="D1123" s="182"/>
      <c r="E1123" s="174"/>
      <c r="F1123" s="174"/>
      <c r="G1123" s="174"/>
      <c r="H1123" s="174"/>
      <c r="I1123" s="174"/>
      <c r="J1123" s="174"/>
      <c r="K1123" s="174"/>
      <c r="L1123" s="174"/>
      <c r="M1123" s="174"/>
      <c r="N1123" s="175"/>
      <c r="O1123" s="175"/>
    </row>
    <row r="1124" spans="1:15" s="177" customFormat="1" ht="11.25">
      <c r="A1124" s="182"/>
      <c r="B1124" s="182"/>
      <c r="C1124" s="182"/>
      <c r="D1124" s="182"/>
      <c r="E1124" s="174"/>
      <c r="F1124" s="174"/>
      <c r="G1124" s="174"/>
      <c r="H1124" s="174"/>
      <c r="I1124" s="174"/>
      <c r="J1124" s="174"/>
      <c r="K1124" s="174"/>
      <c r="L1124" s="174"/>
      <c r="M1124" s="174"/>
      <c r="N1124" s="175"/>
      <c r="O1124" s="175"/>
    </row>
    <row r="1125" spans="1:15" s="177" customFormat="1" ht="11.25">
      <c r="A1125" s="182"/>
      <c r="B1125" s="182"/>
      <c r="C1125" s="182"/>
      <c r="D1125" s="182"/>
      <c r="E1125" s="174"/>
      <c r="F1125" s="174"/>
      <c r="G1125" s="174"/>
      <c r="H1125" s="174"/>
      <c r="I1125" s="174"/>
      <c r="J1125" s="174"/>
      <c r="K1125" s="174"/>
      <c r="L1125" s="174"/>
      <c r="M1125" s="174"/>
      <c r="N1125" s="175"/>
      <c r="O1125" s="175"/>
    </row>
    <row r="1126" spans="1:15" s="177" customFormat="1" ht="11.25">
      <c r="A1126" s="182"/>
      <c r="B1126" s="182"/>
      <c r="C1126" s="182"/>
      <c r="D1126" s="182"/>
      <c r="E1126" s="174"/>
      <c r="F1126" s="174"/>
      <c r="G1126" s="174"/>
      <c r="H1126" s="174"/>
      <c r="I1126" s="174"/>
      <c r="J1126" s="174"/>
      <c r="K1126" s="174"/>
      <c r="L1126" s="174"/>
      <c r="M1126" s="174"/>
      <c r="N1126" s="175"/>
      <c r="O1126" s="175"/>
    </row>
    <row r="1127" spans="1:15" s="177" customFormat="1" ht="11.25">
      <c r="A1127" s="182"/>
      <c r="B1127" s="182"/>
      <c r="C1127" s="182"/>
      <c r="D1127" s="182"/>
      <c r="E1127" s="174"/>
      <c r="F1127" s="174"/>
      <c r="G1127" s="174"/>
      <c r="H1127" s="174"/>
      <c r="I1127" s="174"/>
      <c r="J1127" s="174"/>
      <c r="K1127" s="174"/>
      <c r="L1127" s="174"/>
      <c r="M1127" s="174"/>
      <c r="N1127" s="175"/>
      <c r="O1127" s="175"/>
    </row>
    <row r="1128" spans="1:15" s="177" customFormat="1" ht="11.25">
      <c r="A1128" s="182"/>
      <c r="B1128" s="182"/>
      <c r="C1128" s="182"/>
      <c r="D1128" s="182"/>
      <c r="E1128" s="174"/>
      <c r="F1128" s="174"/>
      <c r="G1128" s="174"/>
      <c r="H1128" s="174"/>
      <c r="I1128" s="174"/>
      <c r="J1128" s="174"/>
      <c r="K1128" s="174"/>
      <c r="L1128" s="174"/>
      <c r="M1128" s="174"/>
      <c r="N1128" s="175"/>
      <c r="O1128" s="175"/>
    </row>
    <row r="1129" spans="1:15" s="177" customFormat="1" ht="11.25">
      <c r="A1129" s="182"/>
      <c r="B1129" s="182"/>
      <c r="C1129" s="182"/>
      <c r="D1129" s="182"/>
      <c r="E1129" s="174"/>
      <c r="F1129" s="174"/>
      <c r="G1129" s="174"/>
      <c r="H1129" s="174"/>
      <c r="I1129" s="174"/>
      <c r="J1129" s="174"/>
      <c r="K1129" s="174"/>
      <c r="L1129" s="174"/>
      <c r="M1129" s="174"/>
      <c r="N1129" s="175"/>
      <c r="O1129" s="175"/>
    </row>
    <row r="1130" spans="1:15" s="177" customFormat="1" ht="11.25">
      <c r="A1130" s="182"/>
      <c r="B1130" s="182"/>
      <c r="C1130" s="182"/>
      <c r="D1130" s="182"/>
      <c r="E1130" s="174"/>
      <c r="F1130" s="174"/>
      <c r="G1130" s="174"/>
      <c r="H1130" s="174"/>
      <c r="I1130" s="174"/>
      <c r="J1130" s="174"/>
      <c r="K1130" s="174"/>
      <c r="L1130" s="174"/>
      <c r="M1130" s="174"/>
      <c r="N1130" s="175"/>
      <c r="O1130" s="175"/>
    </row>
    <row r="1131" spans="1:15" s="177" customFormat="1" ht="11.25">
      <c r="A1131" s="182"/>
      <c r="B1131" s="182"/>
      <c r="C1131" s="182"/>
      <c r="D1131" s="182"/>
      <c r="E1131" s="174"/>
      <c r="F1131" s="174"/>
      <c r="G1131" s="174"/>
      <c r="H1131" s="174"/>
      <c r="I1131" s="174"/>
      <c r="J1131" s="174"/>
      <c r="K1131" s="174"/>
      <c r="L1131" s="174"/>
      <c r="M1131" s="174"/>
      <c r="N1131" s="175"/>
      <c r="O1131" s="175"/>
    </row>
    <row r="1132" spans="1:15" s="177" customFormat="1" ht="11.25">
      <c r="A1132" s="182"/>
      <c r="B1132" s="182"/>
      <c r="C1132" s="182"/>
      <c r="D1132" s="182"/>
      <c r="E1132" s="174"/>
      <c r="F1132" s="174"/>
      <c r="G1132" s="174"/>
      <c r="H1132" s="174"/>
      <c r="I1132" s="174"/>
      <c r="J1132" s="174"/>
      <c r="K1132" s="174"/>
      <c r="L1132" s="174"/>
      <c r="M1132" s="174"/>
      <c r="N1132" s="175"/>
      <c r="O1132" s="175"/>
    </row>
    <row r="1133" spans="1:15" s="177" customFormat="1" ht="11.25">
      <c r="A1133" s="182"/>
      <c r="B1133" s="182"/>
      <c r="C1133" s="182"/>
      <c r="D1133" s="182"/>
      <c r="E1133" s="174"/>
      <c r="F1133" s="174"/>
      <c r="G1133" s="174"/>
      <c r="H1133" s="174"/>
      <c r="I1133" s="174"/>
      <c r="J1133" s="174"/>
      <c r="K1133" s="174"/>
      <c r="L1133" s="174"/>
      <c r="M1133" s="174"/>
      <c r="N1133" s="175"/>
      <c r="O1133" s="175"/>
    </row>
    <row r="1134" spans="1:15" s="177" customFormat="1" ht="11.25">
      <c r="A1134" s="182"/>
      <c r="B1134" s="182"/>
      <c r="C1134" s="182"/>
      <c r="D1134" s="182"/>
      <c r="E1134" s="174"/>
      <c r="F1134" s="174"/>
      <c r="G1134" s="174"/>
      <c r="H1134" s="174"/>
      <c r="I1134" s="174"/>
      <c r="J1134" s="174"/>
      <c r="K1134" s="174"/>
      <c r="L1134" s="174"/>
      <c r="M1134" s="174"/>
      <c r="N1134" s="175"/>
      <c r="O1134" s="175"/>
    </row>
    <row r="1135" spans="1:15" s="177" customFormat="1" ht="11.25">
      <c r="A1135" s="182"/>
      <c r="B1135" s="182"/>
      <c r="C1135" s="182"/>
      <c r="D1135" s="182"/>
      <c r="E1135" s="174"/>
      <c r="F1135" s="174"/>
      <c r="G1135" s="174"/>
      <c r="H1135" s="174"/>
      <c r="I1135" s="174"/>
      <c r="J1135" s="174"/>
      <c r="K1135" s="174"/>
      <c r="L1135" s="174"/>
      <c r="M1135" s="174"/>
      <c r="N1135" s="175"/>
      <c r="O1135" s="175"/>
    </row>
    <row r="1136" spans="1:15" s="177" customFormat="1" ht="11.25">
      <c r="A1136" s="182"/>
      <c r="B1136" s="182"/>
      <c r="C1136" s="182"/>
      <c r="D1136" s="182"/>
      <c r="E1136" s="174"/>
      <c r="F1136" s="174"/>
      <c r="G1136" s="174"/>
      <c r="H1136" s="174"/>
      <c r="I1136" s="174"/>
      <c r="J1136" s="174"/>
      <c r="K1136" s="174"/>
      <c r="L1136" s="174"/>
      <c r="M1136" s="174"/>
      <c r="N1136" s="175"/>
      <c r="O1136" s="175"/>
    </row>
    <row r="1137" spans="1:15" s="177" customFormat="1" ht="11.25">
      <c r="A1137" s="182"/>
      <c r="B1137" s="182"/>
      <c r="C1137" s="182"/>
      <c r="D1137" s="182"/>
      <c r="E1137" s="174"/>
      <c r="F1137" s="174"/>
      <c r="G1137" s="174"/>
      <c r="H1137" s="174"/>
      <c r="I1137" s="174"/>
      <c r="J1137" s="174"/>
      <c r="K1137" s="174"/>
      <c r="L1137" s="174"/>
      <c r="M1137" s="174"/>
      <c r="N1137" s="175"/>
      <c r="O1137" s="175"/>
    </row>
    <row r="1138" spans="1:15" s="177" customFormat="1" ht="11.25">
      <c r="A1138" s="182"/>
      <c r="B1138" s="182"/>
      <c r="C1138" s="182"/>
      <c r="D1138" s="182"/>
      <c r="E1138" s="174"/>
      <c r="F1138" s="174"/>
      <c r="G1138" s="174"/>
      <c r="H1138" s="174"/>
      <c r="I1138" s="174"/>
      <c r="J1138" s="174"/>
      <c r="K1138" s="174"/>
      <c r="L1138" s="174"/>
      <c r="M1138" s="174"/>
      <c r="N1138" s="175"/>
      <c r="O1138" s="175"/>
    </row>
    <row r="1139" spans="1:15" s="177" customFormat="1" ht="11.25">
      <c r="A1139" s="182"/>
      <c r="B1139" s="182"/>
      <c r="C1139" s="182"/>
      <c r="D1139" s="182"/>
      <c r="E1139" s="174"/>
      <c r="F1139" s="174"/>
      <c r="G1139" s="174"/>
      <c r="H1139" s="174"/>
      <c r="I1139" s="174"/>
      <c r="J1139" s="174"/>
      <c r="K1139" s="174"/>
      <c r="L1139" s="174"/>
      <c r="M1139" s="174"/>
      <c r="N1139" s="175"/>
      <c r="O1139" s="175"/>
    </row>
    <row r="1140" spans="1:15" s="177" customFormat="1" ht="11.25">
      <c r="A1140" s="182"/>
      <c r="B1140" s="182"/>
      <c r="C1140" s="182"/>
      <c r="D1140" s="182"/>
      <c r="E1140" s="174"/>
      <c r="F1140" s="174"/>
      <c r="G1140" s="174"/>
      <c r="H1140" s="174"/>
      <c r="I1140" s="174"/>
      <c r="J1140" s="174"/>
      <c r="K1140" s="174"/>
      <c r="L1140" s="174"/>
      <c r="M1140" s="174"/>
      <c r="N1140" s="175"/>
      <c r="O1140" s="175"/>
    </row>
    <row r="1141" spans="1:15" s="177" customFormat="1" ht="11.25">
      <c r="A1141" s="182"/>
      <c r="B1141" s="182"/>
      <c r="C1141" s="182"/>
      <c r="D1141" s="182"/>
      <c r="E1141" s="174"/>
      <c r="F1141" s="174"/>
      <c r="G1141" s="174"/>
      <c r="H1141" s="174"/>
      <c r="I1141" s="174"/>
      <c r="J1141" s="174"/>
      <c r="K1141" s="174"/>
      <c r="L1141" s="174"/>
      <c r="M1141" s="174"/>
      <c r="N1141" s="175"/>
      <c r="O1141" s="175"/>
    </row>
    <row r="1142" spans="1:15" s="177" customFormat="1" ht="11.25">
      <c r="A1142" s="182"/>
      <c r="B1142" s="182"/>
      <c r="C1142" s="182"/>
      <c r="D1142" s="182"/>
      <c r="E1142" s="174"/>
      <c r="F1142" s="174"/>
      <c r="G1142" s="174"/>
      <c r="H1142" s="174"/>
      <c r="I1142" s="174"/>
      <c r="J1142" s="174"/>
      <c r="K1142" s="174"/>
      <c r="L1142" s="174"/>
      <c r="M1142" s="174"/>
      <c r="N1142" s="175"/>
      <c r="O1142" s="175"/>
    </row>
    <row r="1143" spans="1:15" s="177" customFormat="1" ht="11.25">
      <c r="A1143" s="182"/>
      <c r="B1143" s="182"/>
      <c r="C1143" s="182"/>
      <c r="D1143" s="182"/>
      <c r="E1143" s="174"/>
      <c r="F1143" s="174"/>
      <c r="G1143" s="174"/>
      <c r="H1143" s="174"/>
      <c r="I1143" s="174"/>
      <c r="J1143" s="174"/>
      <c r="K1143" s="174"/>
      <c r="L1143" s="174"/>
      <c r="M1143" s="174"/>
      <c r="N1143" s="175"/>
      <c r="O1143" s="175"/>
    </row>
    <row r="1144" spans="1:15" s="177" customFormat="1" ht="11.25">
      <c r="A1144" s="182"/>
      <c r="B1144" s="182"/>
      <c r="C1144" s="182"/>
      <c r="D1144" s="182"/>
      <c r="E1144" s="174"/>
      <c r="F1144" s="174"/>
      <c r="G1144" s="174"/>
      <c r="H1144" s="174"/>
      <c r="I1144" s="174"/>
      <c r="J1144" s="174"/>
      <c r="K1144" s="174"/>
      <c r="L1144" s="174"/>
      <c r="M1144" s="174"/>
      <c r="N1144" s="175"/>
      <c r="O1144" s="175"/>
    </row>
    <row r="1145" spans="1:15" s="177" customFormat="1" ht="11.25">
      <c r="A1145" s="182"/>
      <c r="B1145" s="182"/>
      <c r="C1145" s="182"/>
      <c r="D1145" s="182"/>
      <c r="E1145" s="174"/>
      <c r="F1145" s="174"/>
      <c r="G1145" s="174"/>
      <c r="H1145" s="174"/>
      <c r="I1145" s="174"/>
      <c r="J1145" s="174"/>
      <c r="K1145" s="174"/>
      <c r="L1145" s="174"/>
      <c r="M1145" s="174"/>
      <c r="N1145" s="175"/>
      <c r="O1145" s="175"/>
    </row>
    <row r="1146" spans="1:15" s="177" customFormat="1" ht="11.25">
      <c r="A1146" s="182"/>
      <c r="B1146" s="182"/>
      <c r="C1146" s="182"/>
      <c r="D1146" s="182"/>
      <c r="E1146" s="174"/>
      <c r="F1146" s="174"/>
      <c r="G1146" s="174"/>
      <c r="H1146" s="174"/>
      <c r="I1146" s="174"/>
      <c r="J1146" s="174"/>
      <c r="K1146" s="174"/>
      <c r="L1146" s="174"/>
      <c r="M1146" s="174"/>
      <c r="N1146" s="175"/>
      <c r="O1146" s="175"/>
    </row>
    <row r="1147" spans="1:15" s="177" customFormat="1" ht="11.25">
      <c r="A1147" s="182"/>
      <c r="B1147" s="182"/>
      <c r="C1147" s="182"/>
      <c r="D1147" s="182"/>
      <c r="E1147" s="174"/>
      <c r="F1147" s="174"/>
      <c r="G1147" s="174"/>
      <c r="H1147" s="174"/>
      <c r="I1147" s="174"/>
      <c r="J1147" s="174"/>
      <c r="K1147" s="174"/>
      <c r="L1147" s="174"/>
      <c r="M1147" s="174"/>
      <c r="N1147" s="175"/>
      <c r="O1147" s="175"/>
    </row>
    <row r="1148" spans="1:15" s="177" customFormat="1" ht="11.25">
      <c r="A1148" s="182"/>
      <c r="B1148" s="182"/>
      <c r="C1148" s="182"/>
      <c r="D1148" s="182"/>
      <c r="E1148" s="174"/>
      <c r="F1148" s="174"/>
      <c r="G1148" s="174"/>
      <c r="H1148" s="174"/>
      <c r="I1148" s="174"/>
      <c r="J1148" s="174"/>
      <c r="K1148" s="174"/>
      <c r="L1148" s="174"/>
      <c r="M1148" s="174"/>
      <c r="N1148" s="175"/>
      <c r="O1148" s="175"/>
    </row>
    <row r="1149" spans="1:15" s="177" customFormat="1" ht="11.25">
      <c r="A1149" s="182"/>
      <c r="B1149" s="182"/>
      <c r="C1149" s="182"/>
      <c r="D1149" s="182"/>
      <c r="E1149" s="174"/>
      <c r="F1149" s="174"/>
      <c r="G1149" s="174"/>
      <c r="H1149" s="174"/>
      <c r="I1149" s="174"/>
      <c r="J1149" s="174"/>
      <c r="K1149" s="174"/>
      <c r="L1149" s="174"/>
      <c r="M1149" s="174"/>
      <c r="N1149" s="175"/>
      <c r="O1149" s="175"/>
    </row>
    <row r="1150" spans="1:15" s="177" customFormat="1" ht="11.25">
      <c r="A1150" s="182"/>
      <c r="B1150" s="182"/>
      <c r="C1150" s="182"/>
      <c r="D1150" s="182"/>
      <c r="E1150" s="174"/>
      <c r="F1150" s="174"/>
      <c r="G1150" s="174"/>
      <c r="H1150" s="174"/>
      <c r="I1150" s="174"/>
      <c r="J1150" s="174"/>
      <c r="K1150" s="174"/>
      <c r="L1150" s="174"/>
      <c r="M1150" s="174"/>
      <c r="N1150" s="175"/>
      <c r="O1150" s="175"/>
    </row>
    <row r="1151" spans="1:15" s="177" customFormat="1" ht="11.25">
      <c r="A1151" s="182"/>
      <c r="B1151" s="182"/>
      <c r="C1151" s="182"/>
      <c r="D1151" s="182"/>
      <c r="E1151" s="174"/>
      <c r="F1151" s="174"/>
      <c r="G1151" s="174"/>
      <c r="H1151" s="174"/>
      <c r="I1151" s="174"/>
      <c r="J1151" s="174"/>
      <c r="K1151" s="174"/>
      <c r="L1151" s="174"/>
      <c r="M1151" s="174"/>
      <c r="N1151" s="175"/>
      <c r="O1151" s="175"/>
    </row>
    <row r="1152" spans="1:15" s="177" customFormat="1" ht="11.25">
      <c r="A1152" s="182"/>
      <c r="B1152" s="182"/>
      <c r="C1152" s="182"/>
      <c r="D1152" s="182"/>
      <c r="E1152" s="174"/>
      <c r="F1152" s="174"/>
      <c r="G1152" s="174"/>
      <c r="H1152" s="174"/>
      <c r="I1152" s="174"/>
      <c r="J1152" s="174"/>
      <c r="K1152" s="174"/>
      <c r="L1152" s="174"/>
      <c r="M1152" s="174"/>
      <c r="N1152" s="175"/>
      <c r="O1152" s="175"/>
    </row>
    <row r="1153" spans="1:15" s="177" customFormat="1" ht="11.25">
      <c r="A1153" s="182"/>
      <c r="B1153" s="182"/>
      <c r="C1153" s="182"/>
      <c r="D1153" s="182"/>
      <c r="E1153" s="174"/>
      <c r="F1153" s="174"/>
      <c r="G1153" s="174"/>
      <c r="H1153" s="174"/>
      <c r="I1153" s="174"/>
      <c r="J1153" s="174"/>
      <c r="K1153" s="174"/>
      <c r="L1153" s="174"/>
      <c r="M1153" s="174"/>
      <c r="N1153" s="175"/>
      <c r="O1153" s="175"/>
    </row>
    <row r="1154" spans="1:15" s="177" customFormat="1" ht="11.25">
      <c r="A1154" s="182"/>
      <c r="B1154" s="182"/>
      <c r="C1154" s="182"/>
      <c r="D1154" s="182"/>
      <c r="E1154" s="174"/>
      <c r="F1154" s="174"/>
      <c r="G1154" s="174"/>
      <c r="H1154" s="174"/>
      <c r="I1154" s="174"/>
      <c r="J1154" s="174"/>
      <c r="K1154" s="174"/>
      <c r="L1154" s="174"/>
      <c r="M1154" s="174"/>
      <c r="N1154" s="175"/>
      <c r="O1154" s="175"/>
    </row>
    <row r="1155" spans="1:15" s="177" customFormat="1" ht="11.25">
      <c r="A1155" s="182"/>
      <c r="B1155" s="182"/>
      <c r="C1155" s="182"/>
      <c r="D1155" s="182"/>
      <c r="E1155" s="174"/>
      <c r="F1155" s="174"/>
      <c r="G1155" s="174"/>
      <c r="H1155" s="174"/>
      <c r="I1155" s="174"/>
      <c r="J1155" s="174"/>
      <c r="K1155" s="174"/>
      <c r="L1155" s="174"/>
      <c r="M1155" s="174"/>
      <c r="N1155" s="175"/>
      <c r="O1155" s="175"/>
    </row>
    <row r="1156" spans="1:15" s="177" customFormat="1" ht="11.25">
      <c r="A1156" s="182"/>
      <c r="B1156" s="182"/>
      <c r="C1156" s="182"/>
      <c r="D1156" s="182"/>
      <c r="E1156" s="174"/>
      <c r="F1156" s="174"/>
      <c r="G1156" s="174"/>
      <c r="H1156" s="174"/>
      <c r="I1156" s="174"/>
      <c r="J1156" s="174"/>
      <c r="K1156" s="174"/>
      <c r="L1156" s="174"/>
      <c r="M1156" s="174"/>
      <c r="N1156" s="175"/>
      <c r="O1156" s="175"/>
    </row>
    <row r="1157" spans="1:15" s="177" customFormat="1" ht="11.25">
      <c r="A1157" s="182"/>
      <c r="B1157" s="182"/>
      <c r="C1157" s="182"/>
      <c r="D1157" s="182"/>
      <c r="E1157" s="174"/>
      <c r="F1157" s="174"/>
      <c r="G1157" s="174"/>
      <c r="H1157" s="174"/>
      <c r="I1157" s="174"/>
      <c r="J1157" s="174"/>
      <c r="K1157" s="174"/>
      <c r="L1157" s="174"/>
      <c r="M1157" s="174"/>
      <c r="N1157" s="175"/>
      <c r="O1157" s="175"/>
    </row>
    <row r="1158" spans="1:15" s="177" customFormat="1" ht="11.25">
      <c r="A1158" s="182"/>
      <c r="B1158" s="182"/>
      <c r="C1158" s="182"/>
      <c r="D1158" s="182"/>
      <c r="E1158" s="174"/>
      <c r="F1158" s="174"/>
      <c r="G1158" s="174"/>
      <c r="H1158" s="174"/>
      <c r="I1158" s="174"/>
      <c r="J1158" s="174"/>
      <c r="K1158" s="174"/>
      <c r="L1158" s="174"/>
      <c r="M1158" s="174"/>
      <c r="N1158" s="175"/>
      <c r="O1158" s="175"/>
    </row>
    <row r="1159" spans="1:15" s="177" customFormat="1" ht="11.25">
      <c r="A1159" s="182"/>
      <c r="B1159" s="182"/>
      <c r="C1159" s="182"/>
      <c r="D1159" s="182"/>
      <c r="E1159" s="174"/>
      <c r="F1159" s="174"/>
      <c r="G1159" s="174"/>
      <c r="H1159" s="174"/>
      <c r="I1159" s="174"/>
      <c r="J1159" s="174"/>
      <c r="K1159" s="174"/>
      <c r="L1159" s="174"/>
      <c r="M1159" s="174"/>
      <c r="N1159" s="175"/>
      <c r="O1159" s="175"/>
    </row>
    <row r="1160" spans="1:15" s="177" customFormat="1" ht="11.25">
      <c r="A1160" s="182"/>
      <c r="B1160" s="182"/>
      <c r="C1160" s="182"/>
      <c r="D1160" s="182"/>
      <c r="E1160" s="174"/>
      <c r="F1160" s="174"/>
      <c r="G1160" s="174"/>
      <c r="H1160" s="174"/>
      <c r="I1160" s="174"/>
      <c r="J1160" s="174"/>
      <c r="K1160" s="174"/>
      <c r="L1160" s="174"/>
      <c r="M1160" s="174"/>
      <c r="N1160" s="175"/>
      <c r="O1160" s="175"/>
    </row>
    <row r="1161" spans="1:15" s="177" customFormat="1" ht="11.25">
      <c r="A1161" s="182"/>
      <c r="B1161" s="182"/>
      <c r="C1161" s="182"/>
      <c r="D1161" s="182"/>
      <c r="E1161" s="174"/>
      <c r="F1161" s="174"/>
      <c r="G1161" s="174"/>
      <c r="H1161" s="174"/>
      <c r="I1161" s="174"/>
      <c r="J1161" s="174"/>
      <c r="K1161" s="174"/>
      <c r="L1161" s="174"/>
      <c r="M1161" s="174"/>
      <c r="N1161" s="175"/>
      <c r="O1161" s="175"/>
    </row>
    <row r="1162" spans="1:15" s="177" customFormat="1" ht="11.25">
      <c r="A1162" s="182"/>
      <c r="B1162" s="182"/>
      <c r="C1162" s="182"/>
      <c r="D1162" s="182"/>
      <c r="E1162" s="174"/>
      <c r="F1162" s="174"/>
      <c r="G1162" s="174"/>
      <c r="H1162" s="174"/>
      <c r="I1162" s="174"/>
      <c r="J1162" s="174"/>
      <c r="K1162" s="174"/>
      <c r="L1162" s="174"/>
      <c r="M1162" s="174"/>
      <c r="N1162" s="175"/>
      <c r="O1162" s="175"/>
    </row>
    <row r="1163" spans="1:15" s="177" customFormat="1" ht="11.25">
      <c r="A1163" s="182"/>
      <c r="B1163" s="182"/>
      <c r="C1163" s="182"/>
      <c r="D1163" s="182"/>
      <c r="E1163" s="174"/>
      <c r="F1163" s="174"/>
      <c r="G1163" s="174"/>
      <c r="H1163" s="174"/>
      <c r="I1163" s="174"/>
      <c r="J1163" s="174"/>
      <c r="K1163" s="174"/>
      <c r="L1163" s="174"/>
      <c r="M1163" s="174"/>
      <c r="N1163" s="175"/>
      <c r="O1163" s="175"/>
    </row>
    <row r="1164" spans="1:15" s="177" customFormat="1" ht="11.25">
      <c r="A1164" s="182"/>
      <c r="B1164" s="182"/>
      <c r="C1164" s="182"/>
      <c r="D1164" s="182"/>
      <c r="E1164" s="174"/>
      <c r="F1164" s="174"/>
      <c r="G1164" s="174"/>
      <c r="H1164" s="174"/>
      <c r="I1164" s="174"/>
      <c r="J1164" s="174"/>
      <c r="K1164" s="174"/>
      <c r="L1164" s="174"/>
      <c r="M1164" s="174"/>
      <c r="N1164" s="175"/>
      <c r="O1164" s="175"/>
    </row>
    <row r="1165" spans="1:15" s="177" customFormat="1" ht="11.25">
      <c r="A1165" s="182"/>
      <c r="B1165" s="182"/>
      <c r="C1165" s="182"/>
      <c r="D1165" s="182"/>
      <c r="E1165" s="174"/>
      <c r="F1165" s="174"/>
      <c r="G1165" s="174"/>
      <c r="H1165" s="174"/>
      <c r="I1165" s="174"/>
      <c r="J1165" s="174"/>
      <c r="K1165" s="174"/>
      <c r="L1165" s="174"/>
      <c r="M1165" s="174"/>
      <c r="N1165" s="175"/>
      <c r="O1165" s="175"/>
    </row>
    <row r="1166" spans="1:15" s="177" customFormat="1" ht="11.25">
      <c r="A1166" s="182"/>
      <c r="B1166" s="182"/>
      <c r="C1166" s="182"/>
      <c r="D1166" s="182"/>
      <c r="E1166" s="174"/>
      <c r="F1166" s="174"/>
      <c r="G1166" s="174"/>
      <c r="H1166" s="174"/>
      <c r="I1166" s="174"/>
      <c r="J1166" s="174"/>
      <c r="K1166" s="174"/>
      <c r="L1166" s="174"/>
      <c r="M1166" s="174"/>
      <c r="N1166" s="175"/>
      <c r="O1166" s="175"/>
    </row>
  </sheetData>
  <mergeCells count="12">
    <mergeCell ref="A1:B1"/>
    <mergeCell ref="A4:C6"/>
    <mergeCell ref="D4:E6"/>
    <mergeCell ref="A24:B24"/>
    <mergeCell ref="A44:O44"/>
    <mergeCell ref="F4:F6"/>
    <mergeCell ref="O5:O6"/>
    <mergeCell ref="G5:G6"/>
    <mergeCell ref="H5:H6"/>
    <mergeCell ref="I5:I6"/>
    <mergeCell ref="L5:L6"/>
    <mergeCell ref="A14:B14"/>
  </mergeCells>
  <printOptions/>
  <pageMargins left="0.4724409448818898" right="0.4724409448818898" top="0.5905511811023623" bottom="0.7874015748031497" header="0.3937007874015748" footer="0.2755905511811024"/>
  <pageSetup firstPageNumber="20" useFirstPageNumber="1" horizontalDpi="600" verticalDpi="600" orientation="portrait" paperSize="9" r:id="rId2"/>
  <headerFooter alignWithMargins="0">
    <oddFooter>&amp;C&amp;P</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46"/>
  <sheetViews>
    <sheetView workbookViewId="0" topLeftCell="A1">
      <pane ySplit="7" topLeftCell="A8" activePane="bottomLeft" state="frozen"/>
      <selection pane="bottomLeft" activeCell="Z1" sqref="Z1"/>
    </sheetView>
  </sheetViews>
  <sheetFormatPr defaultColWidth="12" defaultRowHeight="11.25"/>
  <cols>
    <col min="1" max="1" width="3.5" style="1246" customWidth="1"/>
    <col min="2" max="2" width="0.65625" style="1246" customWidth="1"/>
    <col min="3" max="3" width="0.4921875" style="1246" customWidth="1"/>
    <col min="4" max="4" width="28.5" style="1246" customWidth="1"/>
    <col min="5" max="6" width="0.4921875" style="1246" customWidth="1"/>
    <col min="7" max="7" width="12" style="1246" customWidth="1"/>
    <col min="8" max="8" width="7.66015625" style="1246" customWidth="1"/>
    <col min="9" max="9" width="7.5" style="1246" customWidth="1"/>
    <col min="10" max="10" width="7" style="1246" customWidth="1"/>
    <col min="11" max="14" width="7.66015625" style="1246" customWidth="1"/>
    <col min="15" max="15" width="9.5" style="1246" customWidth="1"/>
    <col min="16" max="16" width="8.83203125" style="1246" customWidth="1"/>
    <col min="17" max="17" width="9.33203125" style="1246" customWidth="1"/>
    <col min="18" max="18" width="8.66015625" style="1246" customWidth="1"/>
    <col min="19" max="23" width="9.83203125" style="1246" customWidth="1"/>
    <col min="24" max="24" width="0.4921875" style="1246" customWidth="1"/>
    <col min="25" max="25" width="4" style="1246" customWidth="1"/>
    <col min="26" max="16384" width="12" style="1246" customWidth="1"/>
  </cols>
  <sheetData>
    <row r="1" spans="1:25" ht="10.5" customHeight="1">
      <c r="A1" s="2622"/>
      <c r="B1" s="2622"/>
      <c r="C1" s="1245"/>
      <c r="D1" s="1245"/>
      <c r="E1" s="1245"/>
      <c r="F1" s="1245"/>
      <c r="G1" s="1245"/>
      <c r="H1" s="1245"/>
      <c r="I1" s="1245"/>
      <c r="J1" s="1245"/>
      <c r="K1" s="1245"/>
      <c r="L1" s="1245"/>
      <c r="M1" s="1245"/>
      <c r="N1" s="1245"/>
      <c r="O1" s="1245"/>
      <c r="P1" s="1245"/>
      <c r="Q1" s="1245"/>
      <c r="R1" s="1245"/>
      <c r="S1" s="1245"/>
      <c r="T1" s="1245"/>
      <c r="U1" s="1245"/>
      <c r="V1" s="1245"/>
      <c r="W1" s="1245"/>
      <c r="X1" s="1245"/>
      <c r="Y1" s="1470"/>
    </row>
    <row r="2" spans="1:25" ht="12.75" customHeight="1">
      <c r="A2" s="1554"/>
      <c r="B2" s="1647"/>
      <c r="C2" s="1647"/>
      <c r="D2" s="1647"/>
      <c r="E2" s="1647"/>
      <c r="F2" s="1647"/>
      <c r="G2" s="1647"/>
      <c r="H2" s="1647"/>
      <c r="I2" s="1647"/>
      <c r="J2" s="1647"/>
      <c r="K2" s="1647"/>
      <c r="L2" s="1647"/>
      <c r="N2" s="1648" t="s">
        <v>1292</v>
      </c>
      <c r="O2" s="1515" t="s">
        <v>672</v>
      </c>
      <c r="U2" s="1647"/>
      <c r="V2" s="1647"/>
      <c r="W2" s="1647"/>
      <c r="X2" s="1647"/>
      <c r="Y2" s="1647"/>
    </row>
    <row r="3" spans="2:25" s="1424" customFormat="1" ht="24.9" customHeight="1">
      <c r="B3" s="2"/>
      <c r="C3" s="2"/>
      <c r="D3" s="2"/>
      <c r="E3" s="2"/>
      <c r="F3" s="2"/>
      <c r="G3" s="2"/>
      <c r="H3" s="2"/>
      <c r="I3" s="2"/>
      <c r="J3" s="2"/>
      <c r="K3" s="2"/>
      <c r="L3" s="2"/>
      <c r="N3" s="1649" t="s">
        <v>1293</v>
      </c>
      <c r="O3" s="1650" t="s">
        <v>1294</v>
      </c>
      <c r="U3" s="2"/>
      <c r="V3" s="2"/>
      <c r="W3" s="2"/>
      <c r="X3" s="2"/>
      <c r="Y3" s="2"/>
    </row>
    <row r="4" spans="1:25" s="1137" customFormat="1" ht="15" customHeight="1">
      <c r="A4" s="2471" t="s">
        <v>394</v>
      </c>
      <c r="B4" s="2478"/>
      <c r="C4" s="2477" t="s">
        <v>1295</v>
      </c>
      <c r="D4" s="2469"/>
      <c r="E4" s="2478"/>
      <c r="F4" s="2477" t="s">
        <v>40</v>
      </c>
      <c r="G4" s="2478"/>
      <c r="H4" s="2579" t="s">
        <v>676</v>
      </c>
      <c r="I4" s="2579" t="s">
        <v>677</v>
      </c>
      <c r="J4" s="2566" t="s">
        <v>1296</v>
      </c>
      <c r="K4" s="2566"/>
      <c r="L4" s="2566"/>
      <c r="M4" s="2566"/>
      <c r="N4" s="2566"/>
      <c r="O4" s="2471" t="s">
        <v>12</v>
      </c>
      <c r="P4" s="2469"/>
      <c r="Q4" s="2559" t="s">
        <v>1297</v>
      </c>
      <c r="R4" s="2545"/>
      <c r="S4" s="2623" t="s">
        <v>1296</v>
      </c>
      <c r="T4" s="2623"/>
      <c r="U4" s="2623"/>
      <c r="V4" s="2623"/>
      <c r="W4" s="2623"/>
      <c r="X4" s="2477" t="s">
        <v>394</v>
      </c>
      <c r="Y4" s="2469"/>
    </row>
    <row r="5" spans="1:25" s="1137" customFormat="1" ht="15" customHeight="1">
      <c r="A5" s="2479"/>
      <c r="B5" s="2480"/>
      <c r="C5" s="2448"/>
      <c r="D5" s="2479"/>
      <c r="E5" s="2480"/>
      <c r="F5" s="2448"/>
      <c r="G5" s="2480"/>
      <c r="H5" s="2467"/>
      <c r="I5" s="2467"/>
      <c r="J5" s="2503" t="s">
        <v>1298</v>
      </c>
      <c r="K5" s="2503" t="s">
        <v>1299</v>
      </c>
      <c r="L5" s="2591" t="s">
        <v>1300</v>
      </c>
      <c r="M5" s="2624"/>
      <c r="N5" s="2624"/>
      <c r="O5" s="2470"/>
      <c r="P5" s="2470"/>
      <c r="Q5" s="2551"/>
      <c r="R5" s="2549"/>
      <c r="S5" s="2503" t="s">
        <v>1298</v>
      </c>
      <c r="T5" s="2503" t="s">
        <v>1301</v>
      </c>
      <c r="U5" s="2607" t="s">
        <v>1300</v>
      </c>
      <c r="V5" s="2608"/>
      <c r="W5" s="2609"/>
      <c r="X5" s="2448"/>
      <c r="Y5" s="2479"/>
    </row>
    <row r="6" spans="1:25" s="1137" customFormat="1" ht="15" customHeight="1">
      <c r="A6" s="2479"/>
      <c r="B6" s="2480"/>
      <c r="C6" s="2448"/>
      <c r="D6" s="2479"/>
      <c r="E6" s="2480"/>
      <c r="F6" s="2448"/>
      <c r="G6" s="2480"/>
      <c r="H6" s="2468"/>
      <c r="I6" s="2468"/>
      <c r="J6" s="2505"/>
      <c r="K6" s="2505"/>
      <c r="L6" s="1263">
        <v>11</v>
      </c>
      <c r="M6" s="1652">
        <v>12</v>
      </c>
      <c r="N6" s="1652">
        <v>13</v>
      </c>
      <c r="O6" s="1653" t="s">
        <v>1</v>
      </c>
      <c r="P6" s="1654" t="s">
        <v>63</v>
      </c>
      <c r="Q6" s="1655" t="s">
        <v>13</v>
      </c>
      <c r="R6" s="1656" t="s">
        <v>63</v>
      </c>
      <c r="S6" s="2505"/>
      <c r="T6" s="2505"/>
      <c r="U6" s="1397">
        <v>11</v>
      </c>
      <c r="V6" s="1656">
        <v>12</v>
      </c>
      <c r="W6" s="1657">
        <v>13</v>
      </c>
      <c r="X6" s="2448"/>
      <c r="Y6" s="2479"/>
    </row>
    <row r="7" spans="1:25" s="1137" customFormat="1" ht="15" customHeight="1">
      <c r="A7" s="2470"/>
      <c r="B7" s="2530"/>
      <c r="C7" s="2449"/>
      <c r="D7" s="2470"/>
      <c r="E7" s="2530"/>
      <c r="F7" s="2449"/>
      <c r="G7" s="2530"/>
      <c r="H7" s="1658">
        <v>1</v>
      </c>
      <c r="I7" s="1659">
        <v>2</v>
      </c>
      <c r="J7" s="1658">
        <v>3</v>
      </c>
      <c r="K7" s="1659">
        <v>4</v>
      </c>
      <c r="L7" s="1658">
        <v>5</v>
      </c>
      <c r="M7" s="1659">
        <v>6</v>
      </c>
      <c r="N7" s="1660">
        <v>7</v>
      </c>
      <c r="O7" s="1661">
        <v>8</v>
      </c>
      <c r="P7" s="1658">
        <v>9</v>
      </c>
      <c r="Q7" s="1659">
        <v>10</v>
      </c>
      <c r="R7" s="1658">
        <v>11</v>
      </c>
      <c r="S7" s="1659">
        <v>12</v>
      </c>
      <c r="T7" s="1658">
        <v>13</v>
      </c>
      <c r="U7" s="1659">
        <v>14</v>
      </c>
      <c r="V7" s="1658">
        <v>15</v>
      </c>
      <c r="W7" s="1659">
        <v>16</v>
      </c>
      <c r="X7" s="2449"/>
      <c r="Y7" s="2470"/>
    </row>
    <row r="8" spans="1:25" s="1137" customFormat="1" ht="18" customHeight="1">
      <c r="A8" s="1539">
        <v>1</v>
      </c>
      <c r="B8" s="1662"/>
      <c r="C8" s="1432"/>
      <c r="D8" s="1663" t="s">
        <v>1302</v>
      </c>
      <c r="E8" s="1662"/>
      <c r="F8" s="1432"/>
      <c r="G8" s="1664" t="s">
        <v>3</v>
      </c>
      <c r="H8" s="1665" t="s">
        <v>42</v>
      </c>
      <c r="I8" s="1666">
        <v>343</v>
      </c>
      <c r="J8" s="1566" t="s">
        <v>881</v>
      </c>
      <c r="K8" s="1666">
        <v>12</v>
      </c>
      <c r="L8" s="1666">
        <v>150</v>
      </c>
      <c r="M8" s="1666">
        <v>131</v>
      </c>
      <c r="N8" s="1666">
        <v>50</v>
      </c>
      <c r="O8" s="1666">
        <v>7543</v>
      </c>
      <c r="P8" s="1666">
        <v>6116</v>
      </c>
      <c r="Q8" s="1666">
        <v>824</v>
      </c>
      <c r="R8" s="1666">
        <v>628</v>
      </c>
      <c r="S8" s="1566" t="s">
        <v>881</v>
      </c>
      <c r="T8" s="1666">
        <v>388</v>
      </c>
      <c r="U8" s="1666">
        <v>3434</v>
      </c>
      <c r="V8" s="1666">
        <v>2895</v>
      </c>
      <c r="W8" s="1666">
        <v>826</v>
      </c>
      <c r="X8" s="1667"/>
      <c r="Y8" s="1668">
        <f aca="true" t="shared" si="0" ref="Y8:Y44">A8</f>
        <v>1</v>
      </c>
    </row>
    <row r="9" spans="1:25" s="1137" customFormat="1" ht="12" customHeight="1">
      <c r="A9" s="1539">
        <f>A8+1</f>
        <v>2</v>
      </c>
      <c r="B9" s="1662"/>
      <c r="C9" s="1432"/>
      <c r="D9" s="1663"/>
      <c r="E9" s="1662"/>
      <c r="F9" s="1432"/>
      <c r="G9" s="1440" t="s">
        <v>4</v>
      </c>
      <c r="H9" s="1665" t="s">
        <v>42</v>
      </c>
      <c r="I9" s="1666">
        <v>4</v>
      </c>
      <c r="J9" s="1566" t="s">
        <v>881</v>
      </c>
      <c r="K9" s="1666">
        <v>0</v>
      </c>
      <c r="L9" s="1666">
        <v>2</v>
      </c>
      <c r="M9" s="1666">
        <v>2</v>
      </c>
      <c r="N9" s="1666">
        <v>0</v>
      </c>
      <c r="O9" s="1666">
        <v>111</v>
      </c>
      <c r="P9" s="1666">
        <v>91</v>
      </c>
      <c r="Q9" s="1666">
        <v>18</v>
      </c>
      <c r="R9" s="1666">
        <v>14</v>
      </c>
      <c r="S9" s="1566" t="s">
        <v>881</v>
      </c>
      <c r="T9" s="1666">
        <v>2</v>
      </c>
      <c r="U9" s="1666">
        <v>52</v>
      </c>
      <c r="V9" s="1666">
        <v>49</v>
      </c>
      <c r="W9" s="1666">
        <v>8</v>
      </c>
      <c r="X9" s="1434"/>
      <c r="Y9" s="1669">
        <f t="shared" si="0"/>
        <v>2</v>
      </c>
    </row>
    <row r="10" spans="1:25" s="1137" customFormat="1" ht="12" customHeight="1">
      <c r="A10" s="1539">
        <f aca="true" t="shared" si="1" ref="A10:A44">A9+1</f>
        <v>3</v>
      </c>
      <c r="B10" s="1662"/>
      <c r="C10" s="1432"/>
      <c r="D10" s="1663"/>
      <c r="E10" s="1662"/>
      <c r="F10" s="1432"/>
      <c r="G10" s="1440" t="s">
        <v>5</v>
      </c>
      <c r="H10" s="1665" t="s">
        <v>42</v>
      </c>
      <c r="I10" s="1666">
        <v>9</v>
      </c>
      <c r="J10" s="1566" t="s">
        <v>881</v>
      </c>
      <c r="K10" s="1666">
        <v>1</v>
      </c>
      <c r="L10" s="1666">
        <v>5</v>
      </c>
      <c r="M10" s="1666">
        <v>3</v>
      </c>
      <c r="N10" s="1666">
        <v>0</v>
      </c>
      <c r="O10" s="1666">
        <v>107</v>
      </c>
      <c r="P10" s="1666">
        <v>91</v>
      </c>
      <c r="Q10" s="1666">
        <v>2</v>
      </c>
      <c r="R10" s="1666">
        <v>2</v>
      </c>
      <c r="S10" s="1566" t="s">
        <v>881</v>
      </c>
      <c r="T10" s="1666">
        <v>5</v>
      </c>
      <c r="U10" s="1666">
        <v>57</v>
      </c>
      <c r="V10" s="1666">
        <v>45</v>
      </c>
      <c r="W10" s="1666">
        <v>0</v>
      </c>
      <c r="X10" s="1434"/>
      <c r="Y10" s="1669">
        <f t="shared" si="0"/>
        <v>3</v>
      </c>
    </row>
    <row r="11" spans="1:25" s="1137" customFormat="1" ht="12" customHeight="1">
      <c r="A11" s="1539">
        <f t="shared" si="1"/>
        <v>4</v>
      </c>
      <c r="B11" s="1662"/>
      <c r="C11" s="1432"/>
      <c r="D11" s="1663"/>
      <c r="E11" s="1662"/>
      <c r="F11" s="1432"/>
      <c r="G11" s="1440" t="s">
        <v>13</v>
      </c>
      <c r="H11" s="1665" t="s">
        <v>42</v>
      </c>
      <c r="I11" s="1670">
        <v>356</v>
      </c>
      <c r="J11" s="1566" t="s">
        <v>881</v>
      </c>
      <c r="K11" s="1670">
        <v>13</v>
      </c>
      <c r="L11" s="1670">
        <v>157</v>
      </c>
      <c r="M11" s="1670">
        <v>136</v>
      </c>
      <c r="N11" s="1670">
        <v>50</v>
      </c>
      <c r="O11" s="1670">
        <v>7761</v>
      </c>
      <c r="P11" s="1671">
        <v>6298</v>
      </c>
      <c r="Q11" s="1671">
        <v>844</v>
      </c>
      <c r="R11" s="1671">
        <v>644</v>
      </c>
      <c r="S11" s="1566" t="s">
        <v>881</v>
      </c>
      <c r="T11" s="1670">
        <v>395</v>
      </c>
      <c r="U11" s="1670">
        <v>3543</v>
      </c>
      <c r="V11" s="1670">
        <v>2989</v>
      </c>
      <c r="W11" s="1670">
        <v>834</v>
      </c>
      <c r="X11" s="1434"/>
      <c r="Y11" s="1669">
        <f t="shared" si="0"/>
        <v>4</v>
      </c>
    </row>
    <row r="12" spans="1:25" s="1137" customFormat="1" ht="14.1" customHeight="1">
      <c r="A12" s="1539">
        <f t="shared" si="1"/>
        <v>5</v>
      </c>
      <c r="B12" s="1662"/>
      <c r="C12" s="1432"/>
      <c r="D12" s="1554" t="s">
        <v>1303</v>
      </c>
      <c r="E12" s="1662"/>
      <c r="F12" s="1432"/>
      <c r="G12" s="1440"/>
      <c r="H12" s="1665"/>
      <c r="I12" s="1670"/>
      <c r="J12" s="1670"/>
      <c r="K12" s="1670"/>
      <c r="L12" s="1670"/>
      <c r="M12" s="1670"/>
      <c r="N12" s="1670"/>
      <c r="O12" s="1670"/>
      <c r="P12" s="1670"/>
      <c r="Q12" s="1671"/>
      <c r="R12" s="1671"/>
      <c r="S12" s="1566"/>
      <c r="T12" s="1670"/>
      <c r="U12" s="1670"/>
      <c r="V12" s="1670"/>
      <c r="W12" s="1670"/>
      <c r="X12" s="1434"/>
      <c r="Y12" s="1669">
        <f t="shared" si="0"/>
        <v>5</v>
      </c>
    </row>
    <row r="13" spans="1:25" s="1137" customFormat="1" ht="12.6" customHeight="1">
      <c r="A13" s="1539">
        <f t="shared" si="1"/>
        <v>6</v>
      </c>
      <c r="B13" s="1662"/>
      <c r="C13" s="1432"/>
      <c r="D13" s="1663" t="s">
        <v>1304</v>
      </c>
      <c r="E13" s="1662"/>
      <c r="F13" s="1432"/>
      <c r="G13" s="1662" t="s">
        <v>3</v>
      </c>
      <c r="H13" s="1665" t="s">
        <v>42</v>
      </c>
      <c r="I13" s="1666">
        <v>45</v>
      </c>
      <c r="J13" s="1566" t="s">
        <v>881</v>
      </c>
      <c r="K13" s="1671">
        <v>1</v>
      </c>
      <c r="L13" s="1671">
        <v>19</v>
      </c>
      <c r="M13" s="1671">
        <v>16</v>
      </c>
      <c r="N13" s="1671">
        <v>9</v>
      </c>
      <c r="O13" s="1666">
        <v>1041</v>
      </c>
      <c r="P13" s="1671">
        <v>490</v>
      </c>
      <c r="Q13" s="1671">
        <v>47</v>
      </c>
      <c r="R13" s="1671">
        <v>20</v>
      </c>
      <c r="S13" s="1566" t="s">
        <v>881</v>
      </c>
      <c r="T13" s="1671">
        <v>34</v>
      </c>
      <c r="U13" s="1671">
        <v>463</v>
      </c>
      <c r="V13" s="1671">
        <v>378</v>
      </c>
      <c r="W13" s="1671">
        <v>166</v>
      </c>
      <c r="X13" s="1434"/>
      <c r="Y13" s="1669">
        <f t="shared" si="0"/>
        <v>6</v>
      </c>
    </row>
    <row r="14" spans="1:25" ht="12" customHeight="1">
      <c r="A14" s="1539">
        <f t="shared" si="1"/>
        <v>7</v>
      </c>
      <c r="B14" s="1440"/>
      <c r="C14" s="1245"/>
      <c r="D14" s="1672"/>
      <c r="E14" s="1440"/>
      <c r="F14" s="1245"/>
      <c r="G14" s="1440" t="s">
        <v>4</v>
      </c>
      <c r="H14" s="1665" t="s">
        <v>42</v>
      </c>
      <c r="I14" s="1666">
        <v>3</v>
      </c>
      <c r="J14" s="1566" t="s">
        <v>881</v>
      </c>
      <c r="K14" s="1671">
        <v>0</v>
      </c>
      <c r="L14" s="1671">
        <v>1</v>
      </c>
      <c r="M14" s="1671">
        <v>1</v>
      </c>
      <c r="N14" s="1671">
        <v>1</v>
      </c>
      <c r="O14" s="1666">
        <v>67</v>
      </c>
      <c r="P14" s="1671">
        <v>25</v>
      </c>
      <c r="Q14" s="1671">
        <v>4</v>
      </c>
      <c r="R14" s="1671">
        <v>3</v>
      </c>
      <c r="S14" s="1566" t="s">
        <v>881</v>
      </c>
      <c r="T14" s="1671">
        <v>2</v>
      </c>
      <c r="U14" s="1671">
        <v>26</v>
      </c>
      <c r="V14" s="1671">
        <v>24</v>
      </c>
      <c r="W14" s="1671">
        <v>15</v>
      </c>
      <c r="X14" s="1673"/>
      <c r="Y14" s="1669">
        <f t="shared" si="0"/>
        <v>7</v>
      </c>
    </row>
    <row r="15" spans="1:25" ht="12" customHeight="1">
      <c r="A15" s="1539">
        <f t="shared" si="1"/>
        <v>8</v>
      </c>
      <c r="B15" s="1440"/>
      <c r="C15" s="1245"/>
      <c r="D15" s="1245"/>
      <c r="E15" s="1440"/>
      <c r="F15" s="1245"/>
      <c r="G15" s="1440" t="s">
        <v>5</v>
      </c>
      <c r="H15" s="1665" t="s">
        <v>42</v>
      </c>
      <c r="I15" s="1666">
        <v>15</v>
      </c>
      <c r="J15" s="1566" t="s">
        <v>881</v>
      </c>
      <c r="K15" s="1671">
        <v>0</v>
      </c>
      <c r="L15" s="1671">
        <v>6</v>
      </c>
      <c r="M15" s="1671">
        <v>7</v>
      </c>
      <c r="N15" s="1671">
        <v>2</v>
      </c>
      <c r="O15" s="1666">
        <v>265</v>
      </c>
      <c r="P15" s="1671">
        <v>149</v>
      </c>
      <c r="Q15" s="1671">
        <v>4</v>
      </c>
      <c r="R15" s="1671">
        <v>2</v>
      </c>
      <c r="S15" s="1566" t="s">
        <v>881</v>
      </c>
      <c r="T15" s="1671">
        <v>5</v>
      </c>
      <c r="U15" s="1671">
        <v>111</v>
      </c>
      <c r="V15" s="1671">
        <v>113</v>
      </c>
      <c r="W15" s="1671">
        <v>36</v>
      </c>
      <c r="X15" s="1673"/>
      <c r="Y15" s="1669">
        <f t="shared" si="0"/>
        <v>8</v>
      </c>
    </row>
    <row r="16" spans="1:25" ht="12" customHeight="1">
      <c r="A16" s="1539">
        <f t="shared" si="1"/>
        <v>9</v>
      </c>
      <c r="B16" s="1440"/>
      <c r="C16" s="1245"/>
      <c r="D16" s="1245"/>
      <c r="E16" s="1440"/>
      <c r="F16" s="1245"/>
      <c r="G16" s="1440" t="s">
        <v>13</v>
      </c>
      <c r="H16" s="1665" t="s">
        <v>42</v>
      </c>
      <c r="I16" s="1670">
        <v>63</v>
      </c>
      <c r="J16" s="1566" t="s">
        <v>881</v>
      </c>
      <c r="K16" s="1670">
        <v>1</v>
      </c>
      <c r="L16" s="1670">
        <v>26</v>
      </c>
      <c r="M16" s="1670">
        <v>24</v>
      </c>
      <c r="N16" s="1670">
        <v>12</v>
      </c>
      <c r="O16" s="1670">
        <v>1373</v>
      </c>
      <c r="P16" s="1671">
        <v>664</v>
      </c>
      <c r="Q16" s="1671">
        <v>55</v>
      </c>
      <c r="R16" s="1671">
        <v>25</v>
      </c>
      <c r="S16" s="1566" t="s">
        <v>881</v>
      </c>
      <c r="T16" s="1670">
        <v>41</v>
      </c>
      <c r="U16" s="1670">
        <v>600</v>
      </c>
      <c r="V16" s="1670">
        <v>515</v>
      </c>
      <c r="W16" s="1670">
        <v>217</v>
      </c>
      <c r="X16" s="1673"/>
      <c r="Y16" s="1669">
        <f t="shared" si="0"/>
        <v>9</v>
      </c>
    </row>
    <row r="17" spans="1:25" s="1137" customFormat="1" ht="14.1" customHeight="1">
      <c r="A17" s="1539">
        <f t="shared" si="1"/>
        <v>10</v>
      </c>
      <c r="B17" s="1662"/>
      <c r="C17" s="1432"/>
      <c r="D17" s="1663" t="s">
        <v>1305</v>
      </c>
      <c r="E17" s="1662"/>
      <c r="F17" s="1432"/>
      <c r="G17" s="1662" t="s">
        <v>3</v>
      </c>
      <c r="H17" s="1665" t="s">
        <v>42</v>
      </c>
      <c r="I17" s="1666">
        <v>526</v>
      </c>
      <c r="J17" s="1566" t="s">
        <v>881</v>
      </c>
      <c r="K17" s="1666">
        <v>43</v>
      </c>
      <c r="L17" s="1666">
        <v>220</v>
      </c>
      <c r="M17" s="1666">
        <v>200</v>
      </c>
      <c r="N17" s="1666">
        <v>63</v>
      </c>
      <c r="O17" s="1666">
        <v>12080</v>
      </c>
      <c r="P17" s="1671">
        <v>6468</v>
      </c>
      <c r="Q17" s="1671">
        <v>1301</v>
      </c>
      <c r="R17" s="1671">
        <v>701</v>
      </c>
      <c r="S17" s="1566" t="s">
        <v>881</v>
      </c>
      <c r="T17" s="1671">
        <v>787</v>
      </c>
      <c r="U17" s="1671">
        <v>5559</v>
      </c>
      <c r="V17" s="1671">
        <v>4495</v>
      </c>
      <c r="W17" s="1671">
        <v>1239</v>
      </c>
      <c r="X17" s="1434"/>
      <c r="Y17" s="1669">
        <f t="shared" si="0"/>
        <v>10</v>
      </c>
    </row>
    <row r="18" spans="1:25" s="1137" customFormat="1" ht="12" customHeight="1">
      <c r="A18" s="1539">
        <f t="shared" si="1"/>
        <v>11</v>
      </c>
      <c r="B18" s="1662"/>
      <c r="C18" s="1432"/>
      <c r="D18" s="1663"/>
      <c r="E18" s="1662"/>
      <c r="F18" s="1432"/>
      <c r="G18" s="1662" t="s">
        <v>4</v>
      </c>
      <c r="H18" s="1665" t="s">
        <v>42</v>
      </c>
      <c r="I18" s="1666">
        <v>30</v>
      </c>
      <c r="J18" s="1566" t="s">
        <v>881</v>
      </c>
      <c r="K18" s="1666">
        <v>3</v>
      </c>
      <c r="L18" s="1666">
        <v>11</v>
      </c>
      <c r="M18" s="1666">
        <v>12</v>
      </c>
      <c r="N18" s="1666">
        <v>4</v>
      </c>
      <c r="O18" s="1666">
        <v>737</v>
      </c>
      <c r="P18" s="1671">
        <v>372</v>
      </c>
      <c r="Q18" s="1671">
        <v>106</v>
      </c>
      <c r="R18" s="1671">
        <v>47</v>
      </c>
      <c r="S18" s="1566" t="s">
        <v>881</v>
      </c>
      <c r="T18" s="1671">
        <v>39</v>
      </c>
      <c r="U18" s="1671">
        <v>315</v>
      </c>
      <c r="V18" s="1671">
        <v>307</v>
      </c>
      <c r="W18" s="1671">
        <v>76</v>
      </c>
      <c r="X18" s="1434"/>
      <c r="Y18" s="1669">
        <f t="shared" si="0"/>
        <v>11</v>
      </c>
    </row>
    <row r="19" spans="1:25" ht="12" customHeight="1">
      <c r="A19" s="1539">
        <f t="shared" si="1"/>
        <v>12</v>
      </c>
      <c r="B19" s="1440"/>
      <c r="C19" s="1245"/>
      <c r="D19" s="1245"/>
      <c r="E19" s="1440"/>
      <c r="F19" s="1245"/>
      <c r="G19" s="1440" t="s">
        <v>5</v>
      </c>
      <c r="H19" s="1665" t="s">
        <v>42</v>
      </c>
      <c r="I19" s="1666">
        <v>83</v>
      </c>
      <c r="J19" s="1566" t="s">
        <v>881</v>
      </c>
      <c r="K19" s="1666">
        <v>3</v>
      </c>
      <c r="L19" s="1666">
        <v>37</v>
      </c>
      <c r="M19" s="1666">
        <v>37</v>
      </c>
      <c r="N19" s="1666">
        <v>6</v>
      </c>
      <c r="O19" s="1666">
        <v>1560</v>
      </c>
      <c r="P19" s="1671">
        <v>951</v>
      </c>
      <c r="Q19" s="1671">
        <v>100</v>
      </c>
      <c r="R19" s="1671">
        <v>64</v>
      </c>
      <c r="S19" s="1566" t="s">
        <v>881</v>
      </c>
      <c r="T19" s="1671">
        <v>61</v>
      </c>
      <c r="U19" s="1671">
        <v>742</v>
      </c>
      <c r="V19" s="1671">
        <v>661</v>
      </c>
      <c r="W19" s="1671">
        <v>96</v>
      </c>
      <c r="X19" s="1673"/>
      <c r="Y19" s="1669">
        <f t="shared" si="0"/>
        <v>12</v>
      </c>
    </row>
    <row r="20" spans="1:25" ht="12" customHeight="1">
      <c r="A20" s="1539">
        <f t="shared" si="1"/>
        <v>13</v>
      </c>
      <c r="B20" s="1440"/>
      <c r="C20" s="1245"/>
      <c r="D20" s="1245"/>
      <c r="E20" s="1440"/>
      <c r="F20" s="1245"/>
      <c r="G20" s="1440" t="s">
        <v>13</v>
      </c>
      <c r="H20" s="1665" t="s">
        <v>42</v>
      </c>
      <c r="I20" s="1670">
        <v>639</v>
      </c>
      <c r="J20" s="1566" t="s">
        <v>881</v>
      </c>
      <c r="K20" s="1670">
        <v>49</v>
      </c>
      <c r="L20" s="1670">
        <v>268</v>
      </c>
      <c r="M20" s="1670">
        <v>249</v>
      </c>
      <c r="N20" s="1670">
        <v>73</v>
      </c>
      <c r="O20" s="1670">
        <v>14377</v>
      </c>
      <c r="P20" s="1671">
        <v>7791</v>
      </c>
      <c r="Q20" s="1671">
        <v>1507</v>
      </c>
      <c r="R20" s="1671">
        <v>812</v>
      </c>
      <c r="S20" s="1566" t="s">
        <v>881</v>
      </c>
      <c r="T20" s="1670">
        <v>887</v>
      </c>
      <c r="U20" s="1670">
        <v>6616</v>
      </c>
      <c r="V20" s="1670">
        <v>5463</v>
      </c>
      <c r="W20" s="1670">
        <v>1411</v>
      </c>
      <c r="X20" s="1673"/>
      <c r="Y20" s="1669">
        <f t="shared" si="0"/>
        <v>13</v>
      </c>
    </row>
    <row r="21" spans="1:25" s="1137" customFormat="1" ht="14.1" customHeight="1">
      <c r="A21" s="1539">
        <f t="shared" si="1"/>
        <v>14</v>
      </c>
      <c r="B21" s="1662"/>
      <c r="C21" s="1432"/>
      <c r="D21" s="1674" t="s">
        <v>1306</v>
      </c>
      <c r="E21" s="1662"/>
      <c r="F21" s="1432"/>
      <c r="G21" s="1662" t="s">
        <v>3</v>
      </c>
      <c r="H21" s="1665" t="s">
        <v>42</v>
      </c>
      <c r="I21" s="1666">
        <v>512</v>
      </c>
      <c r="J21" s="1566" t="s">
        <v>881</v>
      </c>
      <c r="K21" s="1666">
        <v>27</v>
      </c>
      <c r="L21" s="1666">
        <v>208</v>
      </c>
      <c r="M21" s="1666">
        <v>193</v>
      </c>
      <c r="N21" s="1666">
        <v>84</v>
      </c>
      <c r="O21" s="1666">
        <v>11806</v>
      </c>
      <c r="P21" s="1671">
        <v>3089</v>
      </c>
      <c r="Q21" s="1671">
        <v>791</v>
      </c>
      <c r="R21" s="1671">
        <v>191</v>
      </c>
      <c r="S21" s="1566" t="s">
        <v>881</v>
      </c>
      <c r="T21" s="1671">
        <v>569</v>
      </c>
      <c r="U21" s="1671">
        <v>5138</v>
      </c>
      <c r="V21" s="1671">
        <v>4323</v>
      </c>
      <c r="W21" s="1671">
        <v>1776</v>
      </c>
      <c r="X21" s="1434"/>
      <c r="Y21" s="1669">
        <f t="shared" si="0"/>
        <v>14</v>
      </c>
    </row>
    <row r="22" spans="1:25" ht="12" customHeight="1">
      <c r="A22" s="1539">
        <f t="shared" si="1"/>
        <v>15</v>
      </c>
      <c r="B22" s="1440"/>
      <c r="C22" s="1245"/>
      <c r="D22" s="1245"/>
      <c r="E22" s="1440"/>
      <c r="F22" s="1245"/>
      <c r="G22" s="1440" t="s">
        <v>4</v>
      </c>
      <c r="H22" s="1665" t="s">
        <v>42</v>
      </c>
      <c r="I22" s="1666">
        <v>56</v>
      </c>
      <c r="J22" s="1566" t="s">
        <v>881</v>
      </c>
      <c r="K22" s="1666">
        <v>2</v>
      </c>
      <c r="L22" s="1666">
        <v>22</v>
      </c>
      <c r="M22" s="1666">
        <v>26</v>
      </c>
      <c r="N22" s="1666">
        <v>6</v>
      </c>
      <c r="O22" s="1666">
        <v>1459</v>
      </c>
      <c r="P22" s="1671">
        <v>419</v>
      </c>
      <c r="Q22" s="1671">
        <v>233</v>
      </c>
      <c r="R22" s="1671">
        <v>61</v>
      </c>
      <c r="S22" s="1566" t="s">
        <v>881</v>
      </c>
      <c r="T22" s="1671">
        <v>71</v>
      </c>
      <c r="U22" s="1671">
        <v>629</v>
      </c>
      <c r="V22" s="1671">
        <v>602</v>
      </c>
      <c r="W22" s="1671">
        <v>157</v>
      </c>
      <c r="X22" s="1673"/>
      <c r="Y22" s="1669">
        <f t="shared" si="0"/>
        <v>15</v>
      </c>
    </row>
    <row r="23" spans="1:25" ht="12" customHeight="1">
      <c r="A23" s="1539">
        <f t="shared" si="1"/>
        <v>16</v>
      </c>
      <c r="B23" s="1440"/>
      <c r="C23" s="1245"/>
      <c r="D23" s="1245"/>
      <c r="E23" s="1440"/>
      <c r="F23" s="1245"/>
      <c r="G23" s="1440" t="s">
        <v>5</v>
      </c>
      <c r="H23" s="1665" t="s">
        <v>42</v>
      </c>
      <c r="I23" s="1666">
        <v>91</v>
      </c>
      <c r="J23" s="1566" t="s">
        <v>881</v>
      </c>
      <c r="K23" s="1666">
        <v>5</v>
      </c>
      <c r="L23" s="1666">
        <v>38</v>
      </c>
      <c r="M23" s="1666">
        <v>38</v>
      </c>
      <c r="N23" s="1666">
        <v>10</v>
      </c>
      <c r="O23" s="1666">
        <v>1571</v>
      </c>
      <c r="P23" s="1671">
        <v>481</v>
      </c>
      <c r="Q23" s="1671">
        <v>66</v>
      </c>
      <c r="R23" s="1671">
        <v>21</v>
      </c>
      <c r="S23" s="1566" t="s">
        <v>881</v>
      </c>
      <c r="T23" s="1671">
        <v>39</v>
      </c>
      <c r="U23" s="1671">
        <v>677</v>
      </c>
      <c r="V23" s="1671">
        <v>669</v>
      </c>
      <c r="W23" s="1671">
        <v>186</v>
      </c>
      <c r="X23" s="1673"/>
      <c r="Y23" s="1669">
        <f t="shared" si="0"/>
        <v>16</v>
      </c>
    </row>
    <row r="24" spans="1:25" ht="12" customHeight="1">
      <c r="A24" s="1539">
        <f t="shared" si="1"/>
        <v>17</v>
      </c>
      <c r="B24" s="1440"/>
      <c r="C24" s="1245"/>
      <c r="D24" s="1245"/>
      <c r="E24" s="1440"/>
      <c r="F24" s="1245"/>
      <c r="G24" s="1440" t="s">
        <v>13</v>
      </c>
      <c r="H24" s="1665" t="s">
        <v>42</v>
      </c>
      <c r="I24" s="1670">
        <v>659</v>
      </c>
      <c r="J24" s="1566" t="s">
        <v>881</v>
      </c>
      <c r="K24" s="1670">
        <v>34</v>
      </c>
      <c r="L24" s="1670">
        <v>268</v>
      </c>
      <c r="M24" s="1670">
        <v>257</v>
      </c>
      <c r="N24" s="1670">
        <v>100</v>
      </c>
      <c r="O24" s="1670">
        <v>14836</v>
      </c>
      <c r="P24" s="1671">
        <v>3989</v>
      </c>
      <c r="Q24" s="1671">
        <v>1090</v>
      </c>
      <c r="R24" s="1671">
        <v>273</v>
      </c>
      <c r="S24" s="1566" t="s">
        <v>881</v>
      </c>
      <c r="T24" s="1670">
        <v>679</v>
      </c>
      <c r="U24" s="1670">
        <v>6444</v>
      </c>
      <c r="V24" s="1670">
        <v>5594</v>
      </c>
      <c r="W24" s="1670">
        <v>2119</v>
      </c>
      <c r="X24" s="1673"/>
      <c r="Y24" s="1669">
        <f t="shared" si="0"/>
        <v>17</v>
      </c>
    </row>
    <row r="25" spans="1:25" s="1137" customFormat="1" ht="14.1" customHeight="1">
      <c r="A25" s="1539">
        <f t="shared" si="1"/>
        <v>18</v>
      </c>
      <c r="B25" s="1662"/>
      <c r="C25" s="1432"/>
      <c r="D25" s="1674" t="s">
        <v>1307</v>
      </c>
      <c r="E25" s="1662"/>
      <c r="F25" s="1432"/>
      <c r="G25" s="1662" t="s">
        <v>3</v>
      </c>
      <c r="H25" s="1665" t="s">
        <v>42</v>
      </c>
      <c r="I25" s="1666">
        <v>77</v>
      </c>
      <c r="J25" s="1566" t="s">
        <v>881</v>
      </c>
      <c r="K25" s="1671">
        <v>1</v>
      </c>
      <c r="L25" s="1671">
        <v>30</v>
      </c>
      <c r="M25" s="1671">
        <v>32</v>
      </c>
      <c r="N25" s="1671">
        <v>14</v>
      </c>
      <c r="O25" s="1666">
        <v>1852</v>
      </c>
      <c r="P25" s="1671">
        <v>369</v>
      </c>
      <c r="Q25" s="1671">
        <v>98</v>
      </c>
      <c r="R25" s="1671">
        <v>24</v>
      </c>
      <c r="S25" s="1566" t="s">
        <v>881</v>
      </c>
      <c r="T25" s="1671">
        <v>40</v>
      </c>
      <c r="U25" s="1671">
        <v>765</v>
      </c>
      <c r="V25" s="1671">
        <v>733</v>
      </c>
      <c r="W25" s="1671">
        <v>314</v>
      </c>
      <c r="X25" s="1434"/>
      <c r="Y25" s="1669">
        <f t="shared" si="0"/>
        <v>18</v>
      </c>
    </row>
    <row r="26" spans="1:25" ht="12" customHeight="1">
      <c r="A26" s="1539">
        <f t="shared" si="1"/>
        <v>19</v>
      </c>
      <c r="B26" s="1440"/>
      <c r="C26" s="1245"/>
      <c r="D26" s="1675"/>
      <c r="E26" s="1440"/>
      <c r="F26" s="1245"/>
      <c r="G26" s="1440" t="s">
        <v>4</v>
      </c>
      <c r="H26" s="1665" t="s">
        <v>42</v>
      </c>
      <c r="I26" s="1666">
        <v>22</v>
      </c>
      <c r="J26" s="1566" t="s">
        <v>881</v>
      </c>
      <c r="K26" s="1671">
        <v>1</v>
      </c>
      <c r="L26" s="1671">
        <v>8</v>
      </c>
      <c r="M26" s="1671">
        <v>8</v>
      </c>
      <c r="N26" s="1671">
        <v>5</v>
      </c>
      <c r="O26" s="1666">
        <v>597</v>
      </c>
      <c r="P26" s="1671">
        <v>108</v>
      </c>
      <c r="Q26" s="1671">
        <v>65</v>
      </c>
      <c r="R26" s="1671">
        <v>10</v>
      </c>
      <c r="S26" s="1566" t="s">
        <v>881</v>
      </c>
      <c r="T26" s="1671">
        <v>26</v>
      </c>
      <c r="U26" s="1671">
        <v>236</v>
      </c>
      <c r="V26" s="1671">
        <v>221</v>
      </c>
      <c r="W26" s="1671">
        <v>114</v>
      </c>
      <c r="X26" s="1673"/>
      <c r="Y26" s="1669">
        <f t="shared" si="0"/>
        <v>19</v>
      </c>
    </row>
    <row r="27" spans="1:25" ht="12" customHeight="1">
      <c r="A27" s="1539">
        <f t="shared" si="1"/>
        <v>20</v>
      </c>
      <c r="B27" s="1440"/>
      <c r="C27" s="1245"/>
      <c r="D27" s="1245"/>
      <c r="E27" s="1440"/>
      <c r="F27" s="1245"/>
      <c r="G27" s="1440" t="s">
        <v>5</v>
      </c>
      <c r="H27" s="1665" t="s">
        <v>42</v>
      </c>
      <c r="I27" s="1666">
        <v>47</v>
      </c>
      <c r="J27" s="1566" t="s">
        <v>881</v>
      </c>
      <c r="K27" s="1671">
        <v>4</v>
      </c>
      <c r="L27" s="1671">
        <v>20</v>
      </c>
      <c r="M27" s="1671">
        <v>20</v>
      </c>
      <c r="N27" s="1671">
        <v>3</v>
      </c>
      <c r="O27" s="1666">
        <v>725</v>
      </c>
      <c r="P27" s="1671">
        <v>172</v>
      </c>
      <c r="Q27" s="1671">
        <v>25</v>
      </c>
      <c r="R27" s="1671">
        <v>3</v>
      </c>
      <c r="S27" s="1566" t="s">
        <v>881</v>
      </c>
      <c r="T27" s="1671">
        <v>52</v>
      </c>
      <c r="U27" s="1671">
        <v>337</v>
      </c>
      <c r="V27" s="1671">
        <v>302</v>
      </c>
      <c r="W27" s="1671">
        <v>34</v>
      </c>
      <c r="X27" s="1673"/>
      <c r="Y27" s="1669">
        <f t="shared" si="0"/>
        <v>20</v>
      </c>
    </row>
    <row r="28" spans="1:25" ht="12" customHeight="1">
      <c r="A28" s="1539">
        <f t="shared" si="1"/>
        <v>21</v>
      </c>
      <c r="B28" s="1440"/>
      <c r="C28" s="1245"/>
      <c r="D28" s="1245"/>
      <c r="E28" s="1440"/>
      <c r="F28" s="1245"/>
      <c r="G28" s="1440" t="s">
        <v>13</v>
      </c>
      <c r="H28" s="1665" t="s">
        <v>42</v>
      </c>
      <c r="I28" s="1670">
        <v>146</v>
      </c>
      <c r="J28" s="1566" t="s">
        <v>881</v>
      </c>
      <c r="K28" s="1670">
        <v>6</v>
      </c>
      <c r="L28" s="1670">
        <v>58</v>
      </c>
      <c r="M28" s="1670">
        <v>60</v>
      </c>
      <c r="N28" s="1670">
        <v>22</v>
      </c>
      <c r="O28" s="1670">
        <v>3174</v>
      </c>
      <c r="P28" s="1671">
        <v>649</v>
      </c>
      <c r="Q28" s="1671">
        <v>188</v>
      </c>
      <c r="R28" s="1671">
        <v>37</v>
      </c>
      <c r="S28" s="1566" t="s">
        <v>881</v>
      </c>
      <c r="T28" s="1670">
        <v>118</v>
      </c>
      <c r="U28" s="1670">
        <v>1338</v>
      </c>
      <c r="V28" s="1670">
        <v>1256</v>
      </c>
      <c r="W28" s="1670">
        <v>462</v>
      </c>
      <c r="X28" s="1673"/>
      <c r="Y28" s="1669">
        <f t="shared" si="0"/>
        <v>21</v>
      </c>
    </row>
    <row r="29" spans="1:25" ht="14.1" customHeight="1">
      <c r="A29" s="1539">
        <f t="shared" si="1"/>
        <v>22</v>
      </c>
      <c r="B29" s="1440"/>
      <c r="C29" s="1245"/>
      <c r="D29" s="1674" t="s">
        <v>1308</v>
      </c>
      <c r="E29" s="1440"/>
      <c r="F29" s="1245"/>
      <c r="G29" s="1662" t="s">
        <v>3</v>
      </c>
      <c r="H29" s="1665" t="s">
        <v>42</v>
      </c>
      <c r="I29" s="1666">
        <v>124</v>
      </c>
      <c r="J29" s="1566" t="s">
        <v>881</v>
      </c>
      <c r="K29" s="1671">
        <v>0</v>
      </c>
      <c r="L29" s="1671">
        <v>54</v>
      </c>
      <c r="M29" s="1671">
        <v>51</v>
      </c>
      <c r="N29" s="1671">
        <v>19</v>
      </c>
      <c r="O29" s="1666">
        <v>2989</v>
      </c>
      <c r="P29" s="1671">
        <v>1381</v>
      </c>
      <c r="Q29" s="1671">
        <v>424</v>
      </c>
      <c r="R29" s="1671">
        <v>197</v>
      </c>
      <c r="S29" s="1566" t="s">
        <v>881</v>
      </c>
      <c r="T29" s="1671">
        <v>48</v>
      </c>
      <c r="U29" s="1671">
        <v>1344</v>
      </c>
      <c r="V29" s="1671">
        <v>1180</v>
      </c>
      <c r="W29" s="1671">
        <v>417</v>
      </c>
      <c r="X29" s="1673"/>
      <c r="Y29" s="1669">
        <f t="shared" si="0"/>
        <v>22</v>
      </c>
    </row>
    <row r="30" spans="1:25" ht="12" customHeight="1">
      <c r="A30" s="1539">
        <f t="shared" si="1"/>
        <v>23</v>
      </c>
      <c r="B30" s="1440"/>
      <c r="C30" s="1245"/>
      <c r="D30" s="1245"/>
      <c r="E30" s="1440"/>
      <c r="F30" s="1245"/>
      <c r="G30" s="1440" t="s">
        <v>4</v>
      </c>
      <c r="H30" s="1665" t="s">
        <v>42</v>
      </c>
      <c r="I30" s="1666">
        <v>6</v>
      </c>
      <c r="J30" s="1566" t="s">
        <v>881</v>
      </c>
      <c r="K30" s="1671">
        <v>0</v>
      </c>
      <c r="L30" s="1671">
        <v>3</v>
      </c>
      <c r="M30" s="1671">
        <v>2</v>
      </c>
      <c r="N30" s="1671">
        <v>1</v>
      </c>
      <c r="O30" s="1666">
        <v>148</v>
      </c>
      <c r="P30" s="1671">
        <v>56</v>
      </c>
      <c r="Q30" s="1671">
        <v>33</v>
      </c>
      <c r="R30" s="1671">
        <v>10</v>
      </c>
      <c r="S30" s="1566" t="s">
        <v>881</v>
      </c>
      <c r="T30" s="1671">
        <v>0</v>
      </c>
      <c r="U30" s="1671">
        <v>72</v>
      </c>
      <c r="V30" s="1671">
        <v>49</v>
      </c>
      <c r="W30" s="1671">
        <v>27</v>
      </c>
      <c r="X30" s="1673"/>
      <c r="Y30" s="1669">
        <f t="shared" si="0"/>
        <v>23</v>
      </c>
    </row>
    <row r="31" spans="1:25" ht="12" customHeight="1">
      <c r="A31" s="1539">
        <f t="shared" si="1"/>
        <v>24</v>
      </c>
      <c r="B31" s="1440"/>
      <c r="C31" s="1245"/>
      <c r="D31" s="1245"/>
      <c r="E31" s="1440"/>
      <c r="F31" s="1245"/>
      <c r="G31" s="1440" t="s">
        <v>5</v>
      </c>
      <c r="H31" s="1665" t="s">
        <v>42</v>
      </c>
      <c r="I31" s="1666">
        <v>9</v>
      </c>
      <c r="J31" s="1566" t="s">
        <v>881</v>
      </c>
      <c r="K31" s="1671">
        <v>0</v>
      </c>
      <c r="L31" s="1671">
        <v>5</v>
      </c>
      <c r="M31" s="1671">
        <v>4</v>
      </c>
      <c r="N31" s="1671">
        <v>0</v>
      </c>
      <c r="O31" s="1666">
        <v>154</v>
      </c>
      <c r="P31" s="1671">
        <v>94</v>
      </c>
      <c r="Q31" s="1671">
        <v>14</v>
      </c>
      <c r="R31" s="1671">
        <v>11</v>
      </c>
      <c r="S31" s="1566" t="s">
        <v>881</v>
      </c>
      <c r="T31" s="1671">
        <v>6</v>
      </c>
      <c r="U31" s="1671">
        <v>89</v>
      </c>
      <c r="V31" s="1671">
        <v>59</v>
      </c>
      <c r="W31" s="1671">
        <v>0</v>
      </c>
      <c r="X31" s="1673"/>
      <c r="Y31" s="1669">
        <f t="shared" si="0"/>
        <v>24</v>
      </c>
    </row>
    <row r="32" spans="1:25" ht="12" customHeight="1">
      <c r="A32" s="1539">
        <f t="shared" si="1"/>
        <v>25</v>
      </c>
      <c r="B32" s="1440"/>
      <c r="C32" s="1245"/>
      <c r="D32" s="1245"/>
      <c r="E32" s="1440"/>
      <c r="F32" s="1245"/>
      <c r="G32" s="1440" t="s">
        <v>13</v>
      </c>
      <c r="H32" s="1665" t="s">
        <v>42</v>
      </c>
      <c r="I32" s="1670">
        <v>139</v>
      </c>
      <c r="J32" s="1566" t="s">
        <v>881</v>
      </c>
      <c r="K32" s="1670">
        <v>0</v>
      </c>
      <c r="L32" s="1670">
        <v>62</v>
      </c>
      <c r="M32" s="1670">
        <v>57</v>
      </c>
      <c r="N32" s="1670">
        <v>20</v>
      </c>
      <c r="O32" s="1670">
        <v>3291</v>
      </c>
      <c r="P32" s="1671">
        <v>1531</v>
      </c>
      <c r="Q32" s="1671">
        <v>471</v>
      </c>
      <c r="R32" s="1671">
        <v>218</v>
      </c>
      <c r="S32" s="1566" t="s">
        <v>881</v>
      </c>
      <c r="T32" s="1671">
        <v>54</v>
      </c>
      <c r="U32" s="1671">
        <v>1505</v>
      </c>
      <c r="V32" s="1671">
        <v>1288</v>
      </c>
      <c r="W32" s="1671">
        <v>444</v>
      </c>
      <c r="X32" s="1673"/>
      <c r="Y32" s="1669">
        <f t="shared" si="0"/>
        <v>25</v>
      </c>
    </row>
    <row r="33" spans="1:25" ht="14.1" customHeight="1">
      <c r="A33" s="1539">
        <f t="shared" si="1"/>
        <v>26</v>
      </c>
      <c r="B33" s="1440"/>
      <c r="C33" s="1245"/>
      <c r="D33" s="1674" t="s">
        <v>410</v>
      </c>
      <c r="E33" s="1440"/>
      <c r="F33" s="1245"/>
      <c r="G33" s="1662" t="s">
        <v>3</v>
      </c>
      <c r="H33" s="1665" t="s">
        <v>42</v>
      </c>
      <c r="I33" s="1666">
        <v>127</v>
      </c>
      <c r="J33" s="1566" t="s">
        <v>881</v>
      </c>
      <c r="K33" s="1671">
        <v>5</v>
      </c>
      <c r="L33" s="1671">
        <v>53</v>
      </c>
      <c r="M33" s="1671">
        <v>46</v>
      </c>
      <c r="N33" s="1671">
        <v>23</v>
      </c>
      <c r="O33" s="1666">
        <v>2910</v>
      </c>
      <c r="P33" s="1671">
        <v>751</v>
      </c>
      <c r="Q33" s="1671">
        <v>312</v>
      </c>
      <c r="R33" s="1671">
        <v>82</v>
      </c>
      <c r="S33" s="1566" t="s">
        <v>881</v>
      </c>
      <c r="T33" s="1671">
        <v>98</v>
      </c>
      <c r="U33" s="1671">
        <v>1232</v>
      </c>
      <c r="V33" s="1671">
        <v>1094</v>
      </c>
      <c r="W33" s="1671">
        <v>486</v>
      </c>
      <c r="X33" s="1673"/>
      <c r="Y33" s="1669">
        <f t="shared" si="0"/>
        <v>26</v>
      </c>
    </row>
    <row r="34" spans="1:25" ht="12" customHeight="1">
      <c r="A34" s="1539">
        <f t="shared" si="1"/>
        <v>27</v>
      </c>
      <c r="B34" s="1440"/>
      <c r="C34" s="1245"/>
      <c r="D34" s="1245"/>
      <c r="E34" s="1440"/>
      <c r="F34" s="1245"/>
      <c r="G34" s="1440" t="s">
        <v>4</v>
      </c>
      <c r="H34" s="1665" t="s">
        <v>42</v>
      </c>
      <c r="I34" s="1666">
        <v>14</v>
      </c>
      <c r="J34" s="1566" t="s">
        <v>881</v>
      </c>
      <c r="K34" s="1671">
        <v>0</v>
      </c>
      <c r="L34" s="1671">
        <v>6</v>
      </c>
      <c r="M34" s="1671">
        <v>6</v>
      </c>
      <c r="N34" s="1671">
        <v>2</v>
      </c>
      <c r="O34" s="1666">
        <v>333</v>
      </c>
      <c r="P34" s="1671">
        <v>69</v>
      </c>
      <c r="Q34" s="1671">
        <v>71</v>
      </c>
      <c r="R34" s="1671">
        <v>12</v>
      </c>
      <c r="S34" s="1566" t="s">
        <v>881</v>
      </c>
      <c r="T34" s="1671">
        <v>0</v>
      </c>
      <c r="U34" s="1671">
        <v>157</v>
      </c>
      <c r="V34" s="1671">
        <v>132</v>
      </c>
      <c r="W34" s="1671">
        <v>44</v>
      </c>
      <c r="X34" s="1673"/>
      <c r="Y34" s="1669">
        <f t="shared" si="0"/>
        <v>27</v>
      </c>
    </row>
    <row r="35" spans="1:25" ht="12" customHeight="1">
      <c r="A35" s="1539">
        <f t="shared" si="1"/>
        <v>28</v>
      </c>
      <c r="B35" s="1440"/>
      <c r="C35" s="1245"/>
      <c r="D35" s="1245"/>
      <c r="E35" s="1440"/>
      <c r="F35" s="1245"/>
      <c r="G35" s="1440" t="s">
        <v>5</v>
      </c>
      <c r="H35" s="1665" t="s">
        <v>42</v>
      </c>
      <c r="I35" s="1666">
        <v>12</v>
      </c>
      <c r="J35" s="1566" t="s">
        <v>881</v>
      </c>
      <c r="K35" s="1671">
        <v>0</v>
      </c>
      <c r="L35" s="1671">
        <v>6</v>
      </c>
      <c r="M35" s="1671">
        <v>5</v>
      </c>
      <c r="N35" s="1671">
        <v>1</v>
      </c>
      <c r="O35" s="1666">
        <v>195</v>
      </c>
      <c r="P35" s="1671">
        <v>61</v>
      </c>
      <c r="Q35" s="1671">
        <v>12</v>
      </c>
      <c r="R35" s="1671">
        <v>4</v>
      </c>
      <c r="S35" s="1566" t="s">
        <v>881</v>
      </c>
      <c r="T35" s="1671">
        <v>6</v>
      </c>
      <c r="U35" s="1671">
        <v>92</v>
      </c>
      <c r="V35" s="1671">
        <v>80</v>
      </c>
      <c r="W35" s="1671">
        <v>17</v>
      </c>
      <c r="X35" s="1673"/>
      <c r="Y35" s="1669">
        <f t="shared" si="0"/>
        <v>28</v>
      </c>
    </row>
    <row r="36" spans="1:25" ht="12" customHeight="1">
      <c r="A36" s="1539">
        <f t="shared" si="1"/>
        <v>29</v>
      </c>
      <c r="B36" s="1440"/>
      <c r="C36" s="1245"/>
      <c r="D36" s="1245"/>
      <c r="E36" s="1440"/>
      <c r="F36" s="1245"/>
      <c r="G36" s="1440" t="s">
        <v>13</v>
      </c>
      <c r="H36" s="1665" t="s">
        <v>42</v>
      </c>
      <c r="I36" s="1670">
        <v>153</v>
      </c>
      <c r="J36" s="1566" t="s">
        <v>881</v>
      </c>
      <c r="K36" s="1670">
        <v>5</v>
      </c>
      <c r="L36" s="1670">
        <v>65</v>
      </c>
      <c r="M36" s="1670">
        <v>57</v>
      </c>
      <c r="N36" s="1670">
        <v>26</v>
      </c>
      <c r="O36" s="1670">
        <v>3438</v>
      </c>
      <c r="P36" s="1671">
        <v>881</v>
      </c>
      <c r="Q36" s="1671">
        <v>395</v>
      </c>
      <c r="R36" s="1671">
        <v>98</v>
      </c>
      <c r="S36" s="1566" t="s">
        <v>881</v>
      </c>
      <c r="T36" s="1671">
        <v>104</v>
      </c>
      <c r="U36" s="1671">
        <v>1481</v>
      </c>
      <c r="V36" s="1671">
        <v>1306</v>
      </c>
      <c r="W36" s="1671">
        <v>547</v>
      </c>
      <c r="X36" s="1673"/>
      <c r="Y36" s="1669">
        <f t="shared" si="0"/>
        <v>29</v>
      </c>
    </row>
    <row r="37" spans="1:25" ht="14.1" customHeight="1">
      <c r="A37" s="1539">
        <f t="shared" si="1"/>
        <v>30</v>
      </c>
      <c r="B37" s="1440"/>
      <c r="C37" s="1245"/>
      <c r="D37" s="1674" t="s">
        <v>1309</v>
      </c>
      <c r="E37" s="1440"/>
      <c r="F37" s="1245"/>
      <c r="G37" s="1662" t="s">
        <v>3</v>
      </c>
      <c r="H37" s="1665" t="s">
        <v>42</v>
      </c>
      <c r="I37" s="1666">
        <v>14</v>
      </c>
      <c r="J37" s="1671">
        <v>14</v>
      </c>
      <c r="K37" s="1566" t="s">
        <v>881</v>
      </c>
      <c r="L37" s="1566" t="s">
        <v>881</v>
      </c>
      <c r="M37" s="1566" t="s">
        <v>881</v>
      </c>
      <c r="N37" s="1566" t="s">
        <v>881</v>
      </c>
      <c r="O37" s="1666">
        <v>201</v>
      </c>
      <c r="P37" s="1671">
        <v>100</v>
      </c>
      <c r="Q37" s="1671">
        <v>186</v>
      </c>
      <c r="R37" s="1671">
        <v>92</v>
      </c>
      <c r="S37" s="1671">
        <v>201</v>
      </c>
      <c r="T37" s="1566" t="s">
        <v>881</v>
      </c>
      <c r="U37" s="1566" t="s">
        <v>881</v>
      </c>
      <c r="V37" s="1566" t="s">
        <v>881</v>
      </c>
      <c r="W37" s="1566" t="s">
        <v>881</v>
      </c>
      <c r="X37" s="1673"/>
      <c r="Y37" s="1669">
        <f t="shared" si="0"/>
        <v>30</v>
      </c>
    </row>
    <row r="38" spans="1:25" ht="12" customHeight="1">
      <c r="A38" s="1539">
        <f t="shared" si="1"/>
        <v>31</v>
      </c>
      <c r="B38" s="1440"/>
      <c r="C38" s="1245"/>
      <c r="D38" s="1245"/>
      <c r="E38" s="1440"/>
      <c r="F38" s="1245"/>
      <c r="G38" s="1440" t="s">
        <v>4</v>
      </c>
      <c r="H38" s="1665" t="s">
        <v>42</v>
      </c>
      <c r="I38" s="1666">
        <v>0</v>
      </c>
      <c r="J38" s="1671">
        <v>0</v>
      </c>
      <c r="K38" s="1566" t="s">
        <v>881</v>
      </c>
      <c r="L38" s="1566" t="s">
        <v>881</v>
      </c>
      <c r="M38" s="1566" t="s">
        <v>881</v>
      </c>
      <c r="N38" s="1566" t="s">
        <v>881</v>
      </c>
      <c r="O38" s="1666">
        <v>0</v>
      </c>
      <c r="P38" s="1671">
        <v>0</v>
      </c>
      <c r="Q38" s="1671">
        <v>0</v>
      </c>
      <c r="R38" s="1671">
        <v>0</v>
      </c>
      <c r="S38" s="1671">
        <v>0</v>
      </c>
      <c r="T38" s="1566" t="s">
        <v>881</v>
      </c>
      <c r="U38" s="1566" t="s">
        <v>881</v>
      </c>
      <c r="V38" s="1566" t="s">
        <v>881</v>
      </c>
      <c r="W38" s="1566" t="s">
        <v>881</v>
      </c>
      <c r="X38" s="1673"/>
      <c r="Y38" s="1669">
        <f t="shared" si="0"/>
        <v>31</v>
      </c>
    </row>
    <row r="39" spans="1:25" ht="12" customHeight="1">
      <c r="A39" s="1539">
        <f t="shared" si="1"/>
        <v>32</v>
      </c>
      <c r="B39" s="1440"/>
      <c r="C39" s="1245"/>
      <c r="D39" s="1245"/>
      <c r="E39" s="1440"/>
      <c r="F39" s="1245"/>
      <c r="G39" s="1440" t="s">
        <v>5</v>
      </c>
      <c r="H39" s="1665" t="s">
        <v>42</v>
      </c>
      <c r="I39" s="1666">
        <v>0</v>
      </c>
      <c r="J39" s="1671">
        <v>0</v>
      </c>
      <c r="K39" s="1566" t="s">
        <v>881</v>
      </c>
      <c r="L39" s="1566" t="s">
        <v>881</v>
      </c>
      <c r="M39" s="1566" t="s">
        <v>881</v>
      </c>
      <c r="N39" s="1566" t="s">
        <v>881</v>
      </c>
      <c r="O39" s="1666">
        <v>0</v>
      </c>
      <c r="P39" s="1671">
        <v>0</v>
      </c>
      <c r="Q39" s="1671">
        <v>0</v>
      </c>
      <c r="R39" s="1671">
        <v>0</v>
      </c>
      <c r="S39" s="1671">
        <v>0</v>
      </c>
      <c r="T39" s="1566" t="s">
        <v>881</v>
      </c>
      <c r="U39" s="1566" t="s">
        <v>881</v>
      </c>
      <c r="V39" s="1566" t="s">
        <v>881</v>
      </c>
      <c r="W39" s="1566" t="s">
        <v>881</v>
      </c>
      <c r="X39" s="1673"/>
      <c r="Y39" s="1669">
        <f t="shared" si="0"/>
        <v>32</v>
      </c>
    </row>
    <row r="40" spans="1:25" ht="12" customHeight="1">
      <c r="A40" s="1539">
        <f t="shared" si="1"/>
        <v>33</v>
      </c>
      <c r="B40" s="1440"/>
      <c r="C40" s="1245"/>
      <c r="D40" s="1245"/>
      <c r="E40" s="1440"/>
      <c r="F40" s="1245"/>
      <c r="G40" s="1440" t="s">
        <v>13</v>
      </c>
      <c r="H40" s="1665" t="s">
        <v>42</v>
      </c>
      <c r="I40" s="1670">
        <v>14</v>
      </c>
      <c r="J40" s="1670">
        <v>14</v>
      </c>
      <c r="K40" s="1566" t="s">
        <v>881</v>
      </c>
      <c r="L40" s="1566" t="s">
        <v>881</v>
      </c>
      <c r="M40" s="1566" t="s">
        <v>881</v>
      </c>
      <c r="N40" s="1566" t="s">
        <v>881</v>
      </c>
      <c r="O40" s="1670">
        <v>201</v>
      </c>
      <c r="P40" s="1671">
        <v>100</v>
      </c>
      <c r="Q40" s="1671">
        <v>186</v>
      </c>
      <c r="R40" s="1671">
        <v>92</v>
      </c>
      <c r="S40" s="1671">
        <v>201</v>
      </c>
      <c r="T40" s="1566" t="s">
        <v>881</v>
      </c>
      <c r="U40" s="1566" t="s">
        <v>881</v>
      </c>
      <c r="V40" s="1566" t="s">
        <v>881</v>
      </c>
      <c r="W40" s="1566" t="s">
        <v>881</v>
      </c>
      <c r="X40" s="1673"/>
      <c r="Y40" s="1669">
        <f t="shared" si="0"/>
        <v>33</v>
      </c>
    </row>
    <row r="41" spans="1:25" s="1137" customFormat="1" ht="18" customHeight="1">
      <c r="A41" s="1539">
        <f t="shared" si="1"/>
        <v>34</v>
      </c>
      <c r="B41" s="1662"/>
      <c r="C41" s="1432"/>
      <c r="D41" s="1457" t="s">
        <v>10</v>
      </c>
      <c r="E41" s="1662"/>
      <c r="F41" s="1432"/>
      <c r="G41" s="1456" t="s">
        <v>3</v>
      </c>
      <c r="H41" s="1676">
        <v>70</v>
      </c>
      <c r="I41" s="1677">
        <v>1768</v>
      </c>
      <c r="J41" s="1677">
        <v>14</v>
      </c>
      <c r="K41" s="1677">
        <v>89</v>
      </c>
      <c r="L41" s="1677">
        <v>734</v>
      </c>
      <c r="M41" s="1677">
        <v>669</v>
      </c>
      <c r="N41" s="1677">
        <v>262</v>
      </c>
      <c r="O41" s="1677">
        <v>40422</v>
      </c>
      <c r="P41" s="1677">
        <v>18764</v>
      </c>
      <c r="Q41" s="1677">
        <v>3983</v>
      </c>
      <c r="R41" s="1677">
        <v>1935</v>
      </c>
      <c r="S41" s="1677">
        <v>201</v>
      </c>
      <c r="T41" s="1677">
        <v>1964</v>
      </c>
      <c r="U41" s="1677">
        <v>17935</v>
      </c>
      <c r="V41" s="1677">
        <v>15098</v>
      </c>
      <c r="W41" s="1677">
        <v>5224</v>
      </c>
      <c r="X41" s="1434"/>
      <c r="Y41" s="1669">
        <f t="shared" si="0"/>
        <v>34</v>
      </c>
    </row>
    <row r="42" spans="1:25" ht="12.6" customHeight="1">
      <c r="A42" s="1539">
        <f t="shared" si="1"/>
        <v>35</v>
      </c>
      <c r="B42" s="1440"/>
      <c r="C42" s="1245"/>
      <c r="D42" s="1672"/>
      <c r="E42" s="1440"/>
      <c r="F42" s="1245"/>
      <c r="G42" s="1678" t="s">
        <v>4</v>
      </c>
      <c r="H42" s="1676">
        <v>6</v>
      </c>
      <c r="I42" s="1677">
        <v>135</v>
      </c>
      <c r="J42" s="1677">
        <v>0</v>
      </c>
      <c r="K42" s="1677">
        <v>6</v>
      </c>
      <c r="L42" s="1677">
        <v>53</v>
      </c>
      <c r="M42" s="1677">
        <v>57</v>
      </c>
      <c r="N42" s="1677">
        <v>19</v>
      </c>
      <c r="O42" s="1677">
        <v>3452</v>
      </c>
      <c r="P42" s="1677">
        <v>1140</v>
      </c>
      <c r="Q42" s="1677">
        <v>530</v>
      </c>
      <c r="R42" s="1677">
        <v>157</v>
      </c>
      <c r="S42" s="1677">
        <v>0</v>
      </c>
      <c r="T42" s="1677">
        <v>140</v>
      </c>
      <c r="U42" s="1677">
        <v>1487</v>
      </c>
      <c r="V42" s="1677">
        <v>1384</v>
      </c>
      <c r="W42" s="1677">
        <v>441</v>
      </c>
      <c r="X42" s="1673"/>
      <c r="Y42" s="1669">
        <f t="shared" si="0"/>
        <v>35</v>
      </c>
    </row>
    <row r="43" spans="1:25" ht="12.6" customHeight="1">
      <c r="A43" s="1539">
        <f t="shared" si="1"/>
        <v>36</v>
      </c>
      <c r="B43" s="1440"/>
      <c r="C43" s="1245"/>
      <c r="D43" s="1672"/>
      <c r="E43" s="1440"/>
      <c r="F43" s="1245"/>
      <c r="G43" s="1678" t="s">
        <v>5</v>
      </c>
      <c r="H43" s="1676">
        <v>45</v>
      </c>
      <c r="I43" s="1677">
        <v>266</v>
      </c>
      <c r="J43" s="1677">
        <v>0</v>
      </c>
      <c r="K43" s="1677">
        <v>13</v>
      </c>
      <c r="L43" s="1677">
        <v>117</v>
      </c>
      <c r="M43" s="1677">
        <v>114</v>
      </c>
      <c r="N43" s="1677">
        <v>22</v>
      </c>
      <c r="O43" s="1677">
        <v>4577</v>
      </c>
      <c r="P43" s="1677">
        <v>1999</v>
      </c>
      <c r="Q43" s="1677">
        <v>223</v>
      </c>
      <c r="R43" s="1677">
        <v>107</v>
      </c>
      <c r="S43" s="1677">
        <v>0</v>
      </c>
      <c r="T43" s="1677">
        <v>174</v>
      </c>
      <c r="U43" s="1677">
        <v>2105</v>
      </c>
      <c r="V43" s="1677">
        <v>1929</v>
      </c>
      <c r="W43" s="1677">
        <v>369</v>
      </c>
      <c r="X43" s="1673"/>
      <c r="Y43" s="1669">
        <f t="shared" si="0"/>
        <v>36</v>
      </c>
    </row>
    <row r="44" spans="1:25" ht="12.6" customHeight="1">
      <c r="A44" s="1539">
        <f t="shared" si="1"/>
        <v>37</v>
      </c>
      <c r="B44" s="1440"/>
      <c r="C44" s="1245"/>
      <c r="D44" s="1672"/>
      <c r="E44" s="1440"/>
      <c r="F44" s="1245"/>
      <c r="G44" s="1678" t="s">
        <v>1</v>
      </c>
      <c r="H44" s="1679">
        <v>121</v>
      </c>
      <c r="I44" s="1680">
        <v>2169</v>
      </c>
      <c r="J44" s="1680">
        <v>14</v>
      </c>
      <c r="K44" s="1680">
        <v>108</v>
      </c>
      <c r="L44" s="1680">
        <v>904</v>
      </c>
      <c r="M44" s="1680">
        <v>840</v>
      </c>
      <c r="N44" s="1680">
        <v>303</v>
      </c>
      <c r="O44" s="1680">
        <v>48451</v>
      </c>
      <c r="P44" s="1680">
        <v>21903</v>
      </c>
      <c r="Q44" s="1680">
        <v>4736</v>
      </c>
      <c r="R44" s="1680">
        <v>2199</v>
      </c>
      <c r="S44" s="1680">
        <v>201</v>
      </c>
      <c r="T44" s="1680">
        <v>2278</v>
      </c>
      <c r="U44" s="1680">
        <v>21527</v>
      </c>
      <c r="V44" s="1680">
        <v>18411</v>
      </c>
      <c r="W44" s="1680">
        <v>6034</v>
      </c>
      <c r="X44" s="1673"/>
      <c r="Y44" s="1669">
        <f t="shared" si="0"/>
        <v>37</v>
      </c>
    </row>
    <row r="45" spans="1:25" ht="6" customHeight="1">
      <c r="A45" s="1137" t="s">
        <v>11</v>
      </c>
      <c r="B45" s="1681"/>
      <c r="C45" s="1681"/>
      <c r="D45" s="1681"/>
      <c r="E45" s="1681"/>
      <c r="F45" s="1681"/>
      <c r="G45" s="1681"/>
      <c r="H45" s="1681"/>
      <c r="I45" s="1681"/>
      <c r="J45" s="1681"/>
      <c r="K45" s="1681"/>
      <c r="L45" s="1681"/>
      <c r="M45" s="1681"/>
      <c r="N45" s="1681"/>
      <c r="O45" s="1681"/>
      <c r="P45" s="1681"/>
      <c r="Q45" s="1612"/>
      <c r="R45" s="1612"/>
      <c r="S45" s="1612"/>
      <c r="T45" s="1612"/>
      <c r="U45" s="1612"/>
      <c r="V45" s="1612"/>
      <c r="W45" s="1612"/>
      <c r="X45" s="1612"/>
      <c r="Y45" s="1612"/>
    </row>
    <row r="46" spans="1:25" ht="11.4" customHeight="1">
      <c r="A46" s="1140" t="s">
        <v>1310</v>
      </c>
      <c r="B46" s="1681"/>
      <c r="C46" s="1681"/>
      <c r="D46" s="1681"/>
      <c r="E46" s="1681"/>
      <c r="F46" s="1681"/>
      <c r="G46" s="1681"/>
      <c r="H46" s="1681"/>
      <c r="I46" s="1681"/>
      <c r="J46" s="1681"/>
      <c r="K46" s="1681"/>
      <c r="L46" s="1681"/>
      <c r="M46" s="1681"/>
      <c r="N46" s="1681"/>
      <c r="O46" s="1681"/>
      <c r="P46" s="1681"/>
      <c r="Q46" s="1612"/>
      <c r="R46" s="1612"/>
      <c r="S46" s="1612"/>
      <c r="T46" s="1612"/>
      <c r="U46" s="1612"/>
      <c r="V46" s="1612"/>
      <c r="W46" s="1612"/>
      <c r="X46" s="1612"/>
      <c r="Y46" s="1612"/>
    </row>
  </sheetData>
  <mergeCells count="17">
    <mergeCell ref="X4:Y7"/>
    <mergeCell ref="J5:J6"/>
    <mergeCell ref="K5:K6"/>
    <mergeCell ref="L5:N5"/>
    <mergeCell ref="S5:S6"/>
    <mergeCell ref="U5:W5"/>
    <mergeCell ref="J4:N4"/>
    <mergeCell ref="O4:P5"/>
    <mergeCell ref="Q4:R5"/>
    <mergeCell ref="S4:W4"/>
    <mergeCell ref="T5:T6"/>
    <mergeCell ref="A1:B1"/>
    <mergeCell ref="A4:B7"/>
    <mergeCell ref="C4:E7"/>
    <mergeCell ref="F4:G7"/>
    <mergeCell ref="H4:H6"/>
    <mergeCell ref="I4:I6"/>
  </mergeCells>
  <printOptions/>
  <pageMargins left="0.4724409448818898" right="0.4724409448818898" top="0.5905511811023623" bottom="0.7874015748031497" header="0.3937007874015748" footer="0.2755905511811024"/>
  <pageSetup firstPageNumber="108" useFirstPageNumber="1" horizontalDpi="600" verticalDpi="600" orientation="portrait" pageOrder="overThenDown" paperSize="9" r:id="rId1"/>
  <headerFooter alignWithMargins="0">
    <oddFooter>&amp;C&amp;P</oddFooter>
  </headerFooter>
  <colBreaks count="1" manualBreakCount="1">
    <brk id="14" max="16383"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T147"/>
  <sheetViews>
    <sheetView workbookViewId="0" topLeftCell="A1">
      <pane ySplit="8" topLeftCell="A9" activePane="bottomLeft" state="frozen"/>
      <selection pane="bottomLeft" activeCell="U1" sqref="U1"/>
    </sheetView>
  </sheetViews>
  <sheetFormatPr defaultColWidth="12" defaultRowHeight="11.25"/>
  <cols>
    <col min="1" max="1" width="1.171875" style="1683" customWidth="1"/>
    <col min="2" max="2" width="13.16015625" style="1683" customWidth="1"/>
    <col min="3" max="3" width="0.4921875" style="1683" customWidth="1"/>
    <col min="4" max="4" width="5.33203125" style="1683" customWidth="1"/>
    <col min="5" max="5" width="7" style="1683" customWidth="1"/>
    <col min="6" max="6" width="6.83203125" style="1683" customWidth="1"/>
    <col min="7" max="7" width="7.16015625" style="1683" customWidth="1"/>
    <col min="8" max="8" width="5.66015625" style="1683" customWidth="1"/>
    <col min="9" max="9" width="7.83203125" style="1683" customWidth="1"/>
    <col min="10" max="10" width="7.5" style="1683" customWidth="1"/>
    <col min="11" max="11" width="8" style="1683" customWidth="1"/>
    <col min="12" max="12" width="7.5" style="1683" customWidth="1"/>
    <col min="13" max="13" width="7.16015625" style="1683" customWidth="1"/>
    <col min="14" max="14" width="5.83203125" style="1683" customWidth="1"/>
    <col min="15" max="15" width="7.16015625" style="1683" customWidth="1"/>
    <col min="16" max="16" width="6.33203125" style="1683" customWidth="1"/>
    <col min="17" max="17" width="6.83203125" style="1683" customWidth="1"/>
    <col min="18" max="18" width="5.83203125" style="1683" customWidth="1"/>
    <col min="19" max="19" width="8.33203125" style="1683" customWidth="1"/>
    <col min="20" max="20" width="7.83203125" style="1683" customWidth="1"/>
    <col min="21" max="16384" width="12" style="1683" customWidth="1"/>
  </cols>
  <sheetData>
    <row r="1" spans="1:2" ht="10.5" customHeight="1">
      <c r="A1" s="2626"/>
      <c r="B1" s="2626"/>
    </row>
    <row r="2" spans="1:20" ht="12" customHeight="1">
      <c r="A2" s="1684" t="str">
        <f>'7.1'!N2&amp;'7.1'!O2</f>
        <v>7. Fachoberschulen in Bayern 2021/22</v>
      </c>
      <c r="B2" s="1684"/>
      <c r="C2" s="1684"/>
      <c r="D2" s="1684"/>
      <c r="E2" s="1684"/>
      <c r="F2" s="1684"/>
      <c r="G2" s="1684"/>
      <c r="H2" s="1684"/>
      <c r="I2" s="1684"/>
      <c r="J2" s="1684"/>
      <c r="K2" s="1684"/>
      <c r="L2" s="1684"/>
      <c r="M2" s="1684"/>
      <c r="N2" s="1684"/>
      <c r="O2" s="1684"/>
      <c r="P2" s="1684"/>
      <c r="Q2" s="1684"/>
      <c r="R2" s="1684"/>
      <c r="S2" s="1684"/>
      <c r="T2" s="1684"/>
    </row>
    <row r="3" spans="1:20" ht="24.9" customHeight="1">
      <c r="A3" s="1685" t="s">
        <v>1311</v>
      </c>
      <c r="B3" s="1684"/>
      <c r="C3" s="1686"/>
      <c r="D3" s="1686"/>
      <c r="E3" s="1684"/>
      <c r="F3" s="1684"/>
      <c r="G3" s="1684"/>
      <c r="H3" s="1684"/>
      <c r="I3" s="1684"/>
      <c r="J3" s="1684"/>
      <c r="K3" s="1684"/>
      <c r="L3" s="1684"/>
      <c r="M3" s="1684"/>
      <c r="N3" s="1684"/>
      <c r="O3" s="1684"/>
      <c r="P3" s="1684"/>
      <c r="Q3" s="1684"/>
      <c r="R3" s="1684"/>
      <c r="S3" s="1684"/>
      <c r="T3" s="1684"/>
    </row>
    <row r="4" spans="1:20" ht="10.65" customHeight="1">
      <c r="A4" s="2627" t="s">
        <v>242</v>
      </c>
      <c r="B4" s="2628"/>
      <c r="C4" s="2629"/>
      <c r="D4" s="2634" t="s">
        <v>933</v>
      </c>
      <c r="E4" s="1688" t="s">
        <v>1312</v>
      </c>
      <c r="F4" s="1689"/>
      <c r="G4" s="1689"/>
      <c r="H4" s="1689"/>
      <c r="I4" s="1689"/>
      <c r="J4" s="1689"/>
      <c r="K4" s="1689"/>
      <c r="L4" s="1689"/>
      <c r="M4" s="1689"/>
      <c r="N4" s="1689"/>
      <c r="O4" s="1689"/>
      <c r="P4" s="1689"/>
      <c r="Q4" s="1689"/>
      <c r="R4" s="1690"/>
      <c r="S4" s="2635" t="s">
        <v>571</v>
      </c>
      <c r="T4" s="2469"/>
    </row>
    <row r="5" spans="1:20" ht="10.65" customHeight="1">
      <c r="A5" s="2630"/>
      <c r="B5" s="2630"/>
      <c r="C5" s="2631"/>
      <c r="D5" s="2467"/>
      <c r="E5" s="1692"/>
      <c r="F5" s="1693"/>
      <c r="G5" s="2635" t="s">
        <v>1313</v>
      </c>
      <c r="H5" s="2637"/>
      <c r="I5" s="2635" t="s">
        <v>1314</v>
      </c>
      <c r="J5" s="2637"/>
      <c r="K5" s="1692"/>
      <c r="M5" s="1692"/>
      <c r="N5" s="1694"/>
      <c r="O5" s="2635" t="s">
        <v>1315</v>
      </c>
      <c r="P5" s="2637"/>
      <c r="Q5" s="2638" t="s">
        <v>1316</v>
      </c>
      <c r="R5" s="2631"/>
      <c r="S5" s="2448"/>
      <c r="T5" s="2636"/>
    </row>
    <row r="6" spans="1:20" ht="10.65" customHeight="1">
      <c r="A6" s="2630"/>
      <c r="B6" s="2630"/>
      <c r="C6" s="2631"/>
      <c r="D6" s="2467"/>
      <c r="E6" s="1696" t="s">
        <v>1302</v>
      </c>
      <c r="F6" s="1697"/>
      <c r="G6" s="2638"/>
      <c r="H6" s="2639"/>
      <c r="I6" s="2638"/>
      <c r="J6" s="2639"/>
      <c r="K6" s="1696" t="s">
        <v>1306</v>
      </c>
      <c r="L6" s="1684"/>
      <c r="M6" s="1696" t="s">
        <v>1307</v>
      </c>
      <c r="N6" s="1697"/>
      <c r="O6" s="2638"/>
      <c r="P6" s="2639"/>
      <c r="Q6" s="2642"/>
      <c r="R6" s="2631"/>
      <c r="S6" s="2448"/>
      <c r="T6" s="2636"/>
    </row>
    <row r="7" spans="1:20" ht="10.65" customHeight="1">
      <c r="A7" s="2630"/>
      <c r="B7" s="2630"/>
      <c r="C7" s="2631"/>
      <c r="D7" s="2467"/>
      <c r="E7" s="1698"/>
      <c r="F7" s="1699"/>
      <c r="G7" s="2640"/>
      <c r="H7" s="2641"/>
      <c r="I7" s="2640"/>
      <c r="J7" s="2641"/>
      <c r="K7" s="1698"/>
      <c r="L7" s="1700"/>
      <c r="M7" s="1698"/>
      <c r="N7" s="1699"/>
      <c r="O7" s="2640"/>
      <c r="P7" s="2641"/>
      <c r="Q7" s="2643"/>
      <c r="R7" s="2633"/>
      <c r="S7" s="2449"/>
      <c r="T7" s="2470"/>
    </row>
    <row r="8" spans="1:20" ht="10.65" customHeight="1">
      <c r="A8" s="2632"/>
      <c r="B8" s="2632"/>
      <c r="C8" s="2633"/>
      <c r="D8" s="2468"/>
      <c r="E8" s="1701" t="s">
        <v>1317</v>
      </c>
      <c r="F8" s="1701" t="s">
        <v>1318</v>
      </c>
      <c r="G8" s="1701" t="s">
        <v>1317</v>
      </c>
      <c r="H8" s="1701" t="s">
        <v>1318</v>
      </c>
      <c r="I8" s="1701" t="s">
        <v>1317</v>
      </c>
      <c r="J8" s="1701" t="s">
        <v>1318</v>
      </c>
      <c r="K8" s="1701" t="s">
        <v>1317</v>
      </c>
      <c r="L8" s="1701" t="s">
        <v>1318</v>
      </c>
      <c r="M8" s="1701" t="s">
        <v>1317</v>
      </c>
      <c r="N8" s="1701" t="s">
        <v>1318</v>
      </c>
      <c r="O8" s="1701" t="s">
        <v>1317</v>
      </c>
      <c r="P8" s="1701" t="s">
        <v>1318</v>
      </c>
      <c r="Q8" s="1701" t="s">
        <v>1317</v>
      </c>
      <c r="R8" s="1701" t="s">
        <v>1318</v>
      </c>
      <c r="S8" s="1701" t="s">
        <v>153</v>
      </c>
      <c r="T8" s="1701" t="s">
        <v>867</v>
      </c>
    </row>
    <row r="9" spans="1:20" ht="15" customHeight="1">
      <c r="A9" s="1702" t="s">
        <v>1319</v>
      </c>
      <c r="B9" s="1703"/>
      <c r="C9" s="1703"/>
      <c r="D9" s="1704"/>
      <c r="E9" s="1705"/>
      <c r="F9" s="1706"/>
      <c r="G9" s="1706"/>
      <c r="H9" s="1706"/>
      <c r="I9" s="1706"/>
      <c r="J9" s="1706"/>
      <c r="K9" s="1706"/>
      <c r="L9" s="1706"/>
      <c r="M9" s="1706"/>
      <c r="N9" s="1706"/>
      <c r="O9" s="1706"/>
      <c r="P9" s="1706"/>
      <c r="Q9" s="1706"/>
      <c r="R9" s="1706"/>
      <c r="S9" s="1707"/>
      <c r="T9" s="1707"/>
    </row>
    <row r="10" spans="1:20" ht="9.75" customHeight="1">
      <c r="A10" s="1708"/>
      <c r="B10" s="1709" t="s">
        <v>1320</v>
      </c>
      <c r="C10" s="1703"/>
      <c r="D10" s="1710"/>
      <c r="E10" s="1705"/>
      <c r="F10" s="1706"/>
      <c r="G10" s="1706"/>
      <c r="H10" s="1706"/>
      <c r="I10" s="1706"/>
      <c r="J10" s="1706"/>
      <c r="K10" s="1706"/>
      <c r="L10" s="1706"/>
      <c r="M10" s="1706"/>
      <c r="N10" s="1706"/>
      <c r="O10" s="1706"/>
      <c r="P10" s="1706"/>
      <c r="Q10" s="1706"/>
      <c r="R10" s="1706"/>
      <c r="S10" s="1707"/>
      <c r="T10" s="1707"/>
    </row>
    <row r="11" spans="2:20" s="1708" customFormat="1" ht="9.75" customHeight="1">
      <c r="B11" s="1711" t="s">
        <v>1321</v>
      </c>
      <c r="D11" s="1426" t="s">
        <v>1322</v>
      </c>
      <c r="E11" s="1705">
        <v>55</v>
      </c>
      <c r="F11" s="1706">
        <v>49</v>
      </c>
      <c r="G11" s="1706">
        <v>3</v>
      </c>
      <c r="H11" s="1706">
        <v>2</v>
      </c>
      <c r="I11" s="1706">
        <v>116</v>
      </c>
      <c r="J11" s="1706">
        <v>71</v>
      </c>
      <c r="K11" s="1706">
        <v>88</v>
      </c>
      <c r="L11" s="1706">
        <v>30</v>
      </c>
      <c r="M11" s="1706">
        <v>42</v>
      </c>
      <c r="N11" s="1706">
        <v>7</v>
      </c>
      <c r="O11" s="1706">
        <v>7</v>
      </c>
      <c r="P11" s="1706">
        <v>5</v>
      </c>
      <c r="Q11" s="1706">
        <v>19</v>
      </c>
      <c r="R11" s="1706">
        <v>8</v>
      </c>
      <c r="S11" s="1707">
        <v>330</v>
      </c>
      <c r="T11" s="1707">
        <v>172</v>
      </c>
    </row>
    <row r="12" spans="2:20" ht="9.75" customHeight="1">
      <c r="B12" s="1712"/>
      <c r="D12" s="1704">
        <v>11</v>
      </c>
      <c r="E12" s="1705">
        <v>2561</v>
      </c>
      <c r="F12" s="1706">
        <v>2082</v>
      </c>
      <c r="G12" s="1706">
        <v>437</v>
      </c>
      <c r="H12" s="1706">
        <v>217</v>
      </c>
      <c r="I12" s="1706">
        <v>4120</v>
      </c>
      <c r="J12" s="1706">
        <v>2212</v>
      </c>
      <c r="K12" s="1706">
        <v>4304</v>
      </c>
      <c r="L12" s="1706">
        <v>1069</v>
      </c>
      <c r="M12" s="1706">
        <v>824</v>
      </c>
      <c r="N12" s="1706">
        <v>149</v>
      </c>
      <c r="O12" s="1706">
        <v>989</v>
      </c>
      <c r="P12" s="1706">
        <v>432</v>
      </c>
      <c r="Q12" s="1706">
        <v>1040</v>
      </c>
      <c r="R12" s="1706">
        <v>263</v>
      </c>
      <c r="S12" s="1707">
        <v>14275</v>
      </c>
      <c r="T12" s="1707">
        <v>6424</v>
      </c>
    </row>
    <row r="13" spans="4:20" ht="9.75" customHeight="1">
      <c r="D13" s="1704">
        <v>12</v>
      </c>
      <c r="E13" s="1705">
        <v>2287</v>
      </c>
      <c r="F13" s="1706">
        <v>1884</v>
      </c>
      <c r="G13" s="1706">
        <v>363</v>
      </c>
      <c r="H13" s="1706">
        <v>169</v>
      </c>
      <c r="I13" s="1706">
        <v>3472</v>
      </c>
      <c r="J13" s="1706">
        <v>1760</v>
      </c>
      <c r="K13" s="1706">
        <v>3818</v>
      </c>
      <c r="L13" s="1706">
        <v>1001</v>
      </c>
      <c r="M13" s="1706">
        <v>784</v>
      </c>
      <c r="N13" s="1706">
        <v>159</v>
      </c>
      <c r="O13" s="1706">
        <v>900</v>
      </c>
      <c r="P13" s="1706">
        <v>399</v>
      </c>
      <c r="Q13" s="1706">
        <v>971</v>
      </c>
      <c r="R13" s="1706">
        <v>231</v>
      </c>
      <c r="S13" s="1707">
        <v>12595</v>
      </c>
      <c r="T13" s="1707">
        <v>5603</v>
      </c>
    </row>
    <row r="14" spans="4:20" ht="9.75" customHeight="1">
      <c r="D14" s="1704">
        <v>13</v>
      </c>
      <c r="E14" s="1705">
        <v>637</v>
      </c>
      <c r="F14" s="1706">
        <v>475</v>
      </c>
      <c r="G14" s="1706">
        <v>152</v>
      </c>
      <c r="H14" s="1706">
        <v>54</v>
      </c>
      <c r="I14" s="1706">
        <v>989</v>
      </c>
      <c r="J14" s="1706">
        <v>413</v>
      </c>
      <c r="K14" s="1706">
        <v>1445</v>
      </c>
      <c r="L14" s="1706">
        <v>314</v>
      </c>
      <c r="M14" s="1706">
        <v>294</v>
      </c>
      <c r="N14" s="1706">
        <v>46</v>
      </c>
      <c r="O14" s="1706">
        <v>332</v>
      </c>
      <c r="P14" s="1706">
        <v>136</v>
      </c>
      <c r="Q14" s="1706">
        <v>394</v>
      </c>
      <c r="R14" s="1706">
        <v>81</v>
      </c>
      <c r="S14" s="1707">
        <v>4243</v>
      </c>
      <c r="T14" s="1707">
        <v>1519</v>
      </c>
    </row>
    <row r="15" spans="4:20" ht="9.75" customHeight="1">
      <c r="D15" s="1710" t="s">
        <v>152</v>
      </c>
      <c r="E15" s="1705">
        <v>5540</v>
      </c>
      <c r="F15" s="1706">
        <v>4490</v>
      </c>
      <c r="G15" s="1706">
        <v>955</v>
      </c>
      <c r="H15" s="1706">
        <v>442</v>
      </c>
      <c r="I15" s="1706">
        <v>8697</v>
      </c>
      <c r="J15" s="1706">
        <v>4456</v>
      </c>
      <c r="K15" s="1706">
        <v>9655</v>
      </c>
      <c r="L15" s="1706">
        <v>2414</v>
      </c>
      <c r="M15" s="1706">
        <v>1944</v>
      </c>
      <c r="N15" s="1706">
        <v>361</v>
      </c>
      <c r="O15" s="1706">
        <v>2228</v>
      </c>
      <c r="P15" s="1706">
        <v>972</v>
      </c>
      <c r="Q15" s="1706">
        <v>2424</v>
      </c>
      <c r="R15" s="1706">
        <v>583</v>
      </c>
      <c r="S15" s="1706">
        <v>31443</v>
      </c>
      <c r="T15" s="1706">
        <v>13718</v>
      </c>
    </row>
    <row r="16" spans="4:20" ht="3" customHeight="1">
      <c r="D16" s="1704"/>
      <c r="E16" s="1705"/>
      <c r="F16" s="1706"/>
      <c r="G16" s="1706"/>
      <c r="H16" s="1706"/>
      <c r="I16" s="1706"/>
      <c r="J16" s="1706"/>
      <c r="K16" s="1706"/>
      <c r="L16" s="1706"/>
      <c r="M16" s="1706"/>
      <c r="N16" s="1706"/>
      <c r="O16" s="1706"/>
      <c r="P16" s="1706"/>
      <c r="Q16" s="1706"/>
      <c r="R16" s="1706"/>
      <c r="S16" s="1707"/>
      <c r="T16" s="1707"/>
    </row>
    <row r="17" spans="1:20" ht="9.75" customHeight="1">
      <c r="A17" s="1708" t="s">
        <v>1323</v>
      </c>
      <c r="D17" s="1704"/>
      <c r="E17" s="1705"/>
      <c r="F17" s="1706"/>
      <c r="G17" s="1706"/>
      <c r="H17" s="1706"/>
      <c r="I17" s="1706"/>
      <c r="J17" s="1706"/>
      <c r="K17" s="1706"/>
      <c r="L17" s="1706"/>
      <c r="M17" s="1706"/>
      <c r="N17" s="1706"/>
      <c r="O17" s="1706"/>
      <c r="P17" s="1706"/>
      <c r="Q17" s="1706"/>
      <c r="R17" s="1706"/>
      <c r="S17" s="1707"/>
      <c r="T17" s="1707"/>
    </row>
    <row r="18" spans="1:20" ht="9.75" customHeight="1">
      <c r="A18" s="1708"/>
      <c r="B18" s="1683" t="s">
        <v>1324</v>
      </c>
      <c r="D18" s="1710"/>
      <c r="E18" s="1705"/>
      <c r="F18" s="1706"/>
      <c r="G18" s="1706"/>
      <c r="H18" s="1706"/>
      <c r="I18" s="1706"/>
      <c r="J18" s="1706"/>
      <c r="K18" s="1706"/>
      <c r="L18" s="1706"/>
      <c r="M18" s="1706"/>
      <c r="N18" s="1706"/>
      <c r="O18" s="1706"/>
      <c r="P18" s="1706"/>
      <c r="Q18" s="1706"/>
      <c r="R18" s="1706"/>
      <c r="S18" s="1707"/>
      <c r="T18" s="1707"/>
    </row>
    <row r="19" spans="2:20" s="1708" customFormat="1" ht="9.75" customHeight="1">
      <c r="B19" s="1712" t="s">
        <v>1325</v>
      </c>
      <c r="D19" s="1426" t="s">
        <v>1322</v>
      </c>
      <c r="E19" s="1705">
        <v>307</v>
      </c>
      <c r="F19" s="1706">
        <v>246</v>
      </c>
      <c r="G19" s="1706">
        <v>34</v>
      </c>
      <c r="H19" s="1706">
        <v>14</v>
      </c>
      <c r="I19" s="1706">
        <v>629</v>
      </c>
      <c r="J19" s="1706">
        <v>348</v>
      </c>
      <c r="K19" s="1706">
        <v>515</v>
      </c>
      <c r="L19" s="1706">
        <v>132</v>
      </c>
      <c r="M19" s="1706">
        <v>65</v>
      </c>
      <c r="N19" s="1706">
        <v>12</v>
      </c>
      <c r="O19" s="1706">
        <v>44</v>
      </c>
      <c r="P19" s="1706">
        <v>25</v>
      </c>
      <c r="Q19" s="1706">
        <v>76</v>
      </c>
      <c r="R19" s="1706">
        <v>22</v>
      </c>
      <c r="S19" s="1707">
        <v>1670</v>
      </c>
      <c r="T19" s="1707">
        <v>799</v>
      </c>
    </row>
    <row r="20" spans="2:20" ht="9.75" customHeight="1">
      <c r="B20" s="1712"/>
      <c r="D20" s="1704">
        <v>11</v>
      </c>
      <c r="E20" s="1705">
        <v>729</v>
      </c>
      <c r="F20" s="1706">
        <v>599</v>
      </c>
      <c r="G20" s="1706">
        <v>123</v>
      </c>
      <c r="H20" s="1706">
        <v>70</v>
      </c>
      <c r="I20" s="1706">
        <v>1445</v>
      </c>
      <c r="J20" s="1706">
        <v>819</v>
      </c>
      <c r="K20" s="1706">
        <v>1494</v>
      </c>
      <c r="L20" s="1706">
        <v>477</v>
      </c>
      <c r="M20" s="1706">
        <v>319</v>
      </c>
      <c r="N20" s="1706">
        <v>68</v>
      </c>
      <c r="O20" s="1706">
        <v>306</v>
      </c>
      <c r="P20" s="1706">
        <v>161</v>
      </c>
      <c r="Q20" s="1706">
        <v>320</v>
      </c>
      <c r="R20" s="1706">
        <v>89</v>
      </c>
      <c r="S20" s="1707">
        <v>4736</v>
      </c>
      <c r="T20" s="1707">
        <v>2283</v>
      </c>
    </row>
    <row r="21" spans="4:20" ht="9.75" customHeight="1">
      <c r="D21" s="1704">
        <v>12</v>
      </c>
      <c r="E21" s="1705">
        <v>473</v>
      </c>
      <c r="F21" s="1706">
        <v>372</v>
      </c>
      <c r="G21" s="1706">
        <v>108</v>
      </c>
      <c r="H21" s="1706">
        <v>53</v>
      </c>
      <c r="I21" s="1706">
        <v>1035</v>
      </c>
      <c r="J21" s="1706">
        <v>608</v>
      </c>
      <c r="K21" s="1706">
        <v>1148</v>
      </c>
      <c r="L21" s="1706">
        <v>363</v>
      </c>
      <c r="M21" s="1706">
        <v>273</v>
      </c>
      <c r="N21" s="1706">
        <v>74</v>
      </c>
      <c r="O21" s="1706">
        <v>189</v>
      </c>
      <c r="P21" s="1706">
        <v>88</v>
      </c>
      <c r="Q21" s="1706">
        <v>213</v>
      </c>
      <c r="R21" s="1706">
        <v>71</v>
      </c>
      <c r="S21" s="1707">
        <v>3439</v>
      </c>
      <c r="T21" s="1707">
        <v>1629</v>
      </c>
    </row>
    <row r="22" spans="4:20" ht="9.75" customHeight="1">
      <c r="D22" s="1704">
        <v>13</v>
      </c>
      <c r="E22" s="1705">
        <v>79</v>
      </c>
      <c r="F22" s="1706">
        <v>55</v>
      </c>
      <c r="G22" s="1706">
        <v>33</v>
      </c>
      <c r="H22" s="1706">
        <v>19</v>
      </c>
      <c r="I22" s="1706">
        <v>167</v>
      </c>
      <c r="J22" s="1706">
        <v>97</v>
      </c>
      <c r="K22" s="1706">
        <v>314</v>
      </c>
      <c r="L22" s="1706">
        <v>83</v>
      </c>
      <c r="M22" s="1706">
        <v>65</v>
      </c>
      <c r="N22" s="1706">
        <v>17</v>
      </c>
      <c r="O22" s="1706">
        <v>54</v>
      </c>
      <c r="P22" s="1706">
        <v>27</v>
      </c>
      <c r="Q22" s="1706">
        <v>79</v>
      </c>
      <c r="R22" s="1706">
        <v>17</v>
      </c>
      <c r="S22" s="1707">
        <v>791</v>
      </c>
      <c r="T22" s="1707">
        <v>315</v>
      </c>
    </row>
    <row r="23" spans="4:20" ht="9.75" customHeight="1">
      <c r="D23" s="1704" t="s">
        <v>152</v>
      </c>
      <c r="E23" s="1705">
        <v>1588</v>
      </c>
      <c r="F23" s="1706">
        <v>1272</v>
      </c>
      <c r="G23" s="1706">
        <v>298</v>
      </c>
      <c r="H23" s="1706">
        <v>156</v>
      </c>
      <c r="I23" s="1706">
        <v>3276</v>
      </c>
      <c r="J23" s="1706">
        <v>1872</v>
      </c>
      <c r="K23" s="1706">
        <v>3471</v>
      </c>
      <c r="L23" s="1706">
        <v>1055</v>
      </c>
      <c r="M23" s="1706">
        <v>722</v>
      </c>
      <c r="N23" s="1706">
        <v>171</v>
      </c>
      <c r="O23" s="1706">
        <v>593</v>
      </c>
      <c r="P23" s="1706">
        <v>301</v>
      </c>
      <c r="Q23" s="1706">
        <v>688</v>
      </c>
      <c r="R23" s="1706">
        <v>199</v>
      </c>
      <c r="S23" s="1706">
        <v>10636</v>
      </c>
      <c r="T23" s="1706">
        <v>5026</v>
      </c>
    </row>
    <row r="24" spans="4:20" ht="3" customHeight="1">
      <c r="D24" s="1704"/>
      <c r="E24" s="1705"/>
      <c r="F24" s="1706"/>
      <c r="G24" s="1706"/>
      <c r="H24" s="1706"/>
      <c r="I24" s="1706"/>
      <c r="J24" s="1706"/>
      <c r="K24" s="1706"/>
      <c r="L24" s="1706"/>
      <c r="M24" s="1706"/>
      <c r="N24" s="1706"/>
      <c r="O24" s="1706"/>
      <c r="P24" s="1706"/>
      <c r="Q24" s="1706"/>
      <c r="R24" s="1706"/>
      <c r="S24" s="1707"/>
      <c r="T24" s="1707"/>
    </row>
    <row r="25" spans="1:20" ht="9.75" customHeight="1">
      <c r="A25" s="1708" t="s">
        <v>1326</v>
      </c>
      <c r="D25" s="1704"/>
      <c r="E25" s="1705"/>
      <c r="F25" s="1706"/>
      <c r="G25" s="1706"/>
      <c r="H25" s="1706"/>
      <c r="I25" s="1706"/>
      <c r="J25" s="1706"/>
      <c r="K25" s="1706"/>
      <c r="L25" s="1706"/>
      <c r="M25" s="1706"/>
      <c r="N25" s="1706"/>
      <c r="O25" s="1706"/>
      <c r="P25" s="1706"/>
      <c r="Q25" s="1706"/>
      <c r="R25" s="1706"/>
      <c r="S25" s="1707"/>
      <c r="T25" s="1707"/>
    </row>
    <row r="26" spans="1:20" ht="9.75" customHeight="1">
      <c r="A26" s="1708"/>
      <c r="B26" s="1708" t="s">
        <v>1327</v>
      </c>
      <c r="D26" s="1704"/>
      <c r="E26" s="1705"/>
      <c r="F26" s="1706"/>
      <c r="G26" s="1706"/>
      <c r="H26" s="1706"/>
      <c r="I26" s="1706"/>
      <c r="J26" s="1706"/>
      <c r="K26" s="1706"/>
      <c r="L26" s="1706"/>
      <c r="M26" s="1706"/>
      <c r="N26" s="1706"/>
      <c r="O26" s="1706"/>
      <c r="P26" s="1706"/>
      <c r="Q26" s="1706"/>
      <c r="R26" s="1706"/>
      <c r="S26" s="1707"/>
      <c r="T26" s="1707"/>
    </row>
    <row r="27" spans="2:20" s="1708" customFormat="1" ht="9.75" customHeight="1">
      <c r="B27" s="1708" t="s">
        <v>1328</v>
      </c>
      <c r="D27" s="1713"/>
      <c r="E27" s="1714"/>
      <c r="F27" s="1715"/>
      <c r="G27" s="1715"/>
      <c r="H27" s="1715"/>
      <c r="I27" s="1715"/>
      <c r="J27" s="1715"/>
      <c r="K27" s="1715"/>
      <c r="L27" s="1715"/>
      <c r="M27" s="1715"/>
      <c r="N27" s="1715"/>
      <c r="O27" s="1715"/>
      <c r="P27" s="1715"/>
      <c r="Q27" s="1715"/>
      <c r="R27" s="1715"/>
      <c r="S27" s="1716"/>
      <c r="T27" s="1716"/>
    </row>
    <row r="28" spans="2:20" s="1708" customFormat="1" ht="9.75" customHeight="1">
      <c r="B28" s="1717" t="s">
        <v>1329</v>
      </c>
      <c r="D28" s="1426" t="s">
        <v>1322</v>
      </c>
      <c r="E28" s="1705">
        <v>0</v>
      </c>
      <c r="F28" s="1706">
        <v>0</v>
      </c>
      <c r="G28" s="1706">
        <v>0</v>
      </c>
      <c r="H28" s="1706">
        <v>0</v>
      </c>
      <c r="I28" s="1706">
        <v>3</v>
      </c>
      <c r="J28" s="1706">
        <v>1</v>
      </c>
      <c r="K28" s="1706">
        <v>3</v>
      </c>
      <c r="L28" s="1706">
        <v>2</v>
      </c>
      <c r="M28" s="1706">
        <v>3</v>
      </c>
      <c r="N28" s="1706">
        <v>0</v>
      </c>
      <c r="O28" s="1706">
        <v>0</v>
      </c>
      <c r="P28" s="1706">
        <v>0</v>
      </c>
      <c r="Q28" s="1706">
        <v>1</v>
      </c>
      <c r="R28" s="1706">
        <v>1</v>
      </c>
      <c r="S28" s="1707">
        <v>10</v>
      </c>
      <c r="T28" s="1707">
        <v>4</v>
      </c>
    </row>
    <row r="29" spans="2:20" ht="9.75" customHeight="1">
      <c r="B29" s="1712"/>
      <c r="D29" s="1718">
        <v>11</v>
      </c>
      <c r="E29" s="1705">
        <v>127</v>
      </c>
      <c r="F29" s="1706">
        <v>107</v>
      </c>
      <c r="G29" s="1706">
        <v>31</v>
      </c>
      <c r="H29" s="1706">
        <v>20</v>
      </c>
      <c r="I29" s="1706">
        <v>201</v>
      </c>
      <c r="J29" s="1706">
        <v>130</v>
      </c>
      <c r="K29" s="1706">
        <v>333</v>
      </c>
      <c r="L29" s="1706">
        <v>107</v>
      </c>
      <c r="M29" s="1706">
        <v>131</v>
      </c>
      <c r="N29" s="1706">
        <v>38</v>
      </c>
      <c r="O29" s="1706">
        <v>52</v>
      </c>
      <c r="P29" s="1706">
        <v>33</v>
      </c>
      <c r="Q29" s="1706">
        <v>62</v>
      </c>
      <c r="R29" s="1706">
        <v>18</v>
      </c>
      <c r="S29" s="1707">
        <v>937</v>
      </c>
      <c r="T29" s="1707">
        <v>453</v>
      </c>
    </row>
    <row r="30" spans="4:20" ht="9.75" customHeight="1">
      <c r="D30" s="1710">
        <v>12</v>
      </c>
      <c r="E30" s="1705">
        <v>146</v>
      </c>
      <c r="F30" s="1706">
        <v>134</v>
      </c>
      <c r="G30" s="1706">
        <v>37</v>
      </c>
      <c r="H30" s="1706">
        <v>21</v>
      </c>
      <c r="I30" s="1706">
        <v>305</v>
      </c>
      <c r="J30" s="1706">
        <v>210</v>
      </c>
      <c r="K30" s="1706">
        <v>418</v>
      </c>
      <c r="L30" s="1706">
        <v>126</v>
      </c>
      <c r="M30" s="1706">
        <v>146</v>
      </c>
      <c r="N30" s="1706">
        <v>31</v>
      </c>
      <c r="O30" s="1706">
        <v>79</v>
      </c>
      <c r="P30" s="1706">
        <v>47</v>
      </c>
      <c r="Q30" s="1706">
        <v>80</v>
      </c>
      <c r="R30" s="1706">
        <v>21</v>
      </c>
      <c r="S30" s="1707">
        <v>1211</v>
      </c>
      <c r="T30" s="1707">
        <v>590</v>
      </c>
    </row>
    <row r="31" spans="4:20" ht="9.75" customHeight="1">
      <c r="D31" s="1704">
        <v>13</v>
      </c>
      <c r="E31" s="1705">
        <v>28</v>
      </c>
      <c r="F31" s="1706">
        <v>22</v>
      </c>
      <c r="G31" s="1706">
        <v>13</v>
      </c>
      <c r="H31" s="1706">
        <v>7</v>
      </c>
      <c r="I31" s="1706">
        <v>63</v>
      </c>
      <c r="J31" s="1706">
        <v>38</v>
      </c>
      <c r="K31" s="1706">
        <v>173</v>
      </c>
      <c r="L31" s="1706">
        <v>43</v>
      </c>
      <c r="M31" s="1706">
        <v>41</v>
      </c>
      <c r="N31" s="1706">
        <v>6</v>
      </c>
      <c r="O31" s="1706">
        <v>19</v>
      </c>
      <c r="P31" s="1706">
        <v>13</v>
      </c>
      <c r="Q31" s="1706">
        <v>34</v>
      </c>
      <c r="R31" s="1706">
        <v>8</v>
      </c>
      <c r="S31" s="1707">
        <v>371</v>
      </c>
      <c r="T31" s="1707">
        <v>137</v>
      </c>
    </row>
    <row r="32" spans="4:20" ht="9.75" customHeight="1">
      <c r="D32" s="1710" t="s">
        <v>152</v>
      </c>
      <c r="E32" s="1705">
        <v>301</v>
      </c>
      <c r="F32" s="1706">
        <v>263</v>
      </c>
      <c r="G32" s="1706">
        <v>81</v>
      </c>
      <c r="H32" s="1706">
        <v>48</v>
      </c>
      <c r="I32" s="1706">
        <v>572</v>
      </c>
      <c r="J32" s="1706">
        <v>379</v>
      </c>
      <c r="K32" s="1706">
        <v>927</v>
      </c>
      <c r="L32" s="1706">
        <v>278</v>
      </c>
      <c r="M32" s="1706">
        <v>321</v>
      </c>
      <c r="N32" s="1706">
        <v>75</v>
      </c>
      <c r="O32" s="1706">
        <v>150</v>
      </c>
      <c r="P32" s="1706">
        <v>93</v>
      </c>
      <c r="Q32" s="1706">
        <v>177</v>
      </c>
      <c r="R32" s="1706">
        <v>48</v>
      </c>
      <c r="S32" s="1706">
        <v>2529</v>
      </c>
      <c r="T32" s="1706">
        <v>1184</v>
      </c>
    </row>
    <row r="33" spans="4:20" ht="3" customHeight="1">
      <c r="D33" s="1710"/>
      <c r="E33" s="1705"/>
      <c r="F33" s="1706"/>
      <c r="G33" s="1706"/>
      <c r="H33" s="1706"/>
      <c r="I33" s="1706"/>
      <c r="J33" s="1706"/>
      <c r="K33" s="1706"/>
      <c r="L33" s="1706"/>
      <c r="M33" s="1706"/>
      <c r="N33" s="1706"/>
      <c r="O33" s="1706"/>
      <c r="P33" s="1706"/>
      <c r="Q33" s="1706"/>
      <c r="R33" s="1706"/>
      <c r="S33" s="1707"/>
      <c r="T33" s="1707"/>
    </row>
    <row r="34" spans="1:20" ht="9.75" customHeight="1">
      <c r="A34" s="1708" t="s">
        <v>1330</v>
      </c>
      <c r="D34" s="1710"/>
      <c r="E34" s="1705"/>
      <c r="F34" s="1706"/>
      <c r="G34" s="1706"/>
      <c r="H34" s="1706"/>
      <c r="I34" s="1706"/>
      <c r="J34" s="1706"/>
      <c r="K34" s="1706"/>
      <c r="L34" s="1706"/>
      <c r="M34" s="1706"/>
      <c r="N34" s="1706"/>
      <c r="O34" s="1706"/>
      <c r="P34" s="1706"/>
      <c r="Q34" s="1706"/>
      <c r="R34" s="1706"/>
      <c r="S34" s="1707"/>
      <c r="T34" s="1707"/>
    </row>
    <row r="35" spans="2:20" s="1708" customFormat="1" ht="9.75" customHeight="1">
      <c r="B35" s="1712" t="s">
        <v>1331</v>
      </c>
      <c r="D35" s="1313" t="s">
        <v>1322</v>
      </c>
      <c r="E35" s="1705">
        <v>1</v>
      </c>
      <c r="F35" s="1706">
        <v>1</v>
      </c>
      <c r="G35" s="1706">
        <v>0</v>
      </c>
      <c r="H35" s="1706">
        <v>0</v>
      </c>
      <c r="I35" s="1706">
        <v>0</v>
      </c>
      <c r="J35" s="1706">
        <v>0</v>
      </c>
      <c r="K35" s="1706">
        <v>0</v>
      </c>
      <c r="L35" s="1706">
        <v>0</v>
      </c>
      <c r="M35" s="1706">
        <v>0</v>
      </c>
      <c r="N35" s="1706">
        <v>0</v>
      </c>
      <c r="O35" s="1706">
        <v>0</v>
      </c>
      <c r="P35" s="1706">
        <v>0</v>
      </c>
      <c r="Q35" s="1706">
        <v>0</v>
      </c>
      <c r="R35" s="1706">
        <v>0</v>
      </c>
      <c r="S35" s="1707">
        <v>1</v>
      </c>
      <c r="T35" s="1707">
        <v>1</v>
      </c>
    </row>
    <row r="36" spans="2:20" ht="9.75" customHeight="1">
      <c r="B36" s="1712"/>
      <c r="D36" s="1710">
        <v>11</v>
      </c>
      <c r="E36" s="1705">
        <v>2</v>
      </c>
      <c r="F36" s="1706">
        <v>2</v>
      </c>
      <c r="G36" s="1706">
        <v>0</v>
      </c>
      <c r="H36" s="1706">
        <v>0</v>
      </c>
      <c r="I36" s="1706">
        <v>4</v>
      </c>
      <c r="J36" s="1706">
        <v>3</v>
      </c>
      <c r="K36" s="1706">
        <v>1</v>
      </c>
      <c r="L36" s="1706">
        <v>1</v>
      </c>
      <c r="M36" s="1706">
        <v>0</v>
      </c>
      <c r="N36" s="1706">
        <v>0</v>
      </c>
      <c r="O36" s="1706">
        <v>1</v>
      </c>
      <c r="P36" s="1706">
        <v>0</v>
      </c>
      <c r="Q36" s="1706">
        <v>2</v>
      </c>
      <c r="R36" s="1706">
        <v>1</v>
      </c>
      <c r="S36" s="1707">
        <v>10</v>
      </c>
      <c r="T36" s="1707">
        <v>7</v>
      </c>
    </row>
    <row r="37" spans="4:20" ht="9.75" customHeight="1">
      <c r="D37" s="1710">
        <v>12</v>
      </c>
      <c r="E37" s="1705">
        <v>0</v>
      </c>
      <c r="F37" s="1706">
        <v>0</v>
      </c>
      <c r="G37" s="1706">
        <v>0</v>
      </c>
      <c r="H37" s="1706">
        <v>0</v>
      </c>
      <c r="I37" s="1706">
        <v>1</v>
      </c>
      <c r="J37" s="1706">
        <v>1</v>
      </c>
      <c r="K37" s="1706">
        <v>4</v>
      </c>
      <c r="L37" s="1706">
        <v>3</v>
      </c>
      <c r="M37" s="1706">
        <v>2</v>
      </c>
      <c r="N37" s="1706">
        <v>1</v>
      </c>
      <c r="O37" s="1706">
        <v>0</v>
      </c>
      <c r="P37" s="1706">
        <v>0</v>
      </c>
      <c r="Q37" s="1706">
        <v>0</v>
      </c>
      <c r="R37" s="1706">
        <v>0</v>
      </c>
      <c r="S37" s="1707">
        <v>7</v>
      </c>
      <c r="T37" s="1707">
        <v>5</v>
      </c>
    </row>
    <row r="38" spans="4:20" ht="9.75" customHeight="1">
      <c r="D38" s="1704">
        <v>13</v>
      </c>
      <c r="E38" s="1705">
        <v>0</v>
      </c>
      <c r="F38" s="1706">
        <v>0</v>
      </c>
      <c r="G38" s="1706">
        <v>0</v>
      </c>
      <c r="H38" s="1706">
        <v>0</v>
      </c>
      <c r="I38" s="1706">
        <v>0</v>
      </c>
      <c r="J38" s="1706">
        <v>0</v>
      </c>
      <c r="K38" s="1706">
        <v>2</v>
      </c>
      <c r="L38" s="1706">
        <v>0</v>
      </c>
      <c r="M38" s="1706">
        <v>1</v>
      </c>
      <c r="N38" s="1706">
        <v>1</v>
      </c>
      <c r="O38" s="1706">
        <v>0</v>
      </c>
      <c r="P38" s="1706">
        <v>0</v>
      </c>
      <c r="Q38" s="1706">
        <v>0</v>
      </c>
      <c r="R38" s="1706">
        <v>0</v>
      </c>
      <c r="S38" s="1707">
        <v>3</v>
      </c>
      <c r="T38" s="1707">
        <v>1</v>
      </c>
    </row>
    <row r="39" spans="4:20" ht="9.75" customHeight="1">
      <c r="D39" s="1704" t="s">
        <v>152</v>
      </c>
      <c r="E39" s="1705">
        <v>3</v>
      </c>
      <c r="F39" s="1706">
        <v>3</v>
      </c>
      <c r="G39" s="1706">
        <v>0</v>
      </c>
      <c r="H39" s="1706">
        <v>0</v>
      </c>
      <c r="I39" s="1706">
        <v>5</v>
      </c>
      <c r="J39" s="1706">
        <v>4</v>
      </c>
      <c r="K39" s="1706">
        <v>7</v>
      </c>
      <c r="L39" s="1706">
        <v>4</v>
      </c>
      <c r="M39" s="1706">
        <v>3</v>
      </c>
      <c r="N39" s="1706">
        <v>2</v>
      </c>
      <c r="O39" s="1706">
        <v>1</v>
      </c>
      <c r="P39" s="1706">
        <v>0</v>
      </c>
      <c r="Q39" s="1706">
        <v>2</v>
      </c>
      <c r="R39" s="1706">
        <v>1</v>
      </c>
      <c r="S39" s="1706">
        <v>21</v>
      </c>
      <c r="T39" s="1706">
        <v>14</v>
      </c>
    </row>
    <row r="40" spans="4:20" ht="3" customHeight="1">
      <c r="D40" s="1704"/>
      <c r="E40" s="1705"/>
      <c r="F40" s="1706"/>
      <c r="G40" s="1706"/>
      <c r="H40" s="1706"/>
      <c r="I40" s="1706"/>
      <c r="J40" s="1706"/>
      <c r="K40" s="1706"/>
      <c r="L40" s="1706"/>
      <c r="M40" s="1706"/>
      <c r="N40" s="1706"/>
      <c r="O40" s="1706"/>
      <c r="P40" s="1706"/>
      <c r="Q40" s="1706"/>
      <c r="R40" s="1706"/>
      <c r="S40" s="1707"/>
      <c r="T40" s="1707"/>
    </row>
    <row r="41" spans="1:20" ht="9.75" customHeight="1">
      <c r="A41" s="1708" t="s">
        <v>1332</v>
      </c>
      <c r="D41" s="1704"/>
      <c r="E41" s="1705"/>
      <c r="F41" s="1706"/>
      <c r="G41" s="1706"/>
      <c r="H41" s="1706"/>
      <c r="I41" s="1706"/>
      <c r="J41" s="1706"/>
      <c r="K41" s="1706"/>
      <c r="L41" s="1706"/>
      <c r="M41" s="1706"/>
      <c r="N41" s="1706"/>
      <c r="O41" s="1706"/>
      <c r="P41" s="1706"/>
      <c r="Q41" s="1706"/>
      <c r="R41" s="1706"/>
      <c r="S41" s="1707"/>
      <c r="T41" s="1707"/>
    </row>
    <row r="42" spans="1:20" ht="9.75" customHeight="1">
      <c r="A42" s="1708"/>
      <c r="B42" s="1683" t="s">
        <v>1333</v>
      </c>
      <c r="D42" s="1710"/>
      <c r="E42" s="1705"/>
      <c r="F42" s="1706"/>
      <c r="G42" s="1706"/>
      <c r="H42" s="1706"/>
      <c r="I42" s="1706"/>
      <c r="J42" s="1706"/>
      <c r="K42" s="1706"/>
      <c r="L42" s="1706"/>
      <c r="M42" s="1706"/>
      <c r="N42" s="1706"/>
      <c r="O42" s="1706"/>
      <c r="P42" s="1706"/>
      <c r="Q42" s="1706"/>
      <c r="R42" s="1706"/>
      <c r="S42" s="1707"/>
      <c r="T42" s="1707"/>
    </row>
    <row r="43" spans="2:20" s="1708" customFormat="1" ht="9.75" customHeight="1">
      <c r="B43" s="1712" t="s">
        <v>1334</v>
      </c>
      <c r="D43" s="1426" t="s">
        <v>1322</v>
      </c>
      <c r="E43" s="1705">
        <v>0</v>
      </c>
      <c r="F43" s="1706">
        <v>0</v>
      </c>
      <c r="G43" s="1706">
        <v>0</v>
      </c>
      <c r="H43" s="1706">
        <v>0</v>
      </c>
      <c r="I43" s="1706">
        <v>0</v>
      </c>
      <c r="J43" s="1706">
        <v>0</v>
      </c>
      <c r="K43" s="1706">
        <v>0</v>
      </c>
      <c r="L43" s="1706">
        <v>0</v>
      </c>
      <c r="M43" s="1706">
        <v>0</v>
      </c>
      <c r="N43" s="1706">
        <v>0</v>
      </c>
      <c r="O43" s="1706">
        <v>0</v>
      </c>
      <c r="P43" s="1706">
        <v>0</v>
      </c>
      <c r="Q43" s="1706">
        <v>0</v>
      </c>
      <c r="R43" s="1706">
        <v>0</v>
      </c>
      <c r="S43" s="1707">
        <v>0</v>
      </c>
      <c r="T43" s="1707">
        <v>0</v>
      </c>
    </row>
    <row r="44" spans="2:20" ht="9.75" customHeight="1">
      <c r="B44" s="1712"/>
      <c r="D44" s="1704">
        <v>11</v>
      </c>
      <c r="E44" s="1705">
        <v>0</v>
      </c>
      <c r="F44" s="1706">
        <v>0</v>
      </c>
      <c r="G44" s="1706">
        <v>0</v>
      </c>
      <c r="H44" s="1706">
        <v>0</v>
      </c>
      <c r="I44" s="1706">
        <v>1</v>
      </c>
      <c r="J44" s="1706">
        <v>0</v>
      </c>
      <c r="K44" s="1706">
        <v>1</v>
      </c>
      <c r="L44" s="1706">
        <v>1</v>
      </c>
      <c r="M44" s="1706">
        <v>2</v>
      </c>
      <c r="N44" s="1706">
        <v>2</v>
      </c>
      <c r="O44" s="1706">
        <v>0</v>
      </c>
      <c r="P44" s="1706">
        <v>0</v>
      </c>
      <c r="Q44" s="1706">
        <v>0</v>
      </c>
      <c r="R44" s="1706">
        <v>0</v>
      </c>
      <c r="S44" s="1707">
        <v>4</v>
      </c>
      <c r="T44" s="1707">
        <v>3</v>
      </c>
    </row>
    <row r="45" spans="4:20" ht="9.75" customHeight="1">
      <c r="D45" s="1704">
        <v>12</v>
      </c>
      <c r="E45" s="1705">
        <v>0</v>
      </c>
      <c r="F45" s="1706">
        <v>0</v>
      </c>
      <c r="G45" s="1706">
        <v>0</v>
      </c>
      <c r="H45" s="1706">
        <v>0</v>
      </c>
      <c r="I45" s="1706">
        <v>0</v>
      </c>
      <c r="J45" s="1706">
        <v>0</v>
      </c>
      <c r="K45" s="1706">
        <v>1</v>
      </c>
      <c r="L45" s="1706">
        <v>1</v>
      </c>
      <c r="M45" s="1706">
        <v>0</v>
      </c>
      <c r="N45" s="1706">
        <v>0</v>
      </c>
      <c r="O45" s="1706">
        <v>0</v>
      </c>
      <c r="P45" s="1706">
        <v>0</v>
      </c>
      <c r="Q45" s="1706">
        <v>0</v>
      </c>
      <c r="R45" s="1706">
        <v>0</v>
      </c>
      <c r="S45" s="1707">
        <v>1</v>
      </c>
      <c r="T45" s="1707">
        <v>1</v>
      </c>
    </row>
    <row r="46" spans="4:20" ht="9.75" customHeight="1">
      <c r="D46" s="1704">
        <v>13</v>
      </c>
      <c r="E46" s="1705">
        <v>0</v>
      </c>
      <c r="F46" s="1706">
        <v>0</v>
      </c>
      <c r="G46" s="1706">
        <v>0</v>
      </c>
      <c r="H46" s="1706">
        <v>0</v>
      </c>
      <c r="I46" s="1706">
        <v>0</v>
      </c>
      <c r="J46" s="1706">
        <v>0</v>
      </c>
      <c r="K46" s="1706">
        <v>0</v>
      </c>
      <c r="L46" s="1706">
        <v>0</v>
      </c>
      <c r="M46" s="1706">
        <v>0</v>
      </c>
      <c r="N46" s="1706">
        <v>0</v>
      </c>
      <c r="O46" s="1706">
        <v>0</v>
      </c>
      <c r="P46" s="1706">
        <v>0</v>
      </c>
      <c r="Q46" s="1706">
        <v>0</v>
      </c>
      <c r="R46" s="1706">
        <v>0</v>
      </c>
      <c r="S46" s="1707">
        <v>0</v>
      </c>
      <c r="T46" s="1707">
        <v>0</v>
      </c>
    </row>
    <row r="47" spans="4:20" ht="9.75" customHeight="1">
      <c r="D47" s="1704" t="s">
        <v>152</v>
      </c>
      <c r="E47" s="1705">
        <v>0</v>
      </c>
      <c r="F47" s="1706">
        <v>0</v>
      </c>
      <c r="G47" s="1706">
        <v>0</v>
      </c>
      <c r="H47" s="1706">
        <v>0</v>
      </c>
      <c r="I47" s="1706">
        <v>1</v>
      </c>
      <c r="J47" s="1706">
        <v>0</v>
      </c>
      <c r="K47" s="1706">
        <v>2</v>
      </c>
      <c r="L47" s="1706">
        <v>2</v>
      </c>
      <c r="M47" s="1706">
        <v>2</v>
      </c>
      <c r="N47" s="1706">
        <v>2</v>
      </c>
      <c r="O47" s="1706">
        <v>0</v>
      </c>
      <c r="P47" s="1706">
        <v>0</v>
      </c>
      <c r="Q47" s="1706">
        <v>0</v>
      </c>
      <c r="R47" s="1706">
        <v>0</v>
      </c>
      <c r="S47" s="1706">
        <v>5</v>
      </c>
      <c r="T47" s="1706">
        <v>4</v>
      </c>
    </row>
    <row r="48" spans="4:20" ht="3" customHeight="1">
      <c r="D48" s="1704"/>
      <c r="E48" s="1705"/>
      <c r="F48" s="1706"/>
      <c r="G48" s="1706"/>
      <c r="H48" s="1706"/>
      <c r="I48" s="1706"/>
      <c r="J48" s="1706"/>
      <c r="K48" s="1706"/>
      <c r="L48" s="1706"/>
      <c r="M48" s="1706"/>
      <c r="N48" s="1706"/>
      <c r="O48" s="1706"/>
      <c r="P48" s="1706"/>
      <c r="Q48" s="1706"/>
      <c r="R48" s="1706"/>
      <c r="S48" s="1707"/>
      <c r="T48" s="1707"/>
    </row>
    <row r="49" spans="1:20" ht="9.75" customHeight="1">
      <c r="A49" s="1708" t="s">
        <v>1335</v>
      </c>
      <c r="D49" s="1704"/>
      <c r="E49" s="1705"/>
      <c r="F49" s="1706"/>
      <c r="G49" s="1706"/>
      <c r="H49" s="1706"/>
      <c r="I49" s="1706"/>
      <c r="J49" s="1706"/>
      <c r="K49" s="1706"/>
      <c r="L49" s="1706"/>
      <c r="M49" s="1706"/>
      <c r="N49" s="1706"/>
      <c r="O49" s="1706"/>
      <c r="P49" s="1706"/>
      <c r="Q49" s="1706"/>
      <c r="R49" s="1706"/>
      <c r="S49" s="1707"/>
      <c r="T49" s="1707"/>
    </row>
    <row r="50" spans="1:20" ht="9.75" customHeight="1">
      <c r="A50" s="1708"/>
      <c r="B50" s="1683" t="s">
        <v>1336</v>
      </c>
      <c r="D50" s="1704"/>
      <c r="E50" s="1705"/>
      <c r="F50" s="1706"/>
      <c r="G50" s="1706"/>
      <c r="H50" s="1706"/>
      <c r="I50" s="1706"/>
      <c r="J50" s="1706"/>
      <c r="K50" s="1706"/>
      <c r="L50" s="1706"/>
      <c r="M50" s="1706"/>
      <c r="N50" s="1706"/>
      <c r="O50" s="1706"/>
      <c r="P50" s="1706"/>
      <c r="Q50" s="1706"/>
      <c r="R50" s="1706"/>
      <c r="S50" s="1707"/>
      <c r="T50" s="1707"/>
    </row>
    <row r="51" spans="2:20" s="1708" customFormat="1" ht="9.75" customHeight="1">
      <c r="B51" s="1683" t="s">
        <v>1337</v>
      </c>
      <c r="D51" s="1719"/>
      <c r="E51" s="1714"/>
      <c r="F51" s="1715"/>
      <c r="G51" s="1715"/>
      <c r="H51" s="1715"/>
      <c r="I51" s="1715"/>
      <c r="J51" s="1715"/>
      <c r="K51" s="1715"/>
      <c r="L51" s="1715"/>
      <c r="M51" s="1715"/>
      <c r="N51" s="1715"/>
      <c r="O51" s="1715"/>
      <c r="P51" s="1715"/>
      <c r="Q51" s="1715"/>
      <c r="R51" s="1715"/>
      <c r="S51" s="1716"/>
      <c r="T51" s="1716"/>
    </row>
    <row r="52" spans="2:20" s="1708" customFormat="1" ht="9.75" customHeight="1">
      <c r="B52" s="1683" t="s">
        <v>1338</v>
      </c>
      <c r="D52" s="1718"/>
      <c r="E52" s="1714"/>
      <c r="F52" s="1715"/>
      <c r="G52" s="1715"/>
      <c r="H52" s="1715"/>
      <c r="I52" s="1715"/>
      <c r="J52" s="1715"/>
      <c r="K52" s="1715"/>
      <c r="L52" s="1715"/>
      <c r="M52" s="1715"/>
      <c r="N52" s="1715"/>
      <c r="O52" s="1715"/>
      <c r="P52" s="1715"/>
      <c r="Q52" s="1715"/>
      <c r="R52" s="1715"/>
      <c r="S52" s="1716"/>
      <c r="T52" s="1716"/>
    </row>
    <row r="53" spans="1:20" ht="9.75" customHeight="1">
      <c r="A53" s="1720"/>
      <c r="B53" s="1712" t="s">
        <v>1339</v>
      </c>
      <c r="D53" s="1426" t="s">
        <v>1322</v>
      </c>
      <c r="E53" s="1705">
        <v>0</v>
      </c>
      <c r="F53" s="1706">
        <v>0</v>
      </c>
      <c r="G53" s="1706">
        <v>0</v>
      </c>
      <c r="H53" s="1706">
        <v>0</v>
      </c>
      <c r="I53" s="1706">
        <v>0</v>
      </c>
      <c r="J53" s="1706">
        <v>0</v>
      </c>
      <c r="K53" s="1706">
        <v>3</v>
      </c>
      <c r="L53" s="1706">
        <v>0</v>
      </c>
      <c r="M53" s="1706">
        <v>0</v>
      </c>
      <c r="N53" s="1706">
        <v>0</v>
      </c>
      <c r="O53" s="1706">
        <v>0</v>
      </c>
      <c r="P53" s="1706">
        <v>0</v>
      </c>
      <c r="Q53" s="1706">
        <v>0</v>
      </c>
      <c r="R53" s="1706">
        <v>0</v>
      </c>
      <c r="S53" s="1707">
        <v>3</v>
      </c>
      <c r="T53" s="1707">
        <v>0</v>
      </c>
    </row>
    <row r="54" spans="1:20" ht="9.75" customHeight="1">
      <c r="A54" s="1720"/>
      <c r="B54" s="1712"/>
      <c r="D54" s="1704">
        <v>11</v>
      </c>
      <c r="E54" s="1705">
        <v>1</v>
      </c>
      <c r="F54" s="1706">
        <v>1</v>
      </c>
      <c r="G54" s="1706">
        <v>0</v>
      </c>
      <c r="H54" s="1706">
        <v>0</v>
      </c>
      <c r="I54" s="1706">
        <v>2</v>
      </c>
      <c r="J54" s="1706">
        <v>0</v>
      </c>
      <c r="K54" s="1706">
        <v>6</v>
      </c>
      <c r="L54" s="1706">
        <v>3</v>
      </c>
      <c r="M54" s="1706">
        <v>1</v>
      </c>
      <c r="N54" s="1706">
        <v>0</v>
      </c>
      <c r="O54" s="1706">
        <v>0</v>
      </c>
      <c r="P54" s="1706">
        <v>0</v>
      </c>
      <c r="Q54" s="1706">
        <v>0</v>
      </c>
      <c r="R54" s="1706">
        <v>0</v>
      </c>
      <c r="S54" s="1707">
        <v>10</v>
      </c>
      <c r="T54" s="1707">
        <v>4</v>
      </c>
    </row>
    <row r="55" spans="4:20" ht="9.75" customHeight="1">
      <c r="D55" s="1704">
        <v>12</v>
      </c>
      <c r="E55" s="1705">
        <v>0</v>
      </c>
      <c r="F55" s="1706">
        <v>0</v>
      </c>
      <c r="G55" s="1706">
        <v>0</v>
      </c>
      <c r="H55" s="1706">
        <v>0</v>
      </c>
      <c r="I55" s="1706">
        <v>0</v>
      </c>
      <c r="J55" s="1706">
        <v>0</v>
      </c>
      <c r="K55" s="1706">
        <v>1</v>
      </c>
      <c r="L55" s="1706">
        <v>0</v>
      </c>
      <c r="M55" s="1706">
        <v>0</v>
      </c>
      <c r="N55" s="1706">
        <v>0</v>
      </c>
      <c r="O55" s="1706">
        <v>0</v>
      </c>
      <c r="P55" s="1706">
        <v>0</v>
      </c>
      <c r="Q55" s="1706">
        <v>0</v>
      </c>
      <c r="R55" s="1706">
        <v>0</v>
      </c>
      <c r="S55" s="1707">
        <v>1</v>
      </c>
      <c r="T55" s="1707">
        <v>0</v>
      </c>
    </row>
    <row r="56" spans="4:20" ht="9.75" customHeight="1">
      <c r="D56" s="1704">
        <v>13</v>
      </c>
      <c r="E56" s="1705">
        <v>0</v>
      </c>
      <c r="F56" s="1706">
        <v>0</v>
      </c>
      <c r="G56" s="1706">
        <v>0</v>
      </c>
      <c r="H56" s="1706">
        <v>0</v>
      </c>
      <c r="I56" s="1706">
        <v>0</v>
      </c>
      <c r="J56" s="1706">
        <v>0</v>
      </c>
      <c r="K56" s="1706">
        <v>1</v>
      </c>
      <c r="L56" s="1706">
        <v>0</v>
      </c>
      <c r="M56" s="1706">
        <v>0</v>
      </c>
      <c r="N56" s="1706">
        <v>0</v>
      </c>
      <c r="O56" s="1706">
        <v>0</v>
      </c>
      <c r="P56" s="1706">
        <v>0</v>
      </c>
      <c r="Q56" s="1706">
        <v>1</v>
      </c>
      <c r="R56" s="1706">
        <v>1</v>
      </c>
      <c r="S56" s="1707">
        <v>2</v>
      </c>
      <c r="T56" s="1707">
        <v>1</v>
      </c>
    </row>
    <row r="57" spans="4:20" ht="9.75" customHeight="1">
      <c r="D57" s="1704" t="s">
        <v>152</v>
      </c>
      <c r="E57" s="1705">
        <v>1</v>
      </c>
      <c r="F57" s="1706">
        <v>1</v>
      </c>
      <c r="G57" s="1706">
        <v>0</v>
      </c>
      <c r="H57" s="1706">
        <v>0</v>
      </c>
      <c r="I57" s="1706">
        <v>2</v>
      </c>
      <c r="J57" s="1706">
        <v>0</v>
      </c>
      <c r="K57" s="1706">
        <v>11</v>
      </c>
      <c r="L57" s="1706">
        <v>3</v>
      </c>
      <c r="M57" s="1706">
        <v>1</v>
      </c>
      <c r="N57" s="1706">
        <v>0</v>
      </c>
      <c r="O57" s="1706">
        <v>0</v>
      </c>
      <c r="P57" s="1706">
        <v>0</v>
      </c>
      <c r="Q57" s="1706">
        <v>1</v>
      </c>
      <c r="R57" s="1706">
        <v>1</v>
      </c>
      <c r="S57" s="1706">
        <v>16</v>
      </c>
      <c r="T57" s="1706">
        <v>5</v>
      </c>
    </row>
    <row r="58" spans="4:20" ht="3" customHeight="1">
      <c r="D58" s="1704"/>
      <c r="E58" s="1705"/>
      <c r="F58" s="1706"/>
      <c r="G58" s="1706"/>
      <c r="H58" s="1706"/>
      <c r="I58" s="1706"/>
      <c r="J58" s="1706"/>
      <c r="K58" s="1706"/>
      <c r="L58" s="1706"/>
      <c r="M58" s="1706"/>
      <c r="N58" s="1706"/>
      <c r="O58" s="1706"/>
      <c r="P58" s="1706"/>
      <c r="Q58" s="1706"/>
      <c r="R58" s="1706"/>
      <c r="S58" s="1707"/>
      <c r="T58" s="1707"/>
    </row>
    <row r="59" spans="1:20" ht="9.75" customHeight="1">
      <c r="A59" s="1708" t="s">
        <v>1335</v>
      </c>
      <c r="D59" s="1704"/>
      <c r="E59" s="1705"/>
      <c r="F59" s="1706"/>
      <c r="G59" s="1706"/>
      <c r="H59" s="1706"/>
      <c r="I59" s="1706"/>
      <c r="J59" s="1706"/>
      <c r="K59" s="1706"/>
      <c r="L59" s="1706"/>
      <c r="M59" s="1706"/>
      <c r="N59" s="1706"/>
      <c r="O59" s="1706"/>
      <c r="P59" s="1706"/>
      <c r="Q59" s="1706"/>
      <c r="R59" s="1706"/>
      <c r="S59" s="1707"/>
      <c r="T59" s="1707"/>
    </row>
    <row r="60" spans="1:20" ht="9.75" customHeight="1">
      <c r="A60" s="1708"/>
      <c r="B60" s="1683" t="s">
        <v>1340</v>
      </c>
      <c r="D60" s="1704"/>
      <c r="E60" s="1705"/>
      <c r="F60" s="1706"/>
      <c r="G60" s="1706"/>
      <c r="H60" s="1706"/>
      <c r="I60" s="1706"/>
      <c r="J60" s="1706"/>
      <c r="K60" s="1706"/>
      <c r="L60" s="1706"/>
      <c r="M60" s="1706"/>
      <c r="N60" s="1706"/>
      <c r="O60" s="1706"/>
      <c r="P60" s="1706"/>
      <c r="Q60" s="1706"/>
      <c r="R60" s="1706"/>
      <c r="S60" s="1707"/>
      <c r="T60" s="1707"/>
    </row>
    <row r="61" spans="2:20" s="1708" customFormat="1" ht="9.75" customHeight="1">
      <c r="B61" s="1683" t="s">
        <v>1341</v>
      </c>
      <c r="D61" s="1719"/>
      <c r="E61" s="1714"/>
      <c r="F61" s="1715"/>
      <c r="G61" s="1715"/>
      <c r="H61" s="1715"/>
      <c r="I61" s="1715"/>
      <c r="J61" s="1715"/>
      <c r="K61" s="1715"/>
      <c r="L61" s="1715"/>
      <c r="M61" s="1715"/>
      <c r="N61" s="1715"/>
      <c r="O61" s="1715"/>
      <c r="P61" s="1715"/>
      <c r="Q61" s="1715"/>
      <c r="R61" s="1715"/>
      <c r="S61" s="1716"/>
      <c r="T61" s="1716"/>
    </row>
    <row r="62" spans="1:20" ht="9.75" customHeight="1">
      <c r="A62" s="1720"/>
      <c r="B62" s="1712" t="s">
        <v>0</v>
      </c>
      <c r="D62" s="1426" t="s">
        <v>1322</v>
      </c>
      <c r="E62" s="1705">
        <v>0</v>
      </c>
      <c r="F62" s="1706">
        <v>0</v>
      </c>
      <c r="G62" s="1706">
        <v>0</v>
      </c>
      <c r="H62" s="1706">
        <v>0</v>
      </c>
      <c r="I62" s="1706">
        <v>0</v>
      </c>
      <c r="J62" s="1706">
        <v>0</v>
      </c>
      <c r="K62" s="1706">
        <v>1</v>
      </c>
      <c r="L62" s="1706">
        <v>0</v>
      </c>
      <c r="M62" s="1706">
        <v>0</v>
      </c>
      <c r="N62" s="1706">
        <v>0</v>
      </c>
      <c r="O62" s="1706">
        <v>0</v>
      </c>
      <c r="P62" s="1706">
        <v>0</v>
      </c>
      <c r="Q62" s="1706">
        <v>0</v>
      </c>
      <c r="R62" s="1706">
        <v>0</v>
      </c>
      <c r="S62" s="1707">
        <v>1</v>
      </c>
      <c r="T62" s="1707">
        <v>0</v>
      </c>
    </row>
    <row r="63" spans="1:20" ht="9.75" customHeight="1">
      <c r="A63" s="1720"/>
      <c r="B63" s="1712"/>
      <c r="D63" s="1704">
        <v>11</v>
      </c>
      <c r="E63" s="1705">
        <v>3</v>
      </c>
      <c r="F63" s="1706">
        <v>2</v>
      </c>
      <c r="G63" s="1706">
        <v>0</v>
      </c>
      <c r="H63" s="1706">
        <v>0</v>
      </c>
      <c r="I63" s="1706">
        <v>1</v>
      </c>
      <c r="J63" s="1706">
        <v>1</v>
      </c>
      <c r="K63" s="1706">
        <v>1</v>
      </c>
      <c r="L63" s="1706">
        <v>1</v>
      </c>
      <c r="M63" s="1706">
        <v>0</v>
      </c>
      <c r="N63" s="1706">
        <v>0</v>
      </c>
      <c r="O63" s="1706">
        <v>0</v>
      </c>
      <c r="P63" s="1706">
        <v>0</v>
      </c>
      <c r="Q63" s="1706">
        <v>0</v>
      </c>
      <c r="R63" s="1706">
        <v>0</v>
      </c>
      <c r="S63" s="1707">
        <v>5</v>
      </c>
      <c r="T63" s="1707">
        <v>4</v>
      </c>
    </row>
    <row r="64" spans="1:20" ht="9.75" customHeight="1">
      <c r="A64" s="1720"/>
      <c r="D64" s="1704">
        <v>12</v>
      </c>
      <c r="E64" s="1705">
        <v>1</v>
      </c>
      <c r="F64" s="1706">
        <v>0</v>
      </c>
      <c r="G64" s="1706">
        <v>0</v>
      </c>
      <c r="H64" s="1706">
        <v>0</v>
      </c>
      <c r="I64" s="1706">
        <v>0</v>
      </c>
      <c r="J64" s="1706">
        <v>0</v>
      </c>
      <c r="K64" s="1706">
        <v>2</v>
      </c>
      <c r="L64" s="1706">
        <v>2</v>
      </c>
      <c r="M64" s="1706">
        <v>2</v>
      </c>
      <c r="N64" s="1706">
        <v>0</v>
      </c>
      <c r="O64" s="1706">
        <v>0</v>
      </c>
      <c r="P64" s="1706">
        <v>0</v>
      </c>
      <c r="Q64" s="1706">
        <v>0</v>
      </c>
      <c r="R64" s="1706">
        <v>0</v>
      </c>
      <c r="S64" s="1707">
        <v>5</v>
      </c>
      <c r="T64" s="1707">
        <v>2</v>
      </c>
    </row>
    <row r="65" spans="1:20" ht="9.75" customHeight="1">
      <c r="A65" s="1720"/>
      <c r="D65" s="1704">
        <v>13</v>
      </c>
      <c r="E65" s="1705">
        <v>0</v>
      </c>
      <c r="F65" s="1706">
        <v>0</v>
      </c>
      <c r="G65" s="1706">
        <v>0</v>
      </c>
      <c r="H65" s="1706">
        <v>0</v>
      </c>
      <c r="I65" s="1706">
        <v>0</v>
      </c>
      <c r="J65" s="1706">
        <v>0</v>
      </c>
      <c r="K65" s="1706">
        <v>0</v>
      </c>
      <c r="L65" s="1706">
        <v>0</v>
      </c>
      <c r="M65" s="1706">
        <v>0</v>
      </c>
      <c r="N65" s="1706">
        <v>0</v>
      </c>
      <c r="O65" s="1706">
        <v>0</v>
      </c>
      <c r="P65" s="1706">
        <v>0</v>
      </c>
      <c r="Q65" s="1706">
        <v>0</v>
      </c>
      <c r="R65" s="1706">
        <v>0</v>
      </c>
      <c r="S65" s="1707">
        <v>0</v>
      </c>
      <c r="T65" s="1707">
        <v>0</v>
      </c>
    </row>
    <row r="66" spans="4:20" ht="9.75" customHeight="1">
      <c r="D66" s="1704" t="s">
        <v>152</v>
      </c>
      <c r="E66" s="1705">
        <v>4</v>
      </c>
      <c r="F66" s="1706">
        <v>2</v>
      </c>
      <c r="G66" s="1706">
        <v>0</v>
      </c>
      <c r="H66" s="1706">
        <v>0</v>
      </c>
      <c r="I66" s="1706">
        <v>1</v>
      </c>
      <c r="J66" s="1706">
        <v>1</v>
      </c>
      <c r="K66" s="1706">
        <v>4</v>
      </c>
      <c r="L66" s="1706">
        <v>3</v>
      </c>
      <c r="M66" s="1706">
        <v>2</v>
      </c>
      <c r="N66" s="1706">
        <v>0</v>
      </c>
      <c r="O66" s="1706">
        <v>0</v>
      </c>
      <c r="P66" s="1706">
        <v>0</v>
      </c>
      <c r="Q66" s="1706">
        <v>0</v>
      </c>
      <c r="R66" s="1706">
        <v>0</v>
      </c>
      <c r="S66" s="1706">
        <v>11</v>
      </c>
      <c r="T66" s="1706">
        <v>6</v>
      </c>
    </row>
    <row r="67" spans="4:20" ht="3" customHeight="1">
      <c r="D67" s="1704"/>
      <c r="E67" s="1706"/>
      <c r="F67" s="1706"/>
      <c r="G67" s="1706"/>
      <c r="H67" s="1706"/>
      <c r="I67" s="1706"/>
      <c r="J67" s="1706"/>
      <c r="K67" s="1706"/>
      <c r="L67" s="1706"/>
      <c r="M67" s="1706"/>
      <c r="N67" s="1706"/>
      <c r="O67" s="1706"/>
      <c r="P67" s="1706"/>
      <c r="Q67" s="1706"/>
      <c r="R67" s="1706"/>
      <c r="S67" s="1706"/>
      <c r="T67" s="1706"/>
    </row>
    <row r="68" spans="1:20" ht="9.75" customHeight="1">
      <c r="A68" s="1708" t="s">
        <v>256</v>
      </c>
      <c r="B68" s="1721"/>
      <c r="C68" s="1721"/>
      <c r="D68" s="1558"/>
      <c r="E68" s="1722"/>
      <c r="F68" s="1723"/>
      <c r="G68" s="1723"/>
      <c r="H68" s="1723"/>
      <c r="I68" s="1723"/>
      <c r="J68" s="1723"/>
      <c r="K68" s="1723"/>
      <c r="L68" s="1723"/>
      <c r="M68" s="1723"/>
      <c r="N68" s="1723"/>
      <c r="O68" s="1723"/>
      <c r="P68" s="1723"/>
      <c r="Q68" s="1723"/>
      <c r="R68" s="1723"/>
      <c r="S68" s="1723"/>
      <c r="T68" s="1723"/>
    </row>
    <row r="69" spans="1:20" ht="9.75" customHeight="1">
      <c r="A69" s="1721"/>
      <c r="B69" s="1683" t="s">
        <v>1342</v>
      </c>
      <c r="C69" s="1721"/>
      <c r="D69" s="1558"/>
      <c r="E69" s="1722"/>
      <c r="F69" s="1723"/>
      <c r="G69" s="1723"/>
      <c r="H69" s="1723"/>
      <c r="I69" s="1723"/>
      <c r="J69" s="1723"/>
      <c r="K69" s="1723"/>
      <c r="L69" s="1723"/>
      <c r="M69" s="1723"/>
      <c r="N69" s="1723"/>
      <c r="O69" s="1723"/>
      <c r="P69" s="1723"/>
      <c r="Q69" s="1723"/>
      <c r="R69" s="1723"/>
      <c r="S69" s="1723"/>
      <c r="T69" s="1723"/>
    </row>
    <row r="70" spans="1:20" ht="9.75" customHeight="1">
      <c r="A70" s="1721"/>
      <c r="B70" s="1683" t="s">
        <v>1337</v>
      </c>
      <c r="C70" s="1721"/>
      <c r="D70" s="1558"/>
      <c r="E70" s="1722"/>
      <c r="F70" s="1723"/>
      <c r="G70" s="1723"/>
      <c r="H70" s="1723"/>
      <c r="I70" s="1723"/>
      <c r="J70" s="1723"/>
      <c r="K70" s="1723"/>
      <c r="L70" s="1723"/>
      <c r="M70" s="1723"/>
      <c r="N70" s="1723"/>
      <c r="O70" s="1723"/>
      <c r="P70" s="1723"/>
      <c r="Q70" s="1723"/>
      <c r="R70" s="1723"/>
      <c r="S70" s="1723"/>
      <c r="T70" s="1723"/>
    </row>
    <row r="71" spans="1:20" ht="9.75" customHeight="1">
      <c r="A71" s="1721"/>
      <c r="B71" s="1683" t="s">
        <v>1338</v>
      </c>
      <c r="C71" s="1721"/>
      <c r="D71" s="1558"/>
      <c r="E71" s="1722"/>
      <c r="F71" s="1723"/>
      <c r="G71" s="1723"/>
      <c r="H71" s="1723"/>
      <c r="I71" s="1723"/>
      <c r="J71" s="1723"/>
      <c r="K71" s="1723"/>
      <c r="L71" s="1723"/>
      <c r="M71" s="1723"/>
      <c r="N71" s="1723"/>
      <c r="O71" s="1723"/>
      <c r="P71" s="1723"/>
      <c r="Q71" s="1723"/>
      <c r="R71" s="1723"/>
      <c r="S71" s="1723"/>
      <c r="T71" s="1723"/>
    </row>
    <row r="72" spans="1:20" ht="9.75" customHeight="1">
      <c r="A72" s="1721"/>
      <c r="B72" s="1712" t="s">
        <v>1339</v>
      </c>
      <c r="C72" s="1721"/>
      <c r="D72" s="1426" t="s">
        <v>1322</v>
      </c>
      <c r="E72" s="1705">
        <v>0</v>
      </c>
      <c r="F72" s="1706">
        <v>0</v>
      </c>
      <c r="G72" s="1706">
        <v>0</v>
      </c>
      <c r="H72" s="1706">
        <v>0</v>
      </c>
      <c r="I72" s="1706">
        <v>1</v>
      </c>
      <c r="J72" s="1706">
        <v>1</v>
      </c>
      <c r="K72" s="1706">
        <v>1</v>
      </c>
      <c r="L72" s="1706">
        <v>0</v>
      </c>
      <c r="M72" s="1706">
        <v>0</v>
      </c>
      <c r="N72" s="1706">
        <v>0</v>
      </c>
      <c r="O72" s="1706">
        <v>0</v>
      </c>
      <c r="P72" s="1706">
        <v>0</v>
      </c>
      <c r="Q72" s="1706">
        <v>0</v>
      </c>
      <c r="R72" s="1706">
        <v>0</v>
      </c>
      <c r="S72" s="1706">
        <v>2</v>
      </c>
      <c r="T72" s="1706">
        <v>1</v>
      </c>
    </row>
    <row r="73" spans="1:20" ht="9.75" customHeight="1">
      <c r="A73" s="1721"/>
      <c r="B73" s="1721"/>
      <c r="C73" s="1721"/>
      <c r="D73" s="1704">
        <v>11</v>
      </c>
      <c r="E73" s="1705">
        <v>3</v>
      </c>
      <c r="F73" s="1706">
        <v>3</v>
      </c>
      <c r="G73" s="1706">
        <v>0</v>
      </c>
      <c r="H73" s="1706">
        <v>0</v>
      </c>
      <c r="I73" s="1706">
        <v>5</v>
      </c>
      <c r="J73" s="1706">
        <v>2</v>
      </c>
      <c r="K73" s="1706">
        <v>6</v>
      </c>
      <c r="L73" s="1706">
        <v>1</v>
      </c>
      <c r="M73" s="1706">
        <v>1</v>
      </c>
      <c r="N73" s="1706">
        <v>0</v>
      </c>
      <c r="O73" s="1706">
        <v>0</v>
      </c>
      <c r="P73" s="1706">
        <v>0</v>
      </c>
      <c r="Q73" s="1706">
        <v>1</v>
      </c>
      <c r="R73" s="1706">
        <v>0</v>
      </c>
      <c r="S73" s="1706">
        <v>16</v>
      </c>
      <c r="T73" s="1706">
        <v>6</v>
      </c>
    </row>
    <row r="74" spans="1:20" ht="9.75" customHeight="1">
      <c r="A74" s="1721"/>
      <c r="B74" s="1721"/>
      <c r="C74" s="1721"/>
      <c r="D74" s="1704">
        <v>12</v>
      </c>
      <c r="E74" s="1705">
        <v>1</v>
      </c>
      <c r="F74" s="1706">
        <v>1</v>
      </c>
      <c r="G74" s="1706">
        <v>1</v>
      </c>
      <c r="H74" s="1706">
        <v>1</v>
      </c>
      <c r="I74" s="1706">
        <v>2</v>
      </c>
      <c r="J74" s="1706">
        <v>1</v>
      </c>
      <c r="K74" s="1706">
        <v>2</v>
      </c>
      <c r="L74" s="1706">
        <v>0</v>
      </c>
      <c r="M74" s="1706">
        <v>2</v>
      </c>
      <c r="N74" s="1706">
        <v>0</v>
      </c>
      <c r="O74" s="1706">
        <v>0</v>
      </c>
      <c r="P74" s="1706">
        <v>0</v>
      </c>
      <c r="Q74" s="1706">
        <v>1</v>
      </c>
      <c r="R74" s="1706">
        <v>0</v>
      </c>
      <c r="S74" s="1706">
        <v>9</v>
      </c>
      <c r="T74" s="1706">
        <v>3</v>
      </c>
    </row>
    <row r="75" spans="1:20" ht="9.75" customHeight="1">
      <c r="A75" s="1721"/>
      <c r="B75" s="1721"/>
      <c r="C75" s="1721"/>
      <c r="D75" s="1704">
        <v>13</v>
      </c>
      <c r="E75" s="1705">
        <v>0</v>
      </c>
      <c r="F75" s="1706">
        <v>0</v>
      </c>
      <c r="G75" s="1706">
        <v>1</v>
      </c>
      <c r="H75" s="1706">
        <v>0</v>
      </c>
      <c r="I75" s="1706">
        <v>0</v>
      </c>
      <c r="J75" s="1706">
        <v>0</v>
      </c>
      <c r="K75" s="1706">
        <v>1</v>
      </c>
      <c r="L75" s="1706">
        <v>0</v>
      </c>
      <c r="M75" s="1706">
        <v>0</v>
      </c>
      <c r="N75" s="1706">
        <v>0</v>
      </c>
      <c r="O75" s="1706">
        <v>0</v>
      </c>
      <c r="P75" s="1706">
        <v>0</v>
      </c>
      <c r="Q75" s="1706">
        <v>0</v>
      </c>
      <c r="R75" s="1706">
        <v>0</v>
      </c>
      <c r="S75" s="1706">
        <v>2</v>
      </c>
      <c r="T75" s="1706">
        <v>0</v>
      </c>
    </row>
    <row r="76" spans="1:20" ht="9.75" customHeight="1">
      <c r="A76" s="1721"/>
      <c r="B76" s="1721"/>
      <c r="C76" s="1721"/>
      <c r="D76" s="1704" t="s">
        <v>152</v>
      </c>
      <c r="E76" s="1705">
        <v>4</v>
      </c>
      <c r="F76" s="1706">
        <v>4</v>
      </c>
      <c r="G76" s="1706">
        <v>2</v>
      </c>
      <c r="H76" s="1706">
        <v>1</v>
      </c>
      <c r="I76" s="1706">
        <v>8</v>
      </c>
      <c r="J76" s="1706">
        <v>4</v>
      </c>
      <c r="K76" s="1706">
        <v>10</v>
      </c>
      <c r="L76" s="1706">
        <v>1</v>
      </c>
      <c r="M76" s="1706">
        <v>3</v>
      </c>
      <c r="N76" s="1706">
        <v>0</v>
      </c>
      <c r="O76" s="1706">
        <v>0</v>
      </c>
      <c r="P76" s="1706">
        <v>0</v>
      </c>
      <c r="Q76" s="1706">
        <v>2</v>
      </c>
      <c r="R76" s="1706">
        <v>0</v>
      </c>
      <c r="S76" s="1706">
        <v>29</v>
      </c>
      <c r="T76" s="1706">
        <v>10</v>
      </c>
    </row>
    <row r="77" spans="1:20" s="1725" customFormat="1" ht="3" customHeight="1">
      <c r="A77" s="1721"/>
      <c r="B77" s="1721"/>
      <c r="C77" s="1721"/>
      <c r="D77" s="1724"/>
      <c r="E77" s="1722"/>
      <c r="F77" s="1723"/>
      <c r="G77" s="1723"/>
      <c r="H77" s="1723"/>
      <c r="I77" s="1723"/>
      <c r="J77" s="1723"/>
      <c r="K77" s="1723"/>
      <c r="L77" s="1723"/>
      <c r="M77" s="1723"/>
      <c r="N77" s="1723"/>
      <c r="O77" s="1723"/>
      <c r="P77" s="1723"/>
      <c r="Q77" s="1723"/>
      <c r="R77" s="1723"/>
      <c r="S77" s="1723"/>
      <c r="T77" s="1723"/>
    </row>
    <row r="78" spans="1:20" ht="15" customHeight="1">
      <c r="A78" s="1726" t="s">
        <v>256</v>
      </c>
      <c r="B78" s="1727"/>
      <c r="C78" s="1727"/>
      <c r="D78" s="1704"/>
      <c r="E78" s="1705"/>
      <c r="F78" s="1706"/>
      <c r="G78" s="1706"/>
      <c r="H78" s="1706"/>
      <c r="I78" s="1706"/>
      <c r="J78" s="1706"/>
      <c r="K78" s="1706"/>
      <c r="L78" s="1706"/>
      <c r="M78" s="1706"/>
      <c r="N78" s="1706"/>
      <c r="O78" s="1706"/>
      <c r="P78" s="1706"/>
      <c r="Q78" s="1706"/>
      <c r="R78" s="1706"/>
      <c r="S78" s="1707"/>
      <c r="T78" s="1707"/>
    </row>
    <row r="79" spans="1:20" ht="9.75" customHeight="1">
      <c r="A79" s="1708"/>
      <c r="B79" s="1683" t="s">
        <v>1343</v>
      </c>
      <c r="D79" s="1704"/>
      <c r="E79" s="1705"/>
      <c r="F79" s="1706"/>
      <c r="G79" s="1706"/>
      <c r="H79" s="1706"/>
      <c r="I79" s="1706"/>
      <c r="J79" s="1706"/>
      <c r="K79" s="1706"/>
      <c r="L79" s="1706"/>
      <c r="M79" s="1706"/>
      <c r="N79" s="1706"/>
      <c r="O79" s="1706"/>
      <c r="P79" s="1706"/>
      <c r="Q79" s="1706"/>
      <c r="R79" s="1706"/>
      <c r="S79" s="1707"/>
      <c r="T79" s="1707"/>
    </row>
    <row r="80" spans="2:20" s="1708" customFormat="1" ht="9.75" customHeight="1">
      <c r="B80" s="1683" t="s">
        <v>1341</v>
      </c>
      <c r="D80" s="1719"/>
      <c r="E80" s="1714"/>
      <c r="F80" s="1715"/>
      <c r="G80" s="1715"/>
      <c r="H80" s="1715"/>
      <c r="I80" s="1715"/>
      <c r="J80" s="1715"/>
      <c r="K80" s="1715"/>
      <c r="L80" s="1715"/>
      <c r="M80" s="1715"/>
      <c r="N80" s="1715"/>
      <c r="O80" s="1715"/>
      <c r="P80" s="1715"/>
      <c r="Q80" s="1715"/>
      <c r="R80" s="1715"/>
      <c r="S80" s="1716"/>
      <c r="T80" s="1716"/>
    </row>
    <row r="81" spans="1:20" ht="9.75" customHeight="1">
      <c r="A81" s="1720"/>
      <c r="B81" s="1712" t="s">
        <v>0</v>
      </c>
      <c r="D81" s="1426" t="s">
        <v>1322</v>
      </c>
      <c r="E81" s="1705">
        <v>0</v>
      </c>
      <c r="F81" s="1706">
        <v>0</v>
      </c>
      <c r="G81" s="1706">
        <v>0</v>
      </c>
      <c r="H81" s="1706">
        <v>0</v>
      </c>
      <c r="I81" s="1706">
        <v>0</v>
      </c>
      <c r="J81" s="1706">
        <v>0</v>
      </c>
      <c r="K81" s="1706">
        <v>0</v>
      </c>
      <c r="L81" s="1706">
        <v>0</v>
      </c>
      <c r="M81" s="1706">
        <v>0</v>
      </c>
      <c r="N81" s="1706">
        <v>0</v>
      </c>
      <c r="O81" s="1706">
        <v>0</v>
      </c>
      <c r="P81" s="1706">
        <v>0</v>
      </c>
      <c r="Q81" s="1706">
        <v>0</v>
      </c>
      <c r="R81" s="1706">
        <v>0</v>
      </c>
      <c r="S81" s="1707">
        <v>0</v>
      </c>
      <c r="T81" s="1707">
        <v>0</v>
      </c>
    </row>
    <row r="82" spans="1:20" ht="9.75" customHeight="1">
      <c r="A82" s="1720"/>
      <c r="B82" s="1712"/>
      <c r="D82" s="1704">
        <v>11</v>
      </c>
      <c r="E82" s="1705">
        <v>2</v>
      </c>
      <c r="F82" s="1706">
        <v>2</v>
      </c>
      <c r="G82" s="1706">
        <v>0</v>
      </c>
      <c r="H82" s="1706">
        <v>0</v>
      </c>
      <c r="I82" s="1706">
        <v>2</v>
      </c>
      <c r="J82" s="1706">
        <v>1</v>
      </c>
      <c r="K82" s="1706">
        <v>3</v>
      </c>
      <c r="L82" s="1706">
        <v>0</v>
      </c>
      <c r="M82" s="1706">
        <v>3</v>
      </c>
      <c r="N82" s="1706">
        <v>0</v>
      </c>
      <c r="O82" s="1706">
        <v>0</v>
      </c>
      <c r="P82" s="1706">
        <v>0</v>
      </c>
      <c r="Q82" s="1706">
        <v>2</v>
      </c>
      <c r="R82" s="1706">
        <v>1</v>
      </c>
      <c r="S82" s="1707">
        <v>12</v>
      </c>
      <c r="T82" s="1707">
        <v>4</v>
      </c>
    </row>
    <row r="83" spans="1:20" ht="9.75" customHeight="1">
      <c r="A83" s="1720"/>
      <c r="D83" s="1704">
        <v>12</v>
      </c>
      <c r="E83" s="1705">
        <v>1</v>
      </c>
      <c r="F83" s="1706">
        <v>1</v>
      </c>
      <c r="G83" s="1706">
        <v>0</v>
      </c>
      <c r="H83" s="1706">
        <v>0</v>
      </c>
      <c r="I83" s="1706">
        <v>0</v>
      </c>
      <c r="J83" s="1706">
        <v>0</v>
      </c>
      <c r="K83" s="1706">
        <v>1</v>
      </c>
      <c r="L83" s="1706">
        <v>0</v>
      </c>
      <c r="M83" s="1706">
        <v>0</v>
      </c>
      <c r="N83" s="1706">
        <v>0</v>
      </c>
      <c r="O83" s="1706">
        <v>1</v>
      </c>
      <c r="P83" s="1706">
        <v>1</v>
      </c>
      <c r="Q83" s="1706">
        <v>0</v>
      </c>
      <c r="R83" s="1706">
        <v>0</v>
      </c>
      <c r="S83" s="1707">
        <v>3</v>
      </c>
      <c r="T83" s="1707">
        <v>2</v>
      </c>
    </row>
    <row r="84" spans="1:20" ht="9.75" customHeight="1">
      <c r="A84" s="1720"/>
      <c r="D84" s="1704">
        <v>13</v>
      </c>
      <c r="E84" s="1705">
        <v>0</v>
      </c>
      <c r="F84" s="1706">
        <v>0</v>
      </c>
      <c r="G84" s="1706">
        <v>0</v>
      </c>
      <c r="H84" s="1706">
        <v>0</v>
      </c>
      <c r="I84" s="1706">
        <v>0</v>
      </c>
      <c r="J84" s="1706">
        <v>0</v>
      </c>
      <c r="K84" s="1706">
        <v>0</v>
      </c>
      <c r="L84" s="1706">
        <v>0</v>
      </c>
      <c r="M84" s="1706">
        <v>0</v>
      </c>
      <c r="N84" s="1706">
        <v>0</v>
      </c>
      <c r="O84" s="1706">
        <v>0</v>
      </c>
      <c r="P84" s="1706">
        <v>0</v>
      </c>
      <c r="Q84" s="1706">
        <v>0</v>
      </c>
      <c r="R84" s="1706">
        <v>0</v>
      </c>
      <c r="S84" s="1707">
        <v>0</v>
      </c>
      <c r="T84" s="1707">
        <v>0</v>
      </c>
    </row>
    <row r="85" spans="4:20" ht="9.75" customHeight="1">
      <c r="D85" s="1704" t="s">
        <v>152</v>
      </c>
      <c r="E85" s="1705">
        <v>3</v>
      </c>
      <c r="F85" s="1706">
        <v>3</v>
      </c>
      <c r="G85" s="1706">
        <v>0</v>
      </c>
      <c r="H85" s="1706">
        <v>0</v>
      </c>
      <c r="I85" s="1706">
        <v>2</v>
      </c>
      <c r="J85" s="1706">
        <v>1</v>
      </c>
      <c r="K85" s="1706">
        <v>4</v>
      </c>
      <c r="L85" s="1706">
        <v>0</v>
      </c>
      <c r="M85" s="1706">
        <v>3</v>
      </c>
      <c r="N85" s="1706">
        <v>0</v>
      </c>
      <c r="O85" s="1706">
        <v>1</v>
      </c>
      <c r="P85" s="1706">
        <v>1</v>
      </c>
      <c r="Q85" s="1706">
        <v>2</v>
      </c>
      <c r="R85" s="1706">
        <v>1</v>
      </c>
      <c r="S85" s="1706">
        <v>15</v>
      </c>
      <c r="T85" s="1706">
        <v>6</v>
      </c>
    </row>
    <row r="86" spans="4:20" ht="3" customHeight="1">
      <c r="D86" s="1704"/>
      <c r="E86" s="1705"/>
      <c r="F86" s="1706"/>
      <c r="G86" s="1706"/>
      <c r="H86" s="1706"/>
      <c r="I86" s="1706"/>
      <c r="J86" s="1706"/>
      <c r="K86" s="1706"/>
      <c r="L86" s="1706"/>
      <c r="M86" s="1706"/>
      <c r="N86" s="1706"/>
      <c r="O86" s="1706"/>
      <c r="P86" s="1706"/>
      <c r="Q86" s="1706"/>
      <c r="R86" s="1706"/>
      <c r="S86" s="1707"/>
      <c r="T86" s="1707"/>
    </row>
    <row r="87" spans="1:20" ht="9.75" customHeight="1">
      <c r="A87" s="1683" t="s">
        <v>1344</v>
      </c>
      <c r="D87" s="1710"/>
      <c r="E87" s="1705"/>
      <c r="F87" s="1706"/>
      <c r="G87" s="1706"/>
      <c r="H87" s="1706"/>
      <c r="I87" s="1706"/>
      <c r="J87" s="1706"/>
      <c r="K87" s="1706"/>
      <c r="L87" s="1706"/>
      <c r="M87" s="1706"/>
      <c r="N87" s="1706"/>
      <c r="O87" s="1706"/>
      <c r="P87" s="1706"/>
      <c r="Q87" s="1706"/>
      <c r="R87" s="1706"/>
      <c r="S87" s="1707"/>
      <c r="T87" s="1707"/>
    </row>
    <row r="88" spans="2:20" ht="9.75" customHeight="1">
      <c r="B88" s="1712" t="s">
        <v>1339</v>
      </c>
      <c r="D88" s="1426" t="s">
        <v>1322</v>
      </c>
      <c r="E88" s="1705">
        <v>32</v>
      </c>
      <c r="F88" s="1706">
        <v>26</v>
      </c>
      <c r="G88" s="1706">
        <v>4</v>
      </c>
      <c r="H88" s="1706">
        <v>1</v>
      </c>
      <c r="I88" s="1706">
        <v>136</v>
      </c>
      <c r="J88" s="1706">
        <v>75</v>
      </c>
      <c r="K88" s="1706">
        <v>65</v>
      </c>
      <c r="L88" s="1706">
        <v>15</v>
      </c>
      <c r="M88" s="1706">
        <v>7</v>
      </c>
      <c r="N88" s="1706">
        <v>2</v>
      </c>
      <c r="O88" s="1706">
        <v>2</v>
      </c>
      <c r="P88" s="1706">
        <v>1</v>
      </c>
      <c r="Q88" s="1706">
        <v>8</v>
      </c>
      <c r="R88" s="1706">
        <v>2</v>
      </c>
      <c r="S88" s="1707">
        <v>254</v>
      </c>
      <c r="T88" s="1707">
        <v>122</v>
      </c>
    </row>
    <row r="89" spans="1:20" s="1708" customFormat="1" ht="9.75" customHeight="1">
      <c r="A89" s="1728"/>
      <c r="B89" s="1728"/>
      <c r="D89" s="1719">
        <v>11</v>
      </c>
      <c r="E89" s="1705">
        <v>108</v>
      </c>
      <c r="F89" s="1706">
        <v>92</v>
      </c>
      <c r="G89" s="1706">
        <v>9</v>
      </c>
      <c r="H89" s="1706">
        <v>5</v>
      </c>
      <c r="I89" s="1706">
        <v>829</v>
      </c>
      <c r="J89" s="1706">
        <v>502</v>
      </c>
      <c r="K89" s="1706">
        <v>280</v>
      </c>
      <c r="L89" s="1706">
        <v>96</v>
      </c>
      <c r="M89" s="1706">
        <v>54</v>
      </c>
      <c r="N89" s="1706">
        <v>14</v>
      </c>
      <c r="O89" s="1706">
        <v>150</v>
      </c>
      <c r="P89" s="1706">
        <v>70</v>
      </c>
      <c r="Q89" s="1706">
        <v>50</v>
      </c>
      <c r="R89" s="1706">
        <v>19</v>
      </c>
      <c r="S89" s="1707">
        <v>1480</v>
      </c>
      <c r="T89" s="1707">
        <v>798</v>
      </c>
    </row>
    <row r="90" spans="4:20" ht="9.75" customHeight="1">
      <c r="D90" s="1704">
        <v>12</v>
      </c>
      <c r="E90" s="1705">
        <v>72</v>
      </c>
      <c r="F90" s="1706">
        <v>58</v>
      </c>
      <c r="G90" s="1706">
        <v>4</v>
      </c>
      <c r="H90" s="1706">
        <v>3</v>
      </c>
      <c r="I90" s="1706">
        <v>641</v>
      </c>
      <c r="J90" s="1706">
        <v>379</v>
      </c>
      <c r="K90" s="1706">
        <v>183</v>
      </c>
      <c r="L90" s="1706">
        <v>63</v>
      </c>
      <c r="M90" s="1706">
        <v>44</v>
      </c>
      <c r="N90" s="1706">
        <v>11</v>
      </c>
      <c r="O90" s="1706">
        <v>112</v>
      </c>
      <c r="P90" s="1706">
        <v>59</v>
      </c>
      <c r="Q90" s="1706">
        <v>34</v>
      </c>
      <c r="R90" s="1706">
        <v>11</v>
      </c>
      <c r="S90" s="1707">
        <v>1090</v>
      </c>
      <c r="T90" s="1707">
        <v>584</v>
      </c>
    </row>
    <row r="91" spans="4:20" ht="9.75" customHeight="1">
      <c r="D91" s="1704">
        <v>13</v>
      </c>
      <c r="E91" s="1705">
        <v>12</v>
      </c>
      <c r="F91" s="1706">
        <v>11</v>
      </c>
      <c r="G91" s="1706">
        <v>5</v>
      </c>
      <c r="H91" s="1706">
        <v>2</v>
      </c>
      <c r="I91" s="1706">
        <v>90</v>
      </c>
      <c r="J91" s="1706">
        <v>50</v>
      </c>
      <c r="K91" s="1706">
        <v>52</v>
      </c>
      <c r="L91" s="1706">
        <v>8</v>
      </c>
      <c r="M91" s="1706">
        <v>9</v>
      </c>
      <c r="N91" s="1706">
        <v>4</v>
      </c>
      <c r="O91" s="1706">
        <v>22</v>
      </c>
      <c r="P91" s="1706">
        <v>16</v>
      </c>
      <c r="Q91" s="1706">
        <v>14</v>
      </c>
      <c r="R91" s="1706">
        <v>6</v>
      </c>
      <c r="S91" s="1707">
        <v>204</v>
      </c>
      <c r="T91" s="1707">
        <v>97</v>
      </c>
    </row>
    <row r="92" spans="4:20" ht="9.75" customHeight="1">
      <c r="D92" s="1704" t="s">
        <v>152</v>
      </c>
      <c r="E92" s="1705">
        <v>224</v>
      </c>
      <c r="F92" s="1706">
        <v>187</v>
      </c>
      <c r="G92" s="1706">
        <v>22</v>
      </c>
      <c r="H92" s="1706">
        <v>11</v>
      </c>
      <c r="I92" s="1706">
        <v>1696</v>
      </c>
      <c r="J92" s="1706">
        <v>1006</v>
      </c>
      <c r="K92" s="1706">
        <v>580</v>
      </c>
      <c r="L92" s="1706">
        <v>182</v>
      </c>
      <c r="M92" s="1706">
        <v>114</v>
      </c>
      <c r="N92" s="1706">
        <v>31</v>
      </c>
      <c r="O92" s="1706">
        <v>286</v>
      </c>
      <c r="P92" s="1706">
        <v>146</v>
      </c>
      <c r="Q92" s="1706">
        <v>106</v>
      </c>
      <c r="R92" s="1706">
        <v>38</v>
      </c>
      <c r="S92" s="1706">
        <v>3028</v>
      </c>
      <c r="T92" s="1706">
        <v>1601</v>
      </c>
    </row>
    <row r="93" spans="4:20" ht="3" customHeight="1">
      <c r="D93" s="1704"/>
      <c r="E93" s="1705"/>
      <c r="F93" s="1706"/>
      <c r="G93" s="1706"/>
      <c r="H93" s="1706"/>
      <c r="I93" s="1706"/>
      <c r="J93" s="1706"/>
      <c r="K93" s="1706"/>
      <c r="L93" s="1706"/>
      <c r="M93" s="1706"/>
      <c r="N93" s="1706"/>
      <c r="O93" s="1706"/>
      <c r="P93" s="1706"/>
      <c r="Q93" s="1706"/>
      <c r="R93" s="1706"/>
      <c r="S93" s="1707"/>
      <c r="T93" s="1707"/>
    </row>
    <row r="94" spans="1:20" ht="9.75" customHeight="1">
      <c r="A94" s="1708" t="s">
        <v>1345</v>
      </c>
      <c r="D94" s="1704"/>
      <c r="E94" s="1705"/>
      <c r="F94" s="1706"/>
      <c r="G94" s="1706"/>
      <c r="H94" s="1706"/>
      <c r="I94" s="1706"/>
      <c r="J94" s="1706"/>
      <c r="K94" s="1706"/>
      <c r="L94" s="1706"/>
      <c r="M94" s="1706"/>
      <c r="N94" s="1706"/>
      <c r="O94" s="1706"/>
      <c r="P94" s="1706"/>
      <c r="Q94" s="1706"/>
      <c r="R94" s="1706"/>
      <c r="S94" s="1707"/>
      <c r="T94" s="1707"/>
    </row>
    <row r="95" spans="2:20" s="1708" customFormat="1" ht="9.75" customHeight="1">
      <c r="B95" s="1683" t="s">
        <v>1336</v>
      </c>
      <c r="D95" s="1713"/>
      <c r="E95" s="1714"/>
      <c r="F95" s="1715"/>
      <c r="G95" s="1715"/>
      <c r="H95" s="1715"/>
      <c r="I95" s="1715"/>
      <c r="J95" s="1715"/>
      <c r="K95" s="1715"/>
      <c r="L95" s="1715"/>
      <c r="M95" s="1715"/>
      <c r="N95" s="1715"/>
      <c r="O95" s="1715"/>
      <c r="P95" s="1715"/>
      <c r="Q95" s="1715"/>
      <c r="R95" s="1715"/>
      <c r="S95" s="1716"/>
      <c r="T95" s="1716"/>
    </row>
    <row r="96" spans="2:20" s="1708" customFormat="1" ht="9.75" customHeight="1">
      <c r="B96" s="1683" t="s">
        <v>1337</v>
      </c>
      <c r="D96" s="1729"/>
      <c r="E96" s="1714"/>
      <c r="F96" s="1715"/>
      <c r="G96" s="1715"/>
      <c r="H96" s="1715"/>
      <c r="I96" s="1715"/>
      <c r="J96" s="1715"/>
      <c r="K96" s="1715"/>
      <c r="L96" s="1715"/>
      <c r="M96" s="1715"/>
      <c r="N96" s="1715"/>
      <c r="O96" s="1715"/>
      <c r="P96" s="1715"/>
      <c r="Q96" s="1715"/>
      <c r="R96" s="1715"/>
      <c r="S96" s="1716"/>
      <c r="T96" s="1716"/>
    </row>
    <row r="97" spans="2:20" s="1708" customFormat="1" ht="9.75" customHeight="1">
      <c r="B97" s="1683" t="s">
        <v>1338</v>
      </c>
      <c r="D97" s="1729"/>
      <c r="E97" s="1714"/>
      <c r="F97" s="1715"/>
      <c r="G97" s="1715"/>
      <c r="H97" s="1715"/>
      <c r="I97" s="1715"/>
      <c r="J97" s="1715"/>
      <c r="K97" s="1715"/>
      <c r="L97" s="1715"/>
      <c r="M97" s="1715"/>
      <c r="N97" s="1715"/>
      <c r="O97" s="1715"/>
      <c r="P97" s="1715"/>
      <c r="Q97" s="1715"/>
      <c r="R97" s="1715"/>
      <c r="S97" s="1716"/>
      <c r="T97" s="1716"/>
    </row>
    <row r="98" spans="2:20" ht="9.75" customHeight="1">
      <c r="B98" s="1712" t="s">
        <v>1339</v>
      </c>
      <c r="D98" s="1426" t="s">
        <v>1322</v>
      </c>
      <c r="E98" s="1705">
        <v>0</v>
      </c>
      <c r="F98" s="1706">
        <v>0</v>
      </c>
      <c r="G98" s="1706">
        <v>0</v>
      </c>
      <c r="H98" s="1706">
        <v>0</v>
      </c>
      <c r="I98" s="1706">
        <v>0</v>
      </c>
      <c r="J98" s="1706">
        <v>0</v>
      </c>
      <c r="K98" s="1706">
        <v>0</v>
      </c>
      <c r="L98" s="1706">
        <v>0</v>
      </c>
      <c r="M98" s="1706">
        <v>0</v>
      </c>
      <c r="N98" s="1706">
        <v>0</v>
      </c>
      <c r="O98" s="1706">
        <v>0</v>
      </c>
      <c r="P98" s="1706">
        <v>0</v>
      </c>
      <c r="Q98" s="1706">
        <v>0</v>
      </c>
      <c r="R98" s="1706">
        <v>0</v>
      </c>
      <c r="S98" s="1707">
        <v>0</v>
      </c>
      <c r="T98" s="1707">
        <v>0</v>
      </c>
    </row>
    <row r="99" spans="2:20" ht="9.75" customHeight="1">
      <c r="B99" s="1712"/>
      <c r="D99" s="1704">
        <v>11</v>
      </c>
      <c r="E99" s="1705">
        <v>0</v>
      </c>
      <c r="F99" s="1706">
        <v>0</v>
      </c>
      <c r="G99" s="1706">
        <v>0</v>
      </c>
      <c r="H99" s="1706">
        <v>0</v>
      </c>
      <c r="I99" s="1706">
        <v>0</v>
      </c>
      <c r="J99" s="1706">
        <v>0</v>
      </c>
      <c r="K99" s="1706">
        <v>0</v>
      </c>
      <c r="L99" s="1706">
        <v>0</v>
      </c>
      <c r="M99" s="1706">
        <v>0</v>
      </c>
      <c r="N99" s="1706">
        <v>0</v>
      </c>
      <c r="O99" s="1706">
        <v>0</v>
      </c>
      <c r="P99" s="1706">
        <v>0</v>
      </c>
      <c r="Q99" s="1706">
        <v>0</v>
      </c>
      <c r="R99" s="1706">
        <v>0</v>
      </c>
      <c r="S99" s="1707">
        <v>0</v>
      </c>
      <c r="T99" s="1707">
        <v>0</v>
      </c>
    </row>
    <row r="100" spans="4:20" ht="9.75" customHeight="1">
      <c r="D100" s="1704">
        <v>12</v>
      </c>
      <c r="E100" s="1705">
        <v>0</v>
      </c>
      <c r="F100" s="1706">
        <v>0</v>
      </c>
      <c r="G100" s="1706">
        <v>0</v>
      </c>
      <c r="H100" s="1706">
        <v>0</v>
      </c>
      <c r="I100" s="1706">
        <v>0</v>
      </c>
      <c r="J100" s="1706">
        <v>0</v>
      </c>
      <c r="K100" s="1706">
        <v>0</v>
      </c>
      <c r="L100" s="1706">
        <v>0</v>
      </c>
      <c r="M100" s="1706">
        <v>0</v>
      </c>
      <c r="N100" s="1706">
        <v>0</v>
      </c>
      <c r="O100" s="1706">
        <v>0</v>
      </c>
      <c r="P100" s="1706">
        <v>0</v>
      </c>
      <c r="Q100" s="1706">
        <v>0</v>
      </c>
      <c r="R100" s="1706">
        <v>0</v>
      </c>
      <c r="S100" s="1707">
        <v>0</v>
      </c>
      <c r="T100" s="1707">
        <v>0</v>
      </c>
    </row>
    <row r="101" spans="4:20" ht="9.75" customHeight="1">
      <c r="D101" s="1704">
        <v>13</v>
      </c>
      <c r="E101" s="1705">
        <v>0</v>
      </c>
      <c r="F101" s="1706">
        <v>0</v>
      </c>
      <c r="G101" s="1706">
        <v>0</v>
      </c>
      <c r="H101" s="1706">
        <v>0</v>
      </c>
      <c r="I101" s="1706">
        <v>0</v>
      </c>
      <c r="J101" s="1706">
        <v>0</v>
      </c>
      <c r="K101" s="1706">
        <v>0</v>
      </c>
      <c r="L101" s="1706">
        <v>0</v>
      </c>
      <c r="M101" s="1706">
        <v>0</v>
      </c>
      <c r="N101" s="1706">
        <v>0</v>
      </c>
      <c r="O101" s="1706">
        <v>0</v>
      </c>
      <c r="P101" s="1706">
        <v>0</v>
      </c>
      <c r="Q101" s="1706">
        <v>0</v>
      </c>
      <c r="R101" s="1706">
        <v>0</v>
      </c>
      <c r="S101" s="1707">
        <v>0</v>
      </c>
      <c r="T101" s="1707">
        <v>0</v>
      </c>
    </row>
    <row r="102" spans="4:20" ht="9.75" customHeight="1">
      <c r="D102" s="1704" t="s">
        <v>152</v>
      </c>
      <c r="E102" s="1705">
        <v>0</v>
      </c>
      <c r="F102" s="1706">
        <v>0</v>
      </c>
      <c r="G102" s="1706">
        <v>0</v>
      </c>
      <c r="H102" s="1706">
        <v>0</v>
      </c>
      <c r="I102" s="1706">
        <v>0</v>
      </c>
      <c r="J102" s="1706">
        <v>0</v>
      </c>
      <c r="K102" s="1706">
        <v>0</v>
      </c>
      <c r="L102" s="1706">
        <v>0</v>
      </c>
      <c r="M102" s="1706">
        <v>0</v>
      </c>
      <c r="N102" s="1706">
        <v>0</v>
      </c>
      <c r="O102" s="1706">
        <v>0</v>
      </c>
      <c r="P102" s="1706">
        <v>0</v>
      </c>
      <c r="Q102" s="1706">
        <v>0</v>
      </c>
      <c r="R102" s="1706">
        <v>0</v>
      </c>
      <c r="S102" s="1706">
        <v>0</v>
      </c>
      <c r="T102" s="1706">
        <v>0</v>
      </c>
    </row>
    <row r="103" spans="4:20" ht="3" customHeight="1">
      <c r="D103" s="1704"/>
      <c r="E103" s="1705"/>
      <c r="F103" s="1706"/>
      <c r="G103" s="1706"/>
      <c r="H103" s="1706"/>
      <c r="I103" s="1706"/>
      <c r="J103" s="1706"/>
      <c r="K103" s="1706"/>
      <c r="L103" s="1706"/>
      <c r="M103" s="1706"/>
      <c r="N103" s="1706"/>
      <c r="O103" s="1706"/>
      <c r="P103" s="1706"/>
      <c r="Q103" s="1706"/>
      <c r="R103" s="1706"/>
      <c r="S103" s="1707"/>
      <c r="T103" s="1707"/>
    </row>
    <row r="104" spans="1:20" ht="9.75" customHeight="1">
      <c r="A104" s="1708" t="s">
        <v>1345</v>
      </c>
      <c r="D104" s="1704"/>
      <c r="E104" s="1705"/>
      <c r="F104" s="1706"/>
      <c r="G104" s="1706"/>
      <c r="H104" s="1706"/>
      <c r="I104" s="1706"/>
      <c r="J104" s="1706"/>
      <c r="K104" s="1706"/>
      <c r="L104" s="1706"/>
      <c r="M104" s="1706"/>
      <c r="N104" s="1706"/>
      <c r="O104" s="1706"/>
      <c r="P104" s="1706"/>
      <c r="Q104" s="1706"/>
      <c r="R104" s="1706"/>
      <c r="S104" s="1707"/>
      <c r="T104" s="1707"/>
    </row>
    <row r="105" spans="2:20" s="1708" customFormat="1" ht="9.75" customHeight="1">
      <c r="B105" s="1683" t="s">
        <v>1346</v>
      </c>
      <c r="D105" s="1730"/>
      <c r="E105" s="1714"/>
      <c r="F105" s="1715"/>
      <c r="G105" s="1715"/>
      <c r="H105" s="1715"/>
      <c r="I105" s="1715"/>
      <c r="J105" s="1715"/>
      <c r="K105" s="1715"/>
      <c r="L105" s="1715"/>
      <c r="M105" s="1715"/>
      <c r="N105" s="1715"/>
      <c r="O105" s="1715"/>
      <c r="P105" s="1715"/>
      <c r="Q105" s="1715"/>
      <c r="R105" s="1715"/>
      <c r="S105" s="1716"/>
      <c r="T105" s="1716"/>
    </row>
    <row r="106" spans="2:20" s="1708" customFormat="1" ht="9.75" customHeight="1">
      <c r="B106" s="1683" t="s">
        <v>1341</v>
      </c>
      <c r="D106" s="1731"/>
      <c r="E106" s="1714"/>
      <c r="F106" s="1715"/>
      <c r="G106" s="1715"/>
      <c r="H106" s="1715"/>
      <c r="I106" s="1715"/>
      <c r="J106" s="1715"/>
      <c r="K106" s="1715"/>
      <c r="L106" s="1715"/>
      <c r="M106" s="1715"/>
      <c r="N106" s="1715"/>
      <c r="O106" s="1715"/>
      <c r="P106" s="1715"/>
      <c r="Q106" s="1715"/>
      <c r="R106" s="1715"/>
      <c r="S106" s="1716"/>
      <c r="T106" s="1716"/>
    </row>
    <row r="107" spans="2:20" ht="9.75" customHeight="1">
      <c r="B107" s="1712" t="s">
        <v>0</v>
      </c>
      <c r="D107" s="1426" t="s">
        <v>1322</v>
      </c>
      <c r="E107" s="1705">
        <v>0</v>
      </c>
      <c r="F107" s="1706">
        <v>0</v>
      </c>
      <c r="G107" s="1706">
        <v>0</v>
      </c>
      <c r="H107" s="1706">
        <v>0</v>
      </c>
      <c r="I107" s="1706">
        <v>0</v>
      </c>
      <c r="J107" s="1706">
        <v>0</v>
      </c>
      <c r="K107" s="1706">
        <v>0</v>
      </c>
      <c r="L107" s="1706">
        <v>0</v>
      </c>
      <c r="M107" s="1706">
        <v>0</v>
      </c>
      <c r="N107" s="1706">
        <v>0</v>
      </c>
      <c r="O107" s="1706">
        <v>0</v>
      </c>
      <c r="P107" s="1706">
        <v>0</v>
      </c>
      <c r="Q107" s="1706">
        <v>0</v>
      </c>
      <c r="R107" s="1706">
        <v>0</v>
      </c>
      <c r="S107" s="1707">
        <v>0</v>
      </c>
      <c r="T107" s="1707">
        <v>0</v>
      </c>
    </row>
    <row r="108" spans="2:20" ht="9.75" customHeight="1">
      <c r="B108" s="1712"/>
      <c r="D108" s="1732">
        <v>11</v>
      </c>
      <c r="E108" s="1705">
        <v>0</v>
      </c>
      <c r="F108" s="1706">
        <v>0</v>
      </c>
      <c r="G108" s="1706">
        <v>0</v>
      </c>
      <c r="H108" s="1706">
        <v>0</v>
      </c>
      <c r="I108" s="1706">
        <v>0</v>
      </c>
      <c r="J108" s="1706">
        <v>0</v>
      </c>
      <c r="K108" s="1706">
        <v>0</v>
      </c>
      <c r="L108" s="1706">
        <v>0</v>
      </c>
      <c r="M108" s="1706">
        <v>0</v>
      </c>
      <c r="N108" s="1706">
        <v>0</v>
      </c>
      <c r="O108" s="1706">
        <v>0</v>
      </c>
      <c r="P108" s="1706">
        <v>0</v>
      </c>
      <c r="Q108" s="1706">
        <v>0</v>
      </c>
      <c r="R108" s="1706">
        <v>0</v>
      </c>
      <c r="S108" s="1707">
        <v>0</v>
      </c>
      <c r="T108" s="1707">
        <v>0</v>
      </c>
    </row>
    <row r="109" spans="4:20" ht="9.75" customHeight="1">
      <c r="D109" s="1732">
        <v>12</v>
      </c>
      <c r="E109" s="1705">
        <v>0</v>
      </c>
      <c r="F109" s="1706">
        <v>0</v>
      </c>
      <c r="G109" s="1706">
        <v>0</v>
      </c>
      <c r="H109" s="1706">
        <v>0</v>
      </c>
      <c r="I109" s="1706">
        <v>0</v>
      </c>
      <c r="J109" s="1706">
        <v>0</v>
      </c>
      <c r="K109" s="1706">
        <v>0</v>
      </c>
      <c r="L109" s="1706">
        <v>0</v>
      </c>
      <c r="M109" s="1706">
        <v>0</v>
      </c>
      <c r="N109" s="1706">
        <v>0</v>
      </c>
      <c r="O109" s="1706">
        <v>0</v>
      </c>
      <c r="P109" s="1706">
        <v>0</v>
      </c>
      <c r="Q109" s="1706">
        <v>0</v>
      </c>
      <c r="R109" s="1706">
        <v>0</v>
      </c>
      <c r="S109" s="1707">
        <v>0</v>
      </c>
      <c r="T109" s="1707">
        <v>0</v>
      </c>
    </row>
    <row r="110" spans="4:20" ht="9.75" customHeight="1">
      <c r="D110" s="1704">
        <v>13</v>
      </c>
      <c r="E110" s="1705">
        <v>0</v>
      </c>
      <c r="F110" s="1706">
        <v>0</v>
      </c>
      <c r="G110" s="1706">
        <v>0</v>
      </c>
      <c r="H110" s="1706">
        <v>0</v>
      </c>
      <c r="I110" s="1706">
        <v>0</v>
      </c>
      <c r="J110" s="1706">
        <v>0</v>
      </c>
      <c r="K110" s="1706">
        <v>0</v>
      </c>
      <c r="L110" s="1706">
        <v>0</v>
      </c>
      <c r="M110" s="1706">
        <v>0</v>
      </c>
      <c r="N110" s="1706">
        <v>0</v>
      </c>
      <c r="O110" s="1706">
        <v>0</v>
      </c>
      <c r="P110" s="1706">
        <v>0</v>
      </c>
      <c r="Q110" s="1706">
        <v>0</v>
      </c>
      <c r="R110" s="1706">
        <v>0</v>
      </c>
      <c r="S110" s="1707">
        <v>0</v>
      </c>
      <c r="T110" s="1707">
        <v>0</v>
      </c>
    </row>
    <row r="111" spans="4:20" ht="9.75" customHeight="1">
      <c r="D111" s="1704" t="s">
        <v>152</v>
      </c>
      <c r="E111" s="1705">
        <v>0</v>
      </c>
      <c r="F111" s="1706">
        <v>0</v>
      </c>
      <c r="G111" s="1706">
        <v>0</v>
      </c>
      <c r="H111" s="1706">
        <v>0</v>
      </c>
      <c r="I111" s="1706">
        <v>0</v>
      </c>
      <c r="J111" s="1706">
        <v>0</v>
      </c>
      <c r="K111" s="1706">
        <v>0</v>
      </c>
      <c r="L111" s="1706">
        <v>0</v>
      </c>
      <c r="M111" s="1706">
        <v>0</v>
      </c>
      <c r="N111" s="1706">
        <v>0</v>
      </c>
      <c r="O111" s="1706">
        <v>0</v>
      </c>
      <c r="P111" s="1706">
        <v>0</v>
      </c>
      <c r="Q111" s="1706">
        <v>0</v>
      </c>
      <c r="R111" s="1706">
        <v>0</v>
      </c>
      <c r="S111" s="1706">
        <v>0</v>
      </c>
      <c r="T111" s="1706">
        <v>0</v>
      </c>
    </row>
    <row r="112" spans="4:20" ht="3" customHeight="1">
      <c r="D112" s="1704"/>
      <c r="E112" s="1705"/>
      <c r="F112" s="1706"/>
      <c r="G112" s="1706"/>
      <c r="H112" s="1706"/>
      <c r="I112" s="1706"/>
      <c r="J112" s="1706"/>
      <c r="K112" s="1706"/>
      <c r="L112" s="1706"/>
      <c r="M112" s="1706"/>
      <c r="N112" s="1706"/>
      <c r="O112" s="1706"/>
      <c r="P112" s="1706"/>
      <c r="Q112" s="1706"/>
      <c r="R112" s="1706"/>
      <c r="S112" s="1707"/>
      <c r="T112" s="1707"/>
    </row>
    <row r="113" spans="1:20" ht="9.75" customHeight="1">
      <c r="A113" s="1708" t="s">
        <v>1347</v>
      </c>
      <c r="D113" s="1704"/>
      <c r="E113" s="1705"/>
      <c r="F113" s="1706"/>
      <c r="G113" s="1706"/>
      <c r="H113" s="1706"/>
      <c r="I113" s="1706"/>
      <c r="J113" s="1706"/>
      <c r="K113" s="1706"/>
      <c r="L113" s="1706"/>
      <c r="M113" s="1706"/>
      <c r="N113" s="1706"/>
      <c r="O113" s="1706"/>
      <c r="P113" s="1706"/>
      <c r="Q113" s="1706"/>
      <c r="R113" s="1706"/>
      <c r="S113" s="1707"/>
      <c r="T113" s="1707"/>
    </row>
    <row r="114" spans="2:20" s="1708" customFormat="1" ht="9.75" customHeight="1">
      <c r="B114" s="1712" t="s">
        <v>1348</v>
      </c>
      <c r="D114" s="1426" t="s">
        <v>1322</v>
      </c>
      <c r="E114" s="1705">
        <v>0</v>
      </c>
      <c r="F114" s="1706">
        <v>0</v>
      </c>
      <c r="G114" s="1706">
        <v>0</v>
      </c>
      <c r="H114" s="1706">
        <v>0</v>
      </c>
      <c r="I114" s="1706">
        <v>2</v>
      </c>
      <c r="J114" s="1706">
        <v>1</v>
      </c>
      <c r="K114" s="1706">
        <v>3</v>
      </c>
      <c r="L114" s="1706">
        <v>0</v>
      </c>
      <c r="M114" s="1706">
        <v>1</v>
      </c>
      <c r="N114" s="1706">
        <v>0</v>
      </c>
      <c r="O114" s="1706">
        <v>1</v>
      </c>
      <c r="P114" s="1706">
        <v>1</v>
      </c>
      <c r="Q114" s="1706">
        <v>0</v>
      </c>
      <c r="R114" s="1706">
        <v>0</v>
      </c>
      <c r="S114" s="1707">
        <v>7</v>
      </c>
      <c r="T114" s="1707">
        <v>2</v>
      </c>
    </row>
    <row r="115" spans="2:20" ht="9.75" customHeight="1">
      <c r="B115" s="1712"/>
      <c r="D115" s="1710">
        <v>11</v>
      </c>
      <c r="E115" s="1705">
        <v>7</v>
      </c>
      <c r="F115" s="1706">
        <v>5</v>
      </c>
      <c r="G115" s="1706">
        <v>0</v>
      </c>
      <c r="H115" s="1706">
        <v>0</v>
      </c>
      <c r="I115" s="1706">
        <v>6</v>
      </c>
      <c r="J115" s="1706">
        <v>6</v>
      </c>
      <c r="K115" s="1706">
        <v>15</v>
      </c>
      <c r="L115" s="1706">
        <v>3</v>
      </c>
      <c r="M115" s="1706">
        <v>3</v>
      </c>
      <c r="N115" s="1706">
        <v>1</v>
      </c>
      <c r="O115" s="1706">
        <v>7</v>
      </c>
      <c r="P115" s="1706">
        <v>6</v>
      </c>
      <c r="Q115" s="1706">
        <v>4</v>
      </c>
      <c r="R115" s="1706">
        <v>2</v>
      </c>
      <c r="S115" s="1707">
        <v>42</v>
      </c>
      <c r="T115" s="1707">
        <v>23</v>
      </c>
    </row>
    <row r="116" spans="4:20" ht="9.75" customHeight="1">
      <c r="D116" s="1710">
        <v>12</v>
      </c>
      <c r="E116" s="1705">
        <v>5</v>
      </c>
      <c r="F116" s="1706">
        <v>5</v>
      </c>
      <c r="G116" s="1706">
        <v>1</v>
      </c>
      <c r="H116" s="1706">
        <v>1</v>
      </c>
      <c r="I116" s="1706">
        <v>6</v>
      </c>
      <c r="J116" s="1706">
        <v>4</v>
      </c>
      <c r="K116" s="1706">
        <v>2</v>
      </c>
      <c r="L116" s="1706">
        <v>1</v>
      </c>
      <c r="M116" s="1706">
        <v>3</v>
      </c>
      <c r="N116" s="1706">
        <v>0</v>
      </c>
      <c r="O116" s="1706">
        <v>7</v>
      </c>
      <c r="P116" s="1706">
        <v>2</v>
      </c>
      <c r="Q116" s="1706">
        <v>5</v>
      </c>
      <c r="R116" s="1706">
        <v>1</v>
      </c>
      <c r="S116" s="1707">
        <v>29</v>
      </c>
      <c r="T116" s="1707">
        <v>14</v>
      </c>
    </row>
    <row r="117" spans="4:20" ht="9.75" customHeight="1">
      <c r="D117" s="1704">
        <v>13</v>
      </c>
      <c r="E117" s="1705">
        <v>1</v>
      </c>
      <c r="F117" s="1706">
        <v>1</v>
      </c>
      <c r="G117" s="1706">
        <v>0</v>
      </c>
      <c r="H117" s="1706">
        <v>0</v>
      </c>
      <c r="I117" s="1706">
        <v>1</v>
      </c>
      <c r="J117" s="1706">
        <v>1</v>
      </c>
      <c r="K117" s="1706">
        <v>1</v>
      </c>
      <c r="L117" s="1706">
        <v>0</v>
      </c>
      <c r="M117" s="1706">
        <v>0</v>
      </c>
      <c r="N117" s="1706">
        <v>0</v>
      </c>
      <c r="O117" s="1706">
        <v>1</v>
      </c>
      <c r="P117" s="1706">
        <v>0</v>
      </c>
      <c r="Q117" s="1706">
        <v>1</v>
      </c>
      <c r="R117" s="1706">
        <v>0</v>
      </c>
      <c r="S117" s="1707">
        <v>5</v>
      </c>
      <c r="T117" s="1707">
        <v>2</v>
      </c>
    </row>
    <row r="118" spans="4:20" ht="9.75" customHeight="1">
      <c r="D118" s="1710" t="s">
        <v>152</v>
      </c>
      <c r="E118" s="1705">
        <v>13</v>
      </c>
      <c r="F118" s="1706">
        <v>11</v>
      </c>
      <c r="G118" s="1706">
        <v>1</v>
      </c>
      <c r="H118" s="1706">
        <v>1</v>
      </c>
      <c r="I118" s="1706">
        <v>15</v>
      </c>
      <c r="J118" s="1706">
        <v>12</v>
      </c>
      <c r="K118" s="1706">
        <v>21</v>
      </c>
      <c r="L118" s="1706">
        <v>4</v>
      </c>
      <c r="M118" s="1706">
        <v>7</v>
      </c>
      <c r="N118" s="1706">
        <v>1</v>
      </c>
      <c r="O118" s="1706">
        <v>16</v>
      </c>
      <c r="P118" s="1706">
        <v>9</v>
      </c>
      <c r="Q118" s="1706">
        <v>10</v>
      </c>
      <c r="R118" s="1706">
        <v>3</v>
      </c>
      <c r="S118" s="1706">
        <v>83</v>
      </c>
      <c r="T118" s="1706">
        <v>41</v>
      </c>
    </row>
    <row r="119" spans="4:20" ht="3" customHeight="1">
      <c r="D119" s="1710"/>
      <c r="E119" s="1705"/>
      <c r="F119" s="1706"/>
      <c r="G119" s="1706"/>
      <c r="H119" s="1706"/>
      <c r="I119" s="1706"/>
      <c r="J119" s="1706"/>
      <c r="K119" s="1706"/>
      <c r="L119" s="1706"/>
      <c r="M119" s="1706"/>
      <c r="N119" s="1706"/>
      <c r="O119" s="1706"/>
      <c r="P119" s="1706"/>
      <c r="Q119" s="1706"/>
      <c r="R119" s="1706"/>
      <c r="S119" s="1707"/>
      <c r="T119" s="1707"/>
    </row>
    <row r="120" spans="1:20" ht="9.75" customHeight="1">
      <c r="A120" s="1683" t="s">
        <v>1349</v>
      </c>
      <c r="D120" s="1710"/>
      <c r="E120" s="1705"/>
      <c r="F120" s="1706"/>
      <c r="G120" s="1706"/>
      <c r="H120" s="1706"/>
      <c r="I120" s="1706"/>
      <c r="J120" s="1706"/>
      <c r="K120" s="1706"/>
      <c r="L120" s="1706"/>
      <c r="M120" s="1706"/>
      <c r="N120" s="1706"/>
      <c r="O120" s="1706"/>
      <c r="P120" s="1706"/>
      <c r="Q120" s="1706"/>
      <c r="R120" s="1706"/>
      <c r="S120" s="1707"/>
      <c r="T120" s="1707"/>
    </row>
    <row r="121" spans="2:20" ht="9.75" customHeight="1">
      <c r="B121" s="1683" t="s">
        <v>1350</v>
      </c>
      <c r="D121" s="1426" t="s">
        <v>1322</v>
      </c>
      <c r="E121" s="1705">
        <v>0</v>
      </c>
      <c r="F121" s="1706">
        <v>0</v>
      </c>
      <c r="G121" s="1706">
        <v>0</v>
      </c>
      <c r="H121" s="1706">
        <v>0</v>
      </c>
      <c r="I121" s="1706">
        <v>0</v>
      </c>
      <c r="J121" s="1706">
        <v>0</v>
      </c>
      <c r="K121" s="1706">
        <v>0</v>
      </c>
      <c r="L121" s="1706">
        <v>0</v>
      </c>
      <c r="M121" s="1706">
        <v>0</v>
      </c>
      <c r="N121" s="1706">
        <v>0</v>
      </c>
      <c r="O121" s="1706">
        <v>0</v>
      </c>
      <c r="P121" s="1706">
        <v>0</v>
      </c>
      <c r="Q121" s="1706">
        <v>0</v>
      </c>
      <c r="R121" s="1706">
        <v>0</v>
      </c>
      <c r="S121" s="1707">
        <v>0</v>
      </c>
      <c r="T121" s="1707">
        <v>0</v>
      </c>
    </row>
    <row r="122" spans="4:20" ht="9.75" customHeight="1">
      <c r="D122" s="1710">
        <v>11</v>
      </c>
      <c r="E122" s="1705">
        <v>0</v>
      </c>
      <c r="F122" s="1706">
        <v>0</v>
      </c>
      <c r="G122" s="1706">
        <v>0</v>
      </c>
      <c r="H122" s="1706">
        <v>0</v>
      </c>
      <c r="I122" s="1706">
        <v>0</v>
      </c>
      <c r="J122" s="1706">
        <v>0</v>
      </c>
      <c r="K122" s="1706">
        <v>0</v>
      </c>
      <c r="L122" s="1706">
        <v>0</v>
      </c>
      <c r="M122" s="1706">
        <v>0</v>
      </c>
      <c r="N122" s="1706">
        <v>0</v>
      </c>
      <c r="O122" s="1706">
        <v>0</v>
      </c>
      <c r="P122" s="1706">
        <v>0</v>
      </c>
      <c r="Q122" s="1706">
        <v>0</v>
      </c>
      <c r="R122" s="1706">
        <v>0</v>
      </c>
      <c r="S122" s="1707">
        <v>0</v>
      </c>
      <c r="T122" s="1707">
        <v>0</v>
      </c>
    </row>
    <row r="123" spans="4:20" ht="9.75" customHeight="1">
      <c r="D123" s="1710">
        <v>12</v>
      </c>
      <c r="E123" s="1705">
        <v>3</v>
      </c>
      <c r="F123" s="1706">
        <v>2</v>
      </c>
      <c r="G123" s="1706">
        <v>1</v>
      </c>
      <c r="H123" s="1706">
        <v>0</v>
      </c>
      <c r="I123" s="1706">
        <v>1</v>
      </c>
      <c r="J123" s="1706">
        <v>1</v>
      </c>
      <c r="K123" s="1706">
        <v>14</v>
      </c>
      <c r="L123" s="1706">
        <v>3</v>
      </c>
      <c r="M123" s="1706">
        <v>0</v>
      </c>
      <c r="N123" s="1706">
        <v>0</v>
      </c>
      <c r="O123" s="1706">
        <v>0</v>
      </c>
      <c r="P123" s="1706">
        <v>0</v>
      </c>
      <c r="Q123" s="1706">
        <v>2</v>
      </c>
      <c r="R123" s="1706">
        <v>1</v>
      </c>
      <c r="S123" s="1707">
        <v>21</v>
      </c>
      <c r="T123" s="1707">
        <v>7</v>
      </c>
    </row>
    <row r="124" spans="4:20" ht="9.75" customHeight="1">
      <c r="D124" s="1704">
        <v>13</v>
      </c>
      <c r="E124" s="1705">
        <v>77</v>
      </c>
      <c r="F124" s="1706">
        <v>60</v>
      </c>
      <c r="G124" s="1706">
        <v>13</v>
      </c>
      <c r="H124" s="1706">
        <v>5</v>
      </c>
      <c r="I124" s="1706">
        <v>101</v>
      </c>
      <c r="J124" s="1706">
        <v>55</v>
      </c>
      <c r="K124" s="1706">
        <v>130</v>
      </c>
      <c r="L124" s="1706">
        <v>40</v>
      </c>
      <c r="M124" s="1706">
        <v>52</v>
      </c>
      <c r="N124" s="1706">
        <v>6</v>
      </c>
      <c r="O124" s="1706">
        <v>16</v>
      </c>
      <c r="P124" s="1706">
        <v>9</v>
      </c>
      <c r="Q124" s="1706">
        <v>24</v>
      </c>
      <c r="R124" s="1706">
        <v>6</v>
      </c>
      <c r="S124" s="1707">
        <v>413</v>
      </c>
      <c r="T124" s="1707">
        <v>181</v>
      </c>
    </row>
    <row r="125" spans="4:20" ht="9.75" customHeight="1">
      <c r="D125" s="1710" t="s">
        <v>152</v>
      </c>
      <c r="E125" s="1705">
        <v>80</v>
      </c>
      <c r="F125" s="1706">
        <v>62</v>
      </c>
      <c r="G125" s="1706">
        <v>14</v>
      </c>
      <c r="H125" s="1706">
        <v>5</v>
      </c>
      <c r="I125" s="1706">
        <v>102</v>
      </c>
      <c r="J125" s="1706">
        <v>56</v>
      </c>
      <c r="K125" s="1706">
        <v>144</v>
      </c>
      <c r="L125" s="1706">
        <v>43</v>
      </c>
      <c r="M125" s="1706">
        <v>52</v>
      </c>
      <c r="N125" s="1706">
        <v>6</v>
      </c>
      <c r="O125" s="1706">
        <v>16</v>
      </c>
      <c r="P125" s="1706">
        <v>9</v>
      </c>
      <c r="Q125" s="1706">
        <v>26</v>
      </c>
      <c r="R125" s="1706">
        <v>7</v>
      </c>
      <c r="S125" s="1706">
        <v>434</v>
      </c>
      <c r="T125" s="1706">
        <v>188</v>
      </c>
    </row>
    <row r="126" spans="4:20" ht="3" customHeight="1">
      <c r="D126" s="1710"/>
      <c r="E126" s="1705"/>
      <c r="F126" s="1706"/>
      <c r="G126" s="1706"/>
      <c r="H126" s="1706"/>
      <c r="I126" s="1706"/>
      <c r="J126" s="1706"/>
      <c r="K126" s="1706"/>
      <c r="L126" s="1706"/>
      <c r="M126" s="1706"/>
      <c r="N126" s="1706"/>
      <c r="O126" s="1706"/>
      <c r="P126" s="1706"/>
      <c r="Q126" s="1706"/>
      <c r="R126" s="1706"/>
      <c r="S126" s="1707"/>
      <c r="T126" s="1707"/>
    </row>
    <row r="127" spans="1:20" ht="9.75" customHeight="1">
      <c r="A127" s="1683" t="s">
        <v>1351</v>
      </c>
      <c r="D127" s="1710"/>
      <c r="E127" s="1705"/>
      <c r="F127" s="1706"/>
      <c r="G127" s="1706"/>
      <c r="H127" s="1706"/>
      <c r="I127" s="1706"/>
      <c r="J127" s="1706"/>
      <c r="K127" s="1706"/>
      <c r="L127" s="1706"/>
      <c r="M127" s="1706"/>
      <c r="N127" s="1706"/>
      <c r="O127" s="1706"/>
      <c r="P127" s="1706"/>
      <c r="Q127" s="1706"/>
      <c r="R127" s="1706"/>
      <c r="S127" s="1707"/>
      <c r="T127" s="1707"/>
    </row>
    <row r="128" spans="2:20" ht="9.75" customHeight="1">
      <c r="B128" s="1683" t="s">
        <v>1352</v>
      </c>
      <c r="D128" s="1426" t="s">
        <v>1322</v>
      </c>
      <c r="E128" s="1705">
        <v>0</v>
      </c>
      <c r="F128" s="1706">
        <v>0</v>
      </c>
      <c r="G128" s="1706">
        <v>0</v>
      </c>
      <c r="H128" s="1706">
        <v>0</v>
      </c>
      <c r="I128" s="1706">
        <v>0</v>
      </c>
      <c r="J128" s="1706">
        <v>0</v>
      </c>
      <c r="K128" s="1706">
        <v>0</v>
      </c>
      <c r="L128" s="1706">
        <v>0</v>
      </c>
      <c r="M128" s="1706">
        <v>0</v>
      </c>
      <c r="N128" s="1706">
        <v>0</v>
      </c>
      <c r="O128" s="1706">
        <v>0</v>
      </c>
      <c r="P128" s="1706">
        <v>0</v>
      </c>
      <c r="Q128" s="1706">
        <v>0</v>
      </c>
      <c r="R128" s="1706">
        <v>0</v>
      </c>
      <c r="S128" s="1707">
        <v>0</v>
      </c>
      <c r="T128" s="1707">
        <v>0</v>
      </c>
    </row>
    <row r="129" spans="2:20" ht="9.75" customHeight="1">
      <c r="B129" s="1733"/>
      <c r="D129" s="1710">
        <v>11</v>
      </c>
      <c r="E129" s="1705">
        <v>0</v>
      </c>
      <c r="F129" s="1706">
        <v>0</v>
      </c>
      <c r="G129" s="1706">
        <v>0</v>
      </c>
      <c r="H129" s="1706">
        <v>0</v>
      </c>
      <c r="I129" s="1706">
        <v>0</v>
      </c>
      <c r="J129" s="1706">
        <v>0</v>
      </c>
      <c r="K129" s="1706">
        <v>0</v>
      </c>
      <c r="L129" s="1706">
        <v>0</v>
      </c>
      <c r="M129" s="1706">
        <v>0</v>
      </c>
      <c r="N129" s="1706">
        <v>0</v>
      </c>
      <c r="O129" s="1706">
        <v>0</v>
      </c>
      <c r="P129" s="1706">
        <v>0</v>
      </c>
      <c r="Q129" s="1706">
        <v>0</v>
      </c>
      <c r="R129" s="1706">
        <v>0</v>
      </c>
      <c r="S129" s="1707">
        <v>0</v>
      </c>
      <c r="T129" s="1707">
        <v>0</v>
      </c>
    </row>
    <row r="130" spans="4:20" ht="9.75" customHeight="1">
      <c r="D130" s="1710">
        <v>12</v>
      </c>
      <c r="E130" s="1705">
        <v>0</v>
      </c>
      <c r="F130" s="1706">
        <v>0</v>
      </c>
      <c r="G130" s="1706">
        <v>0</v>
      </c>
      <c r="H130" s="1706">
        <v>0</v>
      </c>
      <c r="I130" s="1706">
        <v>0</v>
      </c>
      <c r="J130" s="1706">
        <v>0</v>
      </c>
      <c r="K130" s="1706">
        <v>0</v>
      </c>
      <c r="L130" s="1706">
        <v>0</v>
      </c>
      <c r="M130" s="1706">
        <v>0</v>
      </c>
      <c r="N130" s="1706">
        <v>0</v>
      </c>
      <c r="O130" s="1706">
        <v>0</v>
      </c>
      <c r="P130" s="1706">
        <v>0</v>
      </c>
      <c r="Q130" s="1706">
        <v>0</v>
      </c>
      <c r="R130" s="1706">
        <v>0</v>
      </c>
      <c r="S130" s="1707">
        <v>0</v>
      </c>
      <c r="T130" s="1707">
        <v>0</v>
      </c>
    </row>
    <row r="131" spans="4:20" ht="9.75" customHeight="1">
      <c r="D131" s="1704">
        <v>13</v>
      </c>
      <c r="E131" s="1705">
        <v>0</v>
      </c>
      <c r="F131" s="1706">
        <v>0</v>
      </c>
      <c r="G131" s="1706">
        <v>0</v>
      </c>
      <c r="H131" s="1706">
        <v>0</v>
      </c>
      <c r="I131" s="1706">
        <v>0</v>
      </c>
      <c r="J131" s="1706">
        <v>0</v>
      </c>
      <c r="K131" s="1706">
        <v>0</v>
      </c>
      <c r="L131" s="1706">
        <v>0</v>
      </c>
      <c r="M131" s="1706">
        <v>0</v>
      </c>
      <c r="N131" s="1706">
        <v>0</v>
      </c>
      <c r="O131" s="1706">
        <v>0</v>
      </c>
      <c r="P131" s="1706">
        <v>0</v>
      </c>
      <c r="Q131" s="1706">
        <v>0</v>
      </c>
      <c r="R131" s="1706">
        <v>0</v>
      </c>
      <c r="S131" s="1707">
        <v>0</v>
      </c>
      <c r="T131" s="1707">
        <v>0</v>
      </c>
    </row>
    <row r="132" spans="4:20" ht="9.75" customHeight="1">
      <c r="D132" s="1710" t="s">
        <v>152</v>
      </c>
      <c r="E132" s="1705">
        <v>0</v>
      </c>
      <c r="F132" s="1706">
        <v>0</v>
      </c>
      <c r="G132" s="1706">
        <v>0</v>
      </c>
      <c r="H132" s="1706">
        <v>0</v>
      </c>
      <c r="I132" s="1706">
        <v>0</v>
      </c>
      <c r="J132" s="1706">
        <v>0</v>
      </c>
      <c r="K132" s="1706">
        <v>0</v>
      </c>
      <c r="L132" s="1706">
        <v>0</v>
      </c>
      <c r="M132" s="1706">
        <v>0</v>
      </c>
      <c r="N132" s="1706">
        <v>0</v>
      </c>
      <c r="O132" s="1706">
        <v>0</v>
      </c>
      <c r="P132" s="1706">
        <v>0</v>
      </c>
      <c r="Q132" s="1706">
        <v>0</v>
      </c>
      <c r="R132" s="1706">
        <v>0</v>
      </c>
      <c r="S132" s="1706">
        <v>0</v>
      </c>
      <c r="T132" s="1706">
        <v>0</v>
      </c>
    </row>
    <row r="133" spans="4:20" ht="3" customHeight="1">
      <c r="D133" s="1710"/>
      <c r="E133" s="1705"/>
      <c r="F133" s="1706"/>
      <c r="G133" s="1706"/>
      <c r="H133" s="1706"/>
      <c r="I133" s="1706"/>
      <c r="J133" s="1706"/>
      <c r="K133" s="1706"/>
      <c r="L133" s="1706"/>
      <c r="M133" s="1706"/>
      <c r="N133" s="1706"/>
      <c r="O133" s="1706"/>
      <c r="P133" s="1706"/>
      <c r="Q133" s="1706"/>
      <c r="R133" s="1706"/>
      <c r="S133" s="1706"/>
      <c r="T133" s="1706"/>
    </row>
    <row r="134" spans="1:20" ht="9.75" customHeight="1">
      <c r="A134" s="1683" t="s">
        <v>292</v>
      </c>
      <c r="D134" s="1710"/>
      <c r="E134" s="1705"/>
      <c r="F134" s="1706"/>
      <c r="G134" s="1706"/>
      <c r="H134" s="1706"/>
      <c r="I134" s="1706"/>
      <c r="J134" s="1706"/>
      <c r="K134" s="1706"/>
      <c r="L134" s="1706"/>
      <c r="M134" s="1706"/>
      <c r="N134" s="1706"/>
      <c r="O134" s="1706"/>
      <c r="P134" s="1706"/>
      <c r="Q134" s="1706"/>
      <c r="R134" s="1706"/>
      <c r="S134" s="1706"/>
      <c r="T134" s="1706"/>
    </row>
    <row r="135" spans="2:20" ht="9.75" customHeight="1">
      <c r="B135" s="1733" t="s">
        <v>1353</v>
      </c>
      <c r="D135" s="1426" t="s">
        <v>1322</v>
      </c>
      <c r="E135" s="1705">
        <v>0</v>
      </c>
      <c r="F135" s="1706">
        <v>0</v>
      </c>
      <c r="G135" s="1706">
        <v>0</v>
      </c>
      <c r="H135" s="1706">
        <v>0</v>
      </c>
      <c r="I135" s="1706">
        <v>0</v>
      </c>
      <c r="J135" s="1706">
        <v>0</v>
      </c>
      <c r="K135" s="1706">
        <v>0</v>
      </c>
      <c r="L135" s="1706">
        <v>0</v>
      </c>
      <c r="M135" s="1706">
        <v>0</v>
      </c>
      <c r="N135" s="1706">
        <v>0</v>
      </c>
      <c r="O135" s="1706">
        <v>0</v>
      </c>
      <c r="P135" s="1706">
        <v>0</v>
      </c>
      <c r="Q135" s="1706">
        <v>0</v>
      </c>
      <c r="R135" s="1706">
        <v>0</v>
      </c>
      <c r="S135" s="1707">
        <v>0</v>
      </c>
      <c r="T135" s="1707">
        <v>0</v>
      </c>
    </row>
    <row r="136" spans="4:20" ht="9.75" customHeight="1">
      <c r="D136" s="1710">
        <v>11</v>
      </c>
      <c r="E136" s="1705">
        <v>0</v>
      </c>
      <c r="F136" s="1706">
        <v>0</v>
      </c>
      <c r="G136" s="1706">
        <v>0</v>
      </c>
      <c r="H136" s="1706">
        <v>0</v>
      </c>
      <c r="I136" s="1706">
        <v>0</v>
      </c>
      <c r="J136" s="1706">
        <v>0</v>
      </c>
      <c r="K136" s="1706">
        <v>0</v>
      </c>
      <c r="L136" s="1706">
        <v>0</v>
      </c>
      <c r="M136" s="1706">
        <v>0</v>
      </c>
      <c r="N136" s="1706">
        <v>0</v>
      </c>
      <c r="O136" s="1706">
        <v>0</v>
      </c>
      <c r="P136" s="1706">
        <v>0</v>
      </c>
      <c r="Q136" s="1706">
        <v>0</v>
      </c>
      <c r="R136" s="1706">
        <v>0</v>
      </c>
      <c r="S136" s="1707">
        <v>0</v>
      </c>
      <c r="T136" s="1707">
        <v>0</v>
      </c>
    </row>
    <row r="137" spans="4:20" ht="9.75" customHeight="1">
      <c r="D137" s="1710">
        <v>12</v>
      </c>
      <c r="E137" s="1705">
        <v>0</v>
      </c>
      <c r="F137" s="1706">
        <v>0</v>
      </c>
      <c r="G137" s="1706">
        <v>0</v>
      </c>
      <c r="H137" s="1706">
        <v>0</v>
      </c>
      <c r="I137" s="1706">
        <v>0</v>
      </c>
      <c r="J137" s="1706">
        <v>0</v>
      </c>
      <c r="K137" s="1706">
        <v>0</v>
      </c>
      <c r="L137" s="1706">
        <v>0</v>
      </c>
      <c r="M137" s="1706">
        <v>0</v>
      </c>
      <c r="N137" s="1706">
        <v>0</v>
      </c>
      <c r="O137" s="1706">
        <v>0</v>
      </c>
      <c r="P137" s="1706">
        <v>0</v>
      </c>
      <c r="Q137" s="1706">
        <v>0</v>
      </c>
      <c r="R137" s="1706">
        <v>0</v>
      </c>
      <c r="S137" s="1707">
        <v>0</v>
      </c>
      <c r="T137" s="1707">
        <v>0</v>
      </c>
    </row>
    <row r="138" spans="4:20" ht="9.75" customHeight="1">
      <c r="D138" s="1710">
        <v>13</v>
      </c>
      <c r="E138" s="1705">
        <v>0</v>
      </c>
      <c r="F138" s="1706">
        <v>0</v>
      </c>
      <c r="G138" s="1706">
        <v>0</v>
      </c>
      <c r="H138" s="1706">
        <v>0</v>
      </c>
      <c r="I138" s="1706">
        <v>0</v>
      </c>
      <c r="J138" s="1706">
        <v>0</v>
      </c>
      <c r="K138" s="1706">
        <v>0</v>
      </c>
      <c r="L138" s="1706">
        <v>0</v>
      </c>
      <c r="M138" s="1706">
        <v>0</v>
      </c>
      <c r="N138" s="1706">
        <v>0</v>
      </c>
      <c r="O138" s="1706">
        <v>0</v>
      </c>
      <c r="P138" s="1706">
        <v>0</v>
      </c>
      <c r="Q138" s="1706">
        <v>0</v>
      </c>
      <c r="R138" s="1706">
        <v>0</v>
      </c>
      <c r="S138" s="1707">
        <v>0</v>
      </c>
      <c r="T138" s="1707">
        <v>0</v>
      </c>
    </row>
    <row r="139" spans="4:20" ht="9.75" customHeight="1">
      <c r="D139" s="1710" t="s">
        <v>152</v>
      </c>
      <c r="E139" s="1705">
        <v>0</v>
      </c>
      <c r="F139" s="1706">
        <v>0</v>
      </c>
      <c r="G139" s="1706">
        <v>0</v>
      </c>
      <c r="H139" s="1706">
        <v>0</v>
      </c>
      <c r="I139" s="1706">
        <v>0</v>
      </c>
      <c r="J139" s="1706">
        <v>0</v>
      </c>
      <c r="K139" s="1706">
        <v>0</v>
      </c>
      <c r="L139" s="1706">
        <v>0</v>
      </c>
      <c r="M139" s="1706">
        <v>0</v>
      </c>
      <c r="N139" s="1706">
        <v>0</v>
      </c>
      <c r="O139" s="1706">
        <v>0</v>
      </c>
      <c r="P139" s="1706">
        <v>0</v>
      </c>
      <c r="Q139" s="1706">
        <v>0</v>
      </c>
      <c r="R139" s="1706">
        <v>0</v>
      </c>
      <c r="S139" s="1706">
        <v>0</v>
      </c>
      <c r="T139" s="1706">
        <v>0</v>
      </c>
    </row>
    <row r="140" spans="4:20" ht="3" customHeight="1">
      <c r="D140" s="1710"/>
      <c r="E140" s="1705"/>
      <c r="F140" s="1706"/>
      <c r="G140" s="1706"/>
      <c r="H140" s="1706"/>
      <c r="I140" s="1706"/>
      <c r="J140" s="1706"/>
      <c r="K140" s="1706"/>
      <c r="L140" s="1706"/>
      <c r="M140" s="1706"/>
      <c r="N140" s="1706"/>
      <c r="O140" s="1706"/>
      <c r="P140" s="1706"/>
      <c r="Q140" s="1706"/>
      <c r="R140" s="1706"/>
      <c r="S140" s="1707"/>
      <c r="T140" s="1707"/>
    </row>
    <row r="141" spans="2:20" ht="15" customHeight="1">
      <c r="B141" s="1734" t="s">
        <v>10</v>
      </c>
      <c r="D141" s="1735" t="s">
        <v>1322</v>
      </c>
      <c r="E141" s="1736">
        <v>395</v>
      </c>
      <c r="F141" s="1737">
        <v>322</v>
      </c>
      <c r="G141" s="1737">
        <v>41</v>
      </c>
      <c r="H141" s="1737">
        <v>17</v>
      </c>
      <c r="I141" s="1737">
        <v>887</v>
      </c>
      <c r="J141" s="1737">
        <v>497</v>
      </c>
      <c r="K141" s="1737">
        <v>679</v>
      </c>
      <c r="L141" s="1737">
        <v>179</v>
      </c>
      <c r="M141" s="1737">
        <v>118</v>
      </c>
      <c r="N141" s="1737">
        <v>21</v>
      </c>
      <c r="O141" s="1737">
        <v>54</v>
      </c>
      <c r="P141" s="1737">
        <v>32</v>
      </c>
      <c r="Q141" s="1737">
        <v>104</v>
      </c>
      <c r="R141" s="1737">
        <v>33</v>
      </c>
      <c r="S141" s="1737">
        <v>2278</v>
      </c>
      <c r="T141" s="1737">
        <v>1101</v>
      </c>
    </row>
    <row r="142" spans="2:20" s="1708" customFormat="1" ht="10.5" customHeight="1">
      <c r="B142" s="1734"/>
      <c r="C142" s="1738"/>
      <c r="D142" s="1739">
        <v>11</v>
      </c>
      <c r="E142" s="1736">
        <v>3543</v>
      </c>
      <c r="F142" s="1737">
        <v>2895</v>
      </c>
      <c r="G142" s="1737">
        <v>600</v>
      </c>
      <c r="H142" s="1737">
        <v>312</v>
      </c>
      <c r="I142" s="1737">
        <v>6616</v>
      </c>
      <c r="J142" s="1737">
        <v>3676</v>
      </c>
      <c r="K142" s="1737">
        <v>6444</v>
      </c>
      <c r="L142" s="1737">
        <v>1759</v>
      </c>
      <c r="M142" s="1737">
        <v>1338</v>
      </c>
      <c r="N142" s="1737">
        <v>272</v>
      </c>
      <c r="O142" s="1737">
        <v>1505</v>
      </c>
      <c r="P142" s="1737">
        <v>702</v>
      </c>
      <c r="Q142" s="1737">
        <v>1481</v>
      </c>
      <c r="R142" s="1737">
        <v>393</v>
      </c>
      <c r="S142" s="1737">
        <v>21527</v>
      </c>
      <c r="T142" s="1737">
        <v>10009</v>
      </c>
    </row>
    <row r="143" spans="2:20" ht="10.5" customHeight="1">
      <c r="B143" s="1740"/>
      <c r="C143" s="1740"/>
      <c r="D143" s="1741">
        <v>12</v>
      </c>
      <c r="E143" s="1736">
        <v>2989</v>
      </c>
      <c r="F143" s="1737">
        <v>2457</v>
      </c>
      <c r="G143" s="1737">
        <v>515</v>
      </c>
      <c r="H143" s="1737">
        <v>248</v>
      </c>
      <c r="I143" s="1737">
        <v>5463</v>
      </c>
      <c r="J143" s="1737">
        <v>2964</v>
      </c>
      <c r="K143" s="1737">
        <v>5594</v>
      </c>
      <c r="L143" s="1737">
        <v>1563</v>
      </c>
      <c r="M143" s="1737">
        <v>1256</v>
      </c>
      <c r="N143" s="1737">
        <v>276</v>
      </c>
      <c r="O143" s="1737">
        <v>1288</v>
      </c>
      <c r="P143" s="1737">
        <v>596</v>
      </c>
      <c r="Q143" s="1737">
        <v>1306</v>
      </c>
      <c r="R143" s="1737">
        <v>336</v>
      </c>
      <c r="S143" s="1737">
        <v>18411</v>
      </c>
      <c r="T143" s="1737">
        <v>8440</v>
      </c>
    </row>
    <row r="144" spans="2:20" ht="10.5" customHeight="1">
      <c r="B144" s="1740"/>
      <c r="C144" s="1740"/>
      <c r="D144" s="1741">
        <v>13</v>
      </c>
      <c r="E144" s="1736">
        <v>834</v>
      </c>
      <c r="F144" s="1737">
        <v>624</v>
      </c>
      <c r="G144" s="1737">
        <v>217</v>
      </c>
      <c r="H144" s="1737">
        <v>87</v>
      </c>
      <c r="I144" s="1737">
        <v>1411</v>
      </c>
      <c r="J144" s="1737">
        <v>654</v>
      </c>
      <c r="K144" s="1737">
        <v>2119</v>
      </c>
      <c r="L144" s="1737">
        <v>488</v>
      </c>
      <c r="M144" s="1737">
        <v>462</v>
      </c>
      <c r="N144" s="1737">
        <v>80</v>
      </c>
      <c r="O144" s="1737">
        <v>444</v>
      </c>
      <c r="P144" s="1737">
        <v>201</v>
      </c>
      <c r="Q144" s="1737">
        <v>547</v>
      </c>
      <c r="R144" s="1737">
        <v>119</v>
      </c>
      <c r="S144" s="1737">
        <v>6034</v>
      </c>
      <c r="T144" s="1737">
        <v>2253</v>
      </c>
    </row>
    <row r="145" spans="2:20" ht="10.5" customHeight="1">
      <c r="B145" s="1740"/>
      <c r="C145" s="1740"/>
      <c r="D145" s="1741" t="s">
        <v>153</v>
      </c>
      <c r="E145" s="1736">
        <v>7761</v>
      </c>
      <c r="F145" s="1737">
        <v>6298</v>
      </c>
      <c r="G145" s="1737">
        <v>1373</v>
      </c>
      <c r="H145" s="1737">
        <v>664</v>
      </c>
      <c r="I145" s="1737">
        <v>14377</v>
      </c>
      <c r="J145" s="1737">
        <v>7791</v>
      </c>
      <c r="K145" s="1737">
        <v>14836</v>
      </c>
      <c r="L145" s="1737">
        <v>3989</v>
      </c>
      <c r="M145" s="1737">
        <v>3174</v>
      </c>
      <c r="N145" s="1737">
        <v>649</v>
      </c>
      <c r="O145" s="1737">
        <v>3291</v>
      </c>
      <c r="P145" s="1737">
        <v>1531</v>
      </c>
      <c r="Q145" s="1737">
        <v>3438</v>
      </c>
      <c r="R145" s="1737">
        <v>881</v>
      </c>
      <c r="S145" s="1737">
        <v>48250</v>
      </c>
      <c r="T145" s="1737">
        <v>21803</v>
      </c>
    </row>
    <row r="146" s="1742" customFormat="1" ht="6" customHeight="1">
      <c r="A146" s="1708" t="s">
        <v>11</v>
      </c>
    </row>
    <row r="147" spans="1:20" ht="22.5" customHeight="1">
      <c r="A147" s="2625" t="s">
        <v>1354</v>
      </c>
      <c r="B147" s="2625"/>
      <c r="C147" s="2625"/>
      <c r="D147" s="2625"/>
      <c r="E147" s="2625"/>
      <c r="F147" s="2625"/>
      <c r="G147" s="2625"/>
      <c r="H147" s="2625"/>
      <c r="I147" s="2625"/>
      <c r="J147" s="2625"/>
      <c r="K147" s="2625"/>
      <c r="L147" s="2625"/>
      <c r="M147" s="2625"/>
      <c r="N147" s="2625"/>
      <c r="O147" s="2625"/>
      <c r="P147" s="2625"/>
      <c r="Q147" s="2625"/>
      <c r="R147" s="2625"/>
      <c r="S147" s="2625"/>
      <c r="T147" s="2625"/>
    </row>
  </sheetData>
  <mergeCells count="9">
    <mergeCell ref="A147:T147"/>
    <mergeCell ref="A1:B1"/>
    <mergeCell ref="A4:C8"/>
    <mergeCell ref="D4:D8"/>
    <mergeCell ref="S4:T7"/>
    <mergeCell ref="G5:H7"/>
    <mergeCell ref="I5:J7"/>
    <mergeCell ref="O5:P7"/>
    <mergeCell ref="Q5:R7"/>
  </mergeCells>
  <printOptions/>
  <pageMargins left="0.4724409448818898" right="0.31496062992125984" top="0.5905511811023623" bottom="0.7874015748031497" header="0.3937007874015748" footer="0.2755905511811024"/>
  <pageSetup firstPageNumber="110" useFirstPageNumber="1" fitToHeight="0" horizontalDpi="600" verticalDpi="600" orientation="portrait" pageOrder="overThenDown" paperSize="9" scale="90" r:id="rId1"/>
  <headerFooter alignWithMargins="0">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D138"/>
  <sheetViews>
    <sheetView workbookViewId="0" topLeftCell="A1">
      <pane ySplit="8" topLeftCell="A9" activePane="bottomLeft" state="frozen"/>
      <selection pane="bottomLeft" activeCell="U1" sqref="U1"/>
    </sheetView>
  </sheetViews>
  <sheetFormatPr defaultColWidth="12" defaultRowHeight="11.25"/>
  <cols>
    <col min="1" max="1" width="0.65625" style="1683" customWidth="1"/>
    <col min="2" max="2" width="13.5" style="1683" bestFit="1" customWidth="1"/>
    <col min="3" max="3" width="0.4921875" style="1683" customWidth="1"/>
    <col min="4" max="4" width="6.33203125" style="1683" customWidth="1"/>
    <col min="5" max="5" width="7" style="1683" customWidth="1"/>
    <col min="6" max="6" width="6.83203125" style="1683" customWidth="1"/>
    <col min="7" max="7" width="7.16015625" style="1683" bestFit="1" customWidth="1"/>
    <col min="8" max="8" width="5.83203125" style="1683" customWidth="1"/>
    <col min="9" max="9" width="8.16015625" style="1683" bestFit="1" customWidth="1"/>
    <col min="10" max="10" width="7" style="1683" customWidth="1"/>
    <col min="11" max="11" width="8.16015625" style="1683" bestFit="1" customWidth="1"/>
    <col min="12" max="13" width="7" style="1683" customWidth="1"/>
    <col min="14" max="14" width="6" style="1683" customWidth="1"/>
    <col min="15" max="15" width="6.66015625" style="1683" customWidth="1"/>
    <col min="16" max="16" width="6.33203125" style="1683" customWidth="1"/>
    <col min="17" max="17" width="7.16015625" style="1683" customWidth="1"/>
    <col min="18" max="18" width="6.16015625" style="1683" customWidth="1"/>
    <col min="19" max="20" width="8.16015625" style="1683" bestFit="1" customWidth="1"/>
    <col min="21" max="16384" width="12" style="1683" customWidth="1"/>
  </cols>
  <sheetData>
    <row r="1" spans="1:5" ht="10.5" customHeight="1">
      <c r="A1" s="1743"/>
      <c r="B1" s="1743"/>
      <c r="D1" s="2650"/>
      <c r="E1" s="2650"/>
    </row>
    <row r="2" spans="1:20" ht="12.75" customHeight="1">
      <c r="A2" s="1684" t="str">
        <f>'7.1'!N2&amp;'7.1'!O2</f>
        <v>7. Fachoberschulen in Bayern 2021/22</v>
      </c>
      <c r="B2" s="1684"/>
      <c r="C2" s="1684"/>
      <c r="D2" s="1684"/>
      <c r="E2" s="1684"/>
      <c r="F2" s="1684"/>
      <c r="G2" s="1684"/>
      <c r="H2" s="1684"/>
      <c r="I2" s="1684"/>
      <c r="J2" s="1684"/>
      <c r="K2" s="1684"/>
      <c r="L2" s="1684"/>
      <c r="M2" s="1684"/>
      <c r="N2" s="1684"/>
      <c r="O2" s="1684"/>
      <c r="P2" s="1684"/>
      <c r="Q2" s="1684"/>
      <c r="R2" s="1684"/>
      <c r="S2" s="1684"/>
      <c r="T2" s="1684"/>
    </row>
    <row r="3" spans="1:20" ht="24.9" customHeight="1">
      <c r="A3" s="2651" t="s">
        <v>1355</v>
      </c>
      <c r="B3" s="2651"/>
      <c r="C3" s="2651"/>
      <c r="D3" s="2651"/>
      <c r="E3" s="2651"/>
      <c r="F3" s="2651"/>
      <c r="G3" s="2651"/>
      <c r="H3" s="2651"/>
      <c r="I3" s="2651"/>
      <c r="J3" s="2651"/>
      <c r="K3" s="2651"/>
      <c r="L3" s="2651"/>
      <c r="M3" s="2651"/>
      <c r="N3" s="2651"/>
      <c r="O3" s="2651"/>
      <c r="P3" s="2651"/>
      <c r="Q3" s="2651"/>
      <c r="R3" s="2651"/>
      <c r="S3" s="2651"/>
      <c r="T3" s="2651"/>
    </row>
    <row r="4" spans="1:20" ht="11.25" customHeight="1">
      <c r="A4" s="2627" t="s">
        <v>1356</v>
      </c>
      <c r="B4" s="2628"/>
      <c r="C4" s="2629"/>
      <c r="D4" s="2634" t="s">
        <v>933</v>
      </c>
      <c r="E4" s="2652" t="s">
        <v>1312</v>
      </c>
      <c r="F4" s="2653"/>
      <c r="G4" s="2653"/>
      <c r="H4" s="2653"/>
      <c r="I4" s="2653"/>
      <c r="J4" s="2653"/>
      <c r="K4" s="2653"/>
      <c r="L4" s="2653"/>
      <c r="M4" s="2653"/>
      <c r="N4" s="2653"/>
      <c r="O4" s="2653"/>
      <c r="P4" s="2653"/>
      <c r="Q4" s="2653"/>
      <c r="R4" s="2654"/>
      <c r="S4" s="2635" t="s">
        <v>571</v>
      </c>
      <c r="T4" s="2469"/>
    </row>
    <row r="5" spans="1:20" ht="11.25" customHeight="1">
      <c r="A5" s="2630"/>
      <c r="B5" s="2630"/>
      <c r="C5" s="2631"/>
      <c r="D5" s="2467"/>
      <c r="E5" s="1691"/>
      <c r="F5" s="1687"/>
      <c r="G5" s="2635" t="s">
        <v>1313</v>
      </c>
      <c r="H5" s="2644"/>
      <c r="I5" s="2635" t="s">
        <v>1314</v>
      </c>
      <c r="J5" s="2654"/>
      <c r="K5" s="2635" t="s">
        <v>1357</v>
      </c>
      <c r="L5" s="2478"/>
      <c r="M5" s="1746"/>
      <c r="N5" s="1694"/>
      <c r="O5" s="2635" t="s">
        <v>1315</v>
      </c>
      <c r="P5" s="2644"/>
      <c r="Q5" s="2635" t="s">
        <v>1316</v>
      </c>
      <c r="R5" s="2644"/>
      <c r="S5" s="2448"/>
      <c r="T5" s="2479"/>
    </row>
    <row r="6" spans="1:20" ht="11.25" customHeight="1">
      <c r="A6" s="2630"/>
      <c r="B6" s="2630"/>
      <c r="C6" s="2631"/>
      <c r="D6" s="2467"/>
      <c r="E6" s="1696" t="s">
        <v>1302</v>
      </c>
      <c r="F6" s="1747"/>
      <c r="G6" s="2645"/>
      <c r="H6" s="2646"/>
      <c r="I6" s="2655"/>
      <c r="J6" s="2656"/>
      <c r="K6" s="2448"/>
      <c r="L6" s="2480"/>
      <c r="M6" s="1696" t="s">
        <v>1307</v>
      </c>
      <c r="N6" s="1697"/>
      <c r="O6" s="2645"/>
      <c r="P6" s="2646"/>
      <c r="Q6" s="2645"/>
      <c r="R6" s="2646"/>
      <c r="S6" s="2448"/>
      <c r="T6" s="2479"/>
    </row>
    <row r="7" spans="1:20" ht="11.25" customHeight="1">
      <c r="A7" s="2630"/>
      <c r="B7" s="2630"/>
      <c r="C7" s="2631"/>
      <c r="D7" s="2467"/>
      <c r="E7" s="1748"/>
      <c r="F7" s="1749"/>
      <c r="G7" s="2647"/>
      <c r="H7" s="2648"/>
      <c r="I7" s="2657"/>
      <c r="J7" s="2658"/>
      <c r="K7" s="2449"/>
      <c r="L7" s="2530"/>
      <c r="M7" s="1698"/>
      <c r="N7" s="1699"/>
      <c r="O7" s="2647"/>
      <c r="P7" s="2648"/>
      <c r="Q7" s="2647"/>
      <c r="R7" s="2648"/>
      <c r="S7" s="2449"/>
      <c r="T7" s="2470"/>
    </row>
    <row r="8" spans="1:20" ht="11.25">
      <c r="A8" s="2632"/>
      <c r="B8" s="2632"/>
      <c r="C8" s="2633"/>
      <c r="D8" s="2468"/>
      <c r="E8" s="1701" t="s">
        <v>1317</v>
      </c>
      <c r="F8" s="1701" t="s">
        <v>1318</v>
      </c>
      <c r="G8" s="1701" t="s">
        <v>1317</v>
      </c>
      <c r="H8" s="1701" t="s">
        <v>1318</v>
      </c>
      <c r="I8" s="1701" t="s">
        <v>1317</v>
      </c>
      <c r="J8" s="1701" t="s">
        <v>1318</v>
      </c>
      <c r="K8" s="1701" t="s">
        <v>1317</v>
      </c>
      <c r="L8" s="1701" t="s">
        <v>1318</v>
      </c>
      <c r="M8" s="1701" t="s">
        <v>1317</v>
      </c>
      <c r="N8" s="1701" t="s">
        <v>1318</v>
      </c>
      <c r="O8" s="1701" t="s">
        <v>1317</v>
      </c>
      <c r="P8" s="1701" t="s">
        <v>1318</v>
      </c>
      <c r="Q8" s="1701" t="s">
        <v>1317</v>
      </c>
      <c r="R8" s="1701" t="s">
        <v>1318</v>
      </c>
      <c r="S8" s="1701" t="s">
        <v>153</v>
      </c>
      <c r="T8" s="1701" t="s">
        <v>867</v>
      </c>
    </row>
    <row r="9" spans="1:20" ht="8.1" customHeight="1">
      <c r="A9" s="1703"/>
      <c r="B9" s="1703"/>
      <c r="C9" s="1703"/>
      <c r="D9" s="1208"/>
      <c r="E9" s="1750"/>
      <c r="F9" s="1750"/>
      <c r="G9" s="1750"/>
      <c r="H9" s="1750"/>
      <c r="I9" s="1750"/>
      <c r="J9" s="1750"/>
      <c r="K9" s="1750"/>
      <c r="L9" s="1750"/>
      <c r="M9" s="1750"/>
      <c r="N9" s="1750"/>
      <c r="O9" s="1750"/>
      <c r="P9" s="1750"/>
      <c r="Q9" s="1750"/>
      <c r="R9" s="1750"/>
      <c r="S9" s="1750"/>
      <c r="T9" s="1750"/>
    </row>
    <row r="10" spans="1:20" ht="12" customHeight="1">
      <c r="A10" s="1751" t="s">
        <v>1358</v>
      </c>
      <c r="B10" s="1703"/>
      <c r="C10" s="1703"/>
      <c r="D10" s="1208"/>
      <c r="E10" s="1750"/>
      <c r="F10" s="1750"/>
      <c r="G10" s="1750"/>
      <c r="H10" s="1750"/>
      <c r="I10" s="1750"/>
      <c r="J10" s="1750"/>
      <c r="K10" s="1750"/>
      <c r="L10" s="1750"/>
      <c r="M10" s="1750"/>
      <c r="N10" s="1750"/>
      <c r="O10" s="1750"/>
      <c r="P10" s="1750"/>
      <c r="Q10" s="1750"/>
      <c r="R10" s="1750"/>
      <c r="S10" s="1750"/>
      <c r="T10" s="1750"/>
    </row>
    <row r="11" spans="1:20" ht="12" customHeight="1">
      <c r="A11" s="1752" t="s">
        <v>1359</v>
      </c>
      <c r="B11" s="1752" t="s">
        <v>1359</v>
      </c>
      <c r="C11" s="1703"/>
      <c r="D11" s="1753" t="s">
        <v>1322</v>
      </c>
      <c r="E11" s="1715">
        <v>7</v>
      </c>
      <c r="F11" s="1715">
        <v>7</v>
      </c>
      <c r="G11" s="1715">
        <v>0</v>
      </c>
      <c r="H11" s="1715">
        <v>0</v>
      </c>
      <c r="I11" s="1715">
        <v>16</v>
      </c>
      <c r="J11" s="1715">
        <v>9</v>
      </c>
      <c r="K11" s="1715">
        <v>8</v>
      </c>
      <c r="L11" s="1715">
        <v>3</v>
      </c>
      <c r="M11" s="1715">
        <v>3</v>
      </c>
      <c r="N11" s="1715">
        <v>1</v>
      </c>
      <c r="O11" s="1715">
        <v>0</v>
      </c>
      <c r="P11" s="1715">
        <v>0</v>
      </c>
      <c r="Q11" s="1715">
        <v>3</v>
      </c>
      <c r="R11" s="1715">
        <v>3</v>
      </c>
      <c r="S11" s="1716">
        <v>37</v>
      </c>
      <c r="T11" s="1716">
        <v>23</v>
      </c>
    </row>
    <row r="12" spans="1:20" s="1708" customFormat="1" ht="10.5" customHeight="1">
      <c r="A12" s="1752"/>
      <c r="B12" s="1754"/>
      <c r="C12" s="1755"/>
      <c r="D12" s="1719">
        <v>11</v>
      </c>
      <c r="E12" s="1715">
        <v>474</v>
      </c>
      <c r="F12" s="1715">
        <v>392</v>
      </c>
      <c r="G12" s="1715">
        <v>80</v>
      </c>
      <c r="H12" s="1715">
        <v>37</v>
      </c>
      <c r="I12" s="1715">
        <v>977</v>
      </c>
      <c r="J12" s="1715">
        <v>587</v>
      </c>
      <c r="K12" s="1715">
        <v>905</v>
      </c>
      <c r="L12" s="1715">
        <v>344</v>
      </c>
      <c r="M12" s="1715">
        <v>195</v>
      </c>
      <c r="N12" s="1715">
        <v>38</v>
      </c>
      <c r="O12" s="1715">
        <v>198</v>
      </c>
      <c r="P12" s="1715">
        <v>104</v>
      </c>
      <c r="Q12" s="1715">
        <v>203</v>
      </c>
      <c r="R12" s="1715">
        <v>71</v>
      </c>
      <c r="S12" s="1716">
        <v>3032</v>
      </c>
      <c r="T12" s="1716">
        <v>1573</v>
      </c>
    </row>
    <row r="13" spans="1:20" ht="10.5" customHeight="1">
      <c r="A13" s="1703"/>
      <c r="B13" s="1756"/>
      <c r="C13" s="1703"/>
      <c r="D13" s="1704">
        <v>12</v>
      </c>
      <c r="E13" s="1715">
        <v>2987</v>
      </c>
      <c r="F13" s="1715">
        <v>2456</v>
      </c>
      <c r="G13" s="1715">
        <v>514</v>
      </c>
      <c r="H13" s="1715">
        <v>248</v>
      </c>
      <c r="I13" s="1715">
        <v>5453</v>
      </c>
      <c r="J13" s="1715">
        <v>2958</v>
      </c>
      <c r="K13" s="1715">
        <v>5574</v>
      </c>
      <c r="L13" s="1715">
        <v>1554</v>
      </c>
      <c r="M13" s="1715">
        <v>1252</v>
      </c>
      <c r="N13" s="1715">
        <v>274</v>
      </c>
      <c r="O13" s="1715">
        <v>1286</v>
      </c>
      <c r="P13" s="1715">
        <v>596</v>
      </c>
      <c r="Q13" s="1715">
        <v>1305</v>
      </c>
      <c r="R13" s="1715">
        <v>336</v>
      </c>
      <c r="S13" s="1716">
        <v>18371</v>
      </c>
      <c r="T13" s="1716">
        <v>8422</v>
      </c>
    </row>
    <row r="14" spans="1:20" ht="10.5" customHeight="1">
      <c r="A14" s="1703"/>
      <c r="B14" s="1756"/>
      <c r="C14" s="1703"/>
      <c r="D14" s="1704">
        <v>13</v>
      </c>
      <c r="E14" s="1715">
        <v>792</v>
      </c>
      <c r="F14" s="1715">
        <v>590</v>
      </c>
      <c r="G14" s="1715">
        <v>210</v>
      </c>
      <c r="H14" s="1715">
        <v>84</v>
      </c>
      <c r="I14" s="1715">
        <v>1372</v>
      </c>
      <c r="J14" s="1715">
        <v>630</v>
      </c>
      <c r="K14" s="1715">
        <v>2081</v>
      </c>
      <c r="L14" s="1715">
        <v>473</v>
      </c>
      <c r="M14" s="1715">
        <v>448</v>
      </c>
      <c r="N14" s="1715">
        <v>79</v>
      </c>
      <c r="O14" s="1715">
        <v>444</v>
      </c>
      <c r="P14" s="1715">
        <v>201</v>
      </c>
      <c r="Q14" s="1715">
        <v>539</v>
      </c>
      <c r="R14" s="1715">
        <v>118</v>
      </c>
      <c r="S14" s="1716">
        <v>5886</v>
      </c>
      <c r="T14" s="1716">
        <v>2175</v>
      </c>
    </row>
    <row r="15" spans="1:20" ht="10.5" customHeight="1">
      <c r="A15" s="1703"/>
      <c r="B15" s="1703"/>
      <c r="C15" s="1703"/>
      <c r="D15" s="1704" t="s">
        <v>152</v>
      </c>
      <c r="E15" s="1707">
        <v>4260</v>
      </c>
      <c r="F15" s="1707">
        <v>3445</v>
      </c>
      <c r="G15" s="1707">
        <v>804</v>
      </c>
      <c r="H15" s="1707">
        <v>369</v>
      </c>
      <c r="I15" s="1707">
        <v>7818</v>
      </c>
      <c r="J15" s="1707">
        <v>4184</v>
      </c>
      <c r="K15" s="1707">
        <v>8568</v>
      </c>
      <c r="L15" s="1707">
        <v>2374</v>
      </c>
      <c r="M15" s="1707">
        <v>1898</v>
      </c>
      <c r="N15" s="1707">
        <v>392</v>
      </c>
      <c r="O15" s="1707">
        <v>1928</v>
      </c>
      <c r="P15" s="1707">
        <v>901</v>
      </c>
      <c r="Q15" s="1707">
        <v>2050</v>
      </c>
      <c r="R15" s="1707">
        <v>528</v>
      </c>
      <c r="S15" s="1707">
        <v>27326</v>
      </c>
      <c r="T15" s="1707">
        <v>12193</v>
      </c>
    </row>
    <row r="16" spans="1:20" ht="3.75" customHeight="1">
      <c r="A16" s="1703"/>
      <c r="B16" s="1703"/>
      <c r="C16" s="1703"/>
      <c r="D16" s="1704"/>
      <c r="E16" s="1707"/>
      <c r="F16" s="1707"/>
      <c r="G16" s="1707"/>
      <c r="H16" s="1707"/>
      <c r="I16" s="1707"/>
      <c r="J16" s="1707"/>
      <c r="K16" s="1707"/>
      <c r="L16" s="1707"/>
      <c r="M16" s="1707"/>
      <c r="N16" s="1707"/>
      <c r="O16" s="1707"/>
      <c r="P16" s="1707"/>
      <c r="Q16" s="1707"/>
      <c r="R16" s="1707"/>
      <c r="S16" s="1707"/>
      <c r="T16" s="1707"/>
    </row>
    <row r="17" spans="1:20" ht="12" customHeight="1">
      <c r="A17" s="1757" t="s">
        <v>1360</v>
      </c>
      <c r="B17" s="1703"/>
      <c r="C17" s="1703"/>
      <c r="D17" s="1704"/>
      <c r="E17" s="1707"/>
      <c r="F17" s="1707"/>
      <c r="G17" s="1707"/>
      <c r="H17" s="1707"/>
      <c r="I17" s="1707"/>
      <c r="J17" s="1707"/>
      <c r="K17" s="1707"/>
      <c r="L17" s="1707"/>
      <c r="M17" s="1707"/>
      <c r="N17" s="1707"/>
      <c r="O17" s="1707"/>
      <c r="P17" s="1707"/>
      <c r="Q17" s="1707"/>
      <c r="R17" s="1707"/>
      <c r="S17" s="1707"/>
      <c r="T17" s="1707"/>
    </row>
    <row r="18" spans="1:20" s="1708" customFormat="1" ht="12" customHeight="1">
      <c r="A18" s="1757"/>
      <c r="B18" s="1758" t="s">
        <v>1361</v>
      </c>
      <c r="D18" s="1753" t="s">
        <v>1322</v>
      </c>
      <c r="E18" s="1715">
        <v>307</v>
      </c>
      <c r="F18" s="1715">
        <v>254</v>
      </c>
      <c r="G18" s="1715">
        <v>33</v>
      </c>
      <c r="H18" s="1715">
        <v>13</v>
      </c>
      <c r="I18" s="1715">
        <v>644</v>
      </c>
      <c r="J18" s="1715">
        <v>355</v>
      </c>
      <c r="K18" s="1715">
        <v>521</v>
      </c>
      <c r="L18" s="1715">
        <v>134</v>
      </c>
      <c r="M18" s="1715">
        <v>98</v>
      </c>
      <c r="N18" s="1715">
        <v>15</v>
      </c>
      <c r="O18" s="1715">
        <v>48</v>
      </c>
      <c r="P18" s="1715">
        <v>28</v>
      </c>
      <c r="Q18" s="1715">
        <v>78</v>
      </c>
      <c r="R18" s="1715">
        <v>22</v>
      </c>
      <c r="S18" s="1716">
        <v>1729</v>
      </c>
      <c r="T18" s="1716">
        <v>821</v>
      </c>
    </row>
    <row r="19" spans="1:20" s="1708" customFormat="1" ht="10.5" customHeight="1">
      <c r="A19" s="1752"/>
      <c r="B19" s="1754"/>
      <c r="D19" s="1759">
        <v>11</v>
      </c>
      <c r="E19" s="1715">
        <v>2802</v>
      </c>
      <c r="F19" s="1715">
        <v>2279</v>
      </c>
      <c r="G19" s="1715">
        <v>484</v>
      </c>
      <c r="H19" s="1715">
        <v>256</v>
      </c>
      <c r="I19" s="1715">
        <v>4675</v>
      </c>
      <c r="J19" s="1715">
        <v>2500</v>
      </c>
      <c r="K19" s="1715">
        <v>4841</v>
      </c>
      <c r="L19" s="1715">
        <v>1146</v>
      </c>
      <c r="M19" s="1715">
        <v>971</v>
      </c>
      <c r="N19" s="1715">
        <v>193</v>
      </c>
      <c r="O19" s="1715">
        <v>1115</v>
      </c>
      <c r="P19" s="1715">
        <v>498</v>
      </c>
      <c r="Q19" s="1715">
        <v>1158</v>
      </c>
      <c r="R19" s="1715">
        <v>287</v>
      </c>
      <c r="S19" s="1716">
        <v>16046</v>
      </c>
      <c r="T19" s="1716">
        <v>7159</v>
      </c>
    </row>
    <row r="20" spans="2:20" ht="10.5" customHeight="1">
      <c r="B20" s="1712"/>
      <c r="D20" s="1760">
        <v>12</v>
      </c>
      <c r="E20" s="1715">
        <v>0</v>
      </c>
      <c r="F20" s="1715">
        <v>0</v>
      </c>
      <c r="G20" s="1715">
        <v>0</v>
      </c>
      <c r="H20" s="1715">
        <v>0</v>
      </c>
      <c r="I20" s="1715">
        <v>2</v>
      </c>
      <c r="J20" s="1715">
        <v>0</v>
      </c>
      <c r="K20" s="1715">
        <v>0</v>
      </c>
      <c r="L20" s="1715">
        <v>0</v>
      </c>
      <c r="M20" s="1715">
        <v>0</v>
      </c>
      <c r="N20" s="1715">
        <v>0</v>
      </c>
      <c r="O20" s="1715">
        <v>0</v>
      </c>
      <c r="P20" s="1715">
        <v>0</v>
      </c>
      <c r="Q20" s="1715">
        <v>0</v>
      </c>
      <c r="R20" s="1715">
        <v>0</v>
      </c>
      <c r="S20" s="1716">
        <v>2</v>
      </c>
      <c r="T20" s="1716">
        <v>0</v>
      </c>
    </row>
    <row r="21" spans="2:20" ht="10.5" customHeight="1">
      <c r="B21" s="1712"/>
      <c r="D21" s="1704">
        <v>13</v>
      </c>
      <c r="E21" s="1715">
        <v>0</v>
      </c>
      <c r="F21" s="1715">
        <v>0</v>
      </c>
      <c r="G21" s="1715">
        <v>0</v>
      </c>
      <c r="H21" s="1715">
        <v>0</v>
      </c>
      <c r="I21" s="1715">
        <v>0</v>
      </c>
      <c r="J21" s="1715">
        <v>0</v>
      </c>
      <c r="K21" s="1715">
        <v>0</v>
      </c>
      <c r="L21" s="1715">
        <v>0</v>
      </c>
      <c r="M21" s="1715">
        <v>0</v>
      </c>
      <c r="N21" s="1715">
        <v>0</v>
      </c>
      <c r="O21" s="1715">
        <v>0</v>
      </c>
      <c r="P21" s="1715">
        <v>0</v>
      </c>
      <c r="Q21" s="1715">
        <v>0</v>
      </c>
      <c r="R21" s="1715">
        <v>0</v>
      </c>
      <c r="S21" s="1716">
        <v>0</v>
      </c>
      <c r="T21" s="1716">
        <v>0</v>
      </c>
    </row>
    <row r="22" spans="2:30" ht="10.5" customHeight="1">
      <c r="B22" s="1712"/>
      <c r="D22" s="1760" t="s">
        <v>152</v>
      </c>
      <c r="E22" s="1707">
        <v>3109</v>
      </c>
      <c r="F22" s="1707">
        <v>2533</v>
      </c>
      <c r="G22" s="1707">
        <v>517</v>
      </c>
      <c r="H22" s="1707">
        <v>269</v>
      </c>
      <c r="I22" s="1707">
        <v>5321</v>
      </c>
      <c r="J22" s="1707">
        <v>2855</v>
      </c>
      <c r="K22" s="1707">
        <v>5362</v>
      </c>
      <c r="L22" s="1707">
        <v>1280</v>
      </c>
      <c r="M22" s="1707">
        <v>1069</v>
      </c>
      <c r="N22" s="1707">
        <v>208</v>
      </c>
      <c r="O22" s="1707">
        <v>1163</v>
      </c>
      <c r="P22" s="1707">
        <v>526</v>
      </c>
      <c r="Q22" s="1707">
        <v>1236</v>
      </c>
      <c r="R22" s="1707">
        <v>309</v>
      </c>
      <c r="S22" s="1707">
        <v>17777</v>
      </c>
      <c r="T22" s="1707">
        <v>7980</v>
      </c>
      <c r="U22" s="1761"/>
      <c r="V22" s="1761"/>
      <c r="W22" s="1761"/>
      <c r="X22" s="1761"/>
      <c r="Y22" s="1761"/>
      <c r="Z22" s="1761"/>
      <c r="AA22" s="1761"/>
      <c r="AB22" s="1761"/>
      <c r="AC22" s="1762"/>
      <c r="AD22" s="1762"/>
    </row>
    <row r="23" spans="2:30" ht="3.75" customHeight="1">
      <c r="B23" s="1712"/>
      <c r="D23" s="1760"/>
      <c r="E23" s="1707"/>
      <c r="F23" s="1707"/>
      <c r="G23" s="1707"/>
      <c r="H23" s="1707"/>
      <c r="I23" s="1707"/>
      <c r="J23" s="1707"/>
      <c r="K23" s="1707"/>
      <c r="L23" s="1707"/>
      <c r="M23" s="1707"/>
      <c r="N23" s="1707"/>
      <c r="O23" s="1707"/>
      <c r="P23" s="1707"/>
      <c r="Q23" s="1707"/>
      <c r="R23" s="1707"/>
      <c r="S23" s="1707"/>
      <c r="T23" s="1707"/>
      <c r="U23" s="1761"/>
      <c r="V23" s="1761"/>
      <c r="W23" s="1761"/>
      <c r="X23" s="1761"/>
      <c r="Y23" s="1761"/>
      <c r="Z23" s="1761"/>
      <c r="AA23" s="1761"/>
      <c r="AB23" s="1761"/>
      <c r="AC23" s="1762"/>
      <c r="AD23" s="1762"/>
    </row>
    <row r="24" spans="1:30" ht="12" customHeight="1">
      <c r="A24" s="1708" t="s">
        <v>1362</v>
      </c>
      <c r="B24" s="1712"/>
      <c r="D24" s="1760"/>
      <c r="E24" s="1707"/>
      <c r="F24" s="1707"/>
      <c r="G24" s="1707"/>
      <c r="H24" s="1707"/>
      <c r="I24" s="1707"/>
      <c r="J24" s="1707"/>
      <c r="K24" s="1707"/>
      <c r="L24" s="1707"/>
      <c r="M24" s="1707"/>
      <c r="N24" s="1707"/>
      <c r="O24" s="1707"/>
      <c r="P24" s="1707"/>
      <c r="Q24" s="1707"/>
      <c r="R24" s="1707"/>
      <c r="S24" s="1707"/>
      <c r="T24" s="1707"/>
      <c r="U24" s="1761"/>
      <c r="V24" s="1761"/>
      <c r="W24" s="1761"/>
      <c r="X24" s="1761"/>
      <c r="Y24" s="1761"/>
      <c r="Z24" s="1761"/>
      <c r="AA24" s="1761"/>
      <c r="AB24" s="1761"/>
      <c r="AC24" s="1762"/>
      <c r="AD24" s="1762"/>
    </row>
    <row r="25" spans="2:30" ht="12" customHeight="1">
      <c r="B25" s="1758" t="s">
        <v>1363</v>
      </c>
      <c r="D25" s="1760"/>
      <c r="E25" s="1707"/>
      <c r="F25" s="1707"/>
      <c r="G25" s="1707"/>
      <c r="H25" s="1707"/>
      <c r="I25" s="1707"/>
      <c r="J25" s="1707"/>
      <c r="K25" s="1707"/>
      <c r="L25" s="1707"/>
      <c r="M25" s="1707"/>
      <c r="N25" s="1707"/>
      <c r="O25" s="1707"/>
      <c r="P25" s="1707"/>
      <c r="Q25" s="1707"/>
      <c r="R25" s="1707"/>
      <c r="S25" s="1707"/>
      <c r="T25" s="1707"/>
      <c r="U25" s="1761"/>
      <c r="V25" s="1761"/>
      <c r="W25" s="1761"/>
      <c r="X25" s="1761"/>
      <c r="Y25" s="1761"/>
      <c r="Z25" s="1761"/>
      <c r="AA25" s="1761"/>
      <c r="AB25" s="1761"/>
      <c r="AC25" s="1762"/>
      <c r="AD25" s="1762"/>
    </row>
    <row r="26" spans="2:30" ht="12" customHeight="1">
      <c r="B26" s="1717" t="s">
        <v>1339</v>
      </c>
      <c r="D26" s="1753" t="s">
        <v>1322</v>
      </c>
      <c r="E26" s="1715">
        <v>29</v>
      </c>
      <c r="F26" s="1715">
        <v>23</v>
      </c>
      <c r="G26" s="1715">
        <v>4</v>
      </c>
      <c r="H26" s="1715">
        <v>1</v>
      </c>
      <c r="I26" s="1715">
        <v>125</v>
      </c>
      <c r="J26" s="1715">
        <v>65</v>
      </c>
      <c r="K26" s="1715">
        <v>59</v>
      </c>
      <c r="L26" s="1715">
        <v>11</v>
      </c>
      <c r="M26" s="1715">
        <v>6</v>
      </c>
      <c r="N26" s="1715">
        <v>1</v>
      </c>
      <c r="O26" s="1715">
        <v>3</v>
      </c>
      <c r="P26" s="1715">
        <v>2</v>
      </c>
      <c r="Q26" s="1715">
        <v>7</v>
      </c>
      <c r="R26" s="1715">
        <v>2</v>
      </c>
      <c r="S26" s="1716">
        <v>233</v>
      </c>
      <c r="T26" s="1716">
        <v>105</v>
      </c>
      <c r="U26" s="1761"/>
      <c r="V26" s="1761"/>
      <c r="W26" s="1761"/>
      <c r="X26" s="1761"/>
      <c r="Y26" s="1761"/>
      <c r="Z26" s="1761"/>
      <c r="AA26" s="1761"/>
      <c r="AB26" s="1761"/>
      <c r="AC26" s="1762"/>
      <c r="AD26" s="1762"/>
    </row>
    <row r="27" spans="2:30" ht="10.5" customHeight="1">
      <c r="B27" s="1712"/>
      <c r="D27" s="1759">
        <v>11</v>
      </c>
      <c r="E27" s="1715">
        <v>72</v>
      </c>
      <c r="F27" s="1715">
        <v>59</v>
      </c>
      <c r="G27" s="1715">
        <v>7</v>
      </c>
      <c r="H27" s="1715">
        <v>4</v>
      </c>
      <c r="I27" s="1715">
        <v>640</v>
      </c>
      <c r="J27" s="1715">
        <v>388</v>
      </c>
      <c r="K27" s="1715">
        <v>196</v>
      </c>
      <c r="L27" s="1715">
        <v>64</v>
      </c>
      <c r="M27" s="1715">
        <v>34</v>
      </c>
      <c r="N27" s="1715">
        <v>6</v>
      </c>
      <c r="O27" s="1715">
        <v>116</v>
      </c>
      <c r="P27" s="1715">
        <v>54</v>
      </c>
      <c r="Q27" s="1715">
        <v>38</v>
      </c>
      <c r="R27" s="1715">
        <v>14</v>
      </c>
      <c r="S27" s="1716">
        <v>1103</v>
      </c>
      <c r="T27" s="1716">
        <v>589</v>
      </c>
      <c r="U27" s="1761"/>
      <c r="V27" s="1761"/>
      <c r="W27" s="1761"/>
      <c r="X27" s="1761"/>
      <c r="Y27" s="1761"/>
      <c r="Z27" s="1761"/>
      <c r="AA27" s="1761"/>
      <c r="AB27" s="1761"/>
      <c r="AC27" s="1762"/>
      <c r="AD27" s="1762"/>
    </row>
    <row r="28" spans="2:30" ht="10.5" customHeight="1">
      <c r="B28" s="1712"/>
      <c r="D28" s="1760">
        <v>12</v>
      </c>
      <c r="E28" s="1715">
        <v>0</v>
      </c>
      <c r="F28" s="1715">
        <v>0</v>
      </c>
      <c r="G28" s="1715">
        <v>0</v>
      </c>
      <c r="H28" s="1715">
        <v>0</v>
      </c>
      <c r="I28" s="1715">
        <v>0</v>
      </c>
      <c r="J28" s="1715">
        <v>0</v>
      </c>
      <c r="K28" s="1715">
        <v>0</v>
      </c>
      <c r="L28" s="1715">
        <v>0</v>
      </c>
      <c r="M28" s="1715">
        <v>0</v>
      </c>
      <c r="N28" s="1715">
        <v>0</v>
      </c>
      <c r="O28" s="1715">
        <v>0</v>
      </c>
      <c r="P28" s="1715">
        <v>0</v>
      </c>
      <c r="Q28" s="1715">
        <v>0</v>
      </c>
      <c r="R28" s="1715">
        <v>0</v>
      </c>
      <c r="S28" s="1716">
        <v>0</v>
      </c>
      <c r="T28" s="1716">
        <v>0</v>
      </c>
      <c r="U28" s="1761"/>
      <c r="V28" s="1761"/>
      <c r="W28" s="1761"/>
      <c r="X28" s="1761"/>
      <c r="Y28" s="1761"/>
      <c r="Z28" s="1761"/>
      <c r="AA28" s="1761"/>
      <c r="AB28" s="1761"/>
      <c r="AC28" s="1762"/>
      <c r="AD28" s="1762"/>
    </row>
    <row r="29" spans="2:30" ht="10.5" customHeight="1">
      <c r="B29" s="1712"/>
      <c r="D29" s="1704">
        <v>13</v>
      </c>
      <c r="E29" s="1715">
        <v>0</v>
      </c>
      <c r="F29" s="1715">
        <v>0</v>
      </c>
      <c r="G29" s="1715">
        <v>0</v>
      </c>
      <c r="H29" s="1715">
        <v>0</v>
      </c>
      <c r="I29" s="1715">
        <v>0</v>
      </c>
      <c r="J29" s="1715">
        <v>0</v>
      </c>
      <c r="K29" s="1715">
        <v>0</v>
      </c>
      <c r="L29" s="1715">
        <v>0</v>
      </c>
      <c r="M29" s="1715">
        <v>0</v>
      </c>
      <c r="N29" s="1715">
        <v>0</v>
      </c>
      <c r="O29" s="1715">
        <v>0</v>
      </c>
      <c r="P29" s="1715">
        <v>0</v>
      </c>
      <c r="Q29" s="1715">
        <v>0</v>
      </c>
      <c r="R29" s="1715">
        <v>0</v>
      </c>
      <c r="S29" s="1716">
        <v>0</v>
      </c>
      <c r="T29" s="1716">
        <v>0</v>
      </c>
      <c r="U29" s="1761"/>
      <c r="V29" s="1761"/>
      <c r="W29" s="1761"/>
      <c r="X29" s="1761"/>
      <c r="Y29" s="1761"/>
      <c r="Z29" s="1761"/>
      <c r="AA29" s="1761"/>
      <c r="AB29" s="1761"/>
      <c r="AC29" s="1762"/>
      <c r="AD29" s="1762"/>
    </row>
    <row r="30" spans="2:30" ht="10.5" customHeight="1">
      <c r="B30" s="1712"/>
      <c r="D30" s="1760" t="s">
        <v>152</v>
      </c>
      <c r="E30" s="1707">
        <v>101</v>
      </c>
      <c r="F30" s="1707">
        <v>82</v>
      </c>
      <c r="G30" s="1707">
        <v>11</v>
      </c>
      <c r="H30" s="1707">
        <v>5</v>
      </c>
      <c r="I30" s="1707">
        <v>765</v>
      </c>
      <c r="J30" s="1707">
        <v>453</v>
      </c>
      <c r="K30" s="1707">
        <v>255</v>
      </c>
      <c r="L30" s="1707">
        <v>75</v>
      </c>
      <c r="M30" s="1707">
        <v>40</v>
      </c>
      <c r="N30" s="1707">
        <v>7</v>
      </c>
      <c r="O30" s="1707">
        <v>119</v>
      </c>
      <c r="P30" s="1707">
        <v>56</v>
      </c>
      <c r="Q30" s="1707">
        <v>45</v>
      </c>
      <c r="R30" s="1707">
        <v>16</v>
      </c>
      <c r="S30" s="1707">
        <v>1336</v>
      </c>
      <c r="T30" s="1707">
        <v>694</v>
      </c>
      <c r="U30" s="1761"/>
      <c r="V30" s="1761"/>
      <c r="W30" s="1761"/>
      <c r="X30" s="1761"/>
      <c r="Y30" s="1761"/>
      <c r="Z30" s="1761"/>
      <c r="AA30" s="1761"/>
      <c r="AB30" s="1761"/>
      <c r="AC30" s="1762"/>
      <c r="AD30" s="1762"/>
    </row>
    <row r="31" spans="2:30" ht="3.75" customHeight="1">
      <c r="B31" s="1712"/>
      <c r="D31" s="1760"/>
      <c r="E31" s="1707"/>
      <c r="F31" s="1707"/>
      <c r="G31" s="1707"/>
      <c r="H31" s="1707"/>
      <c r="I31" s="1707"/>
      <c r="J31" s="1707"/>
      <c r="K31" s="1707"/>
      <c r="L31" s="1707"/>
      <c r="M31" s="1707"/>
      <c r="N31" s="1707"/>
      <c r="O31" s="1707"/>
      <c r="P31" s="1707"/>
      <c r="Q31" s="1707"/>
      <c r="R31" s="1707"/>
      <c r="S31" s="1707"/>
      <c r="T31" s="1707"/>
      <c r="U31" s="1761"/>
      <c r="V31" s="1761"/>
      <c r="W31" s="1761"/>
      <c r="X31" s="1761"/>
      <c r="Y31" s="1761"/>
      <c r="Z31" s="1761"/>
      <c r="AA31" s="1761"/>
      <c r="AB31" s="1761"/>
      <c r="AC31" s="1762"/>
      <c r="AD31" s="1762"/>
    </row>
    <row r="32" spans="1:30" ht="12" customHeight="1">
      <c r="A32" s="1708" t="s">
        <v>1364</v>
      </c>
      <c r="B32" s="1712"/>
      <c r="D32" s="1760"/>
      <c r="E32" s="1707"/>
      <c r="F32" s="1707"/>
      <c r="G32" s="1707"/>
      <c r="H32" s="1707"/>
      <c r="I32" s="1707"/>
      <c r="J32" s="1707"/>
      <c r="K32" s="1707"/>
      <c r="L32" s="1707"/>
      <c r="M32" s="1707"/>
      <c r="N32" s="1707"/>
      <c r="O32" s="1707"/>
      <c r="P32" s="1707"/>
      <c r="Q32" s="1707"/>
      <c r="R32" s="1707"/>
      <c r="S32" s="1716"/>
      <c r="T32" s="1716"/>
      <c r="U32" s="1761"/>
      <c r="V32" s="1761"/>
      <c r="W32" s="1761"/>
      <c r="X32" s="1761"/>
      <c r="Y32" s="1761"/>
      <c r="Z32" s="1761"/>
      <c r="AA32" s="1761"/>
      <c r="AB32" s="1761"/>
      <c r="AC32" s="1762"/>
      <c r="AD32" s="1762"/>
    </row>
    <row r="33" spans="2:30" ht="12" customHeight="1">
      <c r="B33" s="1717" t="s">
        <v>1359</v>
      </c>
      <c r="D33" s="1753" t="s">
        <v>1322</v>
      </c>
      <c r="E33" s="1715">
        <v>1</v>
      </c>
      <c r="F33" s="1715">
        <v>1</v>
      </c>
      <c r="G33" s="1715">
        <v>0</v>
      </c>
      <c r="H33" s="1715">
        <v>0</v>
      </c>
      <c r="I33" s="1715">
        <v>0</v>
      </c>
      <c r="J33" s="1715">
        <v>0</v>
      </c>
      <c r="K33" s="1715">
        <v>0</v>
      </c>
      <c r="L33" s="1715">
        <v>0</v>
      </c>
      <c r="M33" s="1715">
        <v>0</v>
      </c>
      <c r="N33" s="1715">
        <v>0</v>
      </c>
      <c r="O33" s="1715">
        <v>0</v>
      </c>
      <c r="P33" s="1715">
        <v>0</v>
      </c>
      <c r="Q33" s="1715">
        <v>1</v>
      </c>
      <c r="R33" s="1715">
        <v>1</v>
      </c>
      <c r="S33" s="1716">
        <v>2</v>
      </c>
      <c r="T33" s="1716">
        <v>2</v>
      </c>
      <c r="U33" s="1761"/>
      <c r="V33" s="1761"/>
      <c r="W33" s="1761"/>
      <c r="X33" s="1761"/>
      <c r="Y33" s="1761"/>
      <c r="Z33" s="1761"/>
      <c r="AA33" s="1761"/>
      <c r="AB33" s="1761"/>
      <c r="AC33" s="1762"/>
      <c r="AD33" s="1762"/>
    </row>
    <row r="34" spans="2:30" ht="10.5" customHeight="1">
      <c r="B34" s="1712"/>
      <c r="D34" s="1759">
        <v>11</v>
      </c>
      <c r="E34" s="1715">
        <v>1</v>
      </c>
      <c r="F34" s="1715">
        <v>1</v>
      </c>
      <c r="G34" s="1715">
        <v>0</v>
      </c>
      <c r="H34" s="1715">
        <v>0</v>
      </c>
      <c r="I34" s="1715">
        <v>1</v>
      </c>
      <c r="J34" s="1715">
        <v>1</v>
      </c>
      <c r="K34" s="1715">
        <v>1</v>
      </c>
      <c r="L34" s="1715">
        <v>1</v>
      </c>
      <c r="M34" s="1715">
        <v>1</v>
      </c>
      <c r="N34" s="1715">
        <v>1</v>
      </c>
      <c r="O34" s="1715">
        <v>0</v>
      </c>
      <c r="P34" s="1715">
        <v>0</v>
      </c>
      <c r="Q34" s="1715">
        <v>0</v>
      </c>
      <c r="R34" s="1715">
        <v>0</v>
      </c>
      <c r="S34" s="1716">
        <v>4</v>
      </c>
      <c r="T34" s="1716">
        <v>4</v>
      </c>
      <c r="U34" s="1761"/>
      <c r="V34" s="1761"/>
      <c r="W34" s="1761"/>
      <c r="X34" s="1761"/>
      <c r="Y34" s="1761"/>
      <c r="Z34" s="1761"/>
      <c r="AA34" s="1761"/>
      <c r="AB34" s="1761"/>
      <c r="AC34" s="1762"/>
      <c r="AD34" s="1762"/>
    </row>
    <row r="35" spans="2:30" ht="10.5" customHeight="1">
      <c r="B35" s="1712"/>
      <c r="D35" s="1760">
        <v>12</v>
      </c>
      <c r="E35" s="1715">
        <v>1</v>
      </c>
      <c r="F35" s="1715">
        <v>1</v>
      </c>
      <c r="G35" s="1715">
        <v>0</v>
      </c>
      <c r="H35" s="1715">
        <v>0</v>
      </c>
      <c r="I35" s="1715">
        <v>0</v>
      </c>
      <c r="J35" s="1715">
        <v>0</v>
      </c>
      <c r="K35" s="1715">
        <v>0</v>
      </c>
      <c r="L35" s="1715">
        <v>0</v>
      </c>
      <c r="M35" s="1715">
        <v>0</v>
      </c>
      <c r="N35" s="1715">
        <v>0</v>
      </c>
      <c r="O35" s="1715">
        <v>0</v>
      </c>
      <c r="P35" s="1715">
        <v>0</v>
      </c>
      <c r="Q35" s="1715">
        <v>0</v>
      </c>
      <c r="R35" s="1715">
        <v>0</v>
      </c>
      <c r="S35" s="1716">
        <v>1</v>
      </c>
      <c r="T35" s="1716">
        <v>1</v>
      </c>
      <c r="U35" s="1761"/>
      <c r="V35" s="1761"/>
      <c r="W35" s="1761"/>
      <c r="X35" s="1761"/>
      <c r="Y35" s="1761"/>
      <c r="Z35" s="1761"/>
      <c r="AA35" s="1761"/>
      <c r="AB35" s="1761"/>
      <c r="AC35" s="1762"/>
      <c r="AD35" s="1762"/>
    </row>
    <row r="36" spans="2:30" ht="10.5" customHeight="1">
      <c r="B36" s="1712"/>
      <c r="D36" s="1704">
        <v>13</v>
      </c>
      <c r="E36" s="1715">
        <v>27</v>
      </c>
      <c r="F36" s="1715">
        <v>23</v>
      </c>
      <c r="G36" s="1715">
        <v>3</v>
      </c>
      <c r="H36" s="1715">
        <v>2</v>
      </c>
      <c r="I36" s="1715">
        <v>26</v>
      </c>
      <c r="J36" s="1715">
        <v>17</v>
      </c>
      <c r="K36" s="1715">
        <v>7</v>
      </c>
      <c r="L36" s="1715">
        <v>1</v>
      </c>
      <c r="M36" s="1715">
        <v>0</v>
      </c>
      <c r="N36" s="1715">
        <v>0</v>
      </c>
      <c r="O36" s="1715">
        <v>0</v>
      </c>
      <c r="P36" s="1715">
        <v>0</v>
      </c>
      <c r="Q36" s="1715">
        <v>3</v>
      </c>
      <c r="R36" s="1715">
        <v>0</v>
      </c>
      <c r="S36" s="1716">
        <v>66</v>
      </c>
      <c r="T36" s="1716">
        <v>43</v>
      </c>
      <c r="U36" s="1761"/>
      <c r="V36" s="1761"/>
      <c r="W36" s="1761"/>
      <c r="X36" s="1761"/>
      <c r="Y36" s="1761"/>
      <c r="Z36" s="1761"/>
      <c r="AA36" s="1761"/>
      <c r="AB36" s="1761"/>
      <c r="AC36" s="1762"/>
      <c r="AD36" s="1762"/>
    </row>
    <row r="37" spans="2:30" ht="10.5" customHeight="1">
      <c r="B37" s="1712"/>
      <c r="D37" s="1760" t="s">
        <v>152</v>
      </c>
      <c r="E37" s="1707">
        <v>30</v>
      </c>
      <c r="F37" s="1707">
        <v>26</v>
      </c>
      <c r="G37" s="1707">
        <v>3</v>
      </c>
      <c r="H37" s="1707">
        <v>2</v>
      </c>
      <c r="I37" s="1707">
        <v>27</v>
      </c>
      <c r="J37" s="1707">
        <v>18</v>
      </c>
      <c r="K37" s="1707">
        <v>8</v>
      </c>
      <c r="L37" s="1707">
        <v>2</v>
      </c>
      <c r="M37" s="1707">
        <v>1</v>
      </c>
      <c r="N37" s="1707">
        <v>1</v>
      </c>
      <c r="O37" s="1707">
        <v>0</v>
      </c>
      <c r="P37" s="1707">
        <v>0</v>
      </c>
      <c r="Q37" s="1707">
        <v>4</v>
      </c>
      <c r="R37" s="1707">
        <v>1</v>
      </c>
      <c r="S37" s="1707">
        <v>73</v>
      </c>
      <c r="T37" s="1707">
        <v>50</v>
      </c>
      <c r="U37" s="1761"/>
      <c r="V37" s="1761"/>
      <c r="W37" s="1761"/>
      <c r="X37" s="1761"/>
      <c r="Y37" s="1761"/>
      <c r="Z37" s="1761"/>
      <c r="AA37" s="1761"/>
      <c r="AB37" s="1761"/>
      <c r="AC37" s="1762"/>
      <c r="AD37" s="1762"/>
    </row>
    <row r="38" spans="2:30" ht="3.75" customHeight="1">
      <c r="B38" s="1712"/>
      <c r="D38" s="1760"/>
      <c r="E38" s="1707"/>
      <c r="F38" s="1707"/>
      <c r="G38" s="1707"/>
      <c r="H38" s="1707"/>
      <c r="I38" s="1707"/>
      <c r="J38" s="1707"/>
      <c r="K38" s="1707"/>
      <c r="L38" s="1707"/>
      <c r="M38" s="1707"/>
      <c r="N38" s="1707"/>
      <c r="O38" s="1707"/>
      <c r="P38" s="1707"/>
      <c r="Q38" s="1707"/>
      <c r="R38" s="1707"/>
      <c r="S38" s="1707"/>
      <c r="T38" s="1707"/>
      <c r="U38" s="1761"/>
      <c r="V38" s="1761"/>
      <c r="W38" s="1761"/>
      <c r="X38" s="1761"/>
      <c r="Y38" s="1761"/>
      <c r="Z38" s="1761"/>
      <c r="AA38" s="1761"/>
      <c r="AB38" s="1761"/>
      <c r="AC38" s="1762"/>
      <c r="AD38" s="1762"/>
    </row>
    <row r="39" spans="1:30" ht="12" customHeight="1">
      <c r="A39" s="1758" t="s">
        <v>1365</v>
      </c>
      <c r="B39" s="1712"/>
      <c r="D39" s="1760"/>
      <c r="E39" s="1707"/>
      <c r="F39" s="1707"/>
      <c r="G39" s="1707"/>
      <c r="H39" s="1707"/>
      <c r="I39" s="1707"/>
      <c r="J39" s="1707"/>
      <c r="K39" s="1707"/>
      <c r="L39" s="1707"/>
      <c r="M39" s="1707"/>
      <c r="N39" s="1707"/>
      <c r="O39" s="1707"/>
      <c r="P39" s="1707"/>
      <c r="Q39" s="1707"/>
      <c r="R39" s="1707"/>
      <c r="S39" s="1707"/>
      <c r="T39" s="1707"/>
      <c r="U39" s="1761"/>
      <c r="V39" s="1761"/>
      <c r="W39" s="1761"/>
      <c r="X39" s="1761"/>
      <c r="Y39" s="1761"/>
      <c r="Z39" s="1761"/>
      <c r="AA39" s="1761"/>
      <c r="AB39" s="1761"/>
      <c r="AC39" s="1762"/>
      <c r="AD39" s="1762"/>
    </row>
    <row r="40" spans="1:30" ht="12" customHeight="1">
      <c r="A40" s="1758"/>
      <c r="B40" s="1758" t="s">
        <v>1366</v>
      </c>
      <c r="D40" s="1760"/>
      <c r="E40" s="1707"/>
      <c r="F40" s="1707"/>
      <c r="G40" s="1707"/>
      <c r="H40" s="1707"/>
      <c r="I40" s="1707"/>
      <c r="J40" s="1707"/>
      <c r="K40" s="1707"/>
      <c r="L40" s="1707"/>
      <c r="M40" s="1707"/>
      <c r="N40" s="1707"/>
      <c r="O40" s="1707"/>
      <c r="P40" s="1707"/>
      <c r="Q40" s="1707"/>
      <c r="R40" s="1707"/>
      <c r="S40" s="1707"/>
      <c r="T40" s="1707"/>
      <c r="U40" s="1761"/>
      <c r="V40" s="1761"/>
      <c r="W40" s="1761"/>
      <c r="X40" s="1761"/>
      <c r="Y40" s="1761"/>
      <c r="Z40" s="1761"/>
      <c r="AA40" s="1761"/>
      <c r="AB40" s="1761"/>
      <c r="AC40" s="1762"/>
      <c r="AD40" s="1762"/>
    </row>
    <row r="41" spans="1:30" ht="12" customHeight="1">
      <c r="A41" s="1758"/>
      <c r="B41" s="1758" t="s">
        <v>1367</v>
      </c>
      <c r="D41" s="1760"/>
      <c r="E41" s="1707"/>
      <c r="F41" s="1707"/>
      <c r="G41" s="1707"/>
      <c r="H41" s="1707"/>
      <c r="I41" s="1707"/>
      <c r="J41" s="1707"/>
      <c r="K41" s="1707"/>
      <c r="L41" s="1707"/>
      <c r="M41" s="1707"/>
      <c r="N41" s="1707"/>
      <c r="O41" s="1707"/>
      <c r="P41" s="1707"/>
      <c r="Q41" s="1707"/>
      <c r="R41" s="1707"/>
      <c r="S41" s="1707"/>
      <c r="T41" s="1707"/>
      <c r="U41" s="1761"/>
      <c r="V41" s="1761"/>
      <c r="W41" s="1761"/>
      <c r="X41" s="1761"/>
      <c r="Y41" s="1761"/>
      <c r="Z41" s="1761"/>
      <c r="AA41" s="1761"/>
      <c r="AB41" s="1761"/>
      <c r="AC41" s="1762"/>
      <c r="AD41" s="1762"/>
    </row>
    <row r="42" spans="1:30" s="1708" customFormat="1" ht="12" customHeight="1">
      <c r="A42" s="1758"/>
      <c r="B42" s="1758" t="s">
        <v>1368</v>
      </c>
      <c r="D42" s="1759" t="s">
        <v>1322</v>
      </c>
      <c r="E42" s="1715">
        <v>0</v>
      </c>
      <c r="F42" s="1715">
        <v>0</v>
      </c>
      <c r="G42" s="1715">
        <v>0</v>
      </c>
      <c r="H42" s="1715">
        <v>0</v>
      </c>
      <c r="I42" s="1715">
        <v>0</v>
      </c>
      <c r="J42" s="1715">
        <v>0</v>
      </c>
      <c r="K42" s="1715">
        <v>0</v>
      </c>
      <c r="L42" s="1715">
        <v>0</v>
      </c>
      <c r="M42" s="1715">
        <v>0</v>
      </c>
      <c r="N42" s="1715">
        <v>0</v>
      </c>
      <c r="O42" s="1715">
        <v>0</v>
      </c>
      <c r="P42" s="1715">
        <v>0</v>
      </c>
      <c r="Q42" s="1715">
        <v>0</v>
      </c>
      <c r="R42" s="1715">
        <v>0</v>
      </c>
      <c r="S42" s="1716">
        <v>0</v>
      </c>
      <c r="T42" s="1716">
        <v>0</v>
      </c>
      <c r="U42" s="1763"/>
      <c r="V42" s="1763"/>
      <c r="W42" s="1763"/>
      <c r="X42" s="1763"/>
      <c r="Y42" s="1763"/>
      <c r="Z42" s="1763"/>
      <c r="AA42" s="1763"/>
      <c r="AB42" s="1763"/>
      <c r="AC42" s="1762"/>
      <c r="AD42" s="1762"/>
    </row>
    <row r="43" spans="1:30" s="1708" customFormat="1" ht="10.5" customHeight="1">
      <c r="A43" s="1728"/>
      <c r="B43" s="1764"/>
      <c r="D43" s="1759">
        <v>11</v>
      </c>
      <c r="E43" s="1715">
        <v>1</v>
      </c>
      <c r="F43" s="1715">
        <v>0</v>
      </c>
      <c r="G43" s="1715">
        <v>0</v>
      </c>
      <c r="H43" s="1715">
        <v>0</v>
      </c>
      <c r="I43" s="1715">
        <v>5</v>
      </c>
      <c r="J43" s="1715">
        <v>2</v>
      </c>
      <c r="K43" s="1715">
        <v>1</v>
      </c>
      <c r="L43" s="1715">
        <v>1</v>
      </c>
      <c r="M43" s="1715">
        <v>0</v>
      </c>
      <c r="N43" s="1715">
        <v>0</v>
      </c>
      <c r="O43" s="1715">
        <v>0</v>
      </c>
      <c r="P43" s="1715">
        <v>0</v>
      </c>
      <c r="Q43" s="1715">
        <v>0</v>
      </c>
      <c r="R43" s="1715">
        <v>0</v>
      </c>
      <c r="S43" s="1716">
        <v>7</v>
      </c>
      <c r="T43" s="1716">
        <v>3</v>
      </c>
      <c r="U43" s="1763"/>
      <c r="V43" s="1763"/>
      <c r="W43" s="1763"/>
      <c r="X43" s="1763"/>
      <c r="Y43" s="1763"/>
      <c r="Z43" s="1763"/>
      <c r="AA43" s="1763"/>
      <c r="AB43" s="1763"/>
      <c r="AC43" s="1763"/>
      <c r="AD43" s="1762"/>
    </row>
    <row r="44" spans="2:20" ht="10.5" customHeight="1">
      <c r="B44" s="1712"/>
      <c r="D44" s="1760">
        <v>12</v>
      </c>
      <c r="E44" s="1715">
        <v>0</v>
      </c>
      <c r="F44" s="1715">
        <v>0</v>
      </c>
      <c r="G44" s="1715">
        <v>0</v>
      </c>
      <c r="H44" s="1715">
        <v>0</v>
      </c>
      <c r="I44" s="1715">
        <v>0</v>
      </c>
      <c r="J44" s="1715">
        <v>0</v>
      </c>
      <c r="K44" s="1715">
        <v>0</v>
      </c>
      <c r="L44" s="1715">
        <v>0</v>
      </c>
      <c r="M44" s="1715">
        <v>0</v>
      </c>
      <c r="N44" s="1715">
        <v>0</v>
      </c>
      <c r="O44" s="1715">
        <v>0</v>
      </c>
      <c r="P44" s="1715">
        <v>0</v>
      </c>
      <c r="Q44" s="1715">
        <v>0</v>
      </c>
      <c r="R44" s="1715">
        <v>0</v>
      </c>
      <c r="S44" s="1716">
        <v>0</v>
      </c>
      <c r="T44" s="1716">
        <v>0</v>
      </c>
    </row>
    <row r="45" spans="2:20" ht="10.5" customHeight="1">
      <c r="B45" s="1712"/>
      <c r="D45" s="1704">
        <v>13</v>
      </c>
      <c r="E45" s="1715">
        <v>0</v>
      </c>
      <c r="F45" s="1715">
        <v>0</v>
      </c>
      <c r="G45" s="1715">
        <v>0</v>
      </c>
      <c r="H45" s="1715">
        <v>0</v>
      </c>
      <c r="I45" s="1715">
        <v>0</v>
      </c>
      <c r="J45" s="1715">
        <v>0</v>
      </c>
      <c r="K45" s="1715">
        <v>0</v>
      </c>
      <c r="L45" s="1715">
        <v>0</v>
      </c>
      <c r="M45" s="1715">
        <v>0</v>
      </c>
      <c r="N45" s="1715">
        <v>0</v>
      </c>
      <c r="O45" s="1715">
        <v>0</v>
      </c>
      <c r="P45" s="1715">
        <v>0</v>
      </c>
      <c r="Q45" s="1715">
        <v>0</v>
      </c>
      <c r="R45" s="1715">
        <v>0</v>
      </c>
      <c r="S45" s="1716">
        <v>0</v>
      </c>
      <c r="T45" s="1716">
        <v>0</v>
      </c>
    </row>
    <row r="46" spans="2:20" ht="10.5" customHeight="1">
      <c r="B46" s="1712"/>
      <c r="D46" s="1760" t="s">
        <v>152</v>
      </c>
      <c r="E46" s="1707">
        <v>1</v>
      </c>
      <c r="F46" s="1707">
        <v>0</v>
      </c>
      <c r="G46" s="1707">
        <v>0</v>
      </c>
      <c r="H46" s="1707">
        <v>0</v>
      </c>
      <c r="I46" s="1707">
        <v>5</v>
      </c>
      <c r="J46" s="1707">
        <v>2</v>
      </c>
      <c r="K46" s="1707">
        <v>1</v>
      </c>
      <c r="L46" s="1707">
        <v>1</v>
      </c>
      <c r="M46" s="1707">
        <v>0</v>
      </c>
      <c r="N46" s="1707">
        <v>0</v>
      </c>
      <c r="O46" s="1707">
        <v>0</v>
      </c>
      <c r="P46" s="1707">
        <v>0</v>
      </c>
      <c r="Q46" s="1707">
        <v>0</v>
      </c>
      <c r="R46" s="1707">
        <v>0</v>
      </c>
      <c r="S46" s="1707">
        <v>7</v>
      </c>
      <c r="T46" s="1707">
        <v>3</v>
      </c>
    </row>
    <row r="47" spans="2:20" ht="3.75" customHeight="1">
      <c r="B47" s="1712"/>
      <c r="D47" s="1760"/>
      <c r="E47" s="1707"/>
      <c r="F47" s="1707"/>
      <c r="G47" s="1707"/>
      <c r="H47" s="1707"/>
      <c r="I47" s="1707"/>
      <c r="J47" s="1707"/>
      <c r="K47" s="1707"/>
      <c r="L47" s="1707"/>
      <c r="M47" s="1707"/>
      <c r="N47" s="1707"/>
      <c r="O47" s="1707"/>
      <c r="P47" s="1707"/>
      <c r="Q47" s="1707"/>
      <c r="R47" s="1707"/>
      <c r="S47" s="1707"/>
      <c r="T47" s="1707"/>
    </row>
    <row r="48" spans="1:20" ht="12" customHeight="1">
      <c r="A48" s="1708" t="s">
        <v>1369</v>
      </c>
      <c r="B48" s="1712"/>
      <c r="D48" s="1760"/>
      <c r="E48" s="1707"/>
      <c r="F48" s="1707"/>
      <c r="G48" s="1707"/>
      <c r="H48" s="1707"/>
      <c r="I48" s="1707"/>
      <c r="J48" s="1707"/>
      <c r="K48" s="1707"/>
      <c r="L48" s="1707"/>
      <c r="M48" s="1707"/>
      <c r="N48" s="1707"/>
      <c r="O48" s="1707"/>
      <c r="P48" s="1707"/>
      <c r="Q48" s="1707"/>
      <c r="R48" s="1707"/>
      <c r="S48" s="1707"/>
      <c r="T48" s="1707"/>
    </row>
    <row r="49" spans="1:20" ht="12" customHeight="1">
      <c r="A49" s="1708"/>
      <c r="B49" s="1765" t="s">
        <v>1370</v>
      </c>
      <c r="D49" s="1704"/>
      <c r="E49" s="1706"/>
      <c r="F49" s="1706"/>
      <c r="G49" s="1706"/>
      <c r="H49" s="1706"/>
      <c r="I49" s="1706"/>
      <c r="J49" s="1706"/>
      <c r="K49" s="1706"/>
      <c r="L49" s="1706"/>
      <c r="M49" s="1706"/>
      <c r="N49" s="1706"/>
      <c r="O49" s="1706"/>
      <c r="P49" s="1706"/>
      <c r="Q49" s="1706"/>
      <c r="R49" s="1706"/>
      <c r="S49" s="1707"/>
      <c r="T49" s="1707"/>
    </row>
    <row r="50" spans="1:20" ht="12" customHeight="1">
      <c r="A50" s="1708"/>
      <c r="B50" s="1765" t="s">
        <v>1371</v>
      </c>
      <c r="D50" s="1704"/>
      <c r="E50" s="1706"/>
      <c r="F50" s="1706"/>
      <c r="G50" s="1706"/>
      <c r="H50" s="1706"/>
      <c r="I50" s="1706"/>
      <c r="J50" s="1706"/>
      <c r="K50" s="1706"/>
      <c r="L50" s="1706"/>
      <c r="M50" s="1706"/>
      <c r="N50" s="1706"/>
      <c r="O50" s="1706"/>
      <c r="P50" s="1706"/>
      <c r="Q50" s="1706"/>
      <c r="R50" s="1706"/>
      <c r="S50" s="1707"/>
      <c r="T50" s="1707"/>
    </row>
    <row r="51" spans="1:20" ht="12" customHeight="1">
      <c r="A51" s="1708"/>
      <c r="B51" s="1765" t="s">
        <v>1372</v>
      </c>
      <c r="D51" s="1704"/>
      <c r="E51" s="1706"/>
      <c r="F51" s="1706"/>
      <c r="G51" s="1706"/>
      <c r="H51" s="1706"/>
      <c r="I51" s="1706"/>
      <c r="J51" s="1706"/>
      <c r="K51" s="1706"/>
      <c r="L51" s="1706"/>
      <c r="M51" s="1706"/>
      <c r="N51" s="1706"/>
      <c r="O51" s="1706"/>
      <c r="P51" s="1706"/>
      <c r="Q51" s="1706"/>
      <c r="R51" s="1706"/>
      <c r="S51" s="1707"/>
      <c r="T51" s="1707"/>
    </row>
    <row r="52" spans="1:20" ht="12" customHeight="1">
      <c r="A52" s="1708"/>
      <c r="B52" s="1717" t="s">
        <v>139</v>
      </c>
      <c r="D52" s="1753" t="s">
        <v>1322</v>
      </c>
      <c r="E52" s="1715">
        <v>4</v>
      </c>
      <c r="F52" s="1715">
        <v>4</v>
      </c>
      <c r="G52" s="1715">
        <v>0</v>
      </c>
      <c r="H52" s="1715">
        <v>0</v>
      </c>
      <c r="I52" s="1715">
        <v>5</v>
      </c>
      <c r="J52" s="1715">
        <v>4</v>
      </c>
      <c r="K52" s="1715">
        <v>3</v>
      </c>
      <c r="L52" s="1715">
        <v>2</v>
      </c>
      <c r="M52" s="1715">
        <v>0</v>
      </c>
      <c r="N52" s="1715">
        <v>0</v>
      </c>
      <c r="O52" s="1715">
        <v>0</v>
      </c>
      <c r="P52" s="1715">
        <v>0</v>
      </c>
      <c r="Q52" s="1715">
        <v>0</v>
      </c>
      <c r="R52" s="1715">
        <v>0</v>
      </c>
      <c r="S52" s="1716">
        <v>12</v>
      </c>
      <c r="T52" s="1716">
        <v>10</v>
      </c>
    </row>
    <row r="53" spans="2:20" s="1708" customFormat="1" ht="10.5" customHeight="1">
      <c r="B53" s="1717"/>
      <c r="D53" s="1759">
        <v>11</v>
      </c>
      <c r="E53" s="1715">
        <v>3</v>
      </c>
      <c r="F53" s="1715">
        <v>3</v>
      </c>
      <c r="G53" s="1715">
        <v>0</v>
      </c>
      <c r="H53" s="1715">
        <v>0</v>
      </c>
      <c r="I53" s="1715">
        <v>4</v>
      </c>
      <c r="J53" s="1715">
        <v>3</v>
      </c>
      <c r="K53" s="1715">
        <v>8</v>
      </c>
      <c r="L53" s="1715">
        <v>2</v>
      </c>
      <c r="M53" s="1715">
        <v>1</v>
      </c>
      <c r="N53" s="1715">
        <v>0</v>
      </c>
      <c r="O53" s="1715">
        <v>1</v>
      </c>
      <c r="P53" s="1715">
        <v>1</v>
      </c>
      <c r="Q53" s="1715">
        <v>1</v>
      </c>
      <c r="R53" s="1715">
        <v>1</v>
      </c>
      <c r="S53" s="1716">
        <v>18</v>
      </c>
      <c r="T53" s="1716">
        <v>10</v>
      </c>
    </row>
    <row r="54" spans="2:20" ht="10.5" customHeight="1">
      <c r="B54" s="1712"/>
      <c r="D54" s="1760">
        <v>12</v>
      </c>
      <c r="E54" s="1715">
        <v>0</v>
      </c>
      <c r="F54" s="1715">
        <v>0</v>
      </c>
      <c r="G54" s="1715">
        <v>0</v>
      </c>
      <c r="H54" s="1715">
        <v>0</v>
      </c>
      <c r="I54" s="1715">
        <v>0</v>
      </c>
      <c r="J54" s="1715">
        <v>0</v>
      </c>
      <c r="K54" s="1715">
        <v>0</v>
      </c>
      <c r="L54" s="1715">
        <v>0</v>
      </c>
      <c r="M54" s="1715">
        <v>0</v>
      </c>
      <c r="N54" s="1715">
        <v>0</v>
      </c>
      <c r="O54" s="1715">
        <v>0</v>
      </c>
      <c r="P54" s="1715">
        <v>0</v>
      </c>
      <c r="Q54" s="1715">
        <v>0</v>
      </c>
      <c r="R54" s="1715">
        <v>0</v>
      </c>
      <c r="S54" s="1716">
        <v>0</v>
      </c>
      <c r="T54" s="1716">
        <v>0</v>
      </c>
    </row>
    <row r="55" spans="2:20" ht="10.5" customHeight="1">
      <c r="B55" s="1712"/>
      <c r="D55" s="1704">
        <v>13</v>
      </c>
      <c r="E55" s="1715">
        <v>0</v>
      </c>
      <c r="F55" s="1715">
        <v>0</v>
      </c>
      <c r="G55" s="1715">
        <v>0</v>
      </c>
      <c r="H55" s="1715">
        <v>0</v>
      </c>
      <c r="I55" s="1715">
        <v>0</v>
      </c>
      <c r="J55" s="1715">
        <v>0</v>
      </c>
      <c r="K55" s="1715">
        <v>0</v>
      </c>
      <c r="L55" s="1715">
        <v>0</v>
      </c>
      <c r="M55" s="1715">
        <v>0</v>
      </c>
      <c r="N55" s="1715">
        <v>0</v>
      </c>
      <c r="O55" s="1715">
        <v>0</v>
      </c>
      <c r="P55" s="1715">
        <v>0</v>
      </c>
      <c r="Q55" s="1715">
        <v>0</v>
      </c>
      <c r="R55" s="1715">
        <v>0</v>
      </c>
      <c r="S55" s="1716">
        <v>0</v>
      </c>
      <c r="T55" s="1716">
        <v>0</v>
      </c>
    </row>
    <row r="56" spans="2:20" ht="10.5" customHeight="1">
      <c r="B56" s="1712"/>
      <c r="D56" s="1760" t="s">
        <v>152</v>
      </c>
      <c r="E56" s="1707">
        <v>7</v>
      </c>
      <c r="F56" s="1707">
        <v>7</v>
      </c>
      <c r="G56" s="1707">
        <v>0</v>
      </c>
      <c r="H56" s="1707">
        <v>0</v>
      </c>
      <c r="I56" s="1707">
        <v>9</v>
      </c>
      <c r="J56" s="1707">
        <v>7</v>
      </c>
      <c r="K56" s="1707">
        <v>11</v>
      </c>
      <c r="L56" s="1707">
        <v>4</v>
      </c>
      <c r="M56" s="1707">
        <v>1</v>
      </c>
      <c r="N56" s="1707">
        <v>0</v>
      </c>
      <c r="O56" s="1707">
        <v>1</v>
      </c>
      <c r="P56" s="1707">
        <v>1</v>
      </c>
      <c r="Q56" s="1707">
        <v>1</v>
      </c>
      <c r="R56" s="1707">
        <v>1</v>
      </c>
      <c r="S56" s="1707">
        <v>30</v>
      </c>
      <c r="T56" s="1707">
        <v>20</v>
      </c>
    </row>
    <row r="57" spans="2:20" ht="3.75" customHeight="1">
      <c r="B57" s="1712"/>
      <c r="D57" s="1760"/>
      <c r="E57" s="1707"/>
      <c r="F57" s="1707"/>
      <c r="G57" s="1707"/>
      <c r="H57" s="1707"/>
      <c r="I57" s="1707"/>
      <c r="J57" s="1707"/>
      <c r="K57" s="1707"/>
      <c r="L57" s="1707"/>
      <c r="M57" s="1707"/>
      <c r="N57" s="1707"/>
      <c r="O57" s="1707"/>
      <c r="P57" s="1707"/>
      <c r="Q57" s="1707"/>
      <c r="R57" s="1707"/>
      <c r="S57" s="1707"/>
      <c r="T57" s="1707"/>
    </row>
    <row r="58" spans="1:20" ht="12" customHeight="1">
      <c r="A58" s="1708" t="s">
        <v>1373</v>
      </c>
      <c r="B58" s="1712"/>
      <c r="D58" s="1760"/>
      <c r="E58" s="1707"/>
      <c r="F58" s="1707"/>
      <c r="G58" s="1707"/>
      <c r="H58" s="1707"/>
      <c r="I58" s="1707"/>
      <c r="J58" s="1707"/>
      <c r="K58" s="1707"/>
      <c r="L58" s="1707"/>
      <c r="M58" s="1707"/>
      <c r="N58" s="1707"/>
      <c r="O58" s="1707"/>
      <c r="P58" s="1707"/>
      <c r="Q58" s="1707"/>
      <c r="R58" s="1707"/>
      <c r="S58" s="1707"/>
      <c r="T58" s="1707"/>
    </row>
    <row r="59" spans="2:20" s="1708" customFormat="1" ht="12" customHeight="1">
      <c r="B59" s="1765" t="s">
        <v>1370</v>
      </c>
      <c r="D59" s="1719"/>
      <c r="E59" s="1715"/>
      <c r="F59" s="1715"/>
      <c r="G59" s="1715"/>
      <c r="H59" s="1715"/>
      <c r="I59" s="1715"/>
      <c r="J59" s="1715"/>
      <c r="K59" s="1715"/>
      <c r="L59" s="1715"/>
      <c r="M59" s="1715"/>
      <c r="N59" s="1715"/>
      <c r="O59" s="1715"/>
      <c r="P59" s="1715"/>
      <c r="Q59" s="1715"/>
      <c r="R59" s="1715"/>
      <c r="S59" s="1716"/>
      <c r="T59" s="1716"/>
    </row>
    <row r="60" spans="2:20" s="1708" customFormat="1" ht="12" customHeight="1">
      <c r="B60" s="1765" t="s">
        <v>1371</v>
      </c>
      <c r="D60" s="1719"/>
      <c r="E60" s="1715"/>
      <c r="F60" s="1715"/>
      <c r="G60" s="1715"/>
      <c r="H60" s="1715"/>
      <c r="I60" s="1715"/>
      <c r="J60" s="1715"/>
      <c r="K60" s="1715"/>
      <c r="L60" s="1715"/>
      <c r="M60" s="1715"/>
      <c r="N60" s="1715"/>
      <c r="O60" s="1715"/>
      <c r="P60" s="1715"/>
      <c r="Q60" s="1715"/>
      <c r="R60" s="1715"/>
      <c r="S60" s="1716"/>
      <c r="T60" s="1716"/>
    </row>
    <row r="61" spans="2:20" s="1708" customFormat="1" ht="12" customHeight="1">
      <c r="B61" s="1765" t="s">
        <v>1372</v>
      </c>
      <c r="D61" s="1719"/>
      <c r="E61" s="1715"/>
      <c r="F61" s="1715"/>
      <c r="G61" s="1715"/>
      <c r="H61" s="1715"/>
      <c r="I61" s="1715"/>
      <c r="J61" s="1715"/>
      <c r="K61" s="1715"/>
      <c r="L61" s="1715"/>
      <c r="M61" s="1715"/>
      <c r="N61" s="1715"/>
      <c r="O61" s="1715"/>
      <c r="P61" s="1715"/>
      <c r="Q61" s="1715"/>
      <c r="R61" s="1715"/>
      <c r="S61" s="1716"/>
      <c r="T61" s="1716"/>
    </row>
    <row r="62" spans="2:20" s="1708" customFormat="1" ht="12" customHeight="1">
      <c r="B62" s="1717" t="s">
        <v>139</v>
      </c>
      <c r="D62" s="1753" t="s">
        <v>1322</v>
      </c>
      <c r="E62" s="1715">
        <v>0</v>
      </c>
      <c r="F62" s="1715">
        <v>0</v>
      </c>
      <c r="G62" s="1715">
        <v>0</v>
      </c>
      <c r="H62" s="1715">
        <v>0</v>
      </c>
      <c r="I62" s="1715">
        <v>0</v>
      </c>
      <c r="J62" s="1715">
        <v>0</v>
      </c>
      <c r="K62" s="1715">
        <v>0</v>
      </c>
      <c r="L62" s="1715">
        <v>0</v>
      </c>
      <c r="M62" s="1715">
        <v>0</v>
      </c>
      <c r="N62" s="1715">
        <v>0</v>
      </c>
      <c r="O62" s="1715">
        <v>0</v>
      </c>
      <c r="P62" s="1715">
        <v>0</v>
      </c>
      <c r="Q62" s="1715">
        <v>0</v>
      </c>
      <c r="R62" s="1715">
        <v>0</v>
      </c>
      <c r="S62" s="1716">
        <v>0</v>
      </c>
      <c r="T62" s="1716">
        <v>0</v>
      </c>
    </row>
    <row r="63" spans="2:20" s="1708" customFormat="1" ht="10.5" customHeight="1">
      <c r="B63" s="1717"/>
      <c r="D63" s="1759">
        <v>11</v>
      </c>
      <c r="E63" s="1715">
        <v>0</v>
      </c>
      <c r="F63" s="1715">
        <v>0</v>
      </c>
      <c r="G63" s="1715">
        <v>0</v>
      </c>
      <c r="H63" s="1715">
        <v>0</v>
      </c>
      <c r="I63" s="1715">
        <v>0</v>
      </c>
      <c r="J63" s="1715">
        <v>0</v>
      </c>
      <c r="K63" s="1715">
        <v>3</v>
      </c>
      <c r="L63" s="1715">
        <v>3</v>
      </c>
      <c r="M63" s="1715">
        <v>1</v>
      </c>
      <c r="N63" s="1715">
        <v>1</v>
      </c>
      <c r="O63" s="1715">
        <v>1</v>
      </c>
      <c r="P63" s="1715">
        <v>1</v>
      </c>
      <c r="Q63" s="1715">
        <v>0</v>
      </c>
      <c r="R63" s="1715">
        <v>0</v>
      </c>
      <c r="S63" s="1716">
        <v>5</v>
      </c>
      <c r="T63" s="1716">
        <v>5</v>
      </c>
    </row>
    <row r="64" spans="2:20" ht="10.5" customHeight="1">
      <c r="B64" s="1712"/>
      <c r="D64" s="1760">
        <v>12</v>
      </c>
      <c r="E64" s="1715">
        <v>0</v>
      </c>
      <c r="F64" s="1715">
        <v>0</v>
      </c>
      <c r="G64" s="1715">
        <v>0</v>
      </c>
      <c r="H64" s="1715">
        <v>0</v>
      </c>
      <c r="I64" s="1715">
        <v>0</v>
      </c>
      <c r="J64" s="1715">
        <v>0</v>
      </c>
      <c r="K64" s="1715">
        <v>1</v>
      </c>
      <c r="L64" s="1715">
        <v>0</v>
      </c>
      <c r="M64" s="1715">
        <v>0</v>
      </c>
      <c r="N64" s="1715">
        <v>0</v>
      </c>
      <c r="O64" s="1715">
        <v>0</v>
      </c>
      <c r="P64" s="1715">
        <v>0</v>
      </c>
      <c r="Q64" s="1715">
        <v>0</v>
      </c>
      <c r="R64" s="1715">
        <v>0</v>
      </c>
      <c r="S64" s="1716">
        <v>1</v>
      </c>
      <c r="T64" s="1716">
        <v>0</v>
      </c>
    </row>
    <row r="65" spans="2:20" ht="10.5" customHeight="1">
      <c r="B65" s="1712"/>
      <c r="D65" s="1704">
        <v>13</v>
      </c>
      <c r="E65" s="1715">
        <v>0</v>
      </c>
      <c r="F65" s="1715">
        <v>0</v>
      </c>
      <c r="G65" s="1715">
        <v>0</v>
      </c>
      <c r="H65" s="1715">
        <v>0</v>
      </c>
      <c r="I65" s="1715">
        <v>0</v>
      </c>
      <c r="J65" s="1715">
        <v>0</v>
      </c>
      <c r="K65" s="1715">
        <v>0</v>
      </c>
      <c r="L65" s="1715">
        <v>0</v>
      </c>
      <c r="M65" s="1715">
        <v>0</v>
      </c>
      <c r="N65" s="1715">
        <v>0</v>
      </c>
      <c r="O65" s="1715">
        <v>0</v>
      </c>
      <c r="P65" s="1715">
        <v>0</v>
      </c>
      <c r="Q65" s="1715">
        <v>0</v>
      </c>
      <c r="R65" s="1715">
        <v>0</v>
      </c>
      <c r="S65" s="1716">
        <v>0</v>
      </c>
      <c r="T65" s="1716">
        <v>0</v>
      </c>
    </row>
    <row r="66" spans="2:20" ht="10.5" customHeight="1">
      <c r="B66" s="1712"/>
      <c r="D66" s="1760" t="s">
        <v>152</v>
      </c>
      <c r="E66" s="1707">
        <v>0</v>
      </c>
      <c r="F66" s="1707">
        <v>0</v>
      </c>
      <c r="G66" s="1707">
        <v>0</v>
      </c>
      <c r="H66" s="1707">
        <v>0</v>
      </c>
      <c r="I66" s="1707">
        <v>0</v>
      </c>
      <c r="J66" s="1707">
        <v>0</v>
      </c>
      <c r="K66" s="1707">
        <v>4</v>
      </c>
      <c r="L66" s="1707">
        <v>3</v>
      </c>
      <c r="M66" s="1707">
        <v>1</v>
      </c>
      <c r="N66" s="1707">
        <v>1</v>
      </c>
      <c r="O66" s="1707">
        <v>1</v>
      </c>
      <c r="P66" s="1707">
        <v>1</v>
      </c>
      <c r="Q66" s="1707">
        <v>0</v>
      </c>
      <c r="R66" s="1707">
        <v>0</v>
      </c>
      <c r="S66" s="1707">
        <v>6</v>
      </c>
      <c r="T66" s="1707">
        <v>5</v>
      </c>
    </row>
    <row r="67" spans="2:20" ht="3.75" customHeight="1">
      <c r="B67" s="1712"/>
      <c r="D67" s="1760"/>
      <c r="E67" s="1707"/>
      <c r="F67" s="1707"/>
      <c r="G67" s="1707"/>
      <c r="H67" s="1707"/>
      <c r="I67" s="1707"/>
      <c r="J67" s="1707"/>
      <c r="K67" s="1707"/>
      <c r="L67" s="1707"/>
      <c r="M67" s="1707"/>
      <c r="N67" s="1707"/>
      <c r="O67" s="1707"/>
      <c r="P67" s="1707"/>
      <c r="Q67" s="1707"/>
      <c r="R67" s="1707"/>
      <c r="S67" s="1707"/>
      <c r="T67" s="1707"/>
    </row>
    <row r="68" spans="1:20" ht="12" customHeight="1">
      <c r="A68" s="1708" t="s">
        <v>1374</v>
      </c>
      <c r="B68" s="1712"/>
      <c r="D68" s="1760"/>
      <c r="E68" s="1707"/>
      <c r="F68" s="1707"/>
      <c r="G68" s="1707"/>
      <c r="H68" s="1707"/>
      <c r="I68" s="1707"/>
      <c r="J68" s="1707"/>
      <c r="K68" s="1707"/>
      <c r="L68" s="1707"/>
      <c r="M68" s="1707"/>
      <c r="N68" s="1707"/>
      <c r="O68" s="1707"/>
      <c r="P68" s="1707"/>
      <c r="Q68" s="1707"/>
      <c r="R68" s="1707"/>
      <c r="S68" s="1707"/>
      <c r="T68" s="1707"/>
    </row>
    <row r="69" spans="1:20" ht="12" customHeight="1">
      <c r="A69" s="1708"/>
      <c r="B69" s="1765" t="s">
        <v>137</v>
      </c>
      <c r="D69" s="1704"/>
      <c r="E69" s="1706"/>
      <c r="F69" s="1706"/>
      <c r="G69" s="1706"/>
      <c r="H69" s="1706"/>
      <c r="I69" s="1706"/>
      <c r="J69" s="1706"/>
      <c r="K69" s="1706"/>
      <c r="L69" s="1706"/>
      <c r="M69" s="1706"/>
      <c r="N69" s="1706"/>
      <c r="O69" s="1706"/>
      <c r="P69" s="1706"/>
      <c r="Q69" s="1706"/>
      <c r="R69" s="1706"/>
      <c r="S69" s="1707"/>
      <c r="T69" s="1707"/>
    </row>
    <row r="70" spans="1:20" ht="12" customHeight="1">
      <c r="A70" s="1708"/>
      <c r="B70" s="1717" t="s">
        <v>1375</v>
      </c>
      <c r="D70" s="1753" t="s">
        <v>1322</v>
      </c>
      <c r="E70" s="1715">
        <v>5</v>
      </c>
      <c r="F70" s="1715">
        <v>4</v>
      </c>
      <c r="G70" s="1715">
        <v>0</v>
      </c>
      <c r="H70" s="1715">
        <v>0</v>
      </c>
      <c r="I70" s="1715">
        <v>18</v>
      </c>
      <c r="J70" s="1715">
        <v>15</v>
      </c>
      <c r="K70" s="1715">
        <v>11</v>
      </c>
      <c r="L70" s="1715">
        <v>7</v>
      </c>
      <c r="M70" s="1715">
        <v>1</v>
      </c>
      <c r="N70" s="1715">
        <v>1</v>
      </c>
      <c r="O70" s="1715">
        <v>0</v>
      </c>
      <c r="P70" s="1715">
        <v>0</v>
      </c>
      <c r="Q70" s="1715">
        <v>2</v>
      </c>
      <c r="R70" s="1715">
        <v>0</v>
      </c>
      <c r="S70" s="1716">
        <v>37</v>
      </c>
      <c r="T70" s="1716">
        <v>27</v>
      </c>
    </row>
    <row r="71" spans="2:20" s="1708" customFormat="1" ht="10.5" customHeight="1">
      <c r="B71" s="1766"/>
      <c r="D71" s="1759">
        <v>11</v>
      </c>
      <c r="E71" s="1715">
        <v>33</v>
      </c>
      <c r="F71" s="1715">
        <v>26</v>
      </c>
      <c r="G71" s="1715">
        <v>10</v>
      </c>
      <c r="H71" s="1715">
        <v>5</v>
      </c>
      <c r="I71" s="1715">
        <v>72</v>
      </c>
      <c r="J71" s="1715">
        <v>48</v>
      </c>
      <c r="K71" s="1715">
        <v>101</v>
      </c>
      <c r="L71" s="1715">
        <v>41</v>
      </c>
      <c r="M71" s="1715">
        <v>34</v>
      </c>
      <c r="N71" s="1715">
        <v>8</v>
      </c>
      <c r="O71" s="1715">
        <v>9</v>
      </c>
      <c r="P71" s="1715">
        <v>5</v>
      </c>
      <c r="Q71" s="1715">
        <v>12</v>
      </c>
      <c r="R71" s="1715">
        <v>4</v>
      </c>
      <c r="S71" s="1716">
        <v>271</v>
      </c>
      <c r="T71" s="1716">
        <v>137</v>
      </c>
    </row>
    <row r="72" spans="2:20" ht="10.5" customHeight="1">
      <c r="B72" s="1712"/>
      <c r="D72" s="1760">
        <v>12</v>
      </c>
      <c r="E72" s="1715">
        <v>0</v>
      </c>
      <c r="F72" s="1715">
        <v>0</v>
      </c>
      <c r="G72" s="1715">
        <v>1</v>
      </c>
      <c r="H72" s="1715">
        <v>0</v>
      </c>
      <c r="I72" s="1715">
        <v>1</v>
      </c>
      <c r="J72" s="1715">
        <v>0</v>
      </c>
      <c r="K72" s="1715">
        <v>6</v>
      </c>
      <c r="L72" s="1715">
        <v>2</v>
      </c>
      <c r="M72" s="1715">
        <v>0</v>
      </c>
      <c r="N72" s="1715">
        <v>0</v>
      </c>
      <c r="O72" s="1715">
        <v>0</v>
      </c>
      <c r="P72" s="1715">
        <v>0</v>
      </c>
      <c r="Q72" s="1715">
        <v>0</v>
      </c>
      <c r="R72" s="1715">
        <v>0</v>
      </c>
      <c r="S72" s="1716">
        <v>8</v>
      </c>
      <c r="T72" s="1716">
        <v>2</v>
      </c>
    </row>
    <row r="73" spans="2:20" ht="10.5" customHeight="1">
      <c r="B73" s="1712"/>
      <c r="D73" s="1704">
        <v>13</v>
      </c>
      <c r="E73" s="1715">
        <v>6</v>
      </c>
      <c r="F73" s="1715">
        <v>4</v>
      </c>
      <c r="G73" s="1715">
        <v>2</v>
      </c>
      <c r="H73" s="1715">
        <v>0</v>
      </c>
      <c r="I73" s="1715">
        <v>3</v>
      </c>
      <c r="J73" s="1715">
        <v>2</v>
      </c>
      <c r="K73" s="1715">
        <v>4</v>
      </c>
      <c r="L73" s="1715">
        <v>1</v>
      </c>
      <c r="M73" s="1715">
        <v>2</v>
      </c>
      <c r="N73" s="1715">
        <v>0</v>
      </c>
      <c r="O73" s="1715">
        <v>0</v>
      </c>
      <c r="P73" s="1715">
        <v>0</v>
      </c>
      <c r="Q73" s="1715">
        <v>0</v>
      </c>
      <c r="R73" s="1715">
        <v>0</v>
      </c>
      <c r="S73" s="1716">
        <v>17</v>
      </c>
      <c r="T73" s="1716">
        <v>7</v>
      </c>
    </row>
    <row r="74" spans="2:20" ht="10.5" customHeight="1">
      <c r="B74" s="1712"/>
      <c r="D74" s="1760" t="s">
        <v>152</v>
      </c>
      <c r="E74" s="1707">
        <v>44</v>
      </c>
      <c r="F74" s="1707">
        <v>34</v>
      </c>
      <c r="G74" s="1707">
        <v>13</v>
      </c>
      <c r="H74" s="1707">
        <v>5</v>
      </c>
      <c r="I74" s="1707">
        <v>94</v>
      </c>
      <c r="J74" s="1707">
        <v>65</v>
      </c>
      <c r="K74" s="1707">
        <v>122</v>
      </c>
      <c r="L74" s="1707">
        <v>51</v>
      </c>
      <c r="M74" s="1707">
        <v>37</v>
      </c>
      <c r="N74" s="1707">
        <v>9</v>
      </c>
      <c r="O74" s="1707">
        <v>9</v>
      </c>
      <c r="P74" s="1707">
        <v>5</v>
      </c>
      <c r="Q74" s="1707">
        <v>14</v>
      </c>
      <c r="R74" s="1707">
        <v>4</v>
      </c>
      <c r="S74" s="1707">
        <v>333</v>
      </c>
      <c r="T74" s="1707">
        <v>173</v>
      </c>
    </row>
    <row r="75" spans="1:20" ht="3.75" customHeight="1">
      <c r="A75" s="1703"/>
      <c r="B75" s="1703"/>
      <c r="C75" s="1703"/>
      <c r="D75" s="1208"/>
      <c r="E75" s="1750"/>
      <c r="F75" s="1750"/>
      <c r="G75" s="1750"/>
      <c r="H75" s="1750"/>
      <c r="I75" s="1750"/>
      <c r="J75" s="1750"/>
      <c r="K75" s="1750"/>
      <c r="L75" s="1750"/>
      <c r="M75" s="1750"/>
      <c r="N75" s="1750"/>
      <c r="O75" s="1750"/>
      <c r="P75" s="1750"/>
      <c r="Q75" s="1750"/>
      <c r="R75" s="1750"/>
      <c r="S75" s="1750"/>
      <c r="T75" s="1750"/>
    </row>
    <row r="76" spans="1:20" ht="10.5" customHeight="1">
      <c r="A76" s="1767" t="s">
        <v>1364</v>
      </c>
      <c r="B76" s="1703"/>
      <c r="C76" s="1703"/>
      <c r="D76" s="1208"/>
      <c r="E76" s="1750"/>
      <c r="F76" s="1750"/>
      <c r="G76" s="1750"/>
      <c r="H76" s="1750"/>
      <c r="I76" s="1750"/>
      <c r="J76" s="1750"/>
      <c r="K76" s="1750"/>
      <c r="L76" s="1750"/>
      <c r="M76" s="1750"/>
      <c r="N76" s="1750"/>
      <c r="O76" s="1750"/>
      <c r="P76" s="1750"/>
      <c r="Q76" s="1750"/>
      <c r="R76" s="1750"/>
      <c r="S76" s="1750"/>
      <c r="T76" s="1750"/>
    </row>
    <row r="77" spans="1:20" ht="10.5" customHeight="1">
      <c r="A77" s="1728"/>
      <c r="B77" s="1728" t="s">
        <v>1376</v>
      </c>
      <c r="D77" s="1753" t="s">
        <v>1322</v>
      </c>
      <c r="E77" s="1715">
        <v>1</v>
      </c>
      <c r="F77" s="1715">
        <v>1</v>
      </c>
      <c r="G77" s="1715">
        <v>0</v>
      </c>
      <c r="H77" s="1715">
        <v>0</v>
      </c>
      <c r="I77" s="1715">
        <v>2</v>
      </c>
      <c r="J77" s="1715">
        <v>2</v>
      </c>
      <c r="K77" s="1715">
        <v>5</v>
      </c>
      <c r="L77" s="1715">
        <v>1</v>
      </c>
      <c r="M77" s="1715">
        <v>0</v>
      </c>
      <c r="N77" s="1715">
        <v>0</v>
      </c>
      <c r="O77" s="1715">
        <v>0</v>
      </c>
      <c r="P77" s="1715">
        <v>0</v>
      </c>
      <c r="Q77" s="1715">
        <v>1</v>
      </c>
      <c r="R77" s="1715">
        <v>1</v>
      </c>
      <c r="S77" s="1716">
        <v>9</v>
      </c>
      <c r="T77" s="1716">
        <v>5</v>
      </c>
    </row>
    <row r="78" spans="1:20" s="1708" customFormat="1" ht="10.5" customHeight="1">
      <c r="A78" s="1728"/>
      <c r="B78" s="1764"/>
      <c r="D78" s="1759">
        <v>11</v>
      </c>
      <c r="E78" s="1715">
        <v>3</v>
      </c>
      <c r="F78" s="1715">
        <v>3</v>
      </c>
      <c r="G78" s="1715">
        <v>2</v>
      </c>
      <c r="H78" s="1715">
        <v>1</v>
      </c>
      <c r="I78" s="1715">
        <v>14</v>
      </c>
      <c r="J78" s="1715">
        <v>7</v>
      </c>
      <c r="K78" s="1715">
        <v>21</v>
      </c>
      <c r="L78" s="1715">
        <v>4</v>
      </c>
      <c r="M78" s="1715">
        <v>4</v>
      </c>
      <c r="N78" s="1715">
        <v>0</v>
      </c>
      <c r="O78" s="1715">
        <v>5</v>
      </c>
      <c r="P78" s="1715">
        <v>3</v>
      </c>
      <c r="Q78" s="1715">
        <v>6</v>
      </c>
      <c r="R78" s="1715">
        <v>0</v>
      </c>
      <c r="S78" s="1716">
        <v>55</v>
      </c>
      <c r="T78" s="1716">
        <v>18</v>
      </c>
    </row>
    <row r="79" spans="2:20" ht="10.5" customHeight="1">
      <c r="B79" s="1712"/>
      <c r="D79" s="1760">
        <v>12</v>
      </c>
      <c r="E79" s="1715">
        <v>0</v>
      </c>
      <c r="F79" s="1715">
        <v>0</v>
      </c>
      <c r="G79" s="1715">
        <v>0</v>
      </c>
      <c r="H79" s="1715">
        <v>0</v>
      </c>
      <c r="I79" s="1715">
        <v>0</v>
      </c>
      <c r="J79" s="1715">
        <v>0</v>
      </c>
      <c r="K79" s="1715">
        <v>0</v>
      </c>
      <c r="L79" s="1715">
        <v>0</v>
      </c>
      <c r="M79" s="1715">
        <v>0</v>
      </c>
      <c r="N79" s="1715">
        <v>0</v>
      </c>
      <c r="O79" s="1715">
        <v>0</v>
      </c>
      <c r="P79" s="1715">
        <v>0</v>
      </c>
      <c r="Q79" s="1715">
        <v>0</v>
      </c>
      <c r="R79" s="1715">
        <v>0</v>
      </c>
      <c r="S79" s="1716">
        <v>0</v>
      </c>
      <c r="T79" s="1716">
        <v>0</v>
      </c>
    </row>
    <row r="80" spans="2:20" ht="10.5" customHeight="1">
      <c r="B80" s="1712"/>
      <c r="D80" s="1704">
        <v>13</v>
      </c>
      <c r="E80" s="1715">
        <v>0</v>
      </c>
      <c r="F80" s="1715">
        <v>0</v>
      </c>
      <c r="G80" s="1715">
        <v>0</v>
      </c>
      <c r="H80" s="1715">
        <v>0</v>
      </c>
      <c r="I80" s="1715">
        <v>0</v>
      </c>
      <c r="J80" s="1715">
        <v>0</v>
      </c>
      <c r="K80" s="1715">
        <v>0</v>
      </c>
      <c r="L80" s="1715">
        <v>0</v>
      </c>
      <c r="M80" s="1715">
        <v>0</v>
      </c>
      <c r="N80" s="1715">
        <v>0</v>
      </c>
      <c r="O80" s="1715">
        <v>0</v>
      </c>
      <c r="P80" s="1715">
        <v>0</v>
      </c>
      <c r="Q80" s="1715">
        <v>0</v>
      </c>
      <c r="R80" s="1715">
        <v>0</v>
      </c>
      <c r="S80" s="1716">
        <v>0</v>
      </c>
      <c r="T80" s="1716">
        <v>0</v>
      </c>
    </row>
    <row r="81" spans="2:20" ht="10.5" customHeight="1">
      <c r="B81" s="1712"/>
      <c r="D81" s="1760" t="s">
        <v>152</v>
      </c>
      <c r="E81" s="1707">
        <v>4</v>
      </c>
      <c r="F81" s="1707">
        <v>4</v>
      </c>
      <c r="G81" s="1707">
        <v>2</v>
      </c>
      <c r="H81" s="1707">
        <v>1</v>
      </c>
      <c r="I81" s="1707">
        <v>16</v>
      </c>
      <c r="J81" s="1707">
        <v>9</v>
      </c>
      <c r="K81" s="1707">
        <v>26</v>
      </c>
      <c r="L81" s="1707">
        <v>5</v>
      </c>
      <c r="M81" s="1707">
        <v>4</v>
      </c>
      <c r="N81" s="1707">
        <v>0</v>
      </c>
      <c r="O81" s="1707">
        <v>5</v>
      </c>
      <c r="P81" s="1707">
        <v>3</v>
      </c>
      <c r="Q81" s="1707">
        <v>7</v>
      </c>
      <c r="R81" s="1707">
        <v>1</v>
      </c>
      <c r="S81" s="1707">
        <v>64</v>
      </c>
      <c r="T81" s="1707">
        <v>23</v>
      </c>
    </row>
    <row r="82" spans="2:20" ht="3.75" customHeight="1">
      <c r="B82" s="1712"/>
      <c r="D82" s="1760"/>
      <c r="E82" s="1707"/>
      <c r="F82" s="1707"/>
      <c r="G82" s="1707"/>
      <c r="H82" s="1707"/>
      <c r="I82" s="1707"/>
      <c r="J82" s="1707"/>
      <c r="K82" s="1707"/>
      <c r="L82" s="1707"/>
      <c r="M82" s="1707"/>
      <c r="N82" s="1707"/>
      <c r="O82" s="1707"/>
      <c r="P82" s="1707"/>
      <c r="Q82" s="1707"/>
      <c r="R82" s="1707"/>
      <c r="S82" s="1707"/>
      <c r="T82" s="1707"/>
    </row>
    <row r="83" spans="1:20" ht="10.5" customHeight="1">
      <c r="A83" s="1708" t="s">
        <v>1364</v>
      </c>
      <c r="B83" s="1712"/>
      <c r="D83" s="1760"/>
      <c r="E83" s="1707"/>
      <c r="F83" s="1707"/>
      <c r="G83" s="1707"/>
      <c r="H83" s="1707"/>
      <c r="I83" s="1707"/>
      <c r="J83" s="1707"/>
      <c r="K83" s="1707"/>
      <c r="L83" s="1707"/>
      <c r="M83" s="1707"/>
      <c r="N83" s="1707"/>
      <c r="O83" s="1707"/>
      <c r="P83" s="1707"/>
      <c r="Q83" s="1707"/>
      <c r="R83" s="1707"/>
      <c r="S83" s="1707"/>
      <c r="T83" s="1707"/>
    </row>
    <row r="84" spans="1:20" ht="10.5" customHeight="1">
      <c r="A84" s="1708"/>
      <c r="B84" s="1708" t="s">
        <v>1376</v>
      </c>
      <c r="D84" s="1760"/>
      <c r="E84" s="1707"/>
      <c r="F84" s="1707"/>
      <c r="G84" s="1707"/>
      <c r="H84" s="1707"/>
      <c r="I84" s="1707"/>
      <c r="J84" s="1707"/>
      <c r="K84" s="1707"/>
      <c r="L84" s="1707"/>
      <c r="M84" s="1707"/>
      <c r="N84" s="1707"/>
      <c r="O84" s="1707"/>
      <c r="P84" s="1707"/>
      <c r="Q84" s="1707"/>
      <c r="R84" s="1707"/>
      <c r="S84" s="1707"/>
      <c r="T84" s="1707"/>
    </row>
    <row r="85" spans="1:20" ht="10.5" customHeight="1">
      <c r="A85" s="1708"/>
      <c r="B85" s="1708" t="s">
        <v>1377</v>
      </c>
      <c r="D85" s="1760"/>
      <c r="E85" s="1707"/>
      <c r="F85" s="1707"/>
      <c r="G85" s="1707"/>
      <c r="H85" s="1707"/>
      <c r="I85" s="1707"/>
      <c r="J85" s="1707"/>
      <c r="K85" s="1707"/>
      <c r="L85" s="1707"/>
      <c r="M85" s="1707"/>
      <c r="N85" s="1707"/>
      <c r="O85" s="1707"/>
      <c r="P85" s="1707"/>
      <c r="Q85" s="1707"/>
      <c r="R85" s="1707"/>
      <c r="S85" s="1707"/>
      <c r="T85" s="1707"/>
    </row>
    <row r="86" spans="2:20" s="1708" customFormat="1" ht="10.5" customHeight="1">
      <c r="B86" s="1717" t="s">
        <v>1378</v>
      </c>
      <c r="D86" s="1753" t="s">
        <v>1322</v>
      </c>
      <c r="E86" s="1715">
        <v>0</v>
      </c>
      <c r="F86" s="1715">
        <v>0</v>
      </c>
      <c r="G86" s="1715">
        <v>0</v>
      </c>
      <c r="H86" s="1715">
        <v>0</v>
      </c>
      <c r="I86" s="1715">
        <v>1</v>
      </c>
      <c r="J86" s="1715">
        <v>0</v>
      </c>
      <c r="K86" s="1715">
        <v>1</v>
      </c>
      <c r="L86" s="1715">
        <v>0</v>
      </c>
      <c r="M86" s="1715">
        <v>0</v>
      </c>
      <c r="N86" s="1715">
        <v>0</v>
      </c>
      <c r="O86" s="1715">
        <v>0</v>
      </c>
      <c r="P86" s="1715">
        <v>0</v>
      </c>
      <c r="Q86" s="1715">
        <v>0</v>
      </c>
      <c r="R86" s="1715">
        <v>0</v>
      </c>
      <c r="S86" s="1716">
        <v>2</v>
      </c>
      <c r="T86" s="1716">
        <v>0</v>
      </c>
    </row>
    <row r="87" spans="2:20" s="1708" customFormat="1" ht="10.5" customHeight="1">
      <c r="B87" s="1717"/>
      <c r="D87" s="1759">
        <v>11</v>
      </c>
      <c r="E87" s="1715">
        <v>0</v>
      </c>
      <c r="F87" s="1715">
        <v>0</v>
      </c>
      <c r="G87" s="1715">
        <v>0</v>
      </c>
      <c r="H87" s="1715">
        <v>0</v>
      </c>
      <c r="I87" s="1715">
        <v>1</v>
      </c>
      <c r="J87" s="1715">
        <v>0</v>
      </c>
      <c r="K87" s="1715">
        <v>4</v>
      </c>
      <c r="L87" s="1715">
        <v>2</v>
      </c>
      <c r="M87" s="1715">
        <v>0</v>
      </c>
      <c r="N87" s="1715">
        <v>0</v>
      </c>
      <c r="O87" s="1715">
        <v>1</v>
      </c>
      <c r="P87" s="1715">
        <v>0</v>
      </c>
      <c r="Q87" s="1715">
        <v>0</v>
      </c>
      <c r="R87" s="1715">
        <v>0</v>
      </c>
      <c r="S87" s="1716">
        <v>6</v>
      </c>
      <c r="T87" s="1716">
        <v>2</v>
      </c>
    </row>
    <row r="88" spans="4:20" ht="10.5" customHeight="1">
      <c r="D88" s="1760">
        <v>12</v>
      </c>
      <c r="E88" s="1715">
        <v>0</v>
      </c>
      <c r="F88" s="1715">
        <v>0</v>
      </c>
      <c r="G88" s="1715">
        <v>0</v>
      </c>
      <c r="H88" s="1715">
        <v>0</v>
      </c>
      <c r="I88" s="1715">
        <v>0</v>
      </c>
      <c r="J88" s="1715">
        <v>0</v>
      </c>
      <c r="K88" s="1715">
        <v>0</v>
      </c>
      <c r="L88" s="1715">
        <v>0</v>
      </c>
      <c r="M88" s="1715">
        <v>0</v>
      </c>
      <c r="N88" s="1715">
        <v>0</v>
      </c>
      <c r="O88" s="1715">
        <v>0</v>
      </c>
      <c r="P88" s="1715">
        <v>0</v>
      </c>
      <c r="Q88" s="1715">
        <v>0</v>
      </c>
      <c r="R88" s="1715">
        <v>0</v>
      </c>
      <c r="S88" s="1716">
        <v>0</v>
      </c>
      <c r="T88" s="1716">
        <v>0</v>
      </c>
    </row>
    <row r="89" spans="4:20" ht="10.5" customHeight="1">
      <c r="D89" s="1704">
        <v>13</v>
      </c>
      <c r="E89" s="1715">
        <v>0</v>
      </c>
      <c r="F89" s="1715">
        <v>0</v>
      </c>
      <c r="G89" s="1715">
        <v>0</v>
      </c>
      <c r="H89" s="1715">
        <v>0</v>
      </c>
      <c r="I89" s="1715">
        <v>0</v>
      </c>
      <c r="J89" s="1715">
        <v>0</v>
      </c>
      <c r="K89" s="1715">
        <v>0</v>
      </c>
      <c r="L89" s="1715">
        <v>0</v>
      </c>
      <c r="M89" s="1715">
        <v>0</v>
      </c>
      <c r="N89" s="1715">
        <v>0</v>
      </c>
      <c r="O89" s="1715">
        <v>0</v>
      </c>
      <c r="P89" s="1715">
        <v>0</v>
      </c>
      <c r="Q89" s="1715">
        <v>0</v>
      </c>
      <c r="R89" s="1715">
        <v>0</v>
      </c>
      <c r="S89" s="1716">
        <v>0</v>
      </c>
      <c r="T89" s="1716">
        <v>0</v>
      </c>
    </row>
    <row r="90" spans="4:20" ht="10.5" customHeight="1">
      <c r="D90" s="1760" t="s">
        <v>152</v>
      </c>
      <c r="E90" s="1707">
        <v>0</v>
      </c>
      <c r="F90" s="1707">
        <v>0</v>
      </c>
      <c r="G90" s="1707">
        <v>0</v>
      </c>
      <c r="H90" s="1707">
        <v>0</v>
      </c>
      <c r="I90" s="1707">
        <v>2</v>
      </c>
      <c r="J90" s="1707">
        <v>0</v>
      </c>
      <c r="K90" s="1707">
        <v>5</v>
      </c>
      <c r="L90" s="1707">
        <v>2</v>
      </c>
      <c r="M90" s="1707">
        <v>0</v>
      </c>
      <c r="N90" s="1707">
        <v>0</v>
      </c>
      <c r="O90" s="1707">
        <v>1</v>
      </c>
      <c r="P90" s="1707">
        <v>0</v>
      </c>
      <c r="Q90" s="1707">
        <v>0</v>
      </c>
      <c r="R90" s="1707">
        <v>0</v>
      </c>
      <c r="S90" s="1707">
        <v>8</v>
      </c>
      <c r="T90" s="1707">
        <v>2</v>
      </c>
    </row>
    <row r="91" spans="4:20" ht="3.75" customHeight="1">
      <c r="D91" s="1760"/>
      <c r="E91" s="1707"/>
      <c r="F91" s="1707"/>
      <c r="G91" s="1707"/>
      <c r="H91" s="1707"/>
      <c r="I91" s="1707"/>
      <c r="J91" s="1707"/>
      <c r="K91" s="1707"/>
      <c r="L91" s="1707"/>
      <c r="M91" s="1707"/>
      <c r="N91" s="1707"/>
      <c r="O91" s="1707"/>
      <c r="P91" s="1707"/>
      <c r="Q91" s="1707"/>
      <c r="R91" s="1707"/>
      <c r="S91" s="1707"/>
      <c r="T91" s="1707"/>
    </row>
    <row r="92" spans="1:20" ht="10.5" customHeight="1">
      <c r="A92" s="1683" t="s">
        <v>1379</v>
      </c>
      <c r="D92" s="1760"/>
      <c r="E92" s="1707"/>
      <c r="F92" s="1707"/>
      <c r="G92" s="1707"/>
      <c r="H92" s="1707"/>
      <c r="I92" s="1707"/>
      <c r="J92" s="1707"/>
      <c r="K92" s="1707"/>
      <c r="L92" s="1707"/>
      <c r="M92" s="1707"/>
      <c r="N92" s="1707"/>
      <c r="O92" s="1707"/>
      <c r="P92" s="1707"/>
      <c r="Q92" s="1707"/>
      <c r="R92" s="1707"/>
      <c r="S92" s="1707"/>
      <c r="T92" s="1707"/>
    </row>
    <row r="93" spans="1:20" ht="10.5" customHeight="1">
      <c r="A93" s="1728"/>
      <c r="B93" s="1717" t="s">
        <v>0</v>
      </c>
      <c r="D93" s="1753" t="s">
        <v>1322</v>
      </c>
      <c r="E93" s="1715">
        <v>12</v>
      </c>
      <c r="F93" s="1715">
        <v>8</v>
      </c>
      <c r="G93" s="1715">
        <v>1</v>
      </c>
      <c r="H93" s="1715">
        <v>1</v>
      </c>
      <c r="I93" s="1715">
        <v>18</v>
      </c>
      <c r="J93" s="1715">
        <v>8</v>
      </c>
      <c r="K93" s="1715">
        <v>32</v>
      </c>
      <c r="L93" s="1715">
        <v>7</v>
      </c>
      <c r="M93" s="1715">
        <v>1</v>
      </c>
      <c r="N93" s="1715">
        <v>1</v>
      </c>
      <c r="O93" s="1715">
        <v>1</v>
      </c>
      <c r="P93" s="1715">
        <v>0</v>
      </c>
      <c r="Q93" s="1715">
        <v>0</v>
      </c>
      <c r="R93" s="1715">
        <v>0</v>
      </c>
      <c r="S93" s="1716">
        <v>65</v>
      </c>
      <c r="T93" s="1716">
        <v>25</v>
      </c>
    </row>
    <row r="94" spans="1:20" s="1708" customFormat="1" ht="10.5" customHeight="1">
      <c r="A94" s="1728"/>
      <c r="B94" s="1728"/>
      <c r="D94" s="1759">
        <v>11</v>
      </c>
      <c r="E94" s="1715">
        <v>57</v>
      </c>
      <c r="F94" s="1715">
        <v>50</v>
      </c>
      <c r="G94" s="1715">
        <v>5</v>
      </c>
      <c r="H94" s="1715">
        <v>1</v>
      </c>
      <c r="I94" s="1715">
        <v>111</v>
      </c>
      <c r="J94" s="1715">
        <v>50</v>
      </c>
      <c r="K94" s="1715">
        <v>160</v>
      </c>
      <c r="L94" s="1715">
        <v>51</v>
      </c>
      <c r="M94" s="1715">
        <v>48</v>
      </c>
      <c r="N94" s="1715">
        <v>11</v>
      </c>
      <c r="O94" s="1715">
        <v>15</v>
      </c>
      <c r="P94" s="1715">
        <v>6</v>
      </c>
      <c r="Q94" s="1715">
        <v>28</v>
      </c>
      <c r="R94" s="1715">
        <v>5</v>
      </c>
      <c r="S94" s="1716">
        <v>424</v>
      </c>
      <c r="T94" s="1716">
        <v>174</v>
      </c>
    </row>
    <row r="95" spans="1:20" s="1708" customFormat="1" ht="10.5" customHeight="1">
      <c r="A95" s="1728"/>
      <c r="B95" s="1728"/>
      <c r="D95" s="1760">
        <v>12</v>
      </c>
      <c r="E95" s="1715">
        <v>0</v>
      </c>
      <c r="F95" s="1715">
        <v>0</v>
      </c>
      <c r="G95" s="1715">
        <v>0</v>
      </c>
      <c r="H95" s="1715">
        <v>0</v>
      </c>
      <c r="I95" s="1715">
        <v>1</v>
      </c>
      <c r="J95" s="1715">
        <v>1</v>
      </c>
      <c r="K95" s="1715">
        <v>0</v>
      </c>
      <c r="L95" s="1715">
        <v>0</v>
      </c>
      <c r="M95" s="1715">
        <v>0</v>
      </c>
      <c r="N95" s="1715">
        <v>0</v>
      </c>
      <c r="O95" s="1715">
        <v>0</v>
      </c>
      <c r="P95" s="1715">
        <v>0</v>
      </c>
      <c r="Q95" s="1715">
        <v>0</v>
      </c>
      <c r="R95" s="1715">
        <v>0</v>
      </c>
      <c r="S95" s="1716">
        <v>1</v>
      </c>
      <c r="T95" s="1716">
        <v>1</v>
      </c>
    </row>
    <row r="96" spans="1:20" s="1708" customFormat="1" ht="10.5" customHeight="1">
      <c r="A96" s="1728"/>
      <c r="B96" s="1728"/>
      <c r="D96" s="1704">
        <v>13</v>
      </c>
      <c r="E96" s="1715">
        <v>0</v>
      </c>
      <c r="F96" s="1715">
        <v>0</v>
      </c>
      <c r="G96" s="1715">
        <v>0</v>
      </c>
      <c r="H96" s="1715">
        <v>0</v>
      </c>
      <c r="I96" s="1715">
        <v>0</v>
      </c>
      <c r="J96" s="1715">
        <v>0</v>
      </c>
      <c r="K96" s="1715">
        <v>0</v>
      </c>
      <c r="L96" s="1715">
        <v>0</v>
      </c>
      <c r="M96" s="1715">
        <v>0</v>
      </c>
      <c r="N96" s="1715">
        <v>0</v>
      </c>
      <c r="O96" s="1715">
        <v>0</v>
      </c>
      <c r="P96" s="1715">
        <v>0</v>
      </c>
      <c r="Q96" s="1715">
        <v>0</v>
      </c>
      <c r="R96" s="1715">
        <v>0</v>
      </c>
      <c r="S96" s="1716">
        <v>0</v>
      </c>
      <c r="T96" s="1716">
        <v>0</v>
      </c>
    </row>
    <row r="97" spans="1:20" s="1708" customFormat="1" ht="10.5" customHeight="1">
      <c r="A97" s="1728"/>
      <c r="B97" s="1728"/>
      <c r="D97" s="1760" t="s">
        <v>152</v>
      </c>
      <c r="E97" s="1707">
        <v>69</v>
      </c>
      <c r="F97" s="1707">
        <v>58</v>
      </c>
      <c r="G97" s="1707">
        <v>6</v>
      </c>
      <c r="H97" s="1707">
        <v>2</v>
      </c>
      <c r="I97" s="1707">
        <v>130</v>
      </c>
      <c r="J97" s="1707">
        <v>59</v>
      </c>
      <c r="K97" s="1707">
        <v>192</v>
      </c>
      <c r="L97" s="1707">
        <v>58</v>
      </c>
      <c r="M97" s="1707">
        <v>49</v>
      </c>
      <c r="N97" s="1707">
        <v>12</v>
      </c>
      <c r="O97" s="1707">
        <v>16</v>
      </c>
      <c r="P97" s="1707">
        <v>6</v>
      </c>
      <c r="Q97" s="1707">
        <v>28</v>
      </c>
      <c r="R97" s="1707">
        <v>5</v>
      </c>
      <c r="S97" s="1707">
        <v>490</v>
      </c>
      <c r="T97" s="1707">
        <v>200</v>
      </c>
    </row>
    <row r="98" spans="1:20" s="1708" customFormat="1" ht="3.75" customHeight="1">
      <c r="A98" s="1728"/>
      <c r="B98" s="1728"/>
      <c r="D98" s="1760"/>
      <c r="E98" s="1707"/>
      <c r="F98" s="1707"/>
      <c r="G98" s="1707"/>
      <c r="H98" s="1707"/>
      <c r="I98" s="1707"/>
      <c r="J98" s="1707"/>
      <c r="K98" s="1707"/>
      <c r="L98" s="1707"/>
      <c r="M98" s="1707"/>
      <c r="N98" s="1707"/>
      <c r="O98" s="1707"/>
      <c r="P98" s="1707"/>
      <c r="Q98" s="1707"/>
      <c r="R98" s="1707"/>
      <c r="S98" s="1707"/>
      <c r="T98" s="1707"/>
    </row>
    <row r="99" spans="1:20" s="1708" customFormat="1" ht="10.5" customHeight="1">
      <c r="A99" s="1683" t="s">
        <v>1380</v>
      </c>
      <c r="B99" s="1683"/>
      <c r="D99" s="1760"/>
      <c r="E99" s="1707"/>
      <c r="F99" s="1707"/>
      <c r="G99" s="1707"/>
      <c r="H99" s="1707"/>
      <c r="I99" s="1707"/>
      <c r="J99" s="1707"/>
      <c r="K99" s="1707"/>
      <c r="L99" s="1707"/>
      <c r="M99" s="1707"/>
      <c r="N99" s="1707"/>
      <c r="O99" s="1707"/>
      <c r="P99" s="1707"/>
      <c r="Q99" s="1707"/>
      <c r="R99" s="1707"/>
      <c r="S99" s="1707"/>
      <c r="T99" s="1707"/>
    </row>
    <row r="100" spans="1:20" s="1708" customFormat="1" ht="10.5" customHeight="1">
      <c r="A100" s="1728"/>
      <c r="B100" s="1728" t="s">
        <v>1339</v>
      </c>
      <c r="D100" s="1753" t="s">
        <v>1322</v>
      </c>
      <c r="E100" s="1715">
        <v>0</v>
      </c>
      <c r="F100" s="1715">
        <v>0</v>
      </c>
      <c r="G100" s="1715">
        <v>0</v>
      </c>
      <c r="H100" s="1715">
        <v>0</v>
      </c>
      <c r="I100" s="1715">
        <v>0</v>
      </c>
      <c r="J100" s="1715">
        <v>0</v>
      </c>
      <c r="K100" s="1715">
        <v>0</v>
      </c>
      <c r="L100" s="1715">
        <v>0</v>
      </c>
      <c r="M100" s="1715">
        <v>0</v>
      </c>
      <c r="N100" s="1715">
        <v>0</v>
      </c>
      <c r="O100" s="1715">
        <v>0</v>
      </c>
      <c r="P100" s="1715">
        <v>0</v>
      </c>
      <c r="Q100" s="1715">
        <v>0</v>
      </c>
      <c r="R100" s="1715">
        <v>0</v>
      </c>
      <c r="S100" s="1716">
        <v>0</v>
      </c>
      <c r="T100" s="1716">
        <v>0</v>
      </c>
    </row>
    <row r="101" spans="1:20" s="1708" customFormat="1" ht="10.5" customHeight="1">
      <c r="A101" s="1728"/>
      <c r="B101" s="1728"/>
      <c r="D101" s="1759">
        <v>11</v>
      </c>
      <c r="E101" s="1715">
        <v>0</v>
      </c>
      <c r="F101" s="1715">
        <v>0</v>
      </c>
      <c r="G101" s="1715">
        <v>0</v>
      </c>
      <c r="H101" s="1715">
        <v>0</v>
      </c>
      <c r="I101" s="1715">
        <v>0</v>
      </c>
      <c r="J101" s="1715">
        <v>0</v>
      </c>
      <c r="K101" s="1715">
        <v>0</v>
      </c>
      <c r="L101" s="1715">
        <v>0</v>
      </c>
      <c r="M101" s="1715">
        <v>0</v>
      </c>
      <c r="N101" s="1715">
        <v>0</v>
      </c>
      <c r="O101" s="1715">
        <v>0</v>
      </c>
      <c r="P101" s="1715">
        <v>0</v>
      </c>
      <c r="Q101" s="1715">
        <v>0</v>
      </c>
      <c r="R101" s="1715">
        <v>0</v>
      </c>
      <c r="S101" s="1716">
        <v>0</v>
      </c>
      <c r="T101" s="1716">
        <v>0</v>
      </c>
    </row>
    <row r="102" spans="1:20" s="1708" customFormat="1" ht="10.5" customHeight="1">
      <c r="A102" s="1728"/>
      <c r="B102" s="1728"/>
      <c r="D102" s="1760">
        <v>12</v>
      </c>
      <c r="E102" s="1715">
        <v>0</v>
      </c>
      <c r="F102" s="1715">
        <v>0</v>
      </c>
      <c r="G102" s="1715">
        <v>0</v>
      </c>
      <c r="H102" s="1715">
        <v>0</v>
      </c>
      <c r="I102" s="1715">
        <v>0</v>
      </c>
      <c r="J102" s="1715">
        <v>0</v>
      </c>
      <c r="K102" s="1715">
        <v>0</v>
      </c>
      <c r="L102" s="1715">
        <v>0</v>
      </c>
      <c r="M102" s="1715">
        <v>0</v>
      </c>
      <c r="N102" s="1715">
        <v>0</v>
      </c>
      <c r="O102" s="1715">
        <v>0</v>
      </c>
      <c r="P102" s="1715">
        <v>0</v>
      </c>
      <c r="Q102" s="1715">
        <v>0</v>
      </c>
      <c r="R102" s="1715">
        <v>0</v>
      </c>
      <c r="S102" s="1716">
        <v>0</v>
      </c>
      <c r="T102" s="1716">
        <v>0</v>
      </c>
    </row>
    <row r="103" spans="1:20" s="1708" customFormat="1" ht="10.5" customHeight="1">
      <c r="A103" s="1728"/>
      <c r="B103" s="1728"/>
      <c r="D103" s="1704">
        <v>13</v>
      </c>
      <c r="E103" s="1715">
        <v>1</v>
      </c>
      <c r="F103" s="1715">
        <v>0</v>
      </c>
      <c r="G103" s="1715">
        <v>0</v>
      </c>
      <c r="H103" s="1715">
        <v>0</v>
      </c>
      <c r="I103" s="1715">
        <v>1</v>
      </c>
      <c r="J103" s="1715">
        <v>1</v>
      </c>
      <c r="K103" s="1715">
        <v>8</v>
      </c>
      <c r="L103" s="1715">
        <v>3</v>
      </c>
      <c r="M103" s="1715">
        <v>1</v>
      </c>
      <c r="N103" s="1715">
        <v>0</v>
      </c>
      <c r="O103" s="1715">
        <v>0</v>
      </c>
      <c r="P103" s="1715">
        <v>0</v>
      </c>
      <c r="Q103" s="1715">
        <v>0</v>
      </c>
      <c r="R103" s="1715">
        <v>0</v>
      </c>
      <c r="S103" s="1716">
        <v>11</v>
      </c>
      <c r="T103" s="1716">
        <v>4</v>
      </c>
    </row>
    <row r="104" spans="1:20" s="1708" customFormat="1" ht="10.5" customHeight="1">
      <c r="A104" s="1728"/>
      <c r="B104" s="1728"/>
      <c r="D104" s="1760" t="s">
        <v>152</v>
      </c>
      <c r="E104" s="1707">
        <v>1</v>
      </c>
      <c r="F104" s="1707">
        <v>0</v>
      </c>
      <c r="G104" s="1707">
        <v>0</v>
      </c>
      <c r="H104" s="1707">
        <v>0</v>
      </c>
      <c r="I104" s="1707">
        <v>1</v>
      </c>
      <c r="J104" s="1707">
        <v>1</v>
      </c>
      <c r="K104" s="1707">
        <v>8</v>
      </c>
      <c r="L104" s="1707">
        <v>3</v>
      </c>
      <c r="M104" s="1707">
        <v>1</v>
      </c>
      <c r="N104" s="1707">
        <v>0</v>
      </c>
      <c r="O104" s="1707">
        <v>0</v>
      </c>
      <c r="P104" s="1707">
        <v>0</v>
      </c>
      <c r="Q104" s="1707">
        <v>0</v>
      </c>
      <c r="R104" s="1707">
        <v>0</v>
      </c>
      <c r="S104" s="1707">
        <v>11</v>
      </c>
      <c r="T104" s="1707">
        <v>4</v>
      </c>
    </row>
    <row r="105" spans="1:20" s="1708" customFormat="1" ht="3.75" customHeight="1">
      <c r="A105" s="1728"/>
      <c r="B105" s="1728"/>
      <c r="D105" s="1760"/>
      <c r="E105" s="1707"/>
      <c r="F105" s="1707"/>
      <c r="G105" s="1707"/>
      <c r="H105" s="1707"/>
      <c r="I105" s="1707"/>
      <c r="J105" s="1707"/>
      <c r="K105" s="1707"/>
      <c r="L105" s="1707"/>
      <c r="M105" s="1707"/>
      <c r="N105" s="1707"/>
      <c r="O105" s="1707"/>
      <c r="P105" s="1707"/>
      <c r="Q105" s="1707"/>
      <c r="R105" s="1707"/>
      <c r="S105" s="1707"/>
      <c r="T105" s="1707"/>
    </row>
    <row r="106" spans="1:20" s="1708" customFormat="1" ht="10.5" customHeight="1">
      <c r="A106" s="1683" t="s">
        <v>1364</v>
      </c>
      <c r="D106" s="1760"/>
      <c r="E106" s="1707"/>
      <c r="F106" s="1707"/>
      <c r="G106" s="1707"/>
      <c r="H106" s="1707"/>
      <c r="I106" s="1707"/>
      <c r="J106" s="1707"/>
      <c r="K106" s="1707"/>
      <c r="L106" s="1707"/>
      <c r="M106" s="1707"/>
      <c r="N106" s="1707"/>
      <c r="O106" s="1707"/>
      <c r="P106" s="1707"/>
      <c r="Q106" s="1707"/>
      <c r="R106" s="1707"/>
      <c r="S106" s="1707"/>
      <c r="T106" s="1707"/>
    </row>
    <row r="107" spans="1:20" s="1708" customFormat="1" ht="10.5" customHeight="1">
      <c r="A107" s="1683"/>
      <c r="B107" s="1708" t="s">
        <v>1381</v>
      </c>
      <c r="D107" s="1760"/>
      <c r="E107" s="1707"/>
      <c r="F107" s="1707"/>
      <c r="G107" s="1707"/>
      <c r="H107" s="1707"/>
      <c r="I107" s="1707"/>
      <c r="J107" s="1707"/>
      <c r="K107" s="1707"/>
      <c r="L107" s="1707"/>
      <c r="M107" s="1707"/>
      <c r="N107" s="1707"/>
      <c r="O107" s="1707"/>
      <c r="P107" s="1707"/>
      <c r="Q107" s="1707"/>
      <c r="R107" s="1707"/>
      <c r="S107" s="1707"/>
      <c r="T107" s="1707"/>
    </row>
    <row r="108" spans="1:20" s="1708" customFormat="1" ht="10.5" customHeight="1">
      <c r="A108" s="1683"/>
      <c r="B108" s="1708" t="s">
        <v>1382</v>
      </c>
      <c r="D108" s="1760"/>
      <c r="E108" s="1707"/>
      <c r="F108" s="1707"/>
      <c r="G108" s="1707"/>
      <c r="H108" s="1707"/>
      <c r="I108" s="1707"/>
      <c r="J108" s="1707"/>
      <c r="K108" s="1707"/>
      <c r="L108" s="1707"/>
      <c r="M108" s="1707"/>
      <c r="N108" s="1707"/>
      <c r="O108" s="1707"/>
      <c r="P108" s="1707"/>
      <c r="Q108" s="1707"/>
      <c r="R108" s="1707"/>
      <c r="S108" s="1707"/>
      <c r="T108" s="1707"/>
    </row>
    <row r="109" spans="1:20" s="1708" customFormat="1" ht="10.5" customHeight="1">
      <c r="A109" s="1683"/>
      <c r="B109" s="1708" t="s">
        <v>1383</v>
      </c>
      <c r="D109" s="1760"/>
      <c r="E109" s="1707"/>
      <c r="F109" s="1707"/>
      <c r="G109" s="1707"/>
      <c r="H109" s="1707"/>
      <c r="I109" s="1707"/>
      <c r="J109" s="1707"/>
      <c r="K109" s="1707"/>
      <c r="L109" s="1707"/>
      <c r="M109" s="1707"/>
      <c r="N109" s="1707"/>
      <c r="O109" s="1707"/>
      <c r="P109" s="1707"/>
      <c r="Q109" s="1707"/>
      <c r="R109" s="1707"/>
      <c r="S109" s="1707"/>
      <c r="T109" s="1707"/>
    </row>
    <row r="110" spans="1:20" s="1708" customFormat="1" ht="10.5" customHeight="1">
      <c r="A110" s="1683"/>
      <c r="B110" s="1708" t="s">
        <v>1384</v>
      </c>
      <c r="D110" s="1760"/>
      <c r="E110" s="1707"/>
      <c r="F110" s="1707"/>
      <c r="G110" s="1707"/>
      <c r="H110" s="1707"/>
      <c r="I110" s="1707"/>
      <c r="J110" s="1707"/>
      <c r="K110" s="1707"/>
      <c r="L110" s="1707"/>
      <c r="M110" s="1707"/>
      <c r="N110" s="1707"/>
      <c r="O110" s="1707"/>
      <c r="P110" s="1707"/>
      <c r="Q110" s="1707"/>
      <c r="R110" s="1707"/>
      <c r="S110" s="1707"/>
      <c r="T110" s="1707"/>
    </row>
    <row r="111" spans="1:20" s="1708" customFormat="1" ht="10.5" customHeight="1">
      <c r="A111" s="1683"/>
      <c r="B111" s="1708" t="s">
        <v>1385</v>
      </c>
      <c r="D111" s="1760"/>
      <c r="E111" s="1707"/>
      <c r="F111" s="1707"/>
      <c r="G111" s="1707"/>
      <c r="H111" s="1707"/>
      <c r="I111" s="1707"/>
      <c r="J111" s="1707"/>
      <c r="K111" s="1707"/>
      <c r="L111" s="1707"/>
      <c r="M111" s="1707"/>
      <c r="N111" s="1707"/>
      <c r="O111" s="1707"/>
      <c r="P111" s="1707"/>
      <c r="Q111" s="1707"/>
      <c r="R111" s="1707"/>
      <c r="S111" s="1707"/>
      <c r="T111" s="1707"/>
    </row>
    <row r="112" spans="1:20" s="1708" customFormat="1" ht="10.5" customHeight="1">
      <c r="A112" s="1728"/>
      <c r="B112" s="1728" t="s">
        <v>1339</v>
      </c>
      <c r="D112" s="1753" t="s">
        <v>1322</v>
      </c>
      <c r="E112" s="1715">
        <v>0</v>
      </c>
      <c r="F112" s="1715">
        <v>0</v>
      </c>
      <c r="G112" s="1715">
        <v>0</v>
      </c>
      <c r="H112" s="1715">
        <v>0</v>
      </c>
      <c r="I112" s="1715">
        <v>0</v>
      </c>
      <c r="J112" s="1715">
        <v>0</v>
      </c>
      <c r="K112" s="1715">
        <v>1</v>
      </c>
      <c r="L112" s="1715">
        <v>0</v>
      </c>
      <c r="M112" s="1715">
        <v>0</v>
      </c>
      <c r="N112" s="1715">
        <v>0</v>
      </c>
      <c r="O112" s="1715">
        <v>0</v>
      </c>
      <c r="P112" s="1715">
        <v>0</v>
      </c>
      <c r="Q112" s="1715">
        <v>0</v>
      </c>
      <c r="R112" s="1715">
        <v>0</v>
      </c>
      <c r="S112" s="1716">
        <v>1</v>
      </c>
      <c r="T112" s="1716">
        <v>0</v>
      </c>
    </row>
    <row r="113" spans="1:20" s="1708" customFormat="1" ht="10.5" customHeight="1">
      <c r="A113" s="1728"/>
      <c r="B113" s="1728"/>
      <c r="D113" s="1759">
        <v>11</v>
      </c>
      <c r="E113" s="1715">
        <v>2</v>
      </c>
      <c r="F113" s="1715">
        <v>1</v>
      </c>
      <c r="G113" s="1715">
        <v>0</v>
      </c>
      <c r="H113" s="1715">
        <v>0</v>
      </c>
      <c r="I113" s="1715">
        <v>1</v>
      </c>
      <c r="J113" s="1715">
        <v>1</v>
      </c>
      <c r="K113" s="1715">
        <v>0</v>
      </c>
      <c r="L113" s="1715">
        <v>0</v>
      </c>
      <c r="M113" s="1715">
        <v>0</v>
      </c>
      <c r="N113" s="1715">
        <v>0</v>
      </c>
      <c r="O113" s="1715">
        <v>0</v>
      </c>
      <c r="P113" s="1715">
        <v>0</v>
      </c>
      <c r="Q113" s="1715">
        <v>0</v>
      </c>
      <c r="R113" s="1715">
        <v>0</v>
      </c>
      <c r="S113" s="1716">
        <v>3</v>
      </c>
      <c r="T113" s="1716">
        <v>2</v>
      </c>
    </row>
    <row r="114" spans="1:20" s="1708" customFormat="1" ht="10.5" customHeight="1">
      <c r="A114" s="1728"/>
      <c r="B114" s="1728"/>
      <c r="D114" s="1760">
        <v>12</v>
      </c>
      <c r="E114" s="1715">
        <v>0</v>
      </c>
      <c r="F114" s="1715">
        <v>0</v>
      </c>
      <c r="G114" s="1715">
        <v>0</v>
      </c>
      <c r="H114" s="1715">
        <v>0</v>
      </c>
      <c r="I114" s="1715">
        <v>0</v>
      </c>
      <c r="J114" s="1715">
        <v>0</v>
      </c>
      <c r="K114" s="1715">
        <v>0</v>
      </c>
      <c r="L114" s="1715">
        <v>0</v>
      </c>
      <c r="M114" s="1715">
        <v>0</v>
      </c>
      <c r="N114" s="1715">
        <v>0</v>
      </c>
      <c r="O114" s="1715">
        <v>0</v>
      </c>
      <c r="P114" s="1715">
        <v>0</v>
      </c>
      <c r="Q114" s="1715">
        <v>0</v>
      </c>
      <c r="R114" s="1715">
        <v>0</v>
      </c>
      <c r="S114" s="1716">
        <v>0</v>
      </c>
      <c r="T114" s="1716">
        <v>0</v>
      </c>
    </row>
    <row r="115" spans="1:20" s="1708" customFormat="1" ht="10.5" customHeight="1">
      <c r="A115" s="1728"/>
      <c r="B115" s="1728"/>
      <c r="D115" s="1704">
        <v>13</v>
      </c>
      <c r="E115" s="1715">
        <v>0</v>
      </c>
      <c r="F115" s="1715">
        <v>0</v>
      </c>
      <c r="G115" s="1715">
        <v>0</v>
      </c>
      <c r="H115" s="1715">
        <v>0</v>
      </c>
      <c r="I115" s="1715">
        <v>0</v>
      </c>
      <c r="J115" s="1715">
        <v>0</v>
      </c>
      <c r="K115" s="1715">
        <v>0</v>
      </c>
      <c r="L115" s="1715">
        <v>0</v>
      </c>
      <c r="M115" s="1715">
        <v>0</v>
      </c>
      <c r="N115" s="1715">
        <v>0</v>
      </c>
      <c r="O115" s="1715">
        <v>0</v>
      </c>
      <c r="P115" s="1715">
        <v>0</v>
      </c>
      <c r="Q115" s="1715">
        <v>0</v>
      </c>
      <c r="R115" s="1715">
        <v>0</v>
      </c>
      <c r="S115" s="1716">
        <v>0</v>
      </c>
      <c r="T115" s="1716">
        <v>0</v>
      </c>
    </row>
    <row r="116" spans="1:20" s="1708" customFormat="1" ht="10.5" customHeight="1">
      <c r="A116" s="1728"/>
      <c r="B116" s="1728"/>
      <c r="D116" s="1760" t="s">
        <v>152</v>
      </c>
      <c r="E116" s="1707">
        <v>2</v>
      </c>
      <c r="F116" s="1707">
        <v>1</v>
      </c>
      <c r="G116" s="1707">
        <v>0</v>
      </c>
      <c r="H116" s="1707">
        <v>0</v>
      </c>
      <c r="I116" s="1707">
        <v>1</v>
      </c>
      <c r="J116" s="1707">
        <v>1</v>
      </c>
      <c r="K116" s="1707">
        <v>1</v>
      </c>
      <c r="L116" s="1707">
        <v>0</v>
      </c>
      <c r="M116" s="1707">
        <v>0</v>
      </c>
      <c r="N116" s="1707">
        <v>0</v>
      </c>
      <c r="O116" s="1707">
        <v>0</v>
      </c>
      <c r="P116" s="1707">
        <v>0</v>
      </c>
      <c r="Q116" s="1707">
        <v>0</v>
      </c>
      <c r="R116" s="1707">
        <v>0</v>
      </c>
      <c r="S116" s="1707">
        <v>4</v>
      </c>
      <c r="T116" s="1707">
        <v>2</v>
      </c>
    </row>
    <row r="117" spans="1:20" s="1708" customFormat="1" ht="3.75" customHeight="1">
      <c r="A117" s="1728"/>
      <c r="B117" s="1728"/>
      <c r="D117" s="1760"/>
      <c r="E117" s="1707"/>
      <c r="F117" s="1707"/>
      <c r="G117" s="1707"/>
      <c r="H117" s="1707"/>
      <c r="I117" s="1707"/>
      <c r="J117" s="1707"/>
      <c r="K117" s="1707"/>
      <c r="L117" s="1707"/>
      <c r="M117" s="1707"/>
      <c r="N117" s="1707"/>
      <c r="O117" s="1707"/>
      <c r="P117" s="1707"/>
      <c r="Q117" s="1707"/>
      <c r="R117" s="1707"/>
      <c r="S117" s="1707"/>
      <c r="T117" s="1707"/>
    </row>
    <row r="118" spans="1:20" s="1708" customFormat="1" ht="10.5" customHeight="1">
      <c r="A118" s="1683" t="s">
        <v>1386</v>
      </c>
      <c r="B118" s="1728"/>
      <c r="D118" s="1760"/>
      <c r="E118" s="1707"/>
      <c r="F118" s="1707"/>
      <c r="G118" s="1707"/>
      <c r="H118" s="1707"/>
      <c r="I118" s="1707"/>
      <c r="J118" s="1707"/>
      <c r="K118" s="1707"/>
      <c r="L118" s="1707"/>
      <c r="M118" s="1707"/>
      <c r="N118" s="1707"/>
      <c r="O118" s="1707"/>
      <c r="P118" s="1707"/>
      <c r="Q118" s="1707"/>
      <c r="R118" s="1707"/>
      <c r="S118" s="1707"/>
      <c r="T118" s="1707"/>
    </row>
    <row r="119" spans="1:20" s="1708" customFormat="1" ht="10.5" customHeight="1">
      <c r="A119" s="1683"/>
      <c r="B119" s="1708" t="s">
        <v>1387</v>
      </c>
      <c r="D119" s="1760"/>
      <c r="E119" s="1707"/>
      <c r="F119" s="1707"/>
      <c r="G119" s="1707"/>
      <c r="H119" s="1707"/>
      <c r="I119" s="1707"/>
      <c r="J119" s="1707"/>
      <c r="K119" s="1707"/>
      <c r="L119" s="1707"/>
      <c r="M119" s="1707"/>
      <c r="N119" s="1707"/>
      <c r="O119" s="1707"/>
      <c r="P119" s="1707"/>
      <c r="Q119" s="1707"/>
      <c r="R119" s="1707"/>
      <c r="S119" s="1707"/>
      <c r="T119" s="1707"/>
    </row>
    <row r="120" spans="1:20" s="1708" customFormat="1" ht="10.5" customHeight="1">
      <c r="A120" s="1728"/>
      <c r="B120" s="1728" t="s">
        <v>1388</v>
      </c>
      <c r="D120" s="1753" t="s">
        <v>1322</v>
      </c>
      <c r="E120" s="1715">
        <v>19</v>
      </c>
      <c r="F120" s="1715">
        <v>11</v>
      </c>
      <c r="G120" s="1715">
        <v>1</v>
      </c>
      <c r="H120" s="1715">
        <v>1</v>
      </c>
      <c r="I120" s="1715">
        <v>19</v>
      </c>
      <c r="J120" s="1715">
        <v>10</v>
      </c>
      <c r="K120" s="1715">
        <v>9</v>
      </c>
      <c r="L120" s="1715">
        <v>2</v>
      </c>
      <c r="M120" s="1715">
        <v>0</v>
      </c>
      <c r="N120" s="1715">
        <v>0</v>
      </c>
      <c r="O120" s="1715">
        <v>0</v>
      </c>
      <c r="P120" s="1715">
        <v>0</v>
      </c>
      <c r="Q120" s="1715">
        <v>8</v>
      </c>
      <c r="R120" s="1715">
        <v>2</v>
      </c>
      <c r="S120" s="1716">
        <v>56</v>
      </c>
      <c r="T120" s="1716">
        <v>26</v>
      </c>
    </row>
    <row r="121" spans="1:20" s="1708" customFormat="1" ht="10.5" customHeight="1">
      <c r="A121" s="1728"/>
      <c r="B121" s="1728"/>
      <c r="D121" s="1759">
        <v>11</v>
      </c>
      <c r="E121" s="1715">
        <v>15</v>
      </c>
      <c r="F121" s="1715">
        <v>9</v>
      </c>
      <c r="G121" s="1715">
        <v>0</v>
      </c>
      <c r="H121" s="1715">
        <v>0</v>
      </c>
      <c r="I121" s="1715">
        <v>20</v>
      </c>
      <c r="J121" s="1715">
        <v>11</v>
      </c>
      <c r="K121" s="1715">
        <v>7</v>
      </c>
      <c r="L121" s="1715">
        <v>2</v>
      </c>
      <c r="M121" s="1715">
        <v>0</v>
      </c>
      <c r="N121" s="1715">
        <v>0</v>
      </c>
      <c r="O121" s="1715">
        <v>1</v>
      </c>
      <c r="P121" s="1715">
        <v>1</v>
      </c>
      <c r="Q121" s="1715">
        <v>6</v>
      </c>
      <c r="R121" s="1715">
        <v>0</v>
      </c>
      <c r="S121" s="1716">
        <v>49</v>
      </c>
      <c r="T121" s="1716">
        <v>23</v>
      </c>
    </row>
    <row r="122" spans="1:20" s="1708" customFormat="1" ht="10.5" customHeight="1">
      <c r="A122" s="1728"/>
      <c r="B122" s="1728"/>
      <c r="D122" s="1760">
        <v>12</v>
      </c>
      <c r="E122" s="1715">
        <v>0</v>
      </c>
      <c r="F122" s="1715">
        <v>0</v>
      </c>
      <c r="G122" s="1715">
        <v>0</v>
      </c>
      <c r="H122" s="1715">
        <v>0</v>
      </c>
      <c r="I122" s="1715">
        <v>0</v>
      </c>
      <c r="J122" s="1715">
        <v>0</v>
      </c>
      <c r="K122" s="1715">
        <v>0</v>
      </c>
      <c r="L122" s="1715">
        <v>0</v>
      </c>
      <c r="M122" s="1715">
        <v>0</v>
      </c>
      <c r="N122" s="1715">
        <v>0</v>
      </c>
      <c r="O122" s="1715">
        <v>0</v>
      </c>
      <c r="P122" s="1715">
        <v>0</v>
      </c>
      <c r="Q122" s="1715">
        <v>0</v>
      </c>
      <c r="R122" s="1715">
        <v>0</v>
      </c>
      <c r="S122" s="1716">
        <v>0</v>
      </c>
      <c r="T122" s="1716">
        <v>0</v>
      </c>
    </row>
    <row r="123" spans="1:20" s="1708" customFormat="1" ht="10.5" customHeight="1">
      <c r="A123" s="1728"/>
      <c r="B123" s="1728"/>
      <c r="D123" s="1704">
        <v>13</v>
      </c>
      <c r="E123" s="1715">
        <v>0</v>
      </c>
      <c r="F123" s="1715">
        <v>0</v>
      </c>
      <c r="G123" s="1715">
        <v>0</v>
      </c>
      <c r="H123" s="1715">
        <v>0</v>
      </c>
      <c r="I123" s="1715">
        <v>0</v>
      </c>
      <c r="J123" s="1715">
        <v>0</v>
      </c>
      <c r="K123" s="1715">
        <v>0</v>
      </c>
      <c r="L123" s="1715">
        <v>0</v>
      </c>
      <c r="M123" s="1715">
        <v>0</v>
      </c>
      <c r="N123" s="1715">
        <v>0</v>
      </c>
      <c r="O123" s="1715">
        <v>0</v>
      </c>
      <c r="P123" s="1715">
        <v>0</v>
      </c>
      <c r="Q123" s="1715">
        <v>0</v>
      </c>
      <c r="R123" s="1715">
        <v>0</v>
      </c>
      <c r="S123" s="1716">
        <v>0</v>
      </c>
      <c r="T123" s="1716">
        <v>0</v>
      </c>
    </row>
    <row r="124" spans="1:20" s="1708" customFormat="1" ht="10.5" customHeight="1">
      <c r="A124" s="1728"/>
      <c r="B124" s="1728"/>
      <c r="D124" s="1760" t="s">
        <v>152</v>
      </c>
      <c r="E124" s="1707">
        <v>34</v>
      </c>
      <c r="F124" s="1707">
        <v>20</v>
      </c>
      <c r="G124" s="1707">
        <v>1</v>
      </c>
      <c r="H124" s="1707">
        <v>1</v>
      </c>
      <c r="I124" s="1707">
        <v>39</v>
      </c>
      <c r="J124" s="1707">
        <v>21</v>
      </c>
      <c r="K124" s="1707">
        <v>16</v>
      </c>
      <c r="L124" s="1707">
        <v>4</v>
      </c>
      <c r="M124" s="1707">
        <v>0</v>
      </c>
      <c r="N124" s="1707">
        <v>0</v>
      </c>
      <c r="O124" s="1707">
        <v>1</v>
      </c>
      <c r="P124" s="1707">
        <v>1</v>
      </c>
      <c r="Q124" s="1707">
        <v>14</v>
      </c>
      <c r="R124" s="1707">
        <v>2</v>
      </c>
      <c r="S124" s="1707">
        <v>105</v>
      </c>
      <c r="T124" s="1707">
        <v>49</v>
      </c>
    </row>
    <row r="125" spans="1:20" s="1708" customFormat="1" ht="3.75" customHeight="1">
      <c r="A125" s="1728"/>
      <c r="B125" s="1728"/>
      <c r="D125" s="1760"/>
      <c r="E125" s="1707"/>
      <c r="F125" s="1707"/>
      <c r="G125" s="1707"/>
      <c r="H125" s="1707"/>
      <c r="I125" s="1707"/>
      <c r="J125" s="1707"/>
      <c r="K125" s="1707"/>
      <c r="L125" s="1707"/>
      <c r="M125" s="1707"/>
      <c r="N125" s="1707"/>
      <c r="O125" s="1707"/>
      <c r="P125" s="1707"/>
      <c r="Q125" s="1707"/>
      <c r="R125" s="1707"/>
      <c r="S125" s="1707"/>
      <c r="T125" s="1707"/>
    </row>
    <row r="126" spans="1:20" s="1708" customFormat="1" ht="12" customHeight="1">
      <c r="A126" s="1758" t="s">
        <v>1389</v>
      </c>
      <c r="B126" s="1728"/>
      <c r="D126" s="1753" t="s">
        <v>1322</v>
      </c>
      <c r="E126" s="1715">
        <v>10</v>
      </c>
      <c r="F126" s="1715">
        <v>9</v>
      </c>
      <c r="G126" s="1715">
        <v>2</v>
      </c>
      <c r="H126" s="1715">
        <v>1</v>
      </c>
      <c r="I126" s="1715">
        <v>39</v>
      </c>
      <c r="J126" s="1715">
        <v>29</v>
      </c>
      <c r="K126" s="1715">
        <v>29</v>
      </c>
      <c r="L126" s="1715">
        <v>12</v>
      </c>
      <c r="M126" s="1715">
        <v>9</v>
      </c>
      <c r="N126" s="1715">
        <v>2</v>
      </c>
      <c r="O126" s="1715">
        <v>2</v>
      </c>
      <c r="P126" s="1715">
        <v>2</v>
      </c>
      <c r="Q126" s="1715">
        <v>4</v>
      </c>
      <c r="R126" s="1715">
        <v>2</v>
      </c>
      <c r="S126" s="1716">
        <v>95</v>
      </c>
      <c r="T126" s="1716">
        <v>57</v>
      </c>
    </row>
    <row r="127" spans="1:20" s="1708" customFormat="1" ht="10.5" customHeight="1">
      <c r="A127" s="1728"/>
      <c r="B127" s="1728"/>
      <c r="D127" s="1759">
        <v>11</v>
      </c>
      <c r="E127" s="1715">
        <v>80</v>
      </c>
      <c r="F127" s="1715">
        <v>72</v>
      </c>
      <c r="G127" s="1715">
        <v>12</v>
      </c>
      <c r="H127" s="1715">
        <v>8</v>
      </c>
      <c r="I127" s="1715">
        <v>95</v>
      </c>
      <c r="J127" s="1715">
        <v>78</v>
      </c>
      <c r="K127" s="1715">
        <v>196</v>
      </c>
      <c r="L127" s="1715">
        <v>98</v>
      </c>
      <c r="M127" s="1715">
        <v>49</v>
      </c>
      <c r="N127" s="1715">
        <v>14</v>
      </c>
      <c r="O127" s="1715">
        <v>43</v>
      </c>
      <c r="P127" s="1715">
        <v>29</v>
      </c>
      <c r="Q127" s="1715">
        <v>29</v>
      </c>
      <c r="R127" s="1715">
        <v>11</v>
      </c>
      <c r="S127" s="1716">
        <v>504</v>
      </c>
      <c r="T127" s="1716">
        <v>310</v>
      </c>
    </row>
    <row r="128" spans="1:20" s="1708" customFormat="1" ht="10.5" customHeight="1">
      <c r="A128" s="1728"/>
      <c r="B128" s="1728"/>
      <c r="D128" s="1760">
        <v>12</v>
      </c>
      <c r="E128" s="1715">
        <v>1</v>
      </c>
      <c r="F128" s="1715">
        <v>0</v>
      </c>
      <c r="G128" s="1715">
        <v>0</v>
      </c>
      <c r="H128" s="1715">
        <v>0</v>
      </c>
      <c r="I128" s="1715">
        <v>6</v>
      </c>
      <c r="J128" s="1715">
        <v>5</v>
      </c>
      <c r="K128" s="1715">
        <v>13</v>
      </c>
      <c r="L128" s="1715">
        <v>7</v>
      </c>
      <c r="M128" s="1715">
        <v>4</v>
      </c>
      <c r="N128" s="1715">
        <v>2</v>
      </c>
      <c r="O128" s="1715">
        <v>2</v>
      </c>
      <c r="P128" s="1715">
        <v>0</v>
      </c>
      <c r="Q128" s="1715">
        <v>1</v>
      </c>
      <c r="R128" s="1715">
        <v>0</v>
      </c>
      <c r="S128" s="1716">
        <v>27</v>
      </c>
      <c r="T128" s="1716">
        <v>14</v>
      </c>
    </row>
    <row r="129" spans="1:20" s="1708" customFormat="1" ht="10.5" customHeight="1">
      <c r="A129" s="1728"/>
      <c r="B129" s="1728"/>
      <c r="D129" s="1704">
        <v>13</v>
      </c>
      <c r="E129" s="1715">
        <v>8</v>
      </c>
      <c r="F129" s="1715">
        <v>7</v>
      </c>
      <c r="G129" s="1715">
        <v>2</v>
      </c>
      <c r="H129" s="1715">
        <v>1</v>
      </c>
      <c r="I129" s="1715">
        <v>9</v>
      </c>
      <c r="J129" s="1715">
        <v>4</v>
      </c>
      <c r="K129" s="1715">
        <v>19</v>
      </c>
      <c r="L129" s="1715">
        <v>10</v>
      </c>
      <c r="M129" s="1715">
        <v>11</v>
      </c>
      <c r="N129" s="1715">
        <v>1</v>
      </c>
      <c r="O129" s="1715">
        <v>0</v>
      </c>
      <c r="P129" s="1715">
        <v>0</v>
      </c>
      <c r="Q129" s="1715">
        <v>5</v>
      </c>
      <c r="R129" s="1715">
        <v>1</v>
      </c>
      <c r="S129" s="1716">
        <v>54</v>
      </c>
      <c r="T129" s="1716">
        <v>24</v>
      </c>
    </row>
    <row r="130" spans="1:20" s="1708" customFormat="1" ht="10.5" customHeight="1">
      <c r="A130" s="1728"/>
      <c r="B130" s="1728"/>
      <c r="D130" s="1760" t="s">
        <v>152</v>
      </c>
      <c r="E130" s="1707">
        <v>99</v>
      </c>
      <c r="F130" s="1707">
        <v>88</v>
      </c>
      <c r="G130" s="1707">
        <v>16</v>
      </c>
      <c r="H130" s="1707">
        <v>10</v>
      </c>
      <c r="I130" s="1707">
        <v>149</v>
      </c>
      <c r="J130" s="1707">
        <v>116</v>
      </c>
      <c r="K130" s="1707">
        <v>257</v>
      </c>
      <c r="L130" s="1707">
        <v>127</v>
      </c>
      <c r="M130" s="1707">
        <v>73</v>
      </c>
      <c r="N130" s="1707">
        <v>19</v>
      </c>
      <c r="O130" s="1707">
        <v>47</v>
      </c>
      <c r="P130" s="1707">
        <v>31</v>
      </c>
      <c r="Q130" s="1707">
        <v>39</v>
      </c>
      <c r="R130" s="1707">
        <v>14</v>
      </c>
      <c r="S130" s="1707">
        <v>680</v>
      </c>
      <c r="T130" s="1707">
        <v>405</v>
      </c>
    </row>
    <row r="131" spans="1:20" s="1708" customFormat="1" ht="10.5" customHeight="1">
      <c r="A131" s="1728"/>
      <c r="B131" s="1728"/>
      <c r="D131" s="1760"/>
      <c r="E131" s="1707"/>
      <c r="F131" s="1707"/>
      <c r="G131" s="1707"/>
      <c r="H131" s="1707"/>
      <c r="I131" s="1707"/>
      <c r="J131" s="1707"/>
      <c r="K131" s="1707"/>
      <c r="L131" s="1707"/>
      <c r="M131" s="1707"/>
      <c r="N131" s="1707"/>
      <c r="O131" s="1707"/>
      <c r="P131" s="1707"/>
      <c r="Q131" s="1707"/>
      <c r="R131" s="1707"/>
      <c r="S131" s="1707"/>
      <c r="T131" s="1707"/>
    </row>
    <row r="132" spans="1:20" s="1708" customFormat="1" ht="18" customHeight="1">
      <c r="A132" s="1728"/>
      <c r="B132" s="1734" t="s">
        <v>10</v>
      </c>
      <c r="D132" s="1768" t="s">
        <v>1322</v>
      </c>
      <c r="E132" s="1737">
        <v>395</v>
      </c>
      <c r="F132" s="1737">
        <v>322</v>
      </c>
      <c r="G132" s="1737">
        <v>41</v>
      </c>
      <c r="H132" s="1737">
        <v>17</v>
      </c>
      <c r="I132" s="1737">
        <v>887</v>
      </c>
      <c r="J132" s="1737">
        <v>497</v>
      </c>
      <c r="K132" s="1737">
        <v>679</v>
      </c>
      <c r="L132" s="1737">
        <v>179</v>
      </c>
      <c r="M132" s="1737">
        <v>118</v>
      </c>
      <c r="N132" s="1737">
        <v>21</v>
      </c>
      <c r="O132" s="1737">
        <v>54</v>
      </c>
      <c r="P132" s="1737">
        <v>32</v>
      </c>
      <c r="Q132" s="1737">
        <v>104</v>
      </c>
      <c r="R132" s="1737">
        <v>33</v>
      </c>
      <c r="S132" s="1737">
        <v>2278</v>
      </c>
      <c r="T132" s="1737">
        <v>1101</v>
      </c>
    </row>
    <row r="133" spans="2:20" s="1708" customFormat="1" ht="12" customHeight="1">
      <c r="B133" s="1734"/>
      <c r="C133" s="1738"/>
      <c r="D133" s="1769">
        <v>11</v>
      </c>
      <c r="E133" s="1737">
        <v>3543</v>
      </c>
      <c r="F133" s="1737">
        <v>2895</v>
      </c>
      <c r="G133" s="1737">
        <v>600</v>
      </c>
      <c r="H133" s="1737">
        <v>312</v>
      </c>
      <c r="I133" s="1737">
        <v>6616</v>
      </c>
      <c r="J133" s="1737">
        <v>3676</v>
      </c>
      <c r="K133" s="1737">
        <v>6444</v>
      </c>
      <c r="L133" s="1737">
        <v>1759</v>
      </c>
      <c r="M133" s="1737">
        <v>1338</v>
      </c>
      <c r="N133" s="1737">
        <v>272</v>
      </c>
      <c r="O133" s="1737">
        <v>1505</v>
      </c>
      <c r="P133" s="1737">
        <v>702</v>
      </c>
      <c r="Q133" s="1737">
        <v>1481</v>
      </c>
      <c r="R133" s="1737">
        <v>393</v>
      </c>
      <c r="S133" s="1737">
        <v>21527</v>
      </c>
      <c r="T133" s="1737">
        <v>10009</v>
      </c>
    </row>
    <row r="134" spans="2:20" ht="12" customHeight="1">
      <c r="B134" s="1740"/>
      <c r="C134" s="1740"/>
      <c r="D134" s="1769">
        <v>12</v>
      </c>
      <c r="E134" s="1737">
        <v>2989</v>
      </c>
      <c r="F134" s="1737">
        <v>2457</v>
      </c>
      <c r="G134" s="1737">
        <v>515</v>
      </c>
      <c r="H134" s="1737">
        <v>248</v>
      </c>
      <c r="I134" s="1737">
        <v>5463</v>
      </c>
      <c r="J134" s="1737">
        <v>2964</v>
      </c>
      <c r="K134" s="1737">
        <v>5594</v>
      </c>
      <c r="L134" s="1737">
        <v>1563</v>
      </c>
      <c r="M134" s="1737">
        <v>1256</v>
      </c>
      <c r="N134" s="1737">
        <v>276</v>
      </c>
      <c r="O134" s="1737">
        <v>1288</v>
      </c>
      <c r="P134" s="1737">
        <v>596</v>
      </c>
      <c r="Q134" s="1737">
        <v>1306</v>
      </c>
      <c r="R134" s="1737">
        <v>336</v>
      </c>
      <c r="S134" s="1737">
        <v>18411</v>
      </c>
      <c r="T134" s="1737">
        <v>8440</v>
      </c>
    </row>
    <row r="135" spans="2:20" ht="12" customHeight="1">
      <c r="B135" s="1740"/>
      <c r="C135" s="1740"/>
      <c r="D135" s="1769">
        <v>13</v>
      </c>
      <c r="E135" s="1737">
        <v>834</v>
      </c>
      <c r="F135" s="1737">
        <v>624</v>
      </c>
      <c r="G135" s="1737">
        <v>217</v>
      </c>
      <c r="H135" s="1737">
        <v>87</v>
      </c>
      <c r="I135" s="1737">
        <v>1411</v>
      </c>
      <c r="J135" s="1737">
        <v>654</v>
      </c>
      <c r="K135" s="1737">
        <v>2119</v>
      </c>
      <c r="L135" s="1737">
        <v>488</v>
      </c>
      <c r="M135" s="1737">
        <v>462</v>
      </c>
      <c r="N135" s="1737">
        <v>80</v>
      </c>
      <c r="O135" s="1737">
        <v>444</v>
      </c>
      <c r="P135" s="1737">
        <v>201</v>
      </c>
      <c r="Q135" s="1737">
        <v>547</v>
      </c>
      <c r="R135" s="1737">
        <v>119</v>
      </c>
      <c r="S135" s="1737">
        <v>6034</v>
      </c>
      <c r="T135" s="1737">
        <v>2253</v>
      </c>
    </row>
    <row r="136" spans="2:20" ht="12" customHeight="1">
      <c r="B136" s="1740"/>
      <c r="C136" s="1740"/>
      <c r="D136" s="1769" t="s">
        <v>153</v>
      </c>
      <c r="E136" s="1737">
        <v>7761</v>
      </c>
      <c r="F136" s="1737">
        <v>6298</v>
      </c>
      <c r="G136" s="1737">
        <v>1373</v>
      </c>
      <c r="H136" s="1737">
        <v>664</v>
      </c>
      <c r="I136" s="1737">
        <v>14377</v>
      </c>
      <c r="J136" s="1737">
        <v>7791</v>
      </c>
      <c r="K136" s="1737">
        <v>14836</v>
      </c>
      <c r="L136" s="1737">
        <v>3989</v>
      </c>
      <c r="M136" s="1737">
        <v>3174</v>
      </c>
      <c r="N136" s="1737">
        <v>649</v>
      </c>
      <c r="O136" s="1737">
        <v>3291</v>
      </c>
      <c r="P136" s="1737">
        <v>1531</v>
      </c>
      <c r="Q136" s="1737">
        <v>3438</v>
      </c>
      <c r="R136" s="1737">
        <v>881</v>
      </c>
      <c r="S136" s="1737">
        <v>48250</v>
      </c>
      <c r="T136" s="1737">
        <v>21803</v>
      </c>
    </row>
    <row r="137" spans="1:20" ht="3" customHeight="1">
      <c r="A137" s="1770" t="s">
        <v>11</v>
      </c>
      <c r="B137" s="1682"/>
      <c r="C137" s="1682"/>
      <c r="D137" s="1682"/>
      <c r="E137" s="1682"/>
      <c r="F137" s="1682"/>
      <c r="G137" s="1682"/>
      <c r="H137" s="1682"/>
      <c r="I137" s="1682"/>
      <c r="J137" s="1682"/>
      <c r="K137" s="1682"/>
      <c r="L137" s="1682"/>
      <c r="M137" s="1682"/>
      <c r="N137" s="1682"/>
      <c r="O137" s="1682"/>
      <c r="P137" s="1682"/>
      <c r="Q137" s="1682"/>
      <c r="R137" s="1682"/>
      <c r="S137" s="1682"/>
      <c r="T137" s="1682"/>
    </row>
    <row r="138" spans="1:20" ht="37.5" customHeight="1">
      <c r="A138" s="2649" t="s">
        <v>1390</v>
      </c>
      <c r="B138" s="2649"/>
      <c r="C138" s="2649"/>
      <c r="D138" s="2649"/>
      <c r="E138" s="2649"/>
      <c r="F138" s="2649"/>
      <c r="G138" s="2649"/>
      <c r="H138" s="2649"/>
      <c r="I138" s="2649"/>
      <c r="J138" s="2649"/>
      <c r="K138" s="2649"/>
      <c r="L138" s="2649"/>
      <c r="M138" s="2649"/>
      <c r="N138" s="2649"/>
      <c r="O138" s="2649"/>
      <c r="P138" s="2649"/>
      <c r="Q138" s="2649"/>
      <c r="R138" s="2649"/>
      <c r="S138" s="2649"/>
      <c r="T138" s="2649"/>
    </row>
  </sheetData>
  <mergeCells count="12">
    <mergeCell ref="K5:L7"/>
    <mergeCell ref="O5:P7"/>
    <mergeCell ref="Q5:R7"/>
    <mergeCell ref="A138:T138"/>
    <mergeCell ref="D1:E1"/>
    <mergeCell ref="A3:T3"/>
    <mergeCell ref="A4:C8"/>
    <mergeCell ref="D4:D8"/>
    <mergeCell ref="E4:R4"/>
    <mergeCell ref="S4:T7"/>
    <mergeCell ref="G5:H7"/>
    <mergeCell ref="I5:J7"/>
  </mergeCells>
  <printOptions/>
  <pageMargins left="0.4724409448818898" right="0.3937007874015748" top="0.5905511811023623" bottom="0.7874015748031497" header="0.3937007874015748" footer="0.2755905511811024"/>
  <pageSetup firstPageNumber="112" useFirstPageNumber="1" fitToHeight="2" horizontalDpi="600" verticalDpi="600" orientation="portrait" pageOrder="overThenDown" paperSize="9" scale="94" r:id="rId1"/>
  <headerFooter alignWithMargins="0">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73"/>
  <sheetViews>
    <sheetView workbookViewId="0" topLeftCell="A1">
      <pane ySplit="6" topLeftCell="A7" activePane="bottomLeft" state="frozen"/>
      <selection pane="bottomLeft" activeCell="R1" sqref="R1"/>
    </sheetView>
  </sheetViews>
  <sheetFormatPr defaultColWidth="12" defaultRowHeight="11.25"/>
  <cols>
    <col min="1" max="1" width="1.171875" style="1196" customWidth="1"/>
    <col min="2" max="2" width="1.0078125" style="1196" customWidth="1"/>
    <col min="3" max="3" width="1.171875" style="1196" customWidth="1"/>
    <col min="4" max="4" width="27.16015625" style="1196" customWidth="1"/>
    <col min="5" max="5" width="0.4921875" style="1296" customWidth="1"/>
    <col min="6" max="6" width="7.5" style="1196" customWidth="1"/>
    <col min="7" max="7" width="7.66015625" style="1196" bestFit="1" customWidth="1"/>
    <col min="8" max="8" width="8.5" style="1196" bestFit="1" customWidth="1"/>
    <col min="9" max="9" width="6" style="1196" customWidth="1"/>
    <col min="10" max="10" width="8.5" style="1196" bestFit="1" customWidth="1"/>
    <col min="11" max="11" width="6" style="1196" customWidth="1"/>
    <col min="12" max="12" width="8.5" style="1196" bestFit="1" customWidth="1"/>
    <col min="13" max="13" width="6.33203125" style="1196" customWidth="1"/>
    <col min="14" max="14" width="8.5" style="1196" bestFit="1" customWidth="1"/>
    <col min="15" max="15" width="7.66015625" style="1196" bestFit="1" customWidth="1"/>
    <col min="16" max="16" width="8.5" style="1196" bestFit="1" customWidth="1"/>
    <col min="17" max="17" width="6.33203125" style="1196" customWidth="1"/>
    <col min="18" max="16384" width="12" style="1196" customWidth="1"/>
  </cols>
  <sheetData>
    <row r="1" spans="1:8" ht="10.5" customHeight="1">
      <c r="A1" s="2553"/>
      <c r="B1" s="2553"/>
      <c r="C1" s="2553"/>
      <c r="D1" s="2659"/>
      <c r="E1" s="2553"/>
      <c r="F1" s="2553"/>
      <c r="G1" s="2553"/>
      <c r="H1" s="2659"/>
    </row>
    <row r="2" spans="1:17" ht="12.75" customHeight="1">
      <c r="A2" s="1684" t="str">
        <f>'7.1'!N2&amp;'7.1'!O2</f>
        <v>7. Fachoberschulen in Bayern 2021/22</v>
      </c>
      <c r="B2" s="1684"/>
      <c r="C2" s="1684"/>
      <c r="D2" s="1684"/>
      <c r="E2" s="1198"/>
      <c r="F2" s="1198"/>
      <c r="G2" s="1198"/>
      <c r="H2" s="1198"/>
      <c r="I2" s="1198"/>
      <c r="J2" s="1198"/>
      <c r="K2" s="1198"/>
      <c r="L2" s="1198"/>
      <c r="M2" s="1198"/>
      <c r="N2" s="1198"/>
      <c r="O2" s="1198"/>
      <c r="P2" s="1198"/>
      <c r="Q2" s="1198"/>
    </row>
    <row r="3" spans="1:17" ht="36" customHeight="1">
      <c r="A3" s="2660" t="s">
        <v>1391</v>
      </c>
      <c r="B3" s="2660"/>
      <c r="C3" s="2660"/>
      <c r="D3" s="2660"/>
      <c r="E3" s="2660"/>
      <c r="F3" s="2660"/>
      <c r="G3" s="2660"/>
      <c r="H3" s="2660"/>
      <c r="I3" s="2660"/>
      <c r="J3" s="2660"/>
      <c r="K3" s="2660"/>
      <c r="L3" s="2660"/>
      <c r="M3" s="2660"/>
      <c r="N3" s="2660"/>
      <c r="O3" s="2660"/>
      <c r="P3" s="2660"/>
      <c r="Q3" s="2660"/>
    </row>
    <row r="4" spans="1:17" ht="12.75" customHeight="1">
      <c r="A4" s="2661" t="s">
        <v>1392</v>
      </c>
      <c r="B4" s="2661"/>
      <c r="C4" s="2661"/>
      <c r="D4" s="2661"/>
      <c r="E4" s="2662"/>
      <c r="F4" s="2667" t="s">
        <v>1393</v>
      </c>
      <c r="G4" s="2661"/>
      <c r="H4" s="2669" t="s">
        <v>1394</v>
      </c>
      <c r="I4" s="2670"/>
      <c r="J4" s="2670"/>
      <c r="K4" s="2670"/>
      <c r="L4" s="2670"/>
      <c r="M4" s="2670"/>
      <c r="N4" s="2670"/>
      <c r="O4" s="2670"/>
      <c r="P4" s="2670"/>
      <c r="Q4" s="2670"/>
    </row>
    <row r="5" spans="1:18" ht="27" customHeight="1">
      <c r="A5" s="2663"/>
      <c r="B5" s="2663"/>
      <c r="C5" s="2663"/>
      <c r="D5" s="2663"/>
      <c r="E5" s="2664"/>
      <c r="F5" s="2668"/>
      <c r="G5" s="2663"/>
      <c r="H5" s="2667" t="s">
        <v>1298</v>
      </c>
      <c r="I5" s="2662"/>
      <c r="J5" s="2671" t="s">
        <v>1395</v>
      </c>
      <c r="K5" s="2672"/>
      <c r="L5" s="2671">
        <v>11</v>
      </c>
      <c r="M5" s="2672"/>
      <c r="N5" s="2671">
        <v>12</v>
      </c>
      <c r="O5" s="2672"/>
      <c r="P5" s="2671">
        <v>13</v>
      </c>
      <c r="Q5" s="2673"/>
      <c r="R5" s="1771"/>
    </row>
    <row r="6" spans="1:18" s="1775" customFormat="1" ht="27.75" customHeight="1">
      <c r="A6" s="2665"/>
      <c r="B6" s="2665"/>
      <c r="C6" s="2665"/>
      <c r="D6" s="2665"/>
      <c r="E6" s="2666"/>
      <c r="F6" s="1772" t="s">
        <v>1396</v>
      </c>
      <c r="G6" s="1772" t="s">
        <v>1397</v>
      </c>
      <c r="H6" s="1772" t="s">
        <v>1398</v>
      </c>
      <c r="I6" s="1772" t="s">
        <v>1397</v>
      </c>
      <c r="J6" s="1772" t="s">
        <v>1398</v>
      </c>
      <c r="K6" s="1772" t="s">
        <v>1397</v>
      </c>
      <c r="L6" s="1772" t="s">
        <v>1398</v>
      </c>
      <c r="M6" s="1772" t="s">
        <v>1397</v>
      </c>
      <c r="N6" s="1772" t="s">
        <v>1398</v>
      </c>
      <c r="O6" s="1772" t="s">
        <v>1397</v>
      </c>
      <c r="P6" s="1772" t="s">
        <v>1398</v>
      </c>
      <c r="Q6" s="1773" t="s">
        <v>1397</v>
      </c>
      <c r="R6" s="1774"/>
    </row>
    <row r="7" spans="1:17" ht="15" customHeight="1">
      <c r="A7" s="1776"/>
      <c r="B7" s="1776"/>
      <c r="C7" s="1776"/>
      <c r="D7" s="1776"/>
      <c r="E7" s="1777"/>
      <c r="F7" s="1778"/>
      <c r="G7" s="1779"/>
      <c r="H7" s="1779"/>
      <c r="I7" s="1779"/>
      <c r="J7" s="1779"/>
      <c r="K7" s="1777"/>
      <c r="L7" s="1777"/>
      <c r="M7" s="1777"/>
      <c r="N7" s="1777"/>
      <c r="O7" s="1777"/>
      <c r="P7" s="1777"/>
      <c r="Q7" s="1777"/>
    </row>
    <row r="8" spans="1:17" s="1296" customFormat="1" ht="13.5" customHeight="1">
      <c r="A8" s="1780" t="s">
        <v>1399</v>
      </c>
      <c r="B8" s="1780"/>
      <c r="C8" s="1780"/>
      <c r="D8" s="1780"/>
      <c r="E8" s="1781"/>
      <c r="F8" s="1782"/>
      <c r="G8" s="1783"/>
      <c r="H8" s="1783"/>
      <c r="I8" s="1783"/>
      <c r="J8" s="1783"/>
      <c r="K8" s="1784"/>
      <c r="L8" s="1784"/>
      <c r="M8" s="1784"/>
      <c r="N8" s="1784"/>
      <c r="O8" s="1784"/>
      <c r="P8" s="1784"/>
      <c r="Q8" s="1784"/>
    </row>
    <row r="9" spans="1:17" ht="11.25">
      <c r="A9" s="1785"/>
      <c r="B9" s="1785" t="s">
        <v>1400</v>
      </c>
      <c r="C9" s="1785"/>
      <c r="D9" s="1785"/>
      <c r="E9" s="1786"/>
      <c r="F9" s="1787"/>
      <c r="G9" s="1788"/>
      <c r="H9" s="1788"/>
      <c r="I9" s="1788"/>
      <c r="J9" s="1788"/>
      <c r="K9" s="1789"/>
      <c r="L9" s="1789"/>
      <c r="M9" s="1789"/>
      <c r="N9" s="1789"/>
      <c r="O9" s="1789"/>
      <c r="P9" s="1789"/>
      <c r="Q9" s="1789"/>
    </row>
    <row r="10" spans="1:17" ht="12.75" customHeight="1">
      <c r="A10" s="1785"/>
      <c r="B10" s="1785" t="s">
        <v>1401</v>
      </c>
      <c r="C10" s="1785"/>
      <c r="D10" s="1785"/>
      <c r="E10" s="1786"/>
      <c r="F10" s="1787"/>
      <c r="G10" s="1788"/>
      <c r="H10" s="1788"/>
      <c r="I10" s="1788"/>
      <c r="J10" s="1788"/>
      <c r="K10" s="1789"/>
      <c r="L10" s="1789"/>
      <c r="M10" s="1789"/>
      <c r="N10" s="1789"/>
      <c r="O10" s="1789"/>
      <c r="P10" s="1789"/>
      <c r="Q10" s="1789"/>
    </row>
    <row r="11" spans="1:17" s="1296" customFormat="1" ht="12.75" customHeight="1">
      <c r="A11" s="1790"/>
      <c r="B11" s="1791" t="s">
        <v>1402</v>
      </c>
      <c r="C11" s="1791"/>
      <c r="D11" s="1791"/>
      <c r="E11" s="1792"/>
      <c r="F11" s="1783">
        <v>196</v>
      </c>
      <c r="G11" s="1783">
        <v>122</v>
      </c>
      <c r="H11" s="1783">
        <v>0</v>
      </c>
      <c r="I11" s="1783">
        <v>0</v>
      </c>
      <c r="J11" s="1783">
        <v>0</v>
      </c>
      <c r="K11" s="1783">
        <v>0</v>
      </c>
      <c r="L11" s="1783">
        <v>196</v>
      </c>
      <c r="M11" s="1783">
        <v>122</v>
      </c>
      <c r="N11" s="1783">
        <v>0</v>
      </c>
      <c r="O11" s="1783">
        <v>0</v>
      </c>
      <c r="P11" s="1783">
        <v>0</v>
      </c>
      <c r="Q11" s="1783">
        <v>0</v>
      </c>
    </row>
    <row r="12" spans="1:17" s="1296" customFormat="1" ht="14.25" customHeight="1">
      <c r="A12" s="1793" t="s">
        <v>1403</v>
      </c>
      <c r="B12" s="1793"/>
      <c r="C12" s="1793"/>
      <c r="D12" s="1793"/>
      <c r="E12" s="1792"/>
      <c r="F12" s="1783"/>
      <c r="G12" s="1783"/>
      <c r="H12" s="1783"/>
      <c r="I12" s="1783"/>
      <c r="J12" s="1783"/>
      <c r="K12" s="1783"/>
      <c r="L12" s="1783"/>
      <c r="M12" s="1783"/>
      <c r="N12" s="1783"/>
      <c r="O12" s="1783"/>
      <c r="P12" s="1783"/>
      <c r="Q12" s="1783"/>
    </row>
    <row r="13" spans="1:17" s="1296" customFormat="1" ht="12.75" customHeight="1">
      <c r="A13" s="1790"/>
      <c r="B13" s="1793" t="s">
        <v>1404</v>
      </c>
      <c r="C13" s="1793"/>
      <c r="D13" s="1793"/>
      <c r="E13" s="1792"/>
      <c r="F13" s="1783"/>
      <c r="G13" s="1783"/>
      <c r="H13" s="1783"/>
      <c r="I13" s="1783"/>
      <c r="J13" s="1783"/>
      <c r="K13" s="1783"/>
      <c r="L13" s="1783"/>
      <c r="M13" s="1783"/>
      <c r="N13" s="1783"/>
      <c r="O13" s="1783"/>
      <c r="P13" s="1783"/>
      <c r="Q13" s="1783"/>
    </row>
    <row r="14" spans="1:17" s="1296" customFormat="1" ht="12.75" customHeight="1">
      <c r="A14" s="1790"/>
      <c r="B14" s="1793" t="s">
        <v>1405</v>
      </c>
      <c r="D14" s="1793"/>
      <c r="E14" s="1792"/>
      <c r="F14" s="1783"/>
      <c r="G14" s="1783"/>
      <c r="H14" s="1783"/>
      <c r="I14" s="1783"/>
      <c r="J14" s="1783"/>
      <c r="K14" s="1783"/>
      <c r="L14" s="1783"/>
      <c r="M14" s="1783"/>
      <c r="N14" s="1783"/>
      <c r="O14" s="1783"/>
      <c r="P14" s="1783"/>
      <c r="Q14" s="1783"/>
    </row>
    <row r="15" spans="1:17" s="1296" customFormat="1" ht="12.75" customHeight="1">
      <c r="A15" s="1790"/>
      <c r="B15" s="1793"/>
      <c r="C15" s="1437" t="s">
        <v>1406</v>
      </c>
      <c r="D15" s="1793"/>
      <c r="E15" s="1792"/>
      <c r="F15" s="1783"/>
      <c r="G15" s="1783"/>
      <c r="H15" s="1783"/>
      <c r="I15" s="1783"/>
      <c r="J15" s="1783"/>
      <c r="K15" s="1783"/>
      <c r="L15" s="1783"/>
      <c r="M15" s="1783"/>
      <c r="N15" s="1783"/>
      <c r="O15" s="1783"/>
      <c r="P15" s="1783"/>
      <c r="Q15" s="1783"/>
    </row>
    <row r="16" spans="1:17" s="1296" customFormat="1" ht="12.75" customHeight="1">
      <c r="A16" s="1790"/>
      <c r="B16" s="1793"/>
      <c r="C16" s="1437" t="s">
        <v>1407</v>
      </c>
      <c r="D16" s="1793"/>
      <c r="E16" s="1792"/>
      <c r="F16" s="1783"/>
      <c r="G16" s="1783"/>
      <c r="H16" s="1783"/>
      <c r="I16" s="1783"/>
      <c r="J16" s="1783"/>
      <c r="K16" s="1783"/>
      <c r="L16" s="1783"/>
      <c r="M16" s="1783"/>
      <c r="N16" s="1783"/>
      <c r="O16" s="1783"/>
      <c r="P16" s="1783"/>
      <c r="Q16" s="1783"/>
    </row>
    <row r="17" spans="1:17" s="1296" customFormat="1" ht="12.75" customHeight="1">
      <c r="A17" s="1790"/>
      <c r="B17" s="1793"/>
      <c r="C17" s="1437" t="s">
        <v>1408</v>
      </c>
      <c r="D17" s="1793"/>
      <c r="E17" s="1792"/>
      <c r="F17" s="1783"/>
      <c r="G17" s="1783"/>
      <c r="H17" s="1783"/>
      <c r="I17" s="1783"/>
      <c r="J17" s="1783"/>
      <c r="K17" s="1783"/>
      <c r="L17" s="1783"/>
      <c r="M17" s="1783"/>
      <c r="N17" s="1783"/>
      <c r="O17" s="1783"/>
      <c r="P17" s="1783"/>
      <c r="Q17" s="1783"/>
    </row>
    <row r="18" spans="1:17" s="1296" customFormat="1" ht="12.75" customHeight="1">
      <c r="A18" s="1790"/>
      <c r="B18" s="1793"/>
      <c r="C18" s="1437" t="s">
        <v>1409</v>
      </c>
      <c r="D18" s="1793"/>
      <c r="E18" s="1792"/>
      <c r="F18" s="1783"/>
      <c r="G18" s="1783"/>
      <c r="H18" s="1783"/>
      <c r="I18" s="1783"/>
      <c r="J18" s="1783"/>
      <c r="K18" s="1783"/>
      <c r="L18" s="1783"/>
      <c r="M18" s="1783"/>
      <c r="N18" s="1783"/>
      <c r="O18" s="1783"/>
      <c r="P18" s="1783"/>
      <c r="Q18" s="1783"/>
    </row>
    <row r="19" spans="1:17" s="1296" customFormat="1" ht="12.75" customHeight="1">
      <c r="A19" s="1790"/>
      <c r="B19" s="1793"/>
      <c r="C19" s="1794" t="s">
        <v>1410</v>
      </c>
      <c r="D19" s="1795"/>
      <c r="E19" s="1792"/>
      <c r="F19" s="1783">
        <v>298</v>
      </c>
      <c r="G19" s="1783">
        <v>143</v>
      </c>
      <c r="H19" s="1783">
        <v>0</v>
      </c>
      <c r="I19" s="1783">
        <v>0</v>
      </c>
      <c r="J19" s="1783">
        <v>0</v>
      </c>
      <c r="K19" s="1783">
        <v>0</v>
      </c>
      <c r="L19" s="1783">
        <v>193</v>
      </c>
      <c r="M19" s="1783">
        <v>87</v>
      </c>
      <c r="N19" s="1783">
        <v>76</v>
      </c>
      <c r="O19" s="1783">
        <v>44</v>
      </c>
      <c r="P19" s="1783">
        <v>29</v>
      </c>
      <c r="Q19" s="1783">
        <v>12</v>
      </c>
    </row>
    <row r="20" spans="1:17" s="1296" customFormat="1" ht="12.75" customHeight="1">
      <c r="A20" s="1790"/>
      <c r="B20" s="1793"/>
      <c r="C20" s="1793" t="s">
        <v>1411</v>
      </c>
      <c r="E20" s="1792"/>
      <c r="F20" s="1783"/>
      <c r="G20" s="1783"/>
      <c r="H20" s="1783"/>
      <c r="I20" s="1783"/>
      <c r="J20" s="1783"/>
      <c r="K20" s="1783"/>
      <c r="L20" s="1783"/>
      <c r="M20" s="1783"/>
      <c r="N20" s="1783"/>
      <c r="O20" s="1783"/>
      <c r="P20" s="1783"/>
      <c r="Q20" s="1783"/>
    </row>
    <row r="21" spans="1:17" s="1296" customFormat="1" ht="12.75" customHeight="1">
      <c r="A21" s="1790"/>
      <c r="B21" s="1793"/>
      <c r="C21" s="1793" t="s">
        <v>1412</v>
      </c>
      <c r="E21" s="1792"/>
      <c r="F21" s="1783"/>
      <c r="G21" s="1783"/>
      <c r="H21" s="1783"/>
      <c r="I21" s="1783"/>
      <c r="J21" s="1783"/>
      <c r="K21" s="1783"/>
      <c r="L21" s="1783"/>
      <c r="M21" s="1783"/>
      <c r="N21" s="1783"/>
      <c r="O21" s="1783"/>
      <c r="P21" s="1783"/>
      <c r="Q21" s="1783"/>
    </row>
    <row r="22" spans="1:19" s="1296" customFormat="1" ht="12.75" customHeight="1">
      <c r="A22" s="1790"/>
      <c r="B22" s="1793"/>
      <c r="C22" s="1791" t="s">
        <v>1413</v>
      </c>
      <c r="D22" s="1796"/>
      <c r="E22" s="1792"/>
      <c r="F22" s="1783">
        <v>329</v>
      </c>
      <c r="G22" s="1783">
        <v>170</v>
      </c>
      <c r="H22" s="1783">
        <v>0</v>
      </c>
      <c r="I22" s="1783">
        <v>0</v>
      </c>
      <c r="J22" s="1783">
        <v>0</v>
      </c>
      <c r="K22" s="1783">
        <v>0</v>
      </c>
      <c r="L22" s="1783">
        <v>186</v>
      </c>
      <c r="M22" s="1783">
        <v>98</v>
      </c>
      <c r="N22" s="1783">
        <v>123</v>
      </c>
      <c r="O22" s="1783">
        <v>63</v>
      </c>
      <c r="P22" s="1783">
        <v>20</v>
      </c>
      <c r="Q22" s="1783">
        <v>9</v>
      </c>
      <c r="R22" s="1783"/>
      <c r="S22" s="1783"/>
    </row>
    <row r="23" spans="1:17" s="1296" customFormat="1" ht="12.75" customHeight="1">
      <c r="A23" s="1790"/>
      <c r="B23" s="1793" t="s">
        <v>1414</v>
      </c>
      <c r="D23" s="1793"/>
      <c r="E23" s="1792"/>
      <c r="F23" s="1783"/>
      <c r="G23" s="1783"/>
      <c r="H23" s="1783"/>
      <c r="I23" s="1783"/>
      <c r="J23" s="1783"/>
      <c r="K23" s="1783"/>
      <c r="L23" s="1783"/>
      <c r="M23" s="1783"/>
      <c r="N23" s="1783"/>
      <c r="O23" s="1783"/>
      <c r="P23" s="1783"/>
      <c r="Q23" s="1783"/>
    </row>
    <row r="24" spans="1:17" s="1296" customFormat="1" ht="12.75" customHeight="1">
      <c r="A24" s="1790"/>
      <c r="B24" s="1793"/>
      <c r="C24" s="1793" t="s">
        <v>1415</v>
      </c>
      <c r="E24" s="1792"/>
      <c r="F24" s="1783"/>
      <c r="G24" s="1783"/>
      <c r="H24" s="1783"/>
      <c r="I24" s="1783"/>
      <c r="J24" s="1783"/>
      <c r="K24" s="1783"/>
      <c r="L24" s="1783"/>
      <c r="M24" s="1783"/>
      <c r="N24" s="1783"/>
      <c r="O24" s="1783"/>
      <c r="P24" s="1783"/>
      <c r="Q24" s="1783"/>
    </row>
    <row r="25" spans="1:17" s="1296" customFormat="1" ht="12.75" customHeight="1">
      <c r="A25" s="1790"/>
      <c r="B25" s="1793"/>
      <c r="C25" s="1793" t="s">
        <v>1416</v>
      </c>
      <c r="E25" s="1792"/>
      <c r="F25" s="1783"/>
      <c r="G25" s="1783"/>
      <c r="H25" s="1783"/>
      <c r="I25" s="1783"/>
      <c r="J25" s="1783"/>
      <c r="K25" s="1783"/>
      <c r="L25" s="1783"/>
      <c r="M25" s="1783"/>
      <c r="N25" s="1783"/>
      <c r="O25" s="1783"/>
      <c r="P25" s="1783"/>
      <c r="Q25" s="1783"/>
    </row>
    <row r="26" spans="1:17" s="1296" customFormat="1" ht="12.75" customHeight="1">
      <c r="A26" s="1790"/>
      <c r="B26" s="1793"/>
      <c r="C26" s="1791" t="s">
        <v>1417</v>
      </c>
      <c r="D26" s="1796"/>
      <c r="E26" s="1792"/>
      <c r="F26" s="1783">
        <v>1941</v>
      </c>
      <c r="G26" s="1783">
        <v>1116</v>
      </c>
      <c r="H26" s="1783">
        <v>0</v>
      </c>
      <c r="I26" s="1783">
        <v>0</v>
      </c>
      <c r="J26" s="1783">
        <v>0</v>
      </c>
      <c r="K26" s="1783">
        <v>0</v>
      </c>
      <c r="L26" s="1783">
        <v>537</v>
      </c>
      <c r="M26" s="1783">
        <v>330</v>
      </c>
      <c r="N26" s="1783">
        <v>1322</v>
      </c>
      <c r="O26" s="1783">
        <v>750</v>
      </c>
      <c r="P26" s="1783">
        <v>82</v>
      </c>
      <c r="Q26" s="1783">
        <v>36</v>
      </c>
    </row>
    <row r="27" spans="1:17" s="1296" customFormat="1" ht="12.75" customHeight="1">
      <c r="A27" s="1790"/>
      <c r="B27" s="1793"/>
      <c r="C27" s="1793" t="s">
        <v>1418</v>
      </c>
      <c r="E27" s="1792"/>
      <c r="F27" s="1783"/>
      <c r="G27" s="1783"/>
      <c r="H27" s="1783"/>
      <c r="I27" s="1783"/>
      <c r="J27" s="1783"/>
      <c r="K27" s="1783"/>
      <c r="L27" s="1783"/>
      <c r="M27" s="1783"/>
      <c r="N27" s="1783"/>
      <c r="O27" s="1783"/>
      <c r="P27" s="1783"/>
      <c r="Q27" s="1783"/>
    </row>
    <row r="28" spans="1:17" s="1296" customFormat="1" ht="12.75" customHeight="1">
      <c r="A28" s="1790"/>
      <c r="B28" s="1793"/>
      <c r="C28" s="1791" t="s">
        <v>1419</v>
      </c>
      <c r="D28" s="1796"/>
      <c r="E28" s="1792"/>
      <c r="F28" s="1783">
        <v>538</v>
      </c>
      <c r="G28" s="1783">
        <v>242</v>
      </c>
      <c r="H28" s="1783">
        <v>0</v>
      </c>
      <c r="I28" s="1783">
        <v>0</v>
      </c>
      <c r="J28" s="1783">
        <v>10</v>
      </c>
      <c r="K28" s="1783">
        <v>6</v>
      </c>
      <c r="L28" s="1783">
        <v>72</v>
      </c>
      <c r="M28" s="1783">
        <v>36</v>
      </c>
      <c r="N28" s="1783">
        <v>408</v>
      </c>
      <c r="O28" s="1783">
        <v>190</v>
      </c>
      <c r="P28" s="1783">
        <v>48</v>
      </c>
      <c r="Q28" s="1783">
        <v>10</v>
      </c>
    </row>
    <row r="29" spans="1:17" s="1296" customFormat="1" ht="12.75" customHeight="1">
      <c r="A29" s="1793" t="s">
        <v>1420</v>
      </c>
      <c r="B29" s="1793"/>
      <c r="C29" s="1793"/>
      <c r="D29" s="1793"/>
      <c r="E29" s="1792"/>
      <c r="F29" s="1783"/>
      <c r="G29" s="1783"/>
      <c r="H29" s="1783"/>
      <c r="I29" s="1783"/>
      <c r="J29" s="1783"/>
      <c r="K29" s="1783"/>
      <c r="L29" s="1783"/>
      <c r="M29" s="1783"/>
      <c r="N29" s="1783"/>
      <c r="O29" s="1783"/>
      <c r="P29" s="1783"/>
      <c r="Q29" s="1783"/>
    </row>
    <row r="30" spans="1:17" s="1296" customFormat="1" ht="12.75" customHeight="1">
      <c r="A30" s="1793"/>
      <c r="B30" s="1793" t="s">
        <v>1421</v>
      </c>
      <c r="C30" s="1793"/>
      <c r="D30" s="1793"/>
      <c r="E30" s="1792"/>
      <c r="F30" s="1783"/>
      <c r="G30" s="1783"/>
      <c r="H30" s="1783"/>
      <c r="I30" s="1783"/>
      <c r="J30" s="1783"/>
      <c r="K30" s="1783"/>
      <c r="L30" s="1783"/>
      <c r="M30" s="1783"/>
      <c r="N30" s="1783"/>
      <c r="O30" s="1783"/>
      <c r="P30" s="1783"/>
      <c r="Q30" s="1783"/>
    </row>
    <row r="31" spans="1:17" s="1296" customFormat="1" ht="12.75" customHeight="1">
      <c r="A31" s="1790"/>
      <c r="B31" s="1791"/>
      <c r="C31" s="1794" t="s">
        <v>1395</v>
      </c>
      <c r="D31" s="1797"/>
      <c r="E31" s="1792"/>
      <c r="F31" s="1783">
        <v>27</v>
      </c>
      <c r="G31" s="1783">
        <v>17</v>
      </c>
      <c r="H31" s="1783">
        <v>0</v>
      </c>
      <c r="I31" s="1783">
        <v>0</v>
      </c>
      <c r="J31" s="1783">
        <v>27</v>
      </c>
      <c r="K31" s="1783">
        <v>17</v>
      </c>
      <c r="L31" s="1783">
        <v>0</v>
      </c>
      <c r="M31" s="1783">
        <v>0</v>
      </c>
      <c r="N31" s="1783">
        <v>0</v>
      </c>
      <c r="O31" s="1783">
        <v>0</v>
      </c>
      <c r="P31" s="1783">
        <v>0</v>
      </c>
      <c r="Q31" s="1783">
        <v>0</v>
      </c>
    </row>
    <row r="32" spans="1:17" s="1296" customFormat="1" ht="12.75" customHeight="1">
      <c r="A32" s="1790"/>
      <c r="B32" s="1791"/>
      <c r="C32" s="1794" t="s">
        <v>1309</v>
      </c>
      <c r="D32" s="1797"/>
      <c r="E32" s="1792"/>
      <c r="F32" s="1783">
        <v>19</v>
      </c>
      <c r="G32" s="1783">
        <v>8</v>
      </c>
      <c r="H32" s="1783">
        <v>19</v>
      </c>
      <c r="I32" s="1783">
        <v>8</v>
      </c>
      <c r="J32" s="1783">
        <v>0</v>
      </c>
      <c r="K32" s="1783">
        <v>0</v>
      </c>
      <c r="L32" s="1783">
        <v>0</v>
      </c>
      <c r="M32" s="1783">
        <v>0</v>
      </c>
      <c r="N32" s="1783">
        <v>0</v>
      </c>
      <c r="O32" s="1783">
        <v>0</v>
      </c>
      <c r="P32" s="1783">
        <v>0</v>
      </c>
      <c r="Q32" s="1783">
        <v>0</v>
      </c>
    </row>
    <row r="33" spans="1:17" s="1296" customFormat="1" ht="18.9" customHeight="1">
      <c r="A33" s="1790"/>
      <c r="B33" s="1793"/>
      <c r="C33" s="1791"/>
      <c r="D33" s="1798" t="s">
        <v>10</v>
      </c>
      <c r="E33" s="1792"/>
      <c r="F33" s="1799">
        <v>3348</v>
      </c>
      <c r="G33" s="1799">
        <v>1818</v>
      </c>
      <c r="H33" s="1799">
        <v>19</v>
      </c>
      <c r="I33" s="1799">
        <v>8</v>
      </c>
      <c r="J33" s="1799">
        <v>37</v>
      </c>
      <c r="K33" s="1799">
        <v>23</v>
      </c>
      <c r="L33" s="1799">
        <v>1184</v>
      </c>
      <c r="M33" s="1799">
        <v>673</v>
      </c>
      <c r="N33" s="1799">
        <v>1929</v>
      </c>
      <c r="O33" s="1799">
        <v>1047</v>
      </c>
      <c r="P33" s="1799">
        <v>179</v>
      </c>
      <c r="Q33" s="1799">
        <v>67</v>
      </c>
    </row>
    <row r="34" spans="1:17" ht="24.9" customHeight="1" hidden="1">
      <c r="A34" s="1800" t="s">
        <v>1422</v>
      </c>
      <c r="B34" s="1800"/>
      <c r="C34" s="1800"/>
      <c r="D34" s="1800"/>
      <c r="E34" s="1792"/>
      <c r="F34" s="1801"/>
      <c r="G34" s="1801"/>
      <c r="H34" s="1801"/>
      <c r="I34" s="1801"/>
      <c r="J34" s="1801"/>
      <c r="K34" s="1802"/>
      <c r="L34" s="1802"/>
      <c r="M34" s="1802"/>
      <c r="N34" s="1802"/>
      <c r="O34" s="1802"/>
      <c r="P34" s="1802"/>
      <c r="Q34" s="1802"/>
    </row>
    <row r="35" spans="1:17" s="1296" customFormat="1" ht="14.25" customHeight="1" hidden="1">
      <c r="A35" s="1780" t="s">
        <v>1399</v>
      </c>
      <c r="B35" s="1780"/>
      <c r="C35" s="1780"/>
      <c r="D35" s="1780"/>
      <c r="E35" s="1792"/>
      <c r="F35" s="1782"/>
      <c r="G35" s="1783"/>
      <c r="H35" s="1783"/>
      <c r="I35" s="1783"/>
      <c r="J35" s="1783"/>
      <c r="K35" s="1784"/>
      <c r="L35" s="1784"/>
      <c r="M35" s="1784"/>
      <c r="N35" s="1784"/>
      <c r="O35" s="1784"/>
      <c r="P35" s="1784"/>
      <c r="Q35" s="1784"/>
    </row>
    <row r="36" spans="1:17" ht="12.75" customHeight="1" hidden="1">
      <c r="A36" s="1785"/>
      <c r="B36" s="1785" t="s">
        <v>1400</v>
      </c>
      <c r="C36" s="1785"/>
      <c r="D36" s="1785"/>
      <c r="E36" s="1792"/>
      <c r="F36" s="1787"/>
      <c r="G36" s="1788"/>
      <c r="H36" s="1788"/>
      <c r="I36" s="1788"/>
      <c r="J36" s="1788"/>
      <c r="K36" s="1789"/>
      <c r="L36" s="1789"/>
      <c r="M36" s="1789"/>
      <c r="N36" s="1789"/>
      <c r="O36" s="1789"/>
      <c r="P36" s="1789"/>
      <c r="Q36" s="1789"/>
    </row>
    <row r="37" spans="1:17" ht="11.25" hidden="1">
      <c r="A37" s="1785"/>
      <c r="B37" s="1785" t="s">
        <v>1401</v>
      </c>
      <c r="C37" s="1785"/>
      <c r="D37" s="1785"/>
      <c r="E37" s="1792"/>
      <c r="F37" s="1787"/>
      <c r="G37" s="1788"/>
      <c r="H37" s="1788"/>
      <c r="I37" s="1788"/>
      <c r="J37" s="1788"/>
      <c r="K37" s="1789"/>
      <c r="L37" s="1789"/>
      <c r="M37" s="1789"/>
      <c r="N37" s="1789"/>
      <c r="O37" s="1789"/>
      <c r="P37" s="1789"/>
      <c r="Q37" s="1789"/>
    </row>
    <row r="38" spans="1:17" s="1296" customFormat="1" ht="12.75" customHeight="1" hidden="1">
      <c r="A38" s="1790"/>
      <c r="B38" s="1791" t="s">
        <v>1402</v>
      </c>
      <c r="C38" s="1791"/>
      <c r="D38" s="1791"/>
      <c r="E38" s="1792"/>
      <c r="F38" s="1783">
        <v>0</v>
      </c>
      <c r="G38" s="1783"/>
      <c r="H38" s="1783"/>
      <c r="I38" s="1783"/>
      <c r="J38" s="1783">
        <v>0</v>
      </c>
      <c r="K38" s="1783">
        <v>0</v>
      </c>
      <c r="L38" s="1783">
        <v>0</v>
      </c>
      <c r="M38" s="1783">
        <v>0</v>
      </c>
      <c r="N38" s="1783"/>
      <c r="O38" s="1783"/>
      <c r="P38" s="1783">
        <v>0</v>
      </c>
      <c r="Q38" s="1783">
        <v>0</v>
      </c>
    </row>
    <row r="39" spans="1:5" ht="14.25" customHeight="1" hidden="1">
      <c r="A39" s="1793" t="s">
        <v>1403</v>
      </c>
      <c r="B39" s="1793"/>
      <c r="C39" s="1793"/>
      <c r="D39" s="1793"/>
      <c r="E39" s="1792"/>
    </row>
    <row r="40" spans="1:5" ht="11.25" hidden="1">
      <c r="A40" s="1790"/>
      <c r="B40" s="1793" t="s">
        <v>1404</v>
      </c>
      <c r="C40" s="1793"/>
      <c r="D40" s="1793"/>
      <c r="E40" s="1792"/>
    </row>
    <row r="41" spans="1:5" ht="11.25" hidden="1">
      <c r="A41" s="1790"/>
      <c r="B41" s="1793" t="s">
        <v>1423</v>
      </c>
      <c r="C41" s="1296"/>
      <c r="D41" s="1793"/>
      <c r="E41" s="1792"/>
    </row>
    <row r="42" spans="1:17" s="1296" customFormat="1" ht="12.75" customHeight="1" hidden="1">
      <c r="A42" s="1790"/>
      <c r="B42" s="1793"/>
      <c r="C42" s="1437" t="s">
        <v>1424</v>
      </c>
      <c r="D42" s="1793"/>
      <c r="E42" s="1792"/>
      <c r="F42" s="1783"/>
      <c r="G42" s="1783"/>
      <c r="H42" s="1783"/>
      <c r="I42" s="1783"/>
      <c r="J42" s="1783"/>
      <c r="K42" s="1783"/>
      <c r="L42" s="1783"/>
      <c r="M42" s="1783"/>
      <c r="N42" s="1783"/>
      <c r="O42" s="1783"/>
      <c r="P42" s="1783"/>
      <c r="Q42" s="1783"/>
    </row>
    <row r="43" spans="1:17" s="1296" customFormat="1" ht="12.75" customHeight="1" hidden="1">
      <c r="A43" s="1790"/>
      <c r="B43" s="1793"/>
      <c r="C43" s="1437" t="s">
        <v>1425</v>
      </c>
      <c r="D43" s="1793"/>
      <c r="E43" s="1792"/>
      <c r="F43" s="1783"/>
      <c r="G43" s="1783"/>
      <c r="H43" s="1783"/>
      <c r="I43" s="1783"/>
      <c r="J43" s="1783"/>
      <c r="K43" s="1783"/>
      <c r="L43" s="1783"/>
      <c r="M43" s="1783"/>
      <c r="N43" s="1783"/>
      <c r="O43" s="1783"/>
      <c r="P43" s="1783"/>
      <c r="Q43" s="1783"/>
    </row>
    <row r="44" spans="1:17" s="1296" customFormat="1" ht="12.75" customHeight="1" hidden="1">
      <c r="A44" s="1790"/>
      <c r="B44" s="1793"/>
      <c r="C44" s="1437" t="s">
        <v>1426</v>
      </c>
      <c r="D44" s="1793"/>
      <c r="E44" s="1792"/>
      <c r="F44" s="1783"/>
      <c r="G44" s="1783"/>
      <c r="H44" s="1783"/>
      <c r="I44" s="1783"/>
      <c r="J44" s="1783"/>
      <c r="K44" s="1783"/>
      <c r="L44" s="1783"/>
      <c r="M44" s="1783"/>
      <c r="N44" s="1783"/>
      <c r="O44" s="1783"/>
      <c r="P44" s="1783"/>
      <c r="Q44" s="1783"/>
    </row>
    <row r="45" spans="1:17" s="1296" customFormat="1" ht="12.75" customHeight="1" hidden="1">
      <c r="A45" s="1790"/>
      <c r="B45" s="1793"/>
      <c r="C45" s="1437" t="s">
        <v>1427</v>
      </c>
      <c r="D45" s="1793"/>
      <c r="E45" s="1792"/>
      <c r="F45" s="1783"/>
      <c r="G45" s="1783"/>
      <c r="H45" s="1783"/>
      <c r="I45" s="1783"/>
      <c r="J45" s="1783"/>
      <c r="K45" s="1783"/>
      <c r="L45" s="1783"/>
      <c r="M45" s="1783"/>
      <c r="N45" s="1783"/>
      <c r="O45" s="1783"/>
      <c r="P45" s="1783"/>
      <c r="Q45" s="1783"/>
    </row>
    <row r="46" spans="1:17" s="1296" customFormat="1" ht="12.75" customHeight="1" hidden="1">
      <c r="A46" s="1790"/>
      <c r="B46" s="1793"/>
      <c r="C46" s="1437" t="s">
        <v>1428</v>
      </c>
      <c r="D46" s="1793"/>
      <c r="E46" s="1792"/>
      <c r="F46" s="1783"/>
      <c r="G46" s="1783"/>
      <c r="H46" s="1783"/>
      <c r="I46" s="1783"/>
      <c r="J46" s="1783"/>
      <c r="K46" s="1783"/>
      <c r="L46" s="1783"/>
      <c r="M46" s="1783"/>
      <c r="N46" s="1783"/>
      <c r="O46" s="1783"/>
      <c r="P46" s="1783"/>
      <c r="Q46" s="1783"/>
    </row>
    <row r="47" spans="1:17" s="1296" customFormat="1" ht="11.25" customHeight="1" hidden="1">
      <c r="A47" s="1790"/>
      <c r="B47" s="1793"/>
      <c r="C47" s="1794" t="s">
        <v>1410</v>
      </c>
      <c r="D47" s="1795"/>
      <c r="E47" s="1792"/>
      <c r="F47" s="1783">
        <v>0</v>
      </c>
      <c r="G47" s="1783"/>
      <c r="H47" s="1783"/>
      <c r="I47" s="1783"/>
      <c r="J47" s="1783">
        <v>0</v>
      </c>
      <c r="K47" s="1783">
        <v>0</v>
      </c>
      <c r="L47" s="1783">
        <v>0</v>
      </c>
      <c r="M47" s="1783">
        <v>0</v>
      </c>
      <c r="N47" s="1783"/>
      <c r="O47" s="1783"/>
      <c r="P47" s="1783">
        <v>0</v>
      </c>
      <c r="Q47" s="1783">
        <v>0</v>
      </c>
    </row>
    <row r="48" spans="1:5" ht="11.25" hidden="1">
      <c r="A48" s="1790"/>
      <c r="B48" s="1793"/>
      <c r="C48" s="1793" t="s">
        <v>1429</v>
      </c>
      <c r="D48" s="1296"/>
      <c r="E48" s="1792"/>
    </row>
    <row r="49" spans="1:5" ht="11.25" hidden="1">
      <c r="A49" s="1790"/>
      <c r="B49" s="1793"/>
      <c r="C49" s="1793" t="s">
        <v>1430</v>
      </c>
      <c r="D49" s="1296"/>
      <c r="E49" s="1792"/>
    </row>
    <row r="50" spans="1:17" ht="11.25" hidden="1">
      <c r="A50" s="1790"/>
      <c r="B50" s="1793"/>
      <c r="C50" s="1803" t="s">
        <v>1431</v>
      </c>
      <c r="D50" s="1796"/>
      <c r="E50" s="1792"/>
      <c r="F50" s="1783">
        <v>0</v>
      </c>
      <c r="G50" s="1783"/>
      <c r="H50" s="1783"/>
      <c r="I50" s="1783"/>
      <c r="J50" s="1783">
        <v>0</v>
      </c>
      <c r="K50" s="1783">
        <v>0</v>
      </c>
      <c r="L50" s="1783">
        <v>0</v>
      </c>
      <c r="M50" s="1783">
        <v>0</v>
      </c>
      <c r="N50" s="1783"/>
      <c r="O50" s="1783"/>
      <c r="P50" s="1783">
        <v>0</v>
      </c>
      <c r="Q50" s="1783">
        <v>0</v>
      </c>
    </row>
    <row r="51" spans="1:5" ht="11.25" hidden="1">
      <c r="A51" s="1790"/>
      <c r="B51" s="1793" t="s">
        <v>1432</v>
      </c>
      <c r="C51" s="1296"/>
      <c r="D51" s="1793"/>
      <c r="E51" s="1792"/>
    </row>
    <row r="52" spans="1:5" ht="11.25" hidden="1">
      <c r="A52" s="1790"/>
      <c r="B52" s="1793"/>
      <c r="C52" s="1793" t="s">
        <v>1433</v>
      </c>
      <c r="D52" s="1296"/>
      <c r="E52" s="1792"/>
    </row>
    <row r="53" spans="1:5" ht="11.25" hidden="1">
      <c r="A53" s="1790"/>
      <c r="B53" s="1793"/>
      <c r="C53" s="1793" t="s">
        <v>1434</v>
      </c>
      <c r="D53" s="1296"/>
      <c r="E53" s="1792"/>
    </row>
    <row r="54" spans="1:17" ht="11.25" hidden="1">
      <c r="A54" s="1790"/>
      <c r="B54" s="1793"/>
      <c r="C54" s="1804" t="s">
        <v>1435</v>
      </c>
      <c r="D54" s="1796"/>
      <c r="E54" s="1792"/>
      <c r="F54" s="1783"/>
      <c r="G54" s="1783"/>
      <c r="H54" s="1783"/>
      <c r="I54" s="1783"/>
      <c r="J54" s="1783"/>
      <c r="K54" s="1783"/>
      <c r="L54" s="1783"/>
      <c r="M54" s="1783"/>
      <c r="N54" s="1783"/>
      <c r="O54" s="1783"/>
      <c r="P54" s="1783"/>
      <c r="Q54" s="1783"/>
    </row>
    <row r="55" spans="1:17" ht="11.25" hidden="1">
      <c r="A55" s="1790"/>
      <c r="B55" s="1793"/>
      <c r="C55" s="1791" t="s">
        <v>1436</v>
      </c>
      <c r="D55" s="1796"/>
      <c r="E55" s="1792"/>
      <c r="F55" s="1783">
        <v>0</v>
      </c>
      <c r="G55" s="1783"/>
      <c r="H55" s="1783"/>
      <c r="I55" s="1783"/>
      <c r="J55" s="1783">
        <v>0</v>
      </c>
      <c r="K55" s="1783">
        <v>0</v>
      </c>
      <c r="L55" s="1783">
        <v>0</v>
      </c>
      <c r="M55" s="1783">
        <v>0</v>
      </c>
      <c r="N55" s="1783"/>
      <c r="O55" s="1783"/>
      <c r="P55" s="1783">
        <v>0</v>
      </c>
      <c r="Q55" s="1783">
        <v>0</v>
      </c>
    </row>
    <row r="56" spans="1:17" ht="11.25" hidden="1">
      <c r="A56" s="1790"/>
      <c r="B56" s="1793"/>
      <c r="C56" s="1793" t="s">
        <v>1437</v>
      </c>
      <c r="D56" s="1296"/>
      <c r="E56" s="1792"/>
      <c r="F56" s="1783"/>
      <c r="G56" s="1783"/>
      <c r="H56" s="1783"/>
      <c r="I56" s="1783"/>
      <c r="J56" s="1783"/>
      <c r="K56" s="1783"/>
      <c r="L56" s="1783"/>
      <c r="M56" s="1783"/>
      <c r="N56" s="1783"/>
      <c r="O56" s="1783"/>
      <c r="P56" s="1783"/>
      <c r="Q56" s="1783"/>
    </row>
    <row r="57" spans="1:17" ht="11.25" hidden="1">
      <c r="A57" s="1790"/>
      <c r="B57" s="1793"/>
      <c r="C57" s="1791" t="s">
        <v>1438</v>
      </c>
      <c r="D57" s="1796"/>
      <c r="E57" s="1792"/>
      <c r="F57" s="1783">
        <v>0</v>
      </c>
      <c r="G57" s="1783"/>
      <c r="H57" s="1783"/>
      <c r="I57" s="1783"/>
      <c r="J57" s="1783">
        <v>0</v>
      </c>
      <c r="K57" s="1783">
        <v>0</v>
      </c>
      <c r="L57" s="1783">
        <v>0</v>
      </c>
      <c r="M57" s="1783">
        <v>0</v>
      </c>
      <c r="N57" s="1783"/>
      <c r="O57" s="1783"/>
      <c r="P57" s="1783">
        <v>0</v>
      </c>
      <c r="Q57" s="1783">
        <v>0</v>
      </c>
    </row>
    <row r="58" spans="1:17" ht="11.25" hidden="1">
      <c r="A58" s="1793" t="s">
        <v>1403</v>
      </c>
      <c r="B58" s="1793"/>
      <c r="C58" s="1793"/>
      <c r="D58" s="1793"/>
      <c r="E58" s="1792"/>
      <c r="F58" s="1783"/>
      <c r="G58" s="1783"/>
      <c r="H58" s="1783"/>
      <c r="I58" s="1783"/>
      <c r="J58" s="1783"/>
      <c r="K58" s="1783"/>
      <c r="L58" s="1783"/>
      <c r="M58" s="1783"/>
      <c r="N58" s="1783"/>
      <c r="O58" s="1783"/>
      <c r="P58" s="1783"/>
      <c r="Q58" s="1783"/>
    </row>
    <row r="59" spans="1:17" ht="11.25" hidden="1">
      <c r="A59" s="1790"/>
      <c r="B59" s="1791" t="s">
        <v>1439</v>
      </c>
      <c r="C59" s="1796"/>
      <c r="D59" s="1797"/>
      <c r="E59" s="1792"/>
      <c r="F59" s="1783">
        <v>0</v>
      </c>
      <c r="G59" s="1783"/>
      <c r="H59" s="1783"/>
      <c r="I59" s="1783"/>
      <c r="J59" s="1783">
        <v>0</v>
      </c>
      <c r="K59" s="1783">
        <v>0</v>
      </c>
      <c r="L59" s="1783">
        <v>0</v>
      </c>
      <c r="M59" s="1783">
        <v>0</v>
      </c>
      <c r="N59" s="1783"/>
      <c r="O59" s="1783"/>
      <c r="P59" s="1783">
        <v>0</v>
      </c>
      <c r="Q59" s="1783">
        <v>0</v>
      </c>
    </row>
    <row r="60" spans="1:17" s="1296" customFormat="1" ht="18.9" customHeight="1" hidden="1">
      <c r="A60" s="1790"/>
      <c r="B60" s="1793"/>
      <c r="C60" s="1791"/>
      <c r="D60" s="1798" t="s">
        <v>241</v>
      </c>
      <c r="E60" s="1792"/>
      <c r="F60" s="1799">
        <v>0</v>
      </c>
      <c r="G60" s="1799"/>
      <c r="H60" s="1799"/>
      <c r="I60" s="1799"/>
      <c r="J60" s="1799">
        <v>0</v>
      </c>
      <c r="K60" s="1799">
        <v>0</v>
      </c>
      <c r="L60" s="1799">
        <v>0</v>
      </c>
      <c r="M60" s="1799">
        <v>0</v>
      </c>
      <c r="N60" s="1799"/>
      <c r="O60" s="1799"/>
      <c r="P60" s="1799">
        <v>0</v>
      </c>
      <c r="Q60" s="1799">
        <v>0</v>
      </c>
    </row>
    <row r="61" spans="1:17" s="1296" customFormat="1" ht="18.9" customHeight="1">
      <c r="A61" s="1790"/>
      <c r="B61" s="1793"/>
      <c r="C61" s="1791"/>
      <c r="D61" s="1798"/>
      <c r="E61" s="1792"/>
      <c r="F61" s="1799"/>
      <c r="G61" s="1799"/>
      <c r="H61" s="1799"/>
      <c r="I61" s="1799"/>
      <c r="J61" s="1799"/>
      <c r="K61" s="1799"/>
      <c r="L61" s="1799"/>
      <c r="M61" s="1799"/>
      <c r="N61" s="1799"/>
      <c r="O61" s="1799"/>
      <c r="P61" s="1799"/>
      <c r="Q61" s="1799"/>
    </row>
    <row r="62" spans="1:17" s="1296" customFormat="1" ht="18.9" customHeight="1">
      <c r="A62" s="1793" t="s">
        <v>1440</v>
      </c>
      <c r="B62" s="1793"/>
      <c r="C62" s="1791"/>
      <c r="D62" s="1805"/>
      <c r="E62" s="1792"/>
      <c r="F62" s="1799"/>
      <c r="G62" s="1799"/>
      <c r="H62" s="1799"/>
      <c r="I62" s="1799"/>
      <c r="J62" s="1799"/>
      <c r="K62" s="1799"/>
      <c r="L62" s="1799"/>
      <c r="M62" s="1799"/>
      <c r="N62" s="1799"/>
      <c r="O62" s="1799"/>
      <c r="P62" s="1799"/>
      <c r="Q62" s="1799"/>
    </row>
    <row r="63" spans="1:18" s="1296" customFormat="1" ht="18.9" customHeight="1">
      <c r="A63" s="1790"/>
      <c r="B63" s="1791" t="s">
        <v>1302</v>
      </c>
      <c r="C63" s="1791"/>
      <c r="D63" s="1806"/>
      <c r="E63" s="1792"/>
      <c r="F63" s="1783">
        <v>538</v>
      </c>
      <c r="G63" s="1783">
        <v>455</v>
      </c>
      <c r="H63" s="1783">
        <v>0</v>
      </c>
      <c r="I63" s="1783">
        <v>0</v>
      </c>
      <c r="J63" s="1783">
        <v>7</v>
      </c>
      <c r="K63" s="1783">
        <v>7</v>
      </c>
      <c r="L63" s="1783">
        <v>198</v>
      </c>
      <c r="M63" s="1783">
        <v>166</v>
      </c>
      <c r="N63" s="1783">
        <v>314</v>
      </c>
      <c r="O63" s="1783">
        <v>268</v>
      </c>
      <c r="P63" s="1783">
        <v>19</v>
      </c>
      <c r="Q63" s="1783">
        <v>14</v>
      </c>
      <c r="R63" s="1783"/>
    </row>
    <row r="64" spans="1:17" s="1296" customFormat="1" ht="18.9" customHeight="1">
      <c r="A64" s="1790"/>
      <c r="B64" s="1807" t="s">
        <v>1303</v>
      </c>
      <c r="C64" s="1808"/>
      <c r="D64" s="1808"/>
      <c r="E64" s="1792"/>
      <c r="F64" s="1783"/>
      <c r="G64" s="1783"/>
      <c r="H64" s="1783"/>
      <c r="I64" s="1783"/>
      <c r="J64" s="1783"/>
      <c r="K64" s="1783"/>
      <c r="L64" s="1783"/>
      <c r="M64" s="1783"/>
      <c r="N64" s="1783"/>
      <c r="O64" s="1783"/>
      <c r="P64" s="1783"/>
      <c r="Q64" s="1783"/>
    </row>
    <row r="65" spans="1:17" s="1296" customFormat="1" ht="12.75" customHeight="1">
      <c r="A65" s="1790"/>
      <c r="B65" s="1807"/>
      <c r="C65" s="1791" t="s">
        <v>1441</v>
      </c>
      <c r="D65" s="1791"/>
      <c r="E65" s="1792"/>
      <c r="F65" s="1783">
        <v>71</v>
      </c>
      <c r="G65" s="1783">
        <v>33</v>
      </c>
      <c r="H65" s="1783">
        <v>0</v>
      </c>
      <c r="I65" s="1783">
        <v>0</v>
      </c>
      <c r="J65" s="1783">
        <v>0</v>
      </c>
      <c r="K65" s="1783">
        <v>0</v>
      </c>
      <c r="L65" s="1783">
        <v>20</v>
      </c>
      <c r="M65" s="1783">
        <v>6</v>
      </c>
      <c r="N65" s="1783">
        <v>43</v>
      </c>
      <c r="O65" s="1783">
        <v>22</v>
      </c>
      <c r="P65" s="1783">
        <v>8</v>
      </c>
      <c r="Q65" s="1783">
        <v>5</v>
      </c>
    </row>
    <row r="66" spans="1:17" s="1296" customFormat="1" ht="18.9" customHeight="1">
      <c r="A66" s="1790"/>
      <c r="B66" s="1791" t="s">
        <v>1305</v>
      </c>
      <c r="C66" s="1791"/>
      <c r="D66" s="1806"/>
      <c r="E66" s="1792"/>
      <c r="F66" s="1783">
        <v>1037</v>
      </c>
      <c r="G66" s="1783">
        <v>625</v>
      </c>
      <c r="H66" s="1783">
        <v>0</v>
      </c>
      <c r="I66" s="1783">
        <v>0</v>
      </c>
      <c r="J66" s="1783">
        <v>16</v>
      </c>
      <c r="K66" s="1783">
        <v>9</v>
      </c>
      <c r="L66" s="1783">
        <v>396</v>
      </c>
      <c r="M66" s="1783">
        <v>244</v>
      </c>
      <c r="N66" s="1783">
        <v>582</v>
      </c>
      <c r="O66" s="1783">
        <v>353</v>
      </c>
      <c r="P66" s="1783">
        <v>43</v>
      </c>
      <c r="Q66" s="1783">
        <v>19</v>
      </c>
    </row>
    <row r="67" spans="1:17" s="1296" customFormat="1" ht="18.9" customHeight="1">
      <c r="A67" s="1790"/>
      <c r="B67" s="1791" t="s">
        <v>1306</v>
      </c>
      <c r="C67" s="1791"/>
      <c r="D67" s="1806"/>
      <c r="E67" s="1792"/>
      <c r="F67" s="1783">
        <v>1002</v>
      </c>
      <c r="G67" s="1783">
        <v>410</v>
      </c>
      <c r="H67" s="1783">
        <v>0</v>
      </c>
      <c r="I67" s="1783">
        <v>0</v>
      </c>
      <c r="J67" s="1783">
        <v>8</v>
      </c>
      <c r="K67" s="1783">
        <v>3</v>
      </c>
      <c r="L67" s="1783">
        <v>333</v>
      </c>
      <c r="M67" s="1783">
        <v>159</v>
      </c>
      <c r="N67" s="1783">
        <v>601</v>
      </c>
      <c r="O67" s="1783">
        <v>232</v>
      </c>
      <c r="P67" s="1783">
        <v>60</v>
      </c>
      <c r="Q67" s="1783">
        <v>16</v>
      </c>
    </row>
    <row r="68" spans="1:17" s="1296" customFormat="1" ht="18.9" customHeight="1">
      <c r="A68" s="1790"/>
      <c r="B68" s="1791" t="s">
        <v>1307</v>
      </c>
      <c r="C68" s="1791"/>
      <c r="D68" s="1806"/>
      <c r="E68" s="1792"/>
      <c r="F68" s="1783">
        <v>218</v>
      </c>
      <c r="G68" s="1783">
        <v>59</v>
      </c>
      <c r="H68" s="1783">
        <v>0</v>
      </c>
      <c r="I68" s="1783">
        <v>0</v>
      </c>
      <c r="J68" s="1783">
        <v>3</v>
      </c>
      <c r="K68" s="1783">
        <v>1</v>
      </c>
      <c r="L68" s="1783">
        <v>74</v>
      </c>
      <c r="M68" s="1783">
        <v>21</v>
      </c>
      <c r="N68" s="1783">
        <v>124</v>
      </c>
      <c r="O68" s="1783">
        <v>34</v>
      </c>
      <c r="P68" s="1783">
        <v>17</v>
      </c>
      <c r="Q68" s="1783">
        <v>3</v>
      </c>
    </row>
    <row r="69" spans="1:17" s="1296" customFormat="1" ht="18.9" customHeight="1">
      <c r="A69" s="1790"/>
      <c r="B69" s="1791" t="s">
        <v>1308</v>
      </c>
      <c r="C69" s="1791"/>
      <c r="D69" s="1806"/>
      <c r="E69" s="1792"/>
      <c r="F69" s="1783">
        <v>238</v>
      </c>
      <c r="G69" s="1783">
        <v>143</v>
      </c>
      <c r="H69" s="1783">
        <v>0</v>
      </c>
      <c r="I69" s="1783">
        <v>0</v>
      </c>
      <c r="J69" s="1783">
        <v>0</v>
      </c>
      <c r="K69" s="1783">
        <v>0</v>
      </c>
      <c r="L69" s="1783">
        <v>82</v>
      </c>
      <c r="M69" s="1783">
        <v>45</v>
      </c>
      <c r="N69" s="1783">
        <v>148</v>
      </c>
      <c r="O69" s="1783">
        <v>94</v>
      </c>
      <c r="P69" s="1783">
        <v>8</v>
      </c>
      <c r="Q69" s="1783">
        <v>4</v>
      </c>
    </row>
    <row r="70" spans="1:17" s="1296" customFormat="1" ht="18.9" customHeight="1">
      <c r="A70" s="1790"/>
      <c r="B70" s="1791" t="s">
        <v>410</v>
      </c>
      <c r="C70" s="1791"/>
      <c r="D70" s="1806"/>
      <c r="E70" s="1792"/>
      <c r="F70" s="1783">
        <v>225</v>
      </c>
      <c r="G70" s="1783">
        <v>85</v>
      </c>
      <c r="H70" s="1783">
        <v>0</v>
      </c>
      <c r="I70" s="1783">
        <v>0</v>
      </c>
      <c r="J70" s="1783">
        <v>3</v>
      </c>
      <c r="K70" s="1783">
        <v>3</v>
      </c>
      <c r="L70" s="1783">
        <v>81</v>
      </c>
      <c r="M70" s="1783">
        <v>32</v>
      </c>
      <c r="N70" s="1783">
        <v>117</v>
      </c>
      <c r="O70" s="1783">
        <v>44</v>
      </c>
      <c r="P70" s="1783">
        <v>24</v>
      </c>
      <c r="Q70" s="1783">
        <v>6</v>
      </c>
    </row>
    <row r="71" spans="1:17" s="1296" customFormat="1" ht="18.9" customHeight="1">
      <c r="A71" s="1790"/>
      <c r="B71" s="1791" t="s">
        <v>1442</v>
      </c>
      <c r="C71" s="1791"/>
      <c r="D71" s="1806"/>
      <c r="E71" s="1792"/>
      <c r="F71" s="1783">
        <v>19</v>
      </c>
      <c r="G71" s="1783">
        <v>8</v>
      </c>
      <c r="H71" s="1783">
        <v>19</v>
      </c>
      <c r="I71" s="1783">
        <v>8</v>
      </c>
      <c r="J71" s="1783">
        <v>0</v>
      </c>
      <c r="K71" s="1783">
        <v>0</v>
      </c>
      <c r="L71" s="1783">
        <v>0</v>
      </c>
      <c r="M71" s="1783">
        <v>0</v>
      </c>
      <c r="N71" s="1783">
        <v>0</v>
      </c>
      <c r="O71" s="1783">
        <v>0</v>
      </c>
      <c r="P71" s="1783">
        <v>0</v>
      </c>
      <c r="Q71" s="1783">
        <v>0</v>
      </c>
    </row>
    <row r="72" ht="9" customHeight="1">
      <c r="A72" s="1770" t="s">
        <v>11</v>
      </c>
    </row>
    <row r="73" spans="1:13" s="1296" customFormat="1" ht="12.75" customHeight="1">
      <c r="A73" s="1770" t="s">
        <v>1443</v>
      </c>
      <c r="K73" s="1807"/>
      <c r="L73" s="1807"/>
      <c r="M73" s="1808"/>
    </row>
  </sheetData>
  <mergeCells count="11">
    <mergeCell ref="A1:D1"/>
    <mergeCell ref="A3:Q3"/>
    <mergeCell ref="A4:E6"/>
    <mergeCell ref="F4:G5"/>
    <mergeCell ref="H4:Q4"/>
    <mergeCell ref="H5:I5"/>
    <mergeCell ref="J5:K5"/>
    <mergeCell ref="L5:M5"/>
    <mergeCell ref="N5:O5"/>
    <mergeCell ref="P5:Q5"/>
    <mergeCell ref="E1:H1"/>
  </mergeCells>
  <printOptions/>
  <pageMargins left="0.4724409448818898" right="0.4724409448818898" top="0.5905511811023623" bottom="0.7874015748031497" header="0.31496062992125984" footer="0.2755905511811024"/>
  <pageSetup firstPageNumber="114" useFirstPageNumber="1" horizontalDpi="600" verticalDpi="600" orientation="portrait" paperSize="9" scale="99"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50"/>
  <sheetViews>
    <sheetView workbookViewId="0" topLeftCell="A1">
      <pane ySplit="6" topLeftCell="A7" activePane="bottomLeft" state="frozen"/>
      <selection pane="bottomLeft" activeCell="K1" sqref="K1"/>
    </sheetView>
  </sheetViews>
  <sheetFormatPr defaultColWidth="12" defaultRowHeight="11.25"/>
  <cols>
    <col min="1" max="1" width="1.83203125" style="1196" customWidth="1"/>
    <col min="2" max="2" width="48.5" style="1196" bestFit="1" customWidth="1"/>
    <col min="3" max="3" width="0.4921875" style="1196" customWidth="1"/>
    <col min="4" max="10" width="9.83203125" style="1196" customWidth="1"/>
    <col min="11" max="16384" width="12" style="1196" customWidth="1"/>
  </cols>
  <sheetData>
    <row r="1" spans="1:10" ht="10.5" customHeight="1">
      <c r="A1" s="2553"/>
      <c r="B1" s="2659"/>
      <c r="I1" s="1385"/>
      <c r="J1" s="1385"/>
    </row>
    <row r="2" spans="1:10" ht="12.75" customHeight="1">
      <c r="A2" s="1684" t="str">
        <f>'7.1'!N2&amp;'7.1'!O2</f>
        <v>7. Fachoberschulen in Bayern 2021/22</v>
      </c>
      <c r="B2" s="1198"/>
      <c r="C2" s="1198"/>
      <c r="D2" s="1198"/>
      <c r="E2" s="1198"/>
      <c r="F2" s="1198"/>
      <c r="G2" s="1198"/>
      <c r="H2" s="1198"/>
      <c r="I2" s="1198"/>
      <c r="J2" s="1198"/>
    </row>
    <row r="3" spans="1:10" ht="24.9" customHeight="1">
      <c r="A3" s="1809" t="s">
        <v>1444</v>
      </c>
      <c r="B3" s="1198"/>
      <c r="C3" s="1810"/>
      <c r="D3" s="1810"/>
      <c r="E3" s="1810"/>
      <c r="F3" s="1810"/>
      <c r="G3" s="1810"/>
      <c r="H3" s="1810"/>
      <c r="I3" s="1810"/>
      <c r="J3" s="1810"/>
    </row>
    <row r="4" spans="1:10" ht="27" customHeight="1">
      <c r="A4" s="2674" t="s">
        <v>1445</v>
      </c>
      <c r="B4" s="2469"/>
      <c r="C4" s="2478"/>
      <c r="D4" s="1811" t="s">
        <v>1446</v>
      </c>
      <c r="E4" s="1812"/>
      <c r="F4" s="1813"/>
      <c r="G4" s="1813"/>
      <c r="H4" s="1812"/>
      <c r="I4" s="1812"/>
      <c r="J4" s="2675" t="s">
        <v>1016</v>
      </c>
    </row>
    <row r="5" spans="1:10" ht="27" customHeight="1">
      <c r="A5" s="2636"/>
      <c r="B5" s="2636"/>
      <c r="C5" s="2480"/>
      <c r="D5" s="2503" t="s">
        <v>1447</v>
      </c>
      <c r="E5" s="1811" t="s">
        <v>1300</v>
      </c>
      <c r="F5" s="1814"/>
      <c r="G5" s="1815"/>
      <c r="H5" s="2677" t="s">
        <v>1</v>
      </c>
      <c r="I5" s="2677" t="s">
        <v>1448</v>
      </c>
      <c r="J5" s="2448"/>
    </row>
    <row r="6" spans="1:10" ht="27" customHeight="1">
      <c r="A6" s="2470"/>
      <c r="B6" s="2470"/>
      <c r="C6" s="2530"/>
      <c r="D6" s="2676"/>
      <c r="E6" s="1816" t="s">
        <v>699</v>
      </c>
      <c r="F6" s="1817" t="s">
        <v>700</v>
      </c>
      <c r="G6" s="1816">
        <v>13</v>
      </c>
      <c r="H6" s="2678"/>
      <c r="I6" s="2468"/>
      <c r="J6" s="2449"/>
    </row>
    <row r="7" spans="1:10" s="1296" customFormat="1" ht="15" customHeight="1">
      <c r="A7" s="1437" t="s">
        <v>1449</v>
      </c>
      <c r="B7" s="1818"/>
      <c r="C7" s="1819"/>
      <c r="D7" s="1820"/>
      <c r="E7" s="1821"/>
      <c r="F7" s="1821"/>
      <c r="G7" s="1821"/>
      <c r="H7" s="1818"/>
      <c r="I7" s="1821"/>
      <c r="J7" s="1822"/>
    </row>
    <row r="8" spans="2:10" s="1296" customFormat="1" ht="12" customHeight="1">
      <c r="B8" s="1823" t="s">
        <v>1450</v>
      </c>
      <c r="C8" s="1819"/>
      <c r="D8" s="1824">
        <v>0</v>
      </c>
      <c r="E8" s="1824">
        <v>2390</v>
      </c>
      <c r="F8" s="1824">
        <v>820</v>
      </c>
      <c r="G8" s="1824">
        <v>73</v>
      </c>
      <c r="H8" s="1825">
        <v>3283</v>
      </c>
      <c r="I8" s="1826">
        <v>1751</v>
      </c>
      <c r="J8" s="1826">
        <v>163</v>
      </c>
    </row>
    <row r="9" spans="2:10" s="1296" customFormat="1" ht="12" customHeight="1">
      <c r="B9" s="1823" t="s">
        <v>1451</v>
      </c>
      <c r="C9" s="1819"/>
      <c r="D9" s="1824">
        <v>0</v>
      </c>
      <c r="E9" s="1824">
        <v>51</v>
      </c>
      <c r="F9" s="1824">
        <v>84</v>
      </c>
      <c r="G9" s="1824">
        <v>0</v>
      </c>
      <c r="H9" s="1825">
        <v>135</v>
      </c>
      <c r="I9" s="1826">
        <v>55</v>
      </c>
      <c r="J9" s="1826">
        <v>7</v>
      </c>
    </row>
    <row r="10" spans="2:10" ht="12" customHeight="1">
      <c r="B10" s="1827" t="s">
        <v>407</v>
      </c>
      <c r="C10" s="1819"/>
      <c r="D10" s="1824">
        <v>0</v>
      </c>
      <c r="E10" s="1824">
        <v>839</v>
      </c>
      <c r="F10" s="1824">
        <v>2</v>
      </c>
      <c r="G10" s="1824">
        <v>86</v>
      </c>
      <c r="H10" s="1825">
        <v>927</v>
      </c>
      <c r="I10" s="1826">
        <v>334</v>
      </c>
      <c r="J10" s="1826">
        <v>64</v>
      </c>
    </row>
    <row r="11" spans="2:10" ht="12" customHeight="1">
      <c r="B11" s="1827" t="s">
        <v>1452</v>
      </c>
      <c r="C11" s="1819"/>
      <c r="D11" s="1824">
        <v>0</v>
      </c>
      <c r="E11" s="1824">
        <v>0</v>
      </c>
      <c r="F11" s="1824">
        <v>0</v>
      </c>
      <c r="G11" s="1824">
        <v>0</v>
      </c>
      <c r="H11" s="1825">
        <v>0</v>
      </c>
      <c r="I11" s="1826">
        <v>0</v>
      </c>
      <c r="J11" s="1826">
        <v>0</v>
      </c>
    </row>
    <row r="12" spans="2:10" ht="12" customHeight="1">
      <c r="B12" s="1827" t="s">
        <v>279</v>
      </c>
      <c r="C12" s="1819"/>
      <c r="D12" s="1824">
        <v>21</v>
      </c>
      <c r="E12" s="1824">
        <v>4735</v>
      </c>
      <c r="F12" s="1824">
        <v>1206</v>
      </c>
      <c r="G12" s="1824">
        <v>203</v>
      </c>
      <c r="H12" s="1825">
        <v>6165</v>
      </c>
      <c r="I12" s="1826">
        <v>2737</v>
      </c>
      <c r="J12" s="1826">
        <v>301</v>
      </c>
    </row>
    <row r="13" spans="2:10" ht="12" customHeight="1">
      <c r="B13" s="1827" t="s">
        <v>1030</v>
      </c>
      <c r="C13" s="1819"/>
      <c r="D13" s="1824">
        <v>2</v>
      </c>
      <c r="E13" s="1824">
        <v>7803</v>
      </c>
      <c r="F13" s="1824">
        <v>2731</v>
      </c>
      <c r="G13" s="1824">
        <v>525</v>
      </c>
      <c r="H13" s="1825">
        <v>11061</v>
      </c>
      <c r="I13" s="1826">
        <v>4998</v>
      </c>
      <c r="J13" s="1826">
        <v>537</v>
      </c>
    </row>
    <row r="14" spans="2:10" ht="12" customHeight="1">
      <c r="B14" s="1827" t="s">
        <v>1453</v>
      </c>
      <c r="C14" s="1819"/>
      <c r="D14" s="1824">
        <v>0</v>
      </c>
      <c r="E14" s="1824">
        <v>613</v>
      </c>
      <c r="F14" s="1824">
        <v>392</v>
      </c>
      <c r="G14" s="1824">
        <v>103</v>
      </c>
      <c r="H14" s="1825">
        <v>1108</v>
      </c>
      <c r="I14" s="1826">
        <v>321</v>
      </c>
      <c r="J14" s="1826">
        <v>57</v>
      </c>
    </row>
    <row r="15" spans="2:10" ht="12" customHeight="1">
      <c r="B15" s="1827" t="s">
        <v>1033</v>
      </c>
      <c r="C15" s="1819"/>
      <c r="D15" s="1824">
        <v>0</v>
      </c>
      <c r="E15" s="1824">
        <v>849</v>
      </c>
      <c r="F15" s="1824">
        <v>375</v>
      </c>
      <c r="G15" s="1824">
        <v>53</v>
      </c>
      <c r="H15" s="1825">
        <v>1277</v>
      </c>
      <c r="I15" s="1826">
        <v>950</v>
      </c>
      <c r="J15" s="1826">
        <v>67</v>
      </c>
    </row>
    <row r="16" spans="2:10" ht="12" customHeight="1">
      <c r="B16" s="1827" t="s">
        <v>1037</v>
      </c>
      <c r="C16" s="1819"/>
      <c r="D16" s="1824">
        <v>0</v>
      </c>
      <c r="E16" s="1824">
        <v>0</v>
      </c>
      <c r="F16" s="1824">
        <v>0</v>
      </c>
      <c r="G16" s="1824">
        <v>0</v>
      </c>
      <c r="H16" s="1825">
        <v>0</v>
      </c>
      <c r="I16" s="1826">
        <v>0</v>
      </c>
      <c r="J16" s="1826">
        <v>0</v>
      </c>
    </row>
    <row r="17" spans="2:10" ht="12" customHeight="1">
      <c r="B17" s="1827" t="s">
        <v>1454</v>
      </c>
      <c r="C17" s="1819"/>
      <c r="D17" s="1824">
        <v>91</v>
      </c>
      <c r="E17" s="1824">
        <v>1909</v>
      </c>
      <c r="F17" s="1824">
        <v>659</v>
      </c>
      <c r="G17" s="1824">
        <v>126</v>
      </c>
      <c r="H17" s="1825">
        <v>2785</v>
      </c>
      <c r="I17" s="1826">
        <v>1361</v>
      </c>
      <c r="J17" s="1826">
        <v>234</v>
      </c>
    </row>
    <row r="18" spans="2:10" s="1296" customFormat="1" ht="14.1" customHeight="1">
      <c r="B18" s="1828" t="s">
        <v>10</v>
      </c>
      <c r="C18" s="1819"/>
      <c r="D18" s="1829">
        <v>114</v>
      </c>
      <c r="E18" s="1821">
        <v>19189</v>
      </c>
      <c r="F18" s="1821">
        <v>6269</v>
      </c>
      <c r="G18" s="1821">
        <v>1169</v>
      </c>
      <c r="H18" s="1818">
        <v>26741</v>
      </c>
      <c r="I18" s="1821">
        <v>12507</v>
      </c>
      <c r="J18" s="1821">
        <v>1430</v>
      </c>
    </row>
    <row r="19" spans="1:10" s="1296" customFormat="1" ht="15" customHeight="1">
      <c r="A19" s="1437" t="s">
        <v>1455</v>
      </c>
      <c r="B19" s="1828"/>
      <c r="C19" s="1819"/>
      <c r="D19" s="1820"/>
      <c r="E19" s="1821"/>
      <c r="F19" s="1821"/>
      <c r="G19" s="1821"/>
      <c r="H19" s="1818"/>
      <c r="I19" s="1821"/>
      <c r="J19" s="1821"/>
    </row>
    <row r="20" spans="2:10" s="1296" customFormat="1" ht="12" customHeight="1">
      <c r="B20" s="1830" t="s">
        <v>1021</v>
      </c>
      <c r="C20" s="1819"/>
      <c r="D20" s="1826">
        <v>20</v>
      </c>
      <c r="E20" s="1826">
        <v>91</v>
      </c>
      <c r="F20" s="1826">
        <v>29</v>
      </c>
      <c r="G20" s="1826">
        <v>13</v>
      </c>
      <c r="H20" s="1825">
        <v>153</v>
      </c>
      <c r="I20" s="1826">
        <v>73</v>
      </c>
      <c r="J20" s="1826">
        <v>8</v>
      </c>
    </row>
    <row r="21" spans="2:10" ht="12" customHeight="1">
      <c r="B21" s="1831" t="s">
        <v>1456</v>
      </c>
      <c r="C21" s="1819"/>
      <c r="D21" s="1826">
        <v>0</v>
      </c>
      <c r="E21" s="1826">
        <v>0</v>
      </c>
      <c r="F21" s="1826">
        <v>65</v>
      </c>
      <c r="G21" s="1826">
        <v>0</v>
      </c>
      <c r="H21" s="1825">
        <v>65</v>
      </c>
      <c r="I21" s="1826">
        <v>42</v>
      </c>
      <c r="J21" s="1826">
        <v>4</v>
      </c>
    </row>
    <row r="22" spans="2:10" ht="12" customHeight="1">
      <c r="B22" s="1831" t="s">
        <v>1457</v>
      </c>
      <c r="C22" s="1819"/>
      <c r="D22" s="1826">
        <v>1</v>
      </c>
      <c r="E22" s="1826">
        <v>21</v>
      </c>
      <c r="F22" s="1826">
        <v>43</v>
      </c>
      <c r="G22" s="1826">
        <v>17</v>
      </c>
      <c r="H22" s="1825">
        <v>82</v>
      </c>
      <c r="I22" s="1826">
        <v>44</v>
      </c>
      <c r="J22" s="1826">
        <v>10</v>
      </c>
    </row>
    <row r="23" spans="2:10" ht="12" customHeight="1">
      <c r="B23" s="1831" t="s">
        <v>1458</v>
      </c>
      <c r="C23" s="1819"/>
      <c r="D23" s="1826">
        <v>0</v>
      </c>
      <c r="E23" s="1826">
        <v>0</v>
      </c>
      <c r="F23" s="1826">
        <v>70</v>
      </c>
      <c r="G23" s="1826">
        <v>2</v>
      </c>
      <c r="H23" s="1825">
        <v>72</v>
      </c>
      <c r="I23" s="1826">
        <v>27</v>
      </c>
      <c r="J23" s="1826">
        <v>4</v>
      </c>
    </row>
    <row r="24" spans="2:10" ht="12" customHeight="1">
      <c r="B24" s="1831" t="s">
        <v>1041</v>
      </c>
      <c r="C24" s="1819"/>
      <c r="D24" s="1826">
        <v>0</v>
      </c>
      <c r="E24" s="1826">
        <v>72</v>
      </c>
      <c r="F24" s="1826">
        <v>121</v>
      </c>
      <c r="G24" s="1826">
        <v>15</v>
      </c>
      <c r="H24" s="1825">
        <v>208</v>
      </c>
      <c r="I24" s="1826">
        <v>107</v>
      </c>
      <c r="J24" s="1826">
        <v>30</v>
      </c>
    </row>
    <row r="25" spans="2:10" ht="12" customHeight="1">
      <c r="B25" s="1831" t="s">
        <v>1459</v>
      </c>
      <c r="C25" s="1819"/>
      <c r="D25" s="1826">
        <v>0</v>
      </c>
      <c r="E25" s="1826">
        <v>0</v>
      </c>
      <c r="F25" s="1826">
        <v>8</v>
      </c>
      <c r="G25" s="1826">
        <v>6</v>
      </c>
      <c r="H25" s="1825">
        <v>14</v>
      </c>
      <c r="I25" s="1826">
        <v>4</v>
      </c>
      <c r="J25" s="1826">
        <v>2</v>
      </c>
    </row>
    <row r="26" spans="2:10" ht="12" customHeight="1">
      <c r="B26" s="1831" t="s">
        <v>1035</v>
      </c>
      <c r="C26" s="1819"/>
      <c r="D26" s="1826">
        <v>6</v>
      </c>
      <c r="E26" s="1826">
        <v>63</v>
      </c>
      <c r="F26" s="1826">
        <v>59</v>
      </c>
      <c r="G26" s="1826">
        <v>28</v>
      </c>
      <c r="H26" s="1825">
        <v>156</v>
      </c>
      <c r="I26" s="1826">
        <v>66</v>
      </c>
      <c r="J26" s="1826">
        <v>13</v>
      </c>
    </row>
    <row r="27" spans="2:10" ht="12" customHeight="1">
      <c r="B27" s="1831" t="s">
        <v>720</v>
      </c>
      <c r="C27" s="1819"/>
      <c r="D27" s="1826">
        <v>0</v>
      </c>
      <c r="E27" s="1826">
        <v>20</v>
      </c>
      <c r="F27" s="1826">
        <v>27</v>
      </c>
      <c r="G27" s="1826">
        <v>7</v>
      </c>
      <c r="H27" s="1825">
        <v>54</v>
      </c>
      <c r="I27" s="1826">
        <v>42</v>
      </c>
      <c r="J27" s="1826">
        <v>4</v>
      </c>
    </row>
    <row r="28" spans="2:10" ht="12" customHeight="1">
      <c r="B28" s="1831" t="s">
        <v>1460</v>
      </c>
      <c r="C28" s="1819"/>
      <c r="D28" s="1826">
        <v>25</v>
      </c>
      <c r="E28" s="1826">
        <v>601</v>
      </c>
      <c r="F28" s="1826">
        <v>724</v>
      </c>
      <c r="G28" s="1826">
        <v>60</v>
      </c>
      <c r="H28" s="1825">
        <v>1410</v>
      </c>
      <c r="I28" s="1826">
        <v>734</v>
      </c>
      <c r="J28" s="1826">
        <v>120</v>
      </c>
    </row>
    <row r="29" spans="2:10" s="1296" customFormat="1" ht="14.1" customHeight="1">
      <c r="B29" s="1828" t="s">
        <v>10</v>
      </c>
      <c r="C29" s="1819"/>
      <c r="D29" s="1832">
        <v>52</v>
      </c>
      <c r="E29" s="1818">
        <v>868</v>
      </c>
      <c r="F29" s="1818">
        <v>1146</v>
      </c>
      <c r="G29" s="1818">
        <v>148</v>
      </c>
      <c r="H29" s="1818">
        <v>2214</v>
      </c>
      <c r="I29" s="1818">
        <v>1139</v>
      </c>
      <c r="J29" s="1818">
        <v>195</v>
      </c>
    </row>
    <row r="30" spans="1:10" s="1437" customFormat="1" ht="15" customHeight="1">
      <c r="A30" s="1437" t="s">
        <v>1461</v>
      </c>
      <c r="B30" s="1828"/>
      <c r="C30" s="1819"/>
      <c r="D30" s="1820"/>
      <c r="E30" s="1826"/>
      <c r="F30" s="1826"/>
      <c r="G30" s="1826"/>
      <c r="H30" s="1826"/>
      <c r="I30" s="1826"/>
      <c r="J30" s="1826"/>
    </row>
    <row r="31" spans="2:10" s="1437" customFormat="1" ht="12" customHeight="1">
      <c r="B31" s="1830" t="s">
        <v>278</v>
      </c>
      <c r="C31" s="1819"/>
      <c r="D31" s="1826">
        <v>0</v>
      </c>
      <c r="E31" s="1826">
        <v>0</v>
      </c>
      <c r="F31" s="1826">
        <v>1</v>
      </c>
      <c r="G31" s="1826">
        <v>0</v>
      </c>
      <c r="H31" s="1825">
        <v>1</v>
      </c>
      <c r="I31" s="1826">
        <v>1</v>
      </c>
      <c r="J31" s="1822" t="s">
        <v>881</v>
      </c>
    </row>
    <row r="32" spans="2:10" s="1296" customFormat="1" ht="12" customHeight="1">
      <c r="B32" s="1830" t="s">
        <v>279</v>
      </c>
      <c r="C32" s="1819"/>
      <c r="D32" s="1826">
        <v>0</v>
      </c>
      <c r="E32" s="1826">
        <v>0</v>
      </c>
      <c r="F32" s="1826">
        <v>0</v>
      </c>
      <c r="G32" s="1826">
        <v>0</v>
      </c>
      <c r="H32" s="1825">
        <v>0</v>
      </c>
      <c r="I32" s="1826">
        <v>0</v>
      </c>
      <c r="J32" s="1822" t="s">
        <v>881</v>
      </c>
    </row>
    <row r="33" spans="2:10" ht="12" customHeight="1">
      <c r="B33" s="1831" t="s">
        <v>280</v>
      </c>
      <c r="C33" s="1819"/>
      <c r="D33" s="1826">
        <v>0</v>
      </c>
      <c r="E33" s="1826">
        <v>6</v>
      </c>
      <c r="F33" s="1826">
        <v>0</v>
      </c>
      <c r="G33" s="1826">
        <v>0</v>
      </c>
      <c r="H33" s="1825">
        <v>6</v>
      </c>
      <c r="I33" s="1826">
        <v>2</v>
      </c>
      <c r="J33" s="1822" t="s">
        <v>881</v>
      </c>
    </row>
    <row r="34" spans="2:10" ht="12" customHeight="1">
      <c r="B34" s="1831" t="s">
        <v>281</v>
      </c>
      <c r="C34" s="1819"/>
      <c r="D34" s="1826">
        <v>0</v>
      </c>
      <c r="E34" s="1826">
        <v>0</v>
      </c>
      <c r="F34" s="1826">
        <v>0</v>
      </c>
      <c r="G34" s="1826">
        <v>0</v>
      </c>
      <c r="H34" s="1825">
        <v>0</v>
      </c>
      <c r="I34" s="1826">
        <v>0</v>
      </c>
      <c r="J34" s="1822" t="s">
        <v>881</v>
      </c>
    </row>
    <row r="35" spans="2:10" ht="12" customHeight="1">
      <c r="B35" s="1831" t="s">
        <v>282</v>
      </c>
      <c r="C35" s="1819"/>
      <c r="D35" s="1826">
        <v>0</v>
      </c>
      <c r="E35" s="1826">
        <v>0</v>
      </c>
      <c r="F35" s="1826">
        <v>0</v>
      </c>
      <c r="G35" s="1826">
        <v>0</v>
      </c>
      <c r="H35" s="1825">
        <v>0</v>
      </c>
      <c r="I35" s="1826">
        <v>0</v>
      </c>
      <c r="J35" s="1822" t="s">
        <v>881</v>
      </c>
    </row>
    <row r="36" spans="2:10" ht="12" customHeight="1">
      <c r="B36" s="1831" t="s">
        <v>283</v>
      </c>
      <c r="C36" s="1819"/>
      <c r="D36" s="1826">
        <v>0</v>
      </c>
      <c r="E36" s="1826">
        <v>0</v>
      </c>
      <c r="F36" s="1826">
        <v>0</v>
      </c>
      <c r="G36" s="1826">
        <v>0</v>
      </c>
      <c r="H36" s="1825">
        <v>0</v>
      </c>
      <c r="I36" s="1826">
        <v>0</v>
      </c>
      <c r="J36" s="1822" t="s">
        <v>881</v>
      </c>
    </row>
    <row r="37" spans="2:10" s="1296" customFormat="1" ht="12" customHeight="1">
      <c r="B37" s="1831" t="s">
        <v>284</v>
      </c>
      <c r="C37" s="1819"/>
      <c r="D37" s="1826">
        <v>0</v>
      </c>
      <c r="E37" s="1826">
        <v>0</v>
      </c>
      <c r="F37" s="1826">
        <v>0</v>
      </c>
      <c r="G37" s="1826">
        <v>0</v>
      </c>
      <c r="H37" s="1825">
        <v>0</v>
      </c>
      <c r="I37" s="1826">
        <v>0</v>
      </c>
      <c r="J37" s="1822" t="s">
        <v>881</v>
      </c>
    </row>
    <row r="38" spans="2:10" s="1296" customFormat="1" ht="12" customHeight="1">
      <c r="B38" s="1831" t="s">
        <v>285</v>
      </c>
      <c r="C38" s="1819"/>
      <c r="D38" s="1826">
        <v>0</v>
      </c>
      <c r="E38" s="1826">
        <v>0</v>
      </c>
      <c r="F38" s="1826">
        <v>0</v>
      </c>
      <c r="G38" s="1826">
        <v>0</v>
      </c>
      <c r="H38" s="1825">
        <v>0</v>
      </c>
      <c r="I38" s="1826">
        <v>0</v>
      </c>
      <c r="J38" s="1822" t="s">
        <v>881</v>
      </c>
    </row>
    <row r="39" spans="2:10" s="1296" customFormat="1" ht="12" customHeight="1">
      <c r="B39" s="1831" t="s">
        <v>286</v>
      </c>
      <c r="C39" s="1819"/>
      <c r="D39" s="1826">
        <v>0</v>
      </c>
      <c r="E39" s="1826">
        <v>0</v>
      </c>
      <c r="F39" s="1826">
        <v>0</v>
      </c>
      <c r="G39" s="1826">
        <v>0</v>
      </c>
      <c r="H39" s="1825">
        <v>0</v>
      </c>
      <c r="I39" s="1826">
        <v>0</v>
      </c>
      <c r="J39" s="1822" t="s">
        <v>881</v>
      </c>
    </row>
    <row r="40" spans="2:10" s="1296" customFormat="1" ht="12" customHeight="1">
      <c r="B40" s="1831" t="s">
        <v>287</v>
      </c>
      <c r="C40" s="1819"/>
      <c r="D40" s="1826">
        <v>0</v>
      </c>
      <c r="E40" s="1826">
        <v>0</v>
      </c>
      <c r="F40" s="1826">
        <v>2</v>
      </c>
      <c r="G40" s="1826">
        <v>1</v>
      </c>
      <c r="H40" s="1825">
        <v>3</v>
      </c>
      <c r="I40" s="1826">
        <v>1</v>
      </c>
      <c r="J40" s="1822" t="s">
        <v>881</v>
      </c>
    </row>
    <row r="41" spans="2:10" s="1296" customFormat="1" ht="12" customHeight="1">
      <c r="B41" s="1833" t="s">
        <v>1462</v>
      </c>
      <c r="C41" s="1819"/>
      <c r="D41" s="1826">
        <v>0</v>
      </c>
      <c r="E41" s="1826">
        <v>0</v>
      </c>
      <c r="F41" s="1826">
        <v>0</v>
      </c>
      <c r="G41" s="1826">
        <v>0</v>
      </c>
      <c r="H41" s="1825">
        <v>0</v>
      </c>
      <c r="I41" s="1826">
        <v>0</v>
      </c>
      <c r="J41" s="1822" t="s">
        <v>881</v>
      </c>
    </row>
    <row r="42" spans="2:10" s="1296" customFormat="1" ht="12" customHeight="1">
      <c r="B42" s="1831" t="s">
        <v>288</v>
      </c>
      <c r="C42" s="1819"/>
      <c r="D42" s="1826">
        <v>0</v>
      </c>
      <c r="E42" s="1826">
        <v>88</v>
      </c>
      <c r="F42" s="1826">
        <v>3</v>
      </c>
      <c r="G42" s="1826">
        <v>0</v>
      </c>
      <c r="H42" s="1825">
        <v>91</v>
      </c>
      <c r="I42" s="1826">
        <v>36</v>
      </c>
      <c r="J42" s="1822" t="s">
        <v>881</v>
      </c>
    </row>
    <row r="43" spans="2:10" s="1296" customFormat="1" ht="12" customHeight="1">
      <c r="B43" s="1831" t="s">
        <v>289</v>
      </c>
      <c r="C43" s="1819"/>
      <c r="D43" s="1826">
        <v>0</v>
      </c>
      <c r="E43" s="1826">
        <v>0</v>
      </c>
      <c r="F43" s="1826">
        <v>0</v>
      </c>
      <c r="G43" s="1826">
        <v>0</v>
      </c>
      <c r="H43" s="1825">
        <v>0</v>
      </c>
      <c r="I43" s="1826">
        <v>0</v>
      </c>
      <c r="J43" s="1822" t="s">
        <v>881</v>
      </c>
    </row>
    <row r="44" spans="2:10" s="1296" customFormat="1" ht="12" customHeight="1">
      <c r="B44" s="1831" t="s">
        <v>290</v>
      </c>
      <c r="C44" s="1819"/>
      <c r="D44" s="1826">
        <v>0</v>
      </c>
      <c r="E44" s="1826">
        <v>0</v>
      </c>
      <c r="F44" s="1826">
        <v>0</v>
      </c>
      <c r="G44" s="1826">
        <v>0</v>
      </c>
      <c r="H44" s="1825">
        <v>0</v>
      </c>
      <c r="I44" s="1826">
        <v>0</v>
      </c>
      <c r="J44" s="1822" t="s">
        <v>881</v>
      </c>
    </row>
    <row r="45" spans="2:10" s="1296" customFormat="1" ht="12" customHeight="1">
      <c r="B45" s="1831" t="s">
        <v>291</v>
      </c>
      <c r="C45" s="1819"/>
      <c r="D45" s="1826">
        <v>0</v>
      </c>
      <c r="E45" s="1826">
        <v>0</v>
      </c>
      <c r="F45" s="1826">
        <v>0</v>
      </c>
      <c r="G45" s="1826">
        <v>0</v>
      </c>
      <c r="H45" s="1825">
        <v>0</v>
      </c>
      <c r="I45" s="1826">
        <v>0</v>
      </c>
      <c r="J45" s="1822" t="s">
        <v>881</v>
      </c>
    </row>
    <row r="46" spans="2:10" s="1296" customFormat="1" ht="12" customHeight="1">
      <c r="B46" s="1831" t="s">
        <v>1463</v>
      </c>
      <c r="C46" s="1819"/>
      <c r="D46" s="1826">
        <v>0</v>
      </c>
      <c r="E46" s="1826">
        <v>0</v>
      </c>
      <c r="F46" s="1826">
        <v>0</v>
      </c>
      <c r="G46" s="1826">
        <v>0</v>
      </c>
      <c r="H46" s="1825">
        <v>0</v>
      </c>
      <c r="I46" s="1826">
        <v>0</v>
      </c>
      <c r="J46" s="1822" t="s">
        <v>881</v>
      </c>
    </row>
    <row r="47" spans="2:10" s="1296" customFormat="1" ht="14.1" customHeight="1">
      <c r="B47" s="1828" t="s">
        <v>10</v>
      </c>
      <c r="C47" s="1819"/>
      <c r="D47" s="1832">
        <v>0</v>
      </c>
      <c r="E47" s="1818">
        <v>94</v>
      </c>
      <c r="F47" s="1818">
        <v>6</v>
      </c>
      <c r="G47" s="1818">
        <v>1</v>
      </c>
      <c r="H47" s="1818">
        <v>101</v>
      </c>
      <c r="I47" s="1818">
        <v>40</v>
      </c>
      <c r="J47" s="1834" t="s">
        <v>881</v>
      </c>
    </row>
    <row r="48" spans="1:5" ht="3" customHeight="1">
      <c r="A48" s="1770" t="s">
        <v>11</v>
      </c>
      <c r="B48" s="1770"/>
      <c r="C48" s="1835"/>
      <c r="D48" s="1835"/>
      <c r="E48" s="1836"/>
    </row>
    <row r="49" spans="1:5" ht="12.6" customHeight="1">
      <c r="A49" s="1837" t="s">
        <v>1464</v>
      </c>
      <c r="B49" s="1837"/>
      <c r="C49" s="1837"/>
      <c r="D49" s="1837"/>
      <c r="E49" s="1837"/>
    </row>
    <row r="50" ht="12.6" customHeight="1">
      <c r="B50" s="1385"/>
    </row>
  </sheetData>
  <mergeCells count="6">
    <mergeCell ref="A1:B1"/>
    <mergeCell ref="A4:C6"/>
    <mergeCell ref="J4:J6"/>
    <mergeCell ref="D5:D6"/>
    <mergeCell ref="H5:H6"/>
    <mergeCell ref="I5:I6"/>
  </mergeCells>
  <printOptions/>
  <pageMargins left="0.4724409448818898" right="0.4724409448818898" top="0.5905511811023623" bottom="0.7874015748031497" header="0.3937007874015748" footer="0.2755905511811024"/>
  <pageSetup firstPageNumber="115" useFirstPageNumber="1" horizontalDpi="600" verticalDpi="600" orientation="portrait" pageOrder="overThenDown" paperSize="9" scale="99" r:id="rId1"/>
  <headerFooter alignWithMargins="0">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B58"/>
  <sheetViews>
    <sheetView workbookViewId="0" topLeftCell="A1">
      <pane ySplit="6" topLeftCell="A7" activePane="bottomLeft" state="frozen"/>
      <selection pane="bottomLeft" activeCell="AC1" sqref="AC1"/>
    </sheetView>
  </sheetViews>
  <sheetFormatPr defaultColWidth="12" defaultRowHeight="11.25"/>
  <cols>
    <col min="1" max="1" width="20.33203125" style="1196" customWidth="1"/>
    <col min="2" max="2" width="0.4921875" style="1196" customWidth="1"/>
    <col min="3" max="3" width="7.66015625" style="1196" customWidth="1"/>
    <col min="4" max="8" width="8.33203125" style="1196" customWidth="1"/>
    <col min="9" max="9" width="8.16015625" style="1196" customWidth="1"/>
    <col min="10" max="10" width="9.33203125" style="1196" bestFit="1" customWidth="1"/>
    <col min="11" max="11" width="8.16015625" style="1196" customWidth="1"/>
    <col min="12" max="12" width="8.33203125" style="1196" customWidth="1"/>
    <col min="13" max="13" width="8.16015625" style="1196" customWidth="1"/>
    <col min="14" max="14" width="9.5" style="1196" customWidth="1"/>
    <col min="15" max="15" width="8.33203125" style="1196" customWidth="1"/>
    <col min="16" max="16" width="8.16015625" style="1196" bestFit="1" customWidth="1"/>
    <col min="17" max="19" width="6.5" style="1196" customWidth="1"/>
    <col min="20" max="20" width="8.33203125" style="1196" customWidth="1"/>
    <col min="21" max="21" width="8.16015625" style="1196" bestFit="1" customWidth="1"/>
    <col min="22" max="22" width="7.5" style="1196" customWidth="1"/>
    <col min="23" max="25" width="7.5" style="1385" customWidth="1"/>
    <col min="26" max="27" width="8.16015625" style="1385" bestFit="1" customWidth="1"/>
    <col min="28" max="28" width="7.5" style="1385" customWidth="1"/>
    <col min="29" max="16384" width="12" style="1196" customWidth="1"/>
  </cols>
  <sheetData>
    <row r="1" spans="1:22" ht="10.5" customHeight="1">
      <c r="A1" s="1195"/>
      <c r="V1" s="1421"/>
    </row>
    <row r="2" spans="1:22" ht="12.75" customHeight="1">
      <c r="A2" s="1684"/>
      <c r="B2" s="1838"/>
      <c r="C2" s="1838"/>
      <c r="D2" s="1838"/>
      <c r="E2" s="1838"/>
      <c r="F2" s="1838"/>
      <c r="G2" s="1838"/>
      <c r="H2" s="1838"/>
      <c r="I2" s="1838"/>
      <c r="J2" s="1838"/>
      <c r="K2" s="1838"/>
      <c r="L2" s="1838"/>
      <c r="M2" s="1839" t="s">
        <v>1292</v>
      </c>
      <c r="N2" s="1840" t="s">
        <v>672</v>
      </c>
      <c r="O2" s="1838"/>
      <c r="P2" s="1838"/>
      <c r="Q2" s="1838"/>
      <c r="R2" s="1838"/>
      <c r="S2" s="1838"/>
      <c r="T2" s="1838"/>
      <c r="U2" s="1838"/>
      <c r="V2" s="1838"/>
    </row>
    <row r="3" spans="2:28" s="1841" customFormat="1" ht="24.9" customHeight="1">
      <c r="B3" s="1842"/>
      <c r="C3" s="1842"/>
      <c r="D3" s="1842"/>
      <c r="E3" s="1842"/>
      <c r="F3" s="1842"/>
      <c r="G3" s="1842"/>
      <c r="H3" s="1842"/>
      <c r="I3" s="1842"/>
      <c r="J3" s="1842"/>
      <c r="K3" s="1842"/>
      <c r="L3" s="1842"/>
      <c r="M3" s="1843" t="s">
        <v>1465</v>
      </c>
      <c r="N3" s="1844" t="s">
        <v>1466</v>
      </c>
      <c r="O3" s="1842"/>
      <c r="P3" s="1842"/>
      <c r="Q3" s="1842"/>
      <c r="R3" s="1842"/>
      <c r="S3" s="1842"/>
      <c r="T3" s="1842"/>
      <c r="U3" s="1845"/>
      <c r="V3" s="1845"/>
      <c r="W3" s="1846"/>
      <c r="X3" s="1846"/>
      <c r="Y3" s="1846"/>
      <c r="Z3" s="1846"/>
      <c r="AA3" s="1846"/>
      <c r="AB3" s="1846"/>
    </row>
    <row r="4" spans="1:28" ht="24" customHeight="1">
      <c r="A4" s="2684" t="s">
        <v>1467</v>
      </c>
      <c r="B4" s="2478"/>
      <c r="C4" s="2503" t="s">
        <v>40</v>
      </c>
      <c r="D4" s="2685" t="s">
        <v>1468</v>
      </c>
      <c r="E4" s="2686"/>
      <c r="F4" s="2686"/>
      <c r="G4" s="2686"/>
      <c r="H4" s="2686"/>
      <c r="I4" s="2686"/>
      <c r="J4" s="2686"/>
      <c r="K4" s="2686"/>
      <c r="L4" s="2686"/>
      <c r="M4" s="2686"/>
      <c r="N4" s="2684" t="s">
        <v>1469</v>
      </c>
      <c r="O4" s="2461"/>
      <c r="P4" s="2462"/>
      <c r="Q4" s="2687" t="s">
        <v>1470</v>
      </c>
      <c r="R4" s="2688"/>
      <c r="S4" s="2688"/>
      <c r="T4" s="2688"/>
      <c r="U4" s="2688"/>
      <c r="V4" s="2688"/>
      <c r="W4" s="2688"/>
      <c r="X4" s="2688"/>
      <c r="Y4" s="2688"/>
      <c r="Z4" s="2688"/>
      <c r="AA4" s="2688"/>
      <c r="AB4" s="2688"/>
    </row>
    <row r="5" spans="1:28" ht="24" customHeight="1">
      <c r="A5" s="2479"/>
      <c r="B5" s="2480"/>
      <c r="C5" s="2467"/>
      <c r="D5" s="2679" t="s">
        <v>1471</v>
      </c>
      <c r="E5" s="2623"/>
      <c r="F5" s="2679" t="s">
        <v>1395</v>
      </c>
      <c r="G5" s="2680"/>
      <c r="H5" s="1848">
        <v>11</v>
      </c>
      <c r="I5" s="1849"/>
      <c r="J5" s="1849">
        <v>12</v>
      </c>
      <c r="K5" s="1849"/>
      <c r="L5" s="1850">
        <v>13</v>
      </c>
      <c r="M5" s="1849"/>
      <c r="N5" s="2464"/>
      <c r="O5" s="2464"/>
      <c r="P5" s="2465"/>
      <c r="Q5" s="2679" t="s">
        <v>493</v>
      </c>
      <c r="R5" s="2623"/>
      <c r="S5" s="2680"/>
      <c r="T5" s="2561" t="s">
        <v>262</v>
      </c>
      <c r="U5" s="2681"/>
      <c r="V5" s="2682"/>
      <c r="W5" s="2679" t="s">
        <v>1472</v>
      </c>
      <c r="X5" s="2623"/>
      <c r="Y5" s="2680"/>
      <c r="Z5" s="2679" t="s">
        <v>1473</v>
      </c>
      <c r="AA5" s="2623"/>
      <c r="AB5" s="2623"/>
    </row>
    <row r="6" spans="1:28" ht="24" customHeight="1">
      <c r="A6" s="2470"/>
      <c r="B6" s="2530"/>
      <c r="C6" s="2468"/>
      <c r="D6" s="1651" t="s">
        <v>152</v>
      </c>
      <c r="E6" s="1652" t="s">
        <v>867</v>
      </c>
      <c r="F6" s="1263" t="s">
        <v>152</v>
      </c>
      <c r="G6" s="1652" t="s">
        <v>867</v>
      </c>
      <c r="H6" s="1263" t="s">
        <v>152</v>
      </c>
      <c r="I6" s="1652" t="s">
        <v>867</v>
      </c>
      <c r="J6" s="1652" t="s">
        <v>152</v>
      </c>
      <c r="K6" s="1652" t="s">
        <v>867</v>
      </c>
      <c r="L6" s="1652" t="s">
        <v>152</v>
      </c>
      <c r="M6" s="1652" t="s">
        <v>867</v>
      </c>
      <c r="N6" s="1847" t="s">
        <v>153</v>
      </c>
      <c r="O6" s="1652" t="s">
        <v>867</v>
      </c>
      <c r="P6" s="1652" t="s">
        <v>1474</v>
      </c>
      <c r="Q6" s="1652" t="s">
        <v>152</v>
      </c>
      <c r="R6" s="1652" t="s">
        <v>867</v>
      </c>
      <c r="S6" s="1652" t="s">
        <v>1474</v>
      </c>
      <c r="T6" s="1652" t="s">
        <v>152</v>
      </c>
      <c r="U6" s="1652" t="s">
        <v>867</v>
      </c>
      <c r="V6" s="1652" t="s">
        <v>1474</v>
      </c>
      <c r="W6" s="1652" t="s">
        <v>152</v>
      </c>
      <c r="X6" s="1652" t="s">
        <v>867</v>
      </c>
      <c r="Y6" s="1652" t="s">
        <v>1474</v>
      </c>
      <c r="Z6" s="1652" t="s">
        <v>152</v>
      </c>
      <c r="AA6" s="1652" t="s">
        <v>867</v>
      </c>
      <c r="AB6" s="1652" t="s">
        <v>1474</v>
      </c>
    </row>
    <row r="7" spans="1:28" s="1296" customFormat="1" ht="18.9" customHeight="1">
      <c r="A7" s="1851" t="s">
        <v>1302</v>
      </c>
      <c r="B7" s="1852"/>
      <c r="C7" s="1853" t="s">
        <v>299</v>
      </c>
      <c r="D7" s="1822" t="s">
        <v>881</v>
      </c>
      <c r="E7" s="1822" t="s">
        <v>881</v>
      </c>
      <c r="F7" s="1822">
        <v>90</v>
      </c>
      <c r="G7" s="1822">
        <v>73</v>
      </c>
      <c r="H7" s="1822">
        <v>337</v>
      </c>
      <c r="I7" s="1822">
        <v>263</v>
      </c>
      <c r="J7" s="1822">
        <v>2090</v>
      </c>
      <c r="K7" s="1822">
        <v>1760</v>
      </c>
      <c r="L7" s="1822">
        <v>710</v>
      </c>
      <c r="M7" s="1822">
        <v>531</v>
      </c>
      <c r="N7" s="1822">
        <v>3227</v>
      </c>
      <c r="O7" s="1822">
        <v>2627</v>
      </c>
      <c r="P7" s="1854">
        <v>289</v>
      </c>
      <c r="Q7" s="1822" t="s">
        <v>881</v>
      </c>
      <c r="R7" s="1822" t="s">
        <v>881</v>
      </c>
      <c r="S7" s="1822" t="s">
        <v>881</v>
      </c>
      <c r="T7" s="1854">
        <v>1912</v>
      </c>
      <c r="U7" s="1854">
        <v>1605</v>
      </c>
      <c r="V7" s="1854">
        <v>145</v>
      </c>
      <c r="W7" s="1854">
        <v>211</v>
      </c>
      <c r="X7" s="1854">
        <v>172</v>
      </c>
      <c r="Y7" s="1854">
        <v>5</v>
      </c>
      <c r="Z7" s="1854">
        <v>452</v>
      </c>
      <c r="AA7" s="1854">
        <v>323</v>
      </c>
      <c r="AB7" s="1854">
        <v>22</v>
      </c>
    </row>
    <row r="8" spans="1:28" ht="12" customHeight="1">
      <c r="A8" s="1855"/>
      <c r="B8" s="1856"/>
      <c r="C8" s="1857" t="s">
        <v>300</v>
      </c>
      <c r="D8" s="1822" t="s">
        <v>881</v>
      </c>
      <c r="E8" s="1822" t="s">
        <v>881</v>
      </c>
      <c r="F8" s="1822">
        <v>0</v>
      </c>
      <c r="G8" s="1822">
        <v>0</v>
      </c>
      <c r="H8" s="1822">
        <v>8</v>
      </c>
      <c r="I8" s="1822">
        <v>7</v>
      </c>
      <c r="J8" s="1822">
        <v>29</v>
      </c>
      <c r="K8" s="1822">
        <v>29</v>
      </c>
      <c r="L8" s="1822">
        <v>0</v>
      </c>
      <c r="M8" s="1822">
        <v>0</v>
      </c>
      <c r="N8" s="1822">
        <v>37</v>
      </c>
      <c r="O8" s="1822">
        <v>36</v>
      </c>
      <c r="P8" s="1854">
        <v>1</v>
      </c>
      <c r="Q8" s="1822" t="s">
        <v>881</v>
      </c>
      <c r="R8" s="1822" t="s">
        <v>881</v>
      </c>
      <c r="S8" s="1822" t="s">
        <v>881</v>
      </c>
      <c r="T8" s="1854">
        <v>26</v>
      </c>
      <c r="U8" s="1854">
        <v>26</v>
      </c>
      <c r="V8" s="1854">
        <v>0</v>
      </c>
      <c r="W8" s="1854">
        <v>0</v>
      </c>
      <c r="X8" s="1854">
        <v>0</v>
      </c>
      <c r="Y8" s="1854">
        <v>0</v>
      </c>
      <c r="Z8" s="1854">
        <v>0</v>
      </c>
      <c r="AA8" s="1854">
        <v>0</v>
      </c>
      <c r="AB8" s="1854">
        <v>0</v>
      </c>
    </row>
    <row r="9" spans="1:28" ht="12" customHeight="1">
      <c r="A9" s="1855"/>
      <c r="B9" s="1856"/>
      <c r="C9" s="1857" t="s">
        <v>301</v>
      </c>
      <c r="D9" s="1822" t="s">
        <v>881</v>
      </c>
      <c r="E9" s="1822" t="s">
        <v>881</v>
      </c>
      <c r="F9" s="1822">
        <v>0</v>
      </c>
      <c r="G9" s="1822">
        <v>0</v>
      </c>
      <c r="H9" s="1822">
        <v>6</v>
      </c>
      <c r="I9" s="1822">
        <v>6</v>
      </c>
      <c r="J9" s="1822">
        <v>40</v>
      </c>
      <c r="K9" s="1822">
        <v>38</v>
      </c>
      <c r="L9" s="1822">
        <v>0</v>
      </c>
      <c r="M9" s="1822">
        <v>0</v>
      </c>
      <c r="N9" s="1822">
        <v>46</v>
      </c>
      <c r="O9" s="1822">
        <v>44</v>
      </c>
      <c r="P9" s="1854">
        <v>0</v>
      </c>
      <c r="Q9" s="1822" t="s">
        <v>881</v>
      </c>
      <c r="R9" s="1822" t="s">
        <v>881</v>
      </c>
      <c r="S9" s="1822" t="s">
        <v>881</v>
      </c>
      <c r="T9" s="1854">
        <v>37</v>
      </c>
      <c r="U9" s="1854">
        <v>36</v>
      </c>
      <c r="V9" s="1854">
        <v>0</v>
      </c>
      <c r="W9" s="1854">
        <v>0</v>
      </c>
      <c r="X9" s="1854">
        <v>0</v>
      </c>
      <c r="Y9" s="1854">
        <v>0</v>
      </c>
      <c r="Z9" s="1854">
        <v>0</v>
      </c>
      <c r="AA9" s="1854">
        <v>0</v>
      </c>
      <c r="AB9" s="1854">
        <v>0</v>
      </c>
    </row>
    <row r="10" spans="1:28" ht="12" customHeight="1">
      <c r="A10" s="1855"/>
      <c r="B10" s="1856"/>
      <c r="C10" s="1857" t="s">
        <v>302</v>
      </c>
      <c r="D10" s="1822" t="s">
        <v>881</v>
      </c>
      <c r="E10" s="1822" t="s">
        <v>881</v>
      </c>
      <c r="F10" s="1822">
        <v>90</v>
      </c>
      <c r="G10" s="1822">
        <v>73</v>
      </c>
      <c r="H10" s="1822">
        <v>351</v>
      </c>
      <c r="I10" s="1822">
        <v>276</v>
      </c>
      <c r="J10" s="1822">
        <v>2159</v>
      </c>
      <c r="K10" s="1822">
        <v>1827</v>
      </c>
      <c r="L10" s="1822">
        <v>710</v>
      </c>
      <c r="M10" s="1822">
        <v>531</v>
      </c>
      <c r="N10" s="1854">
        <v>3310</v>
      </c>
      <c r="O10" s="1854">
        <v>2707</v>
      </c>
      <c r="P10" s="1854">
        <v>290</v>
      </c>
      <c r="Q10" s="1822" t="s">
        <v>881</v>
      </c>
      <c r="R10" s="1822" t="s">
        <v>881</v>
      </c>
      <c r="S10" s="1822" t="s">
        <v>881</v>
      </c>
      <c r="T10" s="1854">
        <v>1975</v>
      </c>
      <c r="U10" s="1854">
        <v>1667</v>
      </c>
      <c r="V10" s="1854">
        <v>145</v>
      </c>
      <c r="W10" s="1854">
        <v>211</v>
      </c>
      <c r="X10" s="1854">
        <v>172</v>
      </c>
      <c r="Y10" s="1854">
        <v>5</v>
      </c>
      <c r="Z10" s="1854">
        <v>452</v>
      </c>
      <c r="AA10" s="1854">
        <v>323</v>
      </c>
      <c r="AB10" s="1854">
        <v>22</v>
      </c>
    </row>
    <row r="11" spans="1:28" ht="11.25">
      <c r="A11" s="1855" t="s">
        <v>1303</v>
      </c>
      <c r="B11" s="1856"/>
      <c r="C11" s="1857"/>
      <c r="D11" s="1858"/>
      <c r="E11" s="1858"/>
      <c r="F11" s="1822"/>
      <c r="G11" s="1822"/>
      <c r="H11" s="1822"/>
      <c r="I11" s="1822"/>
      <c r="J11" s="1822"/>
      <c r="K11" s="1822"/>
      <c r="L11" s="1822"/>
      <c r="M11" s="1822"/>
      <c r="N11" s="1854"/>
      <c r="O11" s="1854"/>
      <c r="P11" s="1854"/>
      <c r="Q11" s="1854"/>
      <c r="R11" s="1854"/>
      <c r="S11" s="1854"/>
      <c r="T11" s="1854"/>
      <c r="U11" s="1854"/>
      <c r="V11" s="1854"/>
      <c r="W11" s="1854"/>
      <c r="X11" s="1854"/>
      <c r="Y11" s="1854"/>
      <c r="Z11" s="1854"/>
      <c r="AA11" s="1854"/>
      <c r="AB11" s="1854"/>
    </row>
    <row r="12" spans="1:28" ht="11.25">
      <c r="A12" s="1855" t="s">
        <v>1475</v>
      </c>
      <c r="B12" s="1856"/>
      <c r="C12" s="1857"/>
      <c r="D12" s="1858"/>
      <c r="E12" s="1858"/>
      <c r="F12" s="1822"/>
      <c r="G12" s="1822"/>
      <c r="H12" s="1822"/>
      <c r="I12" s="1822"/>
      <c r="J12" s="1822"/>
      <c r="K12" s="1822"/>
      <c r="L12" s="1822"/>
      <c r="M12" s="1822"/>
      <c r="N12" s="1854"/>
      <c r="O12" s="1854"/>
      <c r="P12" s="1854"/>
      <c r="Q12" s="1854"/>
      <c r="R12" s="1854"/>
      <c r="S12" s="1854"/>
      <c r="T12" s="1854"/>
      <c r="U12" s="1854"/>
      <c r="V12" s="1854"/>
      <c r="W12" s="1854"/>
      <c r="X12" s="1854"/>
      <c r="Y12" s="1854"/>
      <c r="Z12" s="1854"/>
      <c r="AA12" s="1854"/>
      <c r="AB12" s="1854"/>
    </row>
    <row r="13" spans="1:28" ht="11.25">
      <c r="A13" s="1859" t="s">
        <v>1476</v>
      </c>
      <c r="B13" s="1856"/>
      <c r="C13" s="1857" t="s">
        <v>299</v>
      </c>
      <c r="D13" s="1822" t="s">
        <v>881</v>
      </c>
      <c r="E13" s="1822" t="s">
        <v>881</v>
      </c>
      <c r="F13" s="1822">
        <v>19</v>
      </c>
      <c r="G13" s="1822">
        <v>7</v>
      </c>
      <c r="H13" s="1822">
        <v>36</v>
      </c>
      <c r="I13" s="1822">
        <v>15</v>
      </c>
      <c r="J13" s="1822">
        <v>230</v>
      </c>
      <c r="K13" s="1822">
        <v>117</v>
      </c>
      <c r="L13" s="1822">
        <v>148</v>
      </c>
      <c r="M13" s="1822">
        <v>60</v>
      </c>
      <c r="N13" s="1822">
        <v>433</v>
      </c>
      <c r="O13" s="1822">
        <v>199</v>
      </c>
      <c r="P13" s="1854">
        <v>11</v>
      </c>
      <c r="Q13" s="1822" t="s">
        <v>881</v>
      </c>
      <c r="R13" s="1822" t="s">
        <v>881</v>
      </c>
      <c r="S13" s="1822" t="s">
        <v>881</v>
      </c>
      <c r="T13" s="1854">
        <v>227</v>
      </c>
      <c r="U13" s="1854">
        <v>117</v>
      </c>
      <c r="V13" s="1854">
        <v>5</v>
      </c>
      <c r="W13" s="1854">
        <v>25</v>
      </c>
      <c r="X13" s="1854">
        <v>10</v>
      </c>
      <c r="Y13" s="1854">
        <v>1</v>
      </c>
      <c r="Z13" s="1854">
        <v>110</v>
      </c>
      <c r="AA13" s="1854">
        <v>43</v>
      </c>
      <c r="AB13" s="1854">
        <v>2</v>
      </c>
    </row>
    <row r="14" spans="1:28" ht="12" customHeight="1">
      <c r="A14" s="1855"/>
      <c r="B14" s="1856"/>
      <c r="C14" s="1857" t="s">
        <v>300</v>
      </c>
      <c r="D14" s="1822" t="s">
        <v>881</v>
      </c>
      <c r="E14" s="1822" t="s">
        <v>881</v>
      </c>
      <c r="F14" s="1822">
        <v>1</v>
      </c>
      <c r="G14" s="1822">
        <v>1</v>
      </c>
      <c r="H14" s="1822">
        <v>8</v>
      </c>
      <c r="I14" s="1822">
        <v>2</v>
      </c>
      <c r="J14" s="1822">
        <v>9</v>
      </c>
      <c r="K14" s="1822">
        <v>4</v>
      </c>
      <c r="L14" s="1822">
        <v>0</v>
      </c>
      <c r="M14" s="1822">
        <v>0</v>
      </c>
      <c r="N14" s="1822">
        <v>18</v>
      </c>
      <c r="O14" s="1822">
        <v>7</v>
      </c>
      <c r="P14" s="1854">
        <v>0</v>
      </c>
      <c r="Q14" s="1822" t="s">
        <v>881</v>
      </c>
      <c r="R14" s="1822" t="s">
        <v>881</v>
      </c>
      <c r="S14" s="1822" t="s">
        <v>881</v>
      </c>
      <c r="T14" s="1854">
        <v>6</v>
      </c>
      <c r="U14" s="1854">
        <v>3</v>
      </c>
      <c r="V14" s="1854">
        <v>0</v>
      </c>
      <c r="W14" s="1854">
        <v>0</v>
      </c>
      <c r="X14" s="1854">
        <v>0</v>
      </c>
      <c r="Y14" s="1854">
        <v>0</v>
      </c>
      <c r="Z14" s="1854">
        <v>0</v>
      </c>
      <c r="AA14" s="1854">
        <v>0</v>
      </c>
      <c r="AB14" s="1854">
        <v>0</v>
      </c>
    </row>
    <row r="15" spans="1:28" ht="12" customHeight="1">
      <c r="A15" s="1855"/>
      <c r="B15" s="1856"/>
      <c r="C15" s="1857" t="s">
        <v>301</v>
      </c>
      <c r="D15" s="1822" t="s">
        <v>881</v>
      </c>
      <c r="E15" s="1822" t="s">
        <v>881</v>
      </c>
      <c r="F15" s="1822">
        <v>0</v>
      </c>
      <c r="G15" s="1822">
        <v>0</v>
      </c>
      <c r="H15" s="1822">
        <v>14</v>
      </c>
      <c r="I15" s="1822">
        <v>9</v>
      </c>
      <c r="J15" s="1822">
        <v>64</v>
      </c>
      <c r="K15" s="1822">
        <v>32</v>
      </c>
      <c r="L15" s="1822">
        <v>21</v>
      </c>
      <c r="M15" s="1822">
        <v>11</v>
      </c>
      <c r="N15" s="1822">
        <v>99</v>
      </c>
      <c r="O15" s="1822">
        <v>52</v>
      </c>
      <c r="P15" s="1854">
        <v>6</v>
      </c>
      <c r="Q15" s="1822" t="s">
        <v>881</v>
      </c>
      <c r="R15" s="1822" t="s">
        <v>881</v>
      </c>
      <c r="S15" s="1822" t="s">
        <v>881</v>
      </c>
      <c r="T15" s="1854">
        <v>49</v>
      </c>
      <c r="U15" s="1854">
        <v>22</v>
      </c>
      <c r="V15" s="1854">
        <v>2</v>
      </c>
      <c r="W15" s="1854">
        <v>9</v>
      </c>
      <c r="X15" s="1854">
        <v>5</v>
      </c>
      <c r="Y15" s="1854">
        <v>0</v>
      </c>
      <c r="Z15" s="1854">
        <v>11</v>
      </c>
      <c r="AA15" s="1854">
        <v>5</v>
      </c>
      <c r="AB15" s="1854">
        <v>1</v>
      </c>
    </row>
    <row r="16" spans="1:28" ht="12" customHeight="1">
      <c r="A16" s="1855"/>
      <c r="B16" s="1856"/>
      <c r="C16" s="1857" t="s">
        <v>302</v>
      </c>
      <c r="D16" s="1822" t="s">
        <v>881</v>
      </c>
      <c r="E16" s="1822" t="s">
        <v>881</v>
      </c>
      <c r="F16" s="1822">
        <v>20</v>
      </c>
      <c r="G16" s="1822">
        <v>8</v>
      </c>
      <c r="H16" s="1822">
        <v>58</v>
      </c>
      <c r="I16" s="1822">
        <v>26</v>
      </c>
      <c r="J16" s="1822">
        <v>303</v>
      </c>
      <c r="K16" s="1822">
        <v>153</v>
      </c>
      <c r="L16" s="1822">
        <v>169</v>
      </c>
      <c r="M16" s="1822">
        <v>71</v>
      </c>
      <c r="N16" s="1854">
        <v>550</v>
      </c>
      <c r="O16" s="1854">
        <v>258</v>
      </c>
      <c r="P16" s="1854">
        <v>17</v>
      </c>
      <c r="Q16" s="1822" t="s">
        <v>881</v>
      </c>
      <c r="R16" s="1822" t="s">
        <v>881</v>
      </c>
      <c r="S16" s="1822" t="s">
        <v>881</v>
      </c>
      <c r="T16" s="1854">
        <v>282</v>
      </c>
      <c r="U16" s="1854">
        <v>142</v>
      </c>
      <c r="V16" s="1854">
        <v>7</v>
      </c>
      <c r="W16" s="1854">
        <v>34</v>
      </c>
      <c r="X16" s="1854">
        <v>15</v>
      </c>
      <c r="Y16" s="1854">
        <v>1</v>
      </c>
      <c r="Z16" s="1854">
        <v>121</v>
      </c>
      <c r="AA16" s="1854">
        <v>48</v>
      </c>
      <c r="AB16" s="1854">
        <v>3</v>
      </c>
    </row>
    <row r="17" spans="1:28" ht="11.25">
      <c r="A17" s="1858" t="s">
        <v>1477</v>
      </c>
      <c r="B17" s="1856"/>
      <c r="C17" s="1857"/>
      <c r="D17" s="1858"/>
      <c r="E17" s="1858"/>
      <c r="F17" s="1822"/>
      <c r="G17" s="1822"/>
      <c r="H17" s="1822"/>
      <c r="I17" s="1822"/>
      <c r="J17" s="1822"/>
      <c r="K17" s="1822"/>
      <c r="L17" s="1822"/>
      <c r="M17" s="1822"/>
      <c r="N17" s="1854"/>
      <c r="O17" s="1854"/>
      <c r="P17" s="1854"/>
      <c r="Q17" s="1854"/>
      <c r="R17" s="1854"/>
      <c r="S17" s="1854"/>
      <c r="T17" s="1854"/>
      <c r="U17" s="1854"/>
      <c r="V17" s="1854"/>
      <c r="W17" s="1854"/>
      <c r="X17" s="1854"/>
      <c r="Y17" s="1854"/>
      <c r="Z17" s="1854"/>
      <c r="AA17" s="1854"/>
      <c r="AB17" s="1854"/>
    </row>
    <row r="18" spans="1:28" ht="11.25">
      <c r="A18" s="1859" t="s">
        <v>1478</v>
      </c>
      <c r="B18" s="1860"/>
      <c r="C18" s="1857" t="s">
        <v>299</v>
      </c>
      <c r="D18" s="1822" t="s">
        <v>881</v>
      </c>
      <c r="E18" s="1822" t="s">
        <v>881</v>
      </c>
      <c r="F18" s="1822">
        <v>220</v>
      </c>
      <c r="G18" s="1822">
        <v>124</v>
      </c>
      <c r="H18" s="1822">
        <v>776</v>
      </c>
      <c r="I18" s="1822">
        <v>457</v>
      </c>
      <c r="J18" s="1822">
        <v>2950</v>
      </c>
      <c r="K18" s="1822">
        <v>1643</v>
      </c>
      <c r="L18" s="1822">
        <v>1105</v>
      </c>
      <c r="M18" s="1822">
        <v>516</v>
      </c>
      <c r="N18" s="1822">
        <v>5051</v>
      </c>
      <c r="O18" s="1822">
        <v>2740</v>
      </c>
      <c r="P18" s="1854">
        <v>464</v>
      </c>
      <c r="Q18" s="1822" t="s">
        <v>881</v>
      </c>
      <c r="R18" s="1822" t="s">
        <v>881</v>
      </c>
      <c r="S18" s="1822" t="s">
        <v>881</v>
      </c>
      <c r="T18" s="1854">
        <v>2541</v>
      </c>
      <c r="U18" s="1854">
        <v>1376</v>
      </c>
      <c r="V18" s="1854">
        <v>192</v>
      </c>
      <c r="W18" s="1854">
        <v>220</v>
      </c>
      <c r="X18" s="1854">
        <v>120</v>
      </c>
      <c r="Y18" s="1854">
        <v>13</v>
      </c>
      <c r="Z18" s="1854">
        <v>799</v>
      </c>
      <c r="AA18" s="1854">
        <v>350</v>
      </c>
      <c r="AB18" s="1854">
        <v>52</v>
      </c>
    </row>
    <row r="19" spans="1:28" ht="12" customHeight="1">
      <c r="A19" s="1855"/>
      <c r="B19" s="1860"/>
      <c r="C19" s="1857" t="s">
        <v>300</v>
      </c>
      <c r="D19" s="1822" t="s">
        <v>881</v>
      </c>
      <c r="E19" s="1822" t="s">
        <v>881</v>
      </c>
      <c r="F19" s="1822">
        <v>9</v>
      </c>
      <c r="G19" s="1822">
        <v>6</v>
      </c>
      <c r="H19" s="1822">
        <v>43</v>
      </c>
      <c r="I19" s="1822">
        <v>20</v>
      </c>
      <c r="J19" s="1822">
        <v>206</v>
      </c>
      <c r="K19" s="1822">
        <v>116</v>
      </c>
      <c r="L19" s="1822">
        <v>52</v>
      </c>
      <c r="M19" s="1822">
        <v>25</v>
      </c>
      <c r="N19" s="1822">
        <v>310</v>
      </c>
      <c r="O19" s="1822">
        <v>167</v>
      </c>
      <c r="P19" s="1854">
        <v>45</v>
      </c>
      <c r="Q19" s="1822" t="s">
        <v>881</v>
      </c>
      <c r="R19" s="1822" t="s">
        <v>881</v>
      </c>
      <c r="S19" s="1822" t="s">
        <v>881</v>
      </c>
      <c r="T19" s="1854">
        <v>183</v>
      </c>
      <c r="U19" s="1854">
        <v>106</v>
      </c>
      <c r="V19" s="1854">
        <v>27</v>
      </c>
      <c r="W19" s="1854">
        <v>4</v>
      </c>
      <c r="X19" s="1854">
        <v>1</v>
      </c>
      <c r="Y19" s="1854">
        <v>1</v>
      </c>
      <c r="Z19" s="1854">
        <v>44</v>
      </c>
      <c r="AA19" s="1854">
        <v>20</v>
      </c>
      <c r="AB19" s="1854">
        <v>4</v>
      </c>
    </row>
    <row r="20" spans="1:28" ht="12" customHeight="1">
      <c r="A20" s="1855"/>
      <c r="B20" s="1860"/>
      <c r="C20" s="1857" t="s">
        <v>301</v>
      </c>
      <c r="D20" s="1822" t="s">
        <v>881</v>
      </c>
      <c r="E20" s="1822" t="s">
        <v>881</v>
      </c>
      <c r="F20" s="1822">
        <v>18</v>
      </c>
      <c r="G20" s="1822">
        <v>9</v>
      </c>
      <c r="H20" s="1822">
        <v>90</v>
      </c>
      <c r="I20" s="1822">
        <v>68</v>
      </c>
      <c r="J20" s="1822">
        <v>507</v>
      </c>
      <c r="K20" s="1822">
        <v>299</v>
      </c>
      <c r="L20" s="1822">
        <v>65</v>
      </c>
      <c r="M20" s="1822">
        <v>40</v>
      </c>
      <c r="N20" s="1822">
        <v>680</v>
      </c>
      <c r="O20" s="1822">
        <v>416</v>
      </c>
      <c r="P20" s="1854">
        <v>39</v>
      </c>
      <c r="Q20" s="1822" t="s">
        <v>881</v>
      </c>
      <c r="R20" s="1822" t="s">
        <v>881</v>
      </c>
      <c r="S20" s="1822" t="s">
        <v>881</v>
      </c>
      <c r="T20" s="1854">
        <v>430</v>
      </c>
      <c r="U20" s="1854">
        <v>253</v>
      </c>
      <c r="V20" s="1854">
        <v>21</v>
      </c>
      <c r="W20" s="1854">
        <v>18</v>
      </c>
      <c r="X20" s="1854">
        <v>15</v>
      </c>
      <c r="Y20" s="1854">
        <v>1</v>
      </c>
      <c r="Z20" s="1854">
        <v>45</v>
      </c>
      <c r="AA20" s="1854">
        <v>23</v>
      </c>
      <c r="AB20" s="1854">
        <v>0</v>
      </c>
    </row>
    <row r="21" spans="1:28" ht="12" customHeight="1">
      <c r="A21" s="1855"/>
      <c r="B21" s="1860"/>
      <c r="C21" s="1857" t="s">
        <v>302</v>
      </c>
      <c r="D21" s="1822" t="s">
        <v>881</v>
      </c>
      <c r="E21" s="1822" t="s">
        <v>881</v>
      </c>
      <c r="F21" s="1822">
        <v>247</v>
      </c>
      <c r="G21" s="1822">
        <v>139</v>
      </c>
      <c r="H21" s="1822">
        <v>909</v>
      </c>
      <c r="I21" s="1822">
        <v>545</v>
      </c>
      <c r="J21" s="1822">
        <v>3663</v>
      </c>
      <c r="K21" s="1822">
        <v>2058</v>
      </c>
      <c r="L21" s="1822">
        <v>1222</v>
      </c>
      <c r="M21" s="1822">
        <v>581</v>
      </c>
      <c r="N21" s="1854">
        <v>6041</v>
      </c>
      <c r="O21" s="1854">
        <v>3323</v>
      </c>
      <c r="P21" s="1854">
        <v>548</v>
      </c>
      <c r="Q21" s="1822" t="s">
        <v>881</v>
      </c>
      <c r="R21" s="1822" t="s">
        <v>881</v>
      </c>
      <c r="S21" s="1822" t="s">
        <v>881</v>
      </c>
      <c r="T21" s="1854">
        <v>3154</v>
      </c>
      <c r="U21" s="1854">
        <v>1735</v>
      </c>
      <c r="V21" s="1854">
        <v>240</v>
      </c>
      <c r="W21" s="1854">
        <v>242</v>
      </c>
      <c r="X21" s="1854">
        <v>136</v>
      </c>
      <c r="Y21" s="1854">
        <v>15</v>
      </c>
      <c r="Z21" s="1854">
        <v>888</v>
      </c>
      <c r="AA21" s="1854">
        <v>393</v>
      </c>
      <c r="AB21" s="1854">
        <v>56</v>
      </c>
    </row>
    <row r="22" spans="1:28" ht="11.25">
      <c r="A22" s="1856" t="s">
        <v>1306</v>
      </c>
      <c r="B22" s="1856"/>
      <c r="C22" s="1857" t="s">
        <v>299</v>
      </c>
      <c r="D22" s="1822" t="s">
        <v>881</v>
      </c>
      <c r="E22" s="1822" t="s">
        <v>881</v>
      </c>
      <c r="F22" s="1822">
        <v>182</v>
      </c>
      <c r="G22" s="1822">
        <v>48</v>
      </c>
      <c r="H22" s="1822">
        <v>702</v>
      </c>
      <c r="I22" s="1822">
        <v>254</v>
      </c>
      <c r="J22" s="1822">
        <v>2246</v>
      </c>
      <c r="K22" s="1822">
        <v>665</v>
      </c>
      <c r="L22" s="1822">
        <v>1597</v>
      </c>
      <c r="M22" s="1822">
        <v>363</v>
      </c>
      <c r="N22" s="1822">
        <v>4727</v>
      </c>
      <c r="O22" s="1822">
        <v>1330</v>
      </c>
      <c r="P22" s="1854">
        <v>280</v>
      </c>
      <c r="Q22" s="1822" t="s">
        <v>881</v>
      </c>
      <c r="R22" s="1822" t="s">
        <v>881</v>
      </c>
      <c r="S22" s="1822" t="s">
        <v>881</v>
      </c>
      <c r="T22" s="1854">
        <v>1996</v>
      </c>
      <c r="U22" s="1854">
        <v>565</v>
      </c>
      <c r="V22" s="1854">
        <v>96</v>
      </c>
      <c r="W22" s="1854">
        <v>254</v>
      </c>
      <c r="X22" s="1854">
        <v>73</v>
      </c>
      <c r="Y22" s="1854">
        <v>3</v>
      </c>
      <c r="Z22" s="1854">
        <v>1200</v>
      </c>
      <c r="AA22" s="1854">
        <v>244</v>
      </c>
      <c r="AB22" s="1854">
        <v>51</v>
      </c>
    </row>
    <row r="23" spans="1:28" ht="12" customHeight="1">
      <c r="A23" s="1856"/>
      <c r="B23" s="1856"/>
      <c r="C23" s="1857" t="s">
        <v>300</v>
      </c>
      <c r="D23" s="1822" t="s">
        <v>881</v>
      </c>
      <c r="E23" s="1822" t="s">
        <v>881</v>
      </c>
      <c r="F23" s="1822">
        <v>17</v>
      </c>
      <c r="G23" s="1822">
        <v>5</v>
      </c>
      <c r="H23" s="1822">
        <v>107</v>
      </c>
      <c r="I23" s="1822">
        <v>46</v>
      </c>
      <c r="J23" s="1822">
        <v>288</v>
      </c>
      <c r="K23" s="1822">
        <v>91</v>
      </c>
      <c r="L23" s="1822">
        <v>159</v>
      </c>
      <c r="M23" s="1822">
        <v>39</v>
      </c>
      <c r="N23" s="1822">
        <v>571</v>
      </c>
      <c r="O23" s="1822">
        <v>181</v>
      </c>
      <c r="P23" s="1854">
        <v>99</v>
      </c>
      <c r="Q23" s="1822" t="s">
        <v>881</v>
      </c>
      <c r="R23" s="1822" t="s">
        <v>881</v>
      </c>
      <c r="S23" s="1822" t="s">
        <v>881</v>
      </c>
      <c r="T23" s="1854">
        <v>258</v>
      </c>
      <c r="U23" s="1854">
        <v>76</v>
      </c>
      <c r="V23" s="1854">
        <v>40</v>
      </c>
      <c r="W23" s="1854">
        <v>16</v>
      </c>
      <c r="X23" s="1854">
        <v>4</v>
      </c>
      <c r="Y23" s="1854">
        <v>1</v>
      </c>
      <c r="Z23" s="1854">
        <v>126</v>
      </c>
      <c r="AA23" s="1854">
        <v>30</v>
      </c>
      <c r="AB23" s="1854">
        <v>14</v>
      </c>
    </row>
    <row r="24" spans="1:28" ht="12" customHeight="1">
      <c r="A24" s="1856"/>
      <c r="B24" s="1856"/>
      <c r="C24" s="1857" t="s">
        <v>301</v>
      </c>
      <c r="D24" s="1822" t="s">
        <v>881</v>
      </c>
      <c r="E24" s="1822" t="s">
        <v>881</v>
      </c>
      <c r="F24" s="1822">
        <v>7</v>
      </c>
      <c r="G24" s="1822">
        <v>4</v>
      </c>
      <c r="H24" s="1822">
        <v>91</v>
      </c>
      <c r="I24" s="1822">
        <v>29</v>
      </c>
      <c r="J24" s="1822">
        <v>424</v>
      </c>
      <c r="K24" s="1822">
        <v>152</v>
      </c>
      <c r="L24" s="1822">
        <v>138</v>
      </c>
      <c r="M24" s="1822">
        <v>37</v>
      </c>
      <c r="N24" s="1822">
        <v>660</v>
      </c>
      <c r="O24" s="1822">
        <v>222</v>
      </c>
      <c r="P24" s="1854">
        <v>32</v>
      </c>
      <c r="Q24" s="1822" t="s">
        <v>881</v>
      </c>
      <c r="R24" s="1822" t="s">
        <v>881</v>
      </c>
      <c r="S24" s="1822" t="s">
        <v>881</v>
      </c>
      <c r="T24" s="1854">
        <v>387</v>
      </c>
      <c r="U24" s="1854">
        <v>137</v>
      </c>
      <c r="V24" s="1854">
        <v>22</v>
      </c>
      <c r="W24" s="1854">
        <v>25</v>
      </c>
      <c r="X24" s="1854">
        <v>12</v>
      </c>
      <c r="Y24" s="1854">
        <v>0</v>
      </c>
      <c r="Z24" s="1854">
        <v>105</v>
      </c>
      <c r="AA24" s="1854">
        <v>23</v>
      </c>
      <c r="AB24" s="1854">
        <v>2</v>
      </c>
    </row>
    <row r="25" spans="1:28" ht="12" customHeight="1">
      <c r="A25" s="1856"/>
      <c r="B25" s="1856"/>
      <c r="C25" s="1857" t="s">
        <v>302</v>
      </c>
      <c r="D25" s="1822" t="s">
        <v>881</v>
      </c>
      <c r="E25" s="1822" t="s">
        <v>881</v>
      </c>
      <c r="F25" s="1822">
        <v>206</v>
      </c>
      <c r="G25" s="1822">
        <v>57</v>
      </c>
      <c r="H25" s="1822">
        <v>900</v>
      </c>
      <c r="I25" s="1822">
        <v>329</v>
      </c>
      <c r="J25" s="1822">
        <v>2958</v>
      </c>
      <c r="K25" s="1822">
        <v>908</v>
      </c>
      <c r="L25" s="1822">
        <v>1894</v>
      </c>
      <c r="M25" s="1822">
        <v>439</v>
      </c>
      <c r="N25" s="1854">
        <v>5958</v>
      </c>
      <c r="O25" s="1854">
        <v>1733</v>
      </c>
      <c r="P25" s="1854">
        <v>411</v>
      </c>
      <c r="Q25" s="1822" t="s">
        <v>881</v>
      </c>
      <c r="R25" s="1822" t="s">
        <v>881</v>
      </c>
      <c r="S25" s="1822" t="s">
        <v>881</v>
      </c>
      <c r="T25" s="1854">
        <v>2641</v>
      </c>
      <c r="U25" s="1854">
        <v>778</v>
      </c>
      <c r="V25" s="1854">
        <v>158</v>
      </c>
      <c r="W25" s="1854">
        <v>295</v>
      </c>
      <c r="X25" s="1854">
        <v>89</v>
      </c>
      <c r="Y25" s="1854">
        <v>4</v>
      </c>
      <c r="Z25" s="1854">
        <v>1431</v>
      </c>
      <c r="AA25" s="1854">
        <v>297</v>
      </c>
      <c r="AB25" s="1854">
        <v>67</v>
      </c>
    </row>
    <row r="26" spans="1:28" ht="11.25">
      <c r="A26" s="1856" t="s">
        <v>1307</v>
      </c>
      <c r="B26" s="1856"/>
      <c r="C26" s="1857" t="s">
        <v>299</v>
      </c>
      <c r="D26" s="1822" t="s">
        <v>881</v>
      </c>
      <c r="E26" s="1822" t="s">
        <v>881</v>
      </c>
      <c r="F26" s="1822">
        <v>12</v>
      </c>
      <c r="G26" s="1822">
        <v>4</v>
      </c>
      <c r="H26" s="1822">
        <v>58</v>
      </c>
      <c r="I26" s="1822">
        <v>13</v>
      </c>
      <c r="J26" s="1822">
        <v>372</v>
      </c>
      <c r="K26" s="1822">
        <v>74</v>
      </c>
      <c r="L26" s="1822">
        <v>303</v>
      </c>
      <c r="M26" s="1822">
        <v>46</v>
      </c>
      <c r="N26" s="1822">
        <v>745</v>
      </c>
      <c r="O26" s="1822">
        <v>137</v>
      </c>
      <c r="P26" s="1854">
        <v>39</v>
      </c>
      <c r="Q26" s="1822" t="s">
        <v>881</v>
      </c>
      <c r="R26" s="1822" t="s">
        <v>881</v>
      </c>
      <c r="S26" s="1822" t="s">
        <v>881</v>
      </c>
      <c r="T26" s="1854">
        <v>343</v>
      </c>
      <c r="U26" s="1854">
        <v>59</v>
      </c>
      <c r="V26" s="1854">
        <v>19</v>
      </c>
      <c r="W26" s="1854">
        <v>39</v>
      </c>
      <c r="X26" s="1854">
        <v>8</v>
      </c>
      <c r="Y26" s="1854">
        <v>1</v>
      </c>
      <c r="Z26" s="1854">
        <v>233</v>
      </c>
      <c r="AA26" s="1854">
        <v>32</v>
      </c>
      <c r="AB26" s="1854">
        <v>7</v>
      </c>
    </row>
    <row r="27" spans="1:28" ht="12" customHeight="1">
      <c r="A27" s="1856"/>
      <c r="B27" s="1856"/>
      <c r="C27" s="1857" t="s">
        <v>300</v>
      </c>
      <c r="D27" s="1822" t="s">
        <v>881</v>
      </c>
      <c r="E27" s="1822" t="s">
        <v>881</v>
      </c>
      <c r="F27" s="1822">
        <v>7</v>
      </c>
      <c r="G27" s="1822">
        <v>1</v>
      </c>
      <c r="H27" s="1822">
        <v>21</v>
      </c>
      <c r="I27" s="1822">
        <v>4</v>
      </c>
      <c r="J27" s="1822">
        <v>73</v>
      </c>
      <c r="K27" s="1822">
        <v>19</v>
      </c>
      <c r="L27" s="1822">
        <v>87</v>
      </c>
      <c r="M27" s="1822">
        <v>23</v>
      </c>
      <c r="N27" s="1822">
        <v>188</v>
      </c>
      <c r="O27" s="1822">
        <v>47</v>
      </c>
      <c r="P27" s="1854">
        <v>18</v>
      </c>
      <c r="Q27" s="1822" t="s">
        <v>881</v>
      </c>
      <c r="R27" s="1822" t="s">
        <v>881</v>
      </c>
      <c r="S27" s="1822" t="s">
        <v>881</v>
      </c>
      <c r="T27" s="1854">
        <v>72</v>
      </c>
      <c r="U27" s="1854">
        <v>18</v>
      </c>
      <c r="V27" s="1854">
        <v>9</v>
      </c>
      <c r="W27" s="1854">
        <v>24</v>
      </c>
      <c r="X27" s="1854">
        <v>8</v>
      </c>
      <c r="Y27" s="1854">
        <v>0</v>
      </c>
      <c r="Z27" s="1854">
        <v>58</v>
      </c>
      <c r="AA27" s="1854">
        <v>14</v>
      </c>
      <c r="AB27" s="1854">
        <v>4</v>
      </c>
    </row>
    <row r="28" spans="1:28" ht="12" customHeight="1">
      <c r="A28" s="1856"/>
      <c r="B28" s="1856"/>
      <c r="C28" s="1857" t="s">
        <v>301</v>
      </c>
      <c r="D28" s="1822" t="s">
        <v>881</v>
      </c>
      <c r="E28" s="1822" t="s">
        <v>881</v>
      </c>
      <c r="F28" s="1822">
        <v>9</v>
      </c>
      <c r="G28" s="1822">
        <v>3</v>
      </c>
      <c r="H28" s="1822">
        <v>45</v>
      </c>
      <c r="I28" s="1822">
        <v>20</v>
      </c>
      <c r="J28" s="1822">
        <v>249</v>
      </c>
      <c r="K28" s="1822">
        <v>72</v>
      </c>
      <c r="L28" s="1822">
        <v>24</v>
      </c>
      <c r="M28" s="1822">
        <v>8</v>
      </c>
      <c r="N28" s="1822">
        <v>327</v>
      </c>
      <c r="O28" s="1822">
        <v>103</v>
      </c>
      <c r="P28" s="1854">
        <v>9</v>
      </c>
      <c r="Q28" s="1822" t="s">
        <v>881</v>
      </c>
      <c r="R28" s="1822" t="s">
        <v>881</v>
      </c>
      <c r="S28" s="1822" t="s">
        <v>881</v>
      </c>
      <c r="T28" s="1854">
        <v>229</v>
      </c>
      <c r="U28" s="1854">
        <v>66</v>
      </c>
      <c r="V28" s="1854">
        <v>5</v>
      </c>
      <c r="W28" s="1854">
        <v>15</v>
      </c>
      <c r="X28" s="1854">
        <v>7</v>
      </c>
      <c r="Y28" s="1854">
        <v>0</v>
      </c>
      <c r="Z28" s="1854">
        <v>9</v>
      </c>
      <c r="AA28" s="1854">
        <v>1</v>
      </c>
      <c r="AB28" s="1854">
        <v>0</v>
      </c>
    </row>
    <row r="29" spans="1:28" ht="12" customHeight="1">
      <c r="A29" s="1856"/>
      <c r="B29" s="1856"/>
      <c r="C29" s="1857" t="s">
        <v>302</v>
      </c>
      <c r="D29" s="1822" t="s">
        <v>881</v>
      </c>
      <c r="E29" s="1822" t="s">
        <v>881</v>
      </c>
      <c r="F29" s="1822">
        <v>28</v>
      </c>
      <c r="G29" s="1822">
        <v>8</v>
      </c>
      <c r="H29" s="1822">
        <v>124</v>
      </c>
      <c r="I29" s="1822">
        <v>37</v>
      </c>
      <c r="J29" s="1822">
        <v>694</v>
      </c>
      <c r="K29" s="1822">
        <v>165</v>
      </c>
      <c r="L29" s="1822">
        <v>414</v>
      </c>
      <c r="M29" s="1822">
        <v>77</v>
      </c>
      <c r="N29" s="1854">
        <v>1260</v>
      </c>
      <c r="O29" s="1854">
        <v>287</v>
      </c>
      <c r="P29" s="1854">
        <v>66</v>
      </c>
      <c r="Q29" s="1822" t="s">
        <v>881</v>
      </c>
      <c r="R29" s="1822" t="s">
        <v>881</v>
      </c>
      <c r="S29" s="1822" t="s">
        <v>881</v>
      </c>
      <c r="T29" s="1854">
        <v>644</v>
      </c>
      <c r="U29" s="1854">
        <v>143</v>
      </c>
      <c r="V29" s="1854">
        <v>33</v>
      </c>
      <c r="W29" s="1854">
        <v>78</v>
      </c>
      <c r="X29" s="1854">
        <v>23</v>
      </c>
      <c r="Y29" s="1854">
        <v>1</v>
      </c>
      <c r="Z29" s="1854">
        <v>300</v>
      </c>
      <c r="AA29" s="1854">
        <v>47</v>
      </c>
      <c r="AB29" s="1854">
        <v>11</v>
      </c>
    </row>
    <row r="30" spans="1:28" ht="11.25">
      <c r="A30" s="1858" t="s">
        <v>1479</v>
      </c>
      <c r="B30" s="1856"/>
      <c r="C30" s="1857"/>
      <c r="D30" s="1858"/>
      <c r="E30" s="1858"/>
      <c r="F30" s="1822"/>
      <c r="G30" s="1822"/>
      <c r="H30" s="1822"/>
      <c r="I30" s="1822"/>
      <c r="J30" s="1822"/>
      <c r="K30" s="1822"/>
      <c r="L30" s="1822"/>
      <c r="M30" s="1822"/>
      <c r="N30" s="1854"/>
      <c r="O30" s="1854"/>
      <c r="P30" s="1854"/>
      <c r="Q30" s="1854"/>
      <c r="R30" s="1854"/>
      <c r="S30" s="1854"/>
      <c r="T30" s="1854"/>
      <c r="U30" s="1854"/>
      <c r="V30" s="1854"/>
      <c r="W30" s="1854"/>
      <c r="X30" s="1854"/>
      <c r="Y30" s="1854"/>
      <c r="Z30" s="1854"/>
      <c r="AA30" s="1854"/>
      <c r="AB30" s="1854"/>
    </row>
    <row r="31" spans="1:28" ht="11.25">
      <c r="A31" s="1856" t="s">
        <v>1480</v>
      </c>
      <c r="B31" s="1856"/>
      <c r="C31" s="1857" t="s">
        <v>299</v>
      </c>
      <c r="D31" s="1822" t="s">
        <v>881</v>
      </c>
      <c r="E31" s="1822" t="s">
        <v>881</v>
      </c>
      <c r="F31" s="1822">
        <v>14</v>
      </c>
      <c r="G31" s="1822">
        <v>6</v>
      </c>
      <c r="H31" s="1822">
        <v>146</v>
      </c>
      <c r="I31" s="1822">
        <v>63</v>
      </c>
      <c r="J31" s="1822">
        <v>594</v>
      </c>
      <c r="K31" s="1822">
        <v>286</v>
      </c>
      <c r="L31" s="1822">
        <v>295</v>
      </c>
      <c r="M31" s="1822">
        <v>108</v>
      </c>
      <c r="N31" s="1822">
        <v>1049</v>
      </c>
      <c r="O31" s="1822">
        <v>463</v>
      </c>
      <c r="P31" s="1854">
        <v>124</v>
      </c>
      <c r="Q31" s="1822" t="s">
        <v>881</v>
      </c>
      <c r="R31" s="1822" t="s">
        <v>881</v>
      </c>
      <c r="S31" s="1822" t="s">
        <v>881</v>
      </c>
      <c r="T31" s="1822">
        <v>409</v>
      </c>
      <c r="U31" s="1822">
        <v>197</v>
      </c>
      <c r="V31" s="1822">
        <v>40</v>
      </c>
      <c r="W31" s="1822">
        <v>18</v>
      </c>
      <c r="X31" s="1822">
        <v>3</v>
      </c>
      <c r="Y31" s="1822">
        <v>4</v>
      </c>
      <c r="Z31" s="1822">
        <v>258</v>
      </c>
      <c r="AA31" s="1822">
        <v>97</v>
      </c>
      <c r="AB31" s="1822">
        <v>18</v>
      </c>
    </row>
    <row r="32" spans="1:28" ht="12" customHeight="1">
      <c r="A32" s="1856"/>
      <c r="B32" s="1856"/>
      <c r="C32" s="1857" t="s">
        <v>300</v>
      </c>
      <c r="D32" s="1822" t="s">
        <v>881</v>
      </c>
      <c r="E32" s="1822" t="s">
        <v>881</v>
      </c>
      <c r="F32" s="1822">
        <v>0</v>
      </c>
      <c r="G32" s="1822">
        <v>0</v>
      </c>
      <c r="H32" s="1822">
        <v>13</v>
      </c>
      <c r="I32" s="1822">
        <v>5</v>
      </c>
      <c r="J32" s="1822">
        <v>36</v>
      </c>
      <c r="K32" s="1822">
        <v>10</v>
      </c>
      <c r="L32" s="1822">
        <v>30</v>
      </c>
      <c r="M32" s="1822">
        <v>13</v>
      </c>
      <c r="N32" s="1822">
        <v>79</v>
      </c>
      <c r="O32" s="1822">
        <v>28</v>
      </c>
      <c r="P32" s="1854">
        <v>11</v>
      </c>
      <c r="Q32" s="1822" t="s">
        <v>881</v>
      </c>
      <c r="R32" s="1822" t="s">
        <v>881</v>
      </c>
      <c r="S32" s="1822" t="s">
        <v>881</v>
      </c>
      <c r="T32" s="1822">
        <v>37</v>
      </c>
      <c r="U32" s="1822">
        <v>11</v>
      </c>
      <c r="V32" s="1822">
        <v>4</v>
      </c>
      <c r="W32" s="1822">
        <v>1</v>
      </c>
      <c r="X32" s="1822">
        <v>1</v>
      </c>
      <c r="Y32" s="1822">
        <v>0</v>
      </c>
      <c r="Z32" s="1822">
        <v>28</v>
      </c>
      <c r="AA32" s="1822">
        <v>11</v>
      </c>
      <c r="AB32" s="1822">
        <v>4</v>
      </c>
    </row>
    <row r="33" spans="1:28" ht="12" customHeight="1">
      <c r="A33" s="1856"/>
      <c r="B33" s="1856"/>
      <c r="C33" s="1857" t="s">
        <v>301</v>
      </c>
      <c r="D33" s="1822" t="s">
        <v>881</v>
      </c>
      <c r="E33" s="1822" t="s">
        <v>881</v>
      </c>
      <c r="F33" s="1822">
        <v>1</v>
      </c>
      <c r="G33" s="1822">
        <v>0</v>
      </c>
      <c r="H33" s="1822">
        <v>10</v>
      </c>
      <c r="I33" s="1822">
        <v>8</v>
      </c>
      <c r="J33" s="1822">
        <v>35</v>
      </c>
      <c r="K33" s="1822">
        <v>22</v>
      </c>
      <c r="L33" s="1822">
        <v>0</v>
      </c>
      <c r="M33" s="1822">
        <v>0</v>
      </c>
      <c r="N33" s="1822">
        <v>46</v>
      </c>
      <c r="O33" s="1822">
        <v>30</v>
      </c>
      <c r="P33" s="1854">
        <v>6</v>
      </c>
      <c r="Q33" s="1822" t="s">
        <v>881</v>
      </c>
      <c r="R33" s="1822" t="s">
        <v>881</v>
      </c>
      <c r="S33" s="1822" t="s">
        <v>881</v>
      </c>
      <c r="T33" s="1822">
        <v>30</v>
      </c>
      <c r="U33" s="1822">
        <v>20</v>
      </c>
      <c r="V33" s="1822">
        <v>2</v>
      </c>
      <c r="W33" s="1822">
        <v>0</v>
      </c>
      <c r="X33" s="1822">
        <v>0</v>
      </c>
      <c r="Y33" s="1822">
        <v>0</v>
      </c>
      <c r="Z33" s="1822">
        <v>0</v>
      </c>
      <c r="AA33" s="1822">
        <v>0</v>
      </c>
      <c r="AB33" s="1822">
        <v>0</v>
      </c>
    </row>
    <row r="34" spans="1:28" ht="12" customHeight="1">
      <c r="A34" s="1856"/>
      <c r="B34" s="1856"/>
      <c r="C34" s="1857" t="s">
        <v>302</v>
      </c>
      <c r="D34" s="1822" t="s">
        <v>881</v>
      </c>
      <c r="E34" s="1822" t="s">
        <v>881</v>
      </c>
      <c r="F34" s="1822">
        <v>15</v>
      </c>
      <c r="G34" s="1822">
        <v>6</v>
      </c>
      <c r="H34" s="1822">
        <v>169</v>
      </c>
      <c r="I34" s="1822">
        <v>76</v>
      </c>
      <c r="J34" s="1822">
        <v>665</v>
      </c>
      <c r="K34" s="1822">
        <v>318</v>
      </c>
      <c r="L34" s="1822">
        <v>325</v>
      </c>
      <c r="M34" s="1822">
        <v>121</v>
      </c>
      <c r="N34" s="1822">
        <v>1174</v>
      </c>
      <c r="O34" s="1822">
        <v>521</v>
      </c>
      <c r="P34" s="1822">
        <v>141</v>
      </c>
      <c r="Q34" s="1822" t="s">
        <v>881</v>
      </c>
      <c r="R34" s="1822" t="s">
        <v>881</v>
      </c>
      <c r="S34" s="1822" t="s">
        <v>881</v>
      </c>
      <c r="T34" s="1822">
        <v>476</v>
      </c>
      <c r="U34" s="1822">
        <v>228</v>
      </c>
      <c r="V34" s="1822">
        <v>46</v>
      </c>
      <c r="W34" s="1822">
        <v>19</v>
      </c>
      <c r="X34" s="1822">
        <v>4</v>
      </c>
      <c r="Y34" s="1822">
        <v>4</v>
      </c>
      <c r="Z34" s="1822">
        <v>286</v>
      </c>
      <c r="AA34" s="1822">
        <v>108</v>
      </c>
      <c r="AB34" s="1822">
        <v>22</v>
      </c>
    </row>
    <row r="35" spans="1:28" ht="11.25">
      <c r="A35" s="1856" t="s">
        <v>410</v>
      </c>
      <c r="B35" s="1856"/>
      <c r="C35" s="1857" t="s">
        <v>299</v>
      </c>
      <c r="D35" s="1822" t="s">
        <v>881</v>
      </c>
      <c r="E35" s="1822" t="s">
        <v>881</v>
      </c>
      <c r="F35" s="1822">
        <v>37</v>
      </c>
      <c r="G35" s="1822">
        <v>14</v>
      </c>
      <c r="H35" s="1822">
        <v>122</v>
      </c>
      <c r="I35" s="1822">
        <v>38</v>
      </c>
      <c r="J35" s="1822">
        <v>528</v>
      </c>
      <c r="K35" s="1822">
        <v>142</v>
      </c>
      <c r="L35" s="1822">
        <v>399</v>
      </c>
      <c r="M35" s="1822">
        <v>85</v>
      </c>
      <c r="N35" s="1822">
        <v>1086</v>
      </c>
      <c r="O35" s="1822">
        <v>279</v>
      </c>
      <c r="P35" s="1854">
        <v>87</v>
      </c>
      <c r="Q35" s="1822" t="s">
        <v>881</v>
      </c>
      <c r="R35" s="1822" t="s">
        <v>881</v>
      </c>
      <c r="S35" s="1822" t="s">
        <v>881</v>
      </c>
      <c r="T35" s="1822">
        <v>486</v>
      </c>
      <c r="U35" s="1822">
        <v>129</v>
      </c>
      <c r="V35" s="1822">
        <v>29</v>
      </c>
      <c r="W35" s="1822">
        <v>67</v>
      </c>
      <c r="X35" s="1822">
        <v>18</v>
      </c>
      <c r="Y35" s="1822">
        <v>1</v>
      </c>
      <c r="Z35" s="1822">
        <v>310</v>
      </c>
      <c r="AA35" s="1822">
        <v>62</v>
      </c>
      <c r="AB35" s="1822">
        <v>25</v>
      </c>
    </row>
    <row r="36" spans="1:28" ht="12" customHeight="1">
      <c r="A36" s="1856"/>
      <c r="B36" s="1856"/>
      <c r="C36" s="1857" t="s">
        <v>300</v>
      </c>
      <c r="D36" s="1822" t="s">
        <v>881</v>
      </c>
      <c r="E36" s="1822" t="s">
        <v>881</v>
      </c>
      <c r="F36" s="1822">
        <v>0</v>
      </c>
      <c r="G36" s="1822">
        <v>0</v>
      </c>
      <c r="H36" s="1822">
        <v>25</v>
      </c>
      <c r="I36" s="1822">
        <v>10</v>
      </c>
      <c r="J36" s="1822">
        <v>49</v>
      </c>
      <c r="K36" s="1822">
        <v>17</v>
      </c>
      <c r="L36" s="1822">
        <v>54</v>
      </c>
      <c r="M36" s="1822">
        <v>9</v>
      </c>
      <c r="N36" s="1822">
        <v>128</v>
      </c>
      <c r="O36" s="1822">
        <v>36</v>
      </c>
      <c r="P36" s="1854">
        <v>23</v>
      </c>
      <c r="Q36" s="1822" t="s">
        <v>881</v>
      </c>
      <c r="R36" s="1822" t="s">
        <v>881</v>
      </c>
      <c r="S36" s="1822" t="s">
        <v>881</v>
      </c>
      <c r="T36" s="1822">
        <v>45</v>
      </c>
      <c r="U36" s="1822">
        <v>17</v>
      </c>
      <c r="V36" s="1822">
        <v>12</v>
      </c>
      <c r="W36" s="1822">
        <v>5</v>
      </c>
      <c r="X36" s="1822">
        <v>1</v>
      </c>
      <c r="Y36" s="1822">
        <v>1</v>
      </c>
      <c r="Z36" s="1822">
        <v>46</v>
      </c>
      <c r="AA36" s="1822">
        <v>7</v>
      </c>
      <c r="AB36" s="1822">
        <v>7</v>
      </c>
    </row>
    <row r="37" spans="1:28" ht="12" customHeight="1">
      <c r="A37" s="1856"/>
      <c r="B37" s="1856"/>
      <c r="C37" s="1857" t="s">
        <v>301</v>
      </c>
      <c r="D37" s="1822" t="s">
        <v>881</v>
      </c>
      <c r="E37" s="1822" t="s">
        <v>881</v>
      </c>
      <c r="F37" s="1822">
        <v>3</v>
      </c>
      <c r="G37" s="1822">
        <v>0</v>
      </c>
      <c r="H37" s="1822">
        <v>9</v>
      </c>
      <c r="I37" s="1822">
        <v>4</v>
      </c>
      <c r="J37" s="1822">
        <v>47</v>
      </c>
      <c r="K37" s="1822">
        <v>9</v>
      </c>
      <c r="L37" s="1822">
        <v>16</v>
      </c>
      <c r="M37" s="1822">
        <v>4</v>
      </c>
      <c r="N37" s="1822">
        <v>75</v>
      </c>
      <c r="O37" s="1822">
        <v>17</v>
      </c>
      <c r="P37" s="1854">
        <v>1</v>
      </c>
      <c r="Q37" s="1822" t="s">
        <v>881</v>
      </c>
      <c r="R37" s="1822" t="s">
        <v>881</v>
      </c>
      <c r="S37" s="1822" t="s">
        <v>881</v>
      </c>
      <c r="T37" s="1822">
        <v>47</v>
      </c>
      <c r="U37" s="1822">
        <v>9</v>
      </c>
      <c r="V37" s="1822">
        <v>1</v>
      </c>
      <c r="W37" s="1822">
        <v>0</v>
      </c>
      <c r="X37" s="1822">
        <v>0</v>
      </c>
      <c r="Y37" s="1822">
        <v>0</v>
      </c>
      <c r="Z37" s="1822">
        <v>16</v>
      </c>
      <c r="AA37" s="1822">
        <v>4</v>
      </c>
      <c r="AB37" s="1822">
        <v>0</v>
      </c>
    </row>
    <row r="38" spans="1:28" ht="12" customHeight="1">
      <c r="A38" s="1856"/>
      <c r="B38" s="1856"/>
      <c r="C38" s="1857" t="s">
        <v>302</v>
      </c>
      <c r="D38" s="1822" t="s">
        <v>881</v>
      </c>
      <c r="E38" s="1822" t="s">
        <v>881</v>
      </c>
      <c r="F38" s="1822">
        <v>40</v>
      </c>
      <c r="G38" s="1822">
        <v>14</v>
      </c>
      <c r="H38" s="1822">
        <v>156</v>
      </c>
      <c r="I38" s="1822">
        <v>52</v>
      </c>
      <c r="J38" s="1822">
        <v>624</v>
      </c>
      <c r="K38" s="1822">
        <v>168</v>
      </c>
      <c r="L38" s="1822">
        <v>469</v>
      </c>
      <c r="M38" s="1822">
        <v>98</v>
      </c>
      <c r="N38" s="1822">
        <v>1289</v>
      </c>
      <c r="O38" s="1822">
        <v>332</v>
      </c>
      <c r="P38" s="1822">
        <v>111</v>
      </c>
      <c r="Q38" s="1822" t="s">
        <v>881</v>
      </c>
      <c r="R38" s="1822" t="s">
        <v>881</v>
      </c>
      <c r="S38" s="1822" t="s">
        <v>881</v>
      </c>
      <c r="T38" s="1822">
        <v>578</v>
      </c>
      <c r="U38" s="1822">
        <v>155</v>
      </c>
      <c r="V38" s="1822">
        <v>42</v>
      </c>
      <c r="W38" s="1822">
        <v>72</v>
      </c>
      <c r="X38" s="1822">
        <v>19</v>
      </c>
      <c r="Y38" s="1822">
        <v>2</v>
      </c>
      <c r="Z38" s="1822">
        <v>372</v>
      </c>
      <c r="AA38" s="1822">
        <v>73</v>
      </c>
      <c r="AB38" s="1822">
        <v>32</v>
      </c>
    </row>
    <row r="39" spans="1:28" ht="11.25">
      <c r="A39" s="1858" t="s">
        <v>1481</v>
      </c>
      <c r="B39" s="1856"/>
      <c r="C39" s="1857"/>
      <c r="D39" s="1858"/>
      <c r="E39" s="1858"/>
      <c r="F39" s="1822"/>
      <c r="G39" s="1822"/>
      <c r="H39" s="1822"/>
      <c r="I39" s="1822"/>
      <c r="J39" s="1822"/>
      <c r="K39" s="1822"/>
      <c r="L39" s="1822"/>
      <c r="M39" s="1822"/>
      <c r="N39" s="1822"/>
      <c r="O39" s="1822"/>
      <c r="P39" s="1822"/>
      <c r="Q39" s="1822"/>
      <c r="R39" s="1822"/>
      <c r="S39" s="1822"/>
      <c r="T39" s="1822"/>
      <c r="U39" s="1822"/>
      <c r="V39" s="1822"/>
      <c r="W39" s="1822"/>
      <c r="X39" s="1822"/>
      <c r="Y39" s="1822"/>
      <c r="Z39" s="1822"/>
      <c r="AA39" s="1822"/>
      <c r="AB39" s="1822"/>
    </row>
    <row r="40" spans="1:28" ht="11.25">
      <c r="A40" s="1856" t="s">
        <v>1482</v>
      </c>
      <c r="B40" s="1856"/>
      <c r="C40" s="1857" t="s">
        <v>299</v>
      </c>
      <c r="D40" s="1822">
        <v>305</v>
      </c>
      <c r="E40" s="1822">
        <v>193</v>
      </c>
      <c r="F40" s="1822" t="s">
        <v>881</v>
      </c>
      <c r="G40" s="1822" t="s">
        <v>881</v>
      </c>
      <c r="H40" s="1822" t="s">
        <v>881</v>
      </c>
      <c r="I40" s="1822" t="s">
        <v>881</v>
      </c>
      <c r="J40" s="1822" t="s">
        <v>881</v>
      </c>
      <c r="K40" s="1822" t="s">
        <v>881</v>
      </c>
      <c r="L40" s="1822" t="s">
        <v>881</v>
      </c>
      <c r="M40" s="1822" t="s">
        <v>881</v>
      </c>
      <c r="N40" s="1822">
        <v>305</v>
      </c>
      <c r="O40" s="1822">
        <v>193</v>
      </c>
      <c r="P40" s="1822">
        <v>288</v>
      </c>
      <c r="Q40" s="1822">
        <v>52</v>
      </c>
      <c r="R40" s="1822">
        <v>25</v>
      </c>
      <c r="S40" s="1822">
        <v>48</v>
      </c>
      <c r="T40" s="1822" t="s">
        <v>881</v>
      </c>
      <c r="U40" s="1822" t="s">
        <v>881</v>
      </c>
      <c r="V40" s="1822" t="s">
        <v>881</v>
      </c>
      <c r="W40" s="1822" t="s">
        <v>881</v>
      </c>
      <c r="X40" s="1822" t="s">
        <v>881</v>
      </c>
      <c r="Y40" s="1822" t="s">
        <v>881</v>
      </c>
      <c r="Z40" s="1822" t="s">
        <v>881</v>
      </c>
      <c r="AA40" s="1822" t="s">
        <v>881</v>
      </c>
      <c r="AB40" s="1822" t="s">
        <v>881</v>
      </c>
    </row>
    <row r="41" spans="1:28" ht="12" customHeight="1">
      <c r="A41" s="1856"/>
      <c r="B41" s="1856"/>
      <c r="C41" s="1857" t="s">
        <v>300</v>
      </c>
      <c r="D41" s="1822">
        <v>0</v>
      </c>
      <c r="E41" s="1822">
        <v>0</v>
      </c>
      <c r="F41" s="1822" t="s">
        <v>881</v>
      </c>
      <c r="G41" s="1822" t="s">
        <v>881</v>
      </c>
      <c r="H41" s="1822" t="s">
        <v>881</v>
      </c>
      <c r="I41" s="1822" t="s">
        <v>881</v>
      </c>
      <c r="J41" s="1822" t="s">
        <v>881</v>
      </c>
      <c r="K41" s="1822" t="s">
        <v>881</v>
      </c>
      <c r="L41" s="1822" t="s">
        <v>881</v>
      </c>
      <c r="M41" s="1822" t="s">
        <v>881</v>
      </c>
      <c r="N41" s="1822">
        <v>0</v>
      </c>
      <c r="O41" s="1822">
        <v>0</v>
      </c>
      <c r="P41" s="1822">
        <v>0</v>
      </c>
      <c r="Q41" s="1822">
        <v>0</v>
      </c>
      <c r="R41" s="1822">
        <v>0</v>
      </c>
      <c r="S41" s="1822">
        <v>0</v>
      </c>
      <c r="T41" s="1822" t="s">
        <v>881</v>
      </c>
      <c r="U41" s="1822" t="s">
        <v>881</v>
      </c>
      <c r="V41" s="1822" t="s">
        <v>881</v>
      </c>
      <c r="W41" s="1822" t="s">
        <v>881</v>
      </c>
      <c r="X41" s="1822" t="s">
        <v>881</v>
      </c>
      <c r="Y41" s="1822" t="s">
        <v>881</v>
      </c>
      <c r="Z41" s="1822" t="s">
        <v>881</v>
      </c>
      <c r="AA41" s="1822" t="s">
        <v>881</v>
      </c>
      <c r="AB41" s="1822" t="s">
        <v>881</v>
      </c>
    </row>
    <row r="42" spans="1:28" ht="12" customHeight="1">
      <c r="A42" s="1856"/>
      <c r="B42" s="1856"/>
      <c r="C42" s="1857" t="s">
        <v>301</v>
      </c>
      <c r="D42" s="1822">
        <v>0</v>
      </c>
      <c r="E42" s="1822">
        <v>0</v>
      </c>
      <c r="F42" s="1822" t="s">
        <v>881</v>
      </c>
      <c r="G42" s="1822" t="s">
        <v>881</v>
      </c>
      <c r="H42" s="1822" t="s">
        <v>881</v>
      </c>
      <c r="I42" s="1822" t="s">
        <v>881</v>
      </c>
      <c r="J42" s="1822" t="s">
        <v>881</v>
      </c>
      <c r="K42" s="1822" t="s">
        <v>881</v>
      </c>
      <c r="L42" s="1822" t="s">
        <v>881</v>
      </c>
      <c r="M42" s="1822" t="s">
        <v>881</v>
      </c>
      <c r="N42" s="1822">
        <v>0</v>
      </c>
      <c r="O42" s="1822">
        <v>0</v>
      </c>
      <c r="P42" s="1822">
        <v>0</v>
      </c>
      <c r="Q42" s="1822">
        <v>0</v>
      </c>
      <c r="R42" s="1822">
        <v>0</v>
      </c>
      <c r="S42" s="1822">
        <v>0</v>
      </c>
      <c r="T42" s="1822" t="s">
        <v>881</v>
      </c>
      <c r="U42" s="1822" t="s">
        <v>881</v>
      </c>
      <c r="V42" s="1822" t="s">
        <v>881</v>
      </c>
      <c r="W42" s="1822" t="s">
        <v>881</v>
      </c>
      <c r="X42" s="1822" t="s">
        <v>881</v>
      </c>
      <c r="Y42" s="1822" t="s">
        <v>881</v>
      </c>
      <c r="Z42" s="1822" t="s">
        <v>881</v>
      </c>
      <c r="AA42" s="1822" t="s">
        <v>881</v>
      </c>
      <c r="AB42" s="1822" t="s">
        <v>881</v>
      </c>
    </row>
    <row r="43" spans="1:28" ht="12" customHeight="1">
      <c r="A43" s="1856"/>
      <c r="B43" s="1856"/>
      <c r="C43" s="1857" t="s">
        <v>302</v>
      </c>
      <c r="D43" s="1822">
        <v>305</v>
      </c>
      <c r="E43" s="1822">
        <v>193</v>
      </c>
      <c r="F43" s="1822" t="s">
        <v>881</v>
      </c>
      <c r="G43" s="1822" t="s">
        <v>881</v>
      </c>
      <c r="H43" s="1822" t="s">
        <v>881</v>
      </c>
      <c r="I43" s="1822" t="s">
        <v>881</v>
      </c>
      <c r="J43" s="1822" t="s">
        <v>881</v>
      </c>
      <c r="K43" s="1822" t="s">
        <v>881</v>
      </c>
      <c r="L43" s="1822" t="s">
        <v>881</v>
      </c>
      <c r="M43" s="1822" t="s">
        <v>881</v>
      </c>
      <c r="N43" s="1822">
        <v>305</v>
      </c>
      <c r="O43" s="1822">
        <v>193</v>
      </c>
      <c r="P43" s="1822">
        <v>288</v>
      </c>
      <c r="Q43" s="1822">
        <v>52</v>
      </c>
      <c r="R43" s="1822">
        <v>25</v>
      </c>
      <c r="S43" s="1822">
        <v>48</v>
      </c>
      <c r="T43" s="1822" t="s">
        <v>881</v>
      </c>
      <c r="U43" s="1822" t="s">
        <v>881</v>
      </c>
      <c r="V43" s="1822" t="s">
        <v>881</v>
      </c>
      <c r="W43" s="1822" t="s">
        <v>881</v>
      </c>
      <c r="X43" s="1822" t="s">
        <v>881</v>
      </c>
      <c r="Y43" s="1822" t="s">
        <v>881</v>
      </c>
      <c r="Z43" s="1822" t="s">
        <v>881</v>
      </c>
      <c r="AA43" s="1822" t="s">
        <v>881</v>
      </c>
      <c r="AB43" s="1822" t="s">
        <v>881</v>
      </c>
    </row>
    <row r="44" spans="1:28" ht="18" customHeight="1">
      <c r="A44" s="1861" t="s">
        <v>241</v>
      </c>
      <c r="B44" s="1862"/>
      <c r="C44" s="1863" t="s">
        <v>299</v>
      </c>
      <c r="D44" s="1834">
        <v>305</v>
      </c>
      <c r="E44" s="1834">
        <v>193</v>
      </c>
      <c r="F44" s="1834">
        <v>574</v>
      </c>
      <c r="G44" s="1834">
        <v>276</v>
      </c>
      <c r="H44" s="1834">
        <v>2177</v>
      </c>
      <c r="I44" s="1834">
        <v>1103</v>
      </c>
      <c r="J44" s="1834">
        <v>9010</v>
      </c>
      <c r="K44" s="1834">
        <v>4687</v>
      </c>
      <c r="L44" s="1834">
        <v>4557</v>
      </c>
      <c r="M44" s="1834">
        <v>1709</v>
      </c>
      <c r="N44" s="1834">
        <v>16623</v>
      </c>
      <c r="O44" s="1834">
        <v>7968</v>
      </c>
      <c r="P44" s="1834">
        <v>1582</v>
      </c>
      <c r="Q44" s="1834">
        <v>52</v>
      </c>
      <c r="R44" s="1834">
        <v>25</v>
      </c>
      <c r="S44" s="1834">
        <v>48</v>
      </c>
      <c r="T44" s="1834">
        <v>7914</v>
      </c>
      <c r="U44" s="1834">
        <v>4048</v>
      </c>
      <c r="V44" s="1834">
        <v>526</v>
      </c>
      <c r="W44" s="1834">
        <v>834</v>
      </c>
      <c r="X44" s="1834">
        <v>404</v>
      </c>
      <c r="Y44" s="1834">
        <v>28</v>
      </c>
      <c r="Z44" s="1834">
        <v>3362</v>
      </c>
      <c r="AA44" s="1834">
        <v>1151</v>
      </c>
      <c r="AB44" s="1834">
        <v>177</v>
      </c>
    </row>
    <row r="45" spans="1:28" ht="11.25">
      <c r="A45" s="1855"/>
      <c r="B45" s="1860"/>
      <c r="C45" s="1864" t="s">
        <v>300</v>
      </c>
      <c r="D45" s="1834">
        <v>0</v>
      </c>
      <c r="E45" s="1834">
        <v>0</v>
      </c>
      <c r="F45" s="1834">
        <v>34</v>
      </c>
      <c r="G45" s="1834">
        <v>13</v>
      </c>
      <c r="H45" s="1834">
        <v>225</v>
      </c>
      <c r="I45" s="1834">
        <v>94</v>
      </c>
      <c r="J45" s="1834">
        <v>690</v>
      </c>
      <c r="K45" s="1834">
        <v>286</v>
      </c>
      <c r="L45" s="1834">
        <v>382</v>
      </c>
      <c r="M45" s="1834">
        <v>109</v>
      </c>
      <c r="N45" s="1834">
        <v>1331</v>
      </c>
      <c r="O45" s="1834">
        <v>502</v>
      </c>
      <c r="P45" s="1834">
        <v>197</v>
      </c>
      <c r="Q45" s="1834">
        <v>0</v>
      </c>
      <c r="R45" s="1834">
        <v>0</v>
      </c>
      <c r="S45" s="1834">
        <v>0</v>
      </c>
      <c r="T45" s="1834">
        <v>627</v>
      </c>
      <c r="U45" s="1834">
        <v>257</v>
      </c>
      <c r="V45" s="1834">
        <v>92</v>
      </c>
      <c r="W45" s="1834">
        <v>50</v>
      </c>
      <c r="X45" s="1834">
        <v>15</v>
      </c>
      <c r="Y45" s="1834">
        <v>3</v>
      </c>
      <c r="Z45" s="1834">
        <v>302</v>
      </c>
      <c r="AA45" s="1834">
        <v>82</v>
      </c>
      <c r="AB45" s="1834">
        <v>33</v>
      </c>
    </row>
    <row r="46" spans="1:28" ht="11.25">
      <c r="A46" s="1855"/>
      <c r="B46" s="1860"/>
      <c r="C46" s="1864" t="s">
        <v>301</v>
      </c>
      <c r="D46" s="1834">
        <v>0</v>
      </c>
      <c r="E46" s="1834">
        <v>0</v>
      </c>
      <c r="F46" s="1834">
        <v>38</v>
      </c>
      <c r="G46" s="1834">
        <v>16</v>
      </c>
      <c r="H46" s="1834">
        <v>265</v>
      </c>
      <c r="I46" s="1834">
        <v>144</v>
      </c>
      <c r="J46" s="1834">
        <v>1366</v>
      </c>
      <c r="K46" s="1834">
        <v>624</v>
      </c>
      <c r="L46" s="1834">
        <v>264</v>
      </c>
      <c r="M46" s="1834">
        <v>100</v>
      </c>
      <c r="N46" s="1834">
        <v>1933</v>
      </c>
      <c r="O46" s="1834">
        <v>884</v>
      </c>
      <c r="P46" s="1834">
        <v>93</v>
      </c>
      <c r="Q46" s="1834">
        <v>0</v>
      </c>
      <c r="R46" s="1834">
        <v>0</v>
      </c>
      <c r="S46" s="1834">
        <v>0</v>
      </c>
      <c r="T46" s="1834">
        <v>1209</v>
      </c>
      <c r="U46" s="1834">
        <v>543</v>
      </c>
      <c r="V46" s="1834">
        <v>53</v>
      </c>
      <c r="W46" s="1834">
        <v>67</v>
      </c>
      <c r="X46" s="1834">
        <v>39</v>
      </c>
      <c r="Y46" s="1834">
        <v>1</v>
      </c>
      <c r="Z46" s="1834">
        <v>186</v>
      </c>
      <c r="AA46" s="1834">
        <v>56</v>
      </c>
      <c r="AB46" s="1834">
        <v>3</v>
      </c>
    </row>
    <row r="47" spans="1:28" ht="11.25">
      <c r="A47" s="1855"/>
      <c r="B47" s="1860"/>
      <c r="C47" s="1864" t="s">
        <v>302</v>
      </c>
      <c r="D47" s="1865">
        <v>305</v>
      </c>
      <c r="E47" s="1865">
        <v>193</v>
      </c>
      <c r="F47" s="1865">
        <v>646</v>
      </c>
      <c r="G47" s="1865">
        <v>305</v>
      </c>
      <c r="H47" s="1865">
        <v>2667</v>
      </c>
      <c r="I47" s="1865">
        <v>1341</v>
      </c>
      <c r="J47" s="1865">
        <v>11066</v>
      </c>
      <c r="K47" s="1865">
        <v>5597</v>
      </c>
      <c r="L47" s="1865">
        <v>5203</v>
      </c>
      <c r="M47" s="1865">
        <v>1918</v>
      </c>
      <c r="N47" s="1865">
        <v>19887</v>
      </c>
      <c r="O47" s="1865">
        <v>9354</v>
      </c>
      <c r="P47" s="1865">
        <v>1872</v>
      </c>
      <c r="Q47" s="1865">
        <v>52</v>
      </c>
      <c r="R47" s="1865">
        <v>25</v>
      </c>
      <c r="S47" s="1865">
        <v>48</v>
      </c>
      <c r="T47" s="1865">
        <v>9750</v>
      </c>
      <c r="U47" s="1865">
        <v>4848</v>
      </c>
      <c r="V47" s="1865">
        <v>671</v>
      </c>
      <c r="W47" s="1865">
        <v>951</v>
      </c>
      <c r="X47" s="1865">
        <v>458</v>
      </c>
      <c r="Y47" s="1865">
        <v>32</v>
      </c>
      <c r="Z47" s="1865">
        <v>3850</v>
      </c>
      <c r="AA47" s="1865">
        <v>1289</v>
      </c>
      <c r="AB47" s="1865">
        <v>213</v>
      </c>
    </row>
    <row r="48" spans="1:28" ht="11.25">
      <c r="A48" s="1866" t="s">
        <v>637</v>
      </c>
      <c r="B48" s="1867"/>
      <c r="C48" s="1857" t="s">
        <v>299</v>
      </c>
      <c r="D48" s="1822" t="s">
        <v>881</v>
      </c>
      <c r="E48" s="1822" t="s">
        <v>881</v>
      </c>
      <c r="F48" s="1822" t="s">
        <v>881</v>
      </c>
      <c r="G48" s="1822" t="s">
        <v>881</v>
      </c>
      <c r="H48" s="1822" t="s">
        <v>881</v>
      </c>
      <c r="I48" s="1822" t="s">
        <v>881</v>
      </c>
      <c r="J48" s="1822" t="s">
        <v>881</v>
      </c>
      <c r="K48" s="1822" t="s">
        <v>881</v>
      </c>
      <c r="L48" s="1822" t="s">
        <v>881</v>
      </c>
      <c r="M48" s="1822" t="s">
        <v>881</v>
      </c>
      <c r="N48" s="1822">
        <v>130</v>
      </c>
      <c r="O48" s="1822">
        <v>77</v>
      </c>
      <c r="P48" s="1822">
        <v>4</v>
      </c>
      <c r="Q48" s="1822" t="s">
        <v>881</v>
      </c>
      <c r="R48" s="1822" t="s">
        <v>881</v>
      </c>
      <c r="S48" s="1822" t="s">
        <v>881</v>
      </c>
      <c r="T48" s="1822">
        <v>128</v>
      </c>
      <c r="U48" s="1822">
        <v>77</v>
      </c>
      <c r="V48" s="1822">
        <v>4</v>
      </c>
      <c r="W48" s="1822">
        <v>0</v>
      </c>
      <c r="X48" s="1822">
        <v>0</v>
      </c>
      <c r="Y48" s="1822">
        <v>0</v>
      </c>
      <c r="Z48" s="1822">
        <v>2</v>
      </c>
      <c r="AA48" s="1822">
        <v>0</v>
      </c>
      <c r="AB48" s="1822">
        <v>0</v>
      </c>
    </row>
    <row r="49" spans="1:28" ht="12" customHeight="1">
      <c r="A49" s="1866"/>
      <c r="B49" s="1867"/>
      <c r="C49" s="1857" t="s">
        <v>300</v>
      </c>
      <c r="D49" s="1822" t="s">
        <v>881</v>
      </c>
      <c r="E49" s="1822" t="s">
        <v>881</v>
      </c>
      <c r="F49" s="1822" t="s">
        <v>881</v>
      </c>
      <c r="G49" s="1822" t="s">
        <v>881</v>
      </c>
      <c r="H49" s="1822" t="s">
        <v>881</v>
      </c>
      <c r="I49" s="1822" t="s">
        <v>881</v>
      </c>
      <c r="J49" s="1822" t="s">
        <v>881</v>
      </c>
      <c r="K49" s="1822" t="s">
        <v>881</v>
      </c>
      <c r="L49" s="1822" t="s">
        <v>881</v>
      </c>
      <c r="M49" s="1822" t="s">
        <v>881</v>
      </c>
      <c r="N49" s="1822">
        <v>1</v>
      </c>
      <c r="O49" s="1822">
        <v>1</v>
      </c>
      <c r="P49" s="1822">
        <v>0</v>
      </c>
      <c r="Q49" s="1822" t="s">
        <v>881</v>
      </c>
      <c r="R49" s="1822" t="s">
        <v>881</v>
      </c>
      <c r="S49" s="1822" t="s">
        <v>881</v>
      </c>
      <c r="T49" s="1822">
        <v>0</v>
      </c>
      <c r="U49" s="1822">
        <v>0</v>
      </c>
      <c r="V49" s="1822">
        <v>0</v>
      </c>
      <c r="W49" s="1822">
        <v>0</v>
      </c>
      <c r="X49" s="1822">
        <v>0</v>
      </c>
      <c r="Y49" s="1822">
        <v>0</v>
      </c>
      <c r="Z49" s="1822">
        <v>1</v>
      </c>
      <c r="AA49" s="1822">
        <v>1</v>
      </c>
      <c r="AB49" s="1822">
        <v>0</v>
      </c>
    </row>
    <row r="50" spans="1:28" ht="12" customHeight="1">
      <c r="A50" s="1866"/>
      <c r="B50" s="1867"/>
      <c r="C50" s="1857" t="s">
        <v>301</v>
      </c>
      <c r="D50" s="1822" t="s">
        <v>881</v>
      </c>
      <c r="E50" s="1822" t="s">
        <v>881</v>
      </c>
      <c r="F50" s="1822" t="s">
        <v>881</v>
      </c>
      <c r="G50" s="1822" t="s">
        <v>881</v>
      </c>
      <c r="H50" s="1822" t="s">
        <v>881</v>
      </c>
      <c r="I50" s="1822" t="s">
        <v>881</v>
      </c>
      <c r="J50" s="1822" t="s">
        <v>881</v>
      </c>
      <c r="K50" s="1822" t="s">
        <v>881</v>
      </c>
      <c r="L50" s="1822" t="s">
        <v>881</v>
      </c>
      <c r="M50" s="1822" t="s">
        <v>881</v>
      </c>
      <c r="N50" s="1822">
        <v>0</v>
      </c>
      <c r="O50" s="1822">
        <v>0</v>
      </c>
      <c r="P50" s="1822">
        <v>0</v>
      </c>
      <c r="Q50" s="1822" t="s">
        <v>881</v>
      </c>
      <c r="R50" s="1822" t="s">
        <v>881</v>
      </c>
      <c r="S50" s="1822" t="s">
        <v>881</v>
      </c>
      <c r="T50" s="1822">
        <v>0</v>
      </c>
      <c r="U50" s="1822">
        <v>0</v>
      </c>
      <c r="V50" s="1822">
        <v>0</v>
      </c>
      <c r="W50" s="1822">
        <v>0</v>
      </c>
      <c r="X50" s="1822">
        <v>0</v>
      </c>
      <c r="Y50" s="1822">
        <v>0</v>
      </c>
      <c r="Z50" s="1822">
        <v>0</v>
      </c>
      <c r="AA50" s="1822">
        <v>0</v>
      </c>
      <c r="AB50" s="1822">
        <v>0</v>
      </c>
    </row>
    <row r="51" spans="1:28" ht="12" customHeight="1">
      <c r="A51" s="1866"/>
      <c r="B51" s="1867"/>
      <c r="C51" s="1857" t="s">
        <v>302</v>
      </c>
      <c r="D51" s="1822" t="s">
        <v>881</v>
      </c>
      <c r="E51" s="1822" t="s">
        <v>881</v>
      </c>
      <c r="F51" s="1822" t="s">
        <v>881</v>
      </c>
      <c r="G51" s="1822" t="s">
        <v>881</v>
      </c>
      <c r="H51" s="1822" t="s">
        <v>881</v>
      </c>
      <c r="I51" s="1822" t="s">
        <v>881</v>
      </c>
      <c r="J51" s="1822" t="s">
        <v>881</v>
      </c>
      <c r="K51" s="1822" t="s">
        <v>881</v>
      </c>
      <c r="L51" s="1822" t="s">
        <v>881</v>
      </c>
      <c r="M51" s="1822" t="s">
        <v>881</v>
      </c>
      <c r="N51" s="1854">
        <v>131</v>
      </c>
      <c r="O51" s="1854">
        <v>78</v>
      </c>
      <c r="P51" s="1854">
        <v>4</v>
      </c>
      <c r="Q51" s="1822" t="s">
        <v>881</v>
      </c>
      <c r="R51" s="1822" t="s">
        <v>881</v>
      </c>
      <c r="S51" s="1822" t="s">
        <v>881</v>
      </c>
      <c r="T51" s="1854">
        <v>128</v>
      </c>
      <c r="U51" s="1854">
        <v>77</v>
      </c>
      <c r="V51" s="1854">
        <v>4</v>
      </c>
      <c r="W51" s="1854">
        <v>0</v>
      </c>
      <c r="X51" s="1854">
        <v>0</v>
      </c>
      <c r="Y51" s="1854">
        <v>0</v>
      </c>
      <c r="Z51" s="1854">
        <v>3</v>
      </c>
      <c r="AA51" s="1854">
        <v>1</v>
      </c>
      <c r="AB51" s="1854">
        <v>0</v>
      </c>
    </row>
    <row r="52" spans="1:28" ht="18" customHeight="1">
      <c r="A52" s="1868" t="s">
        <v>10</v>
      </c>
      <c r="B52" s="1869"/>
      <c r="C52" s="1863" t="s">
        <v>299</v>
      </c>
      <c r="D52" s="1865">
        <v>305</v>
      </c>
      <c r="E52" s="1865">
        <v>193</v>
      </c>
      <c r="F52" s="1865">
        <v>574</v>
      </c>
      <c r="G52" s="1865">
        <v>276</v>
      </c>
      <c r="H52" s="1865">
        <v>2177</v>
      </c>
      <c r="I52" s="1865">
        <v>1103</v>
      </c>
      <c r="J52" s="1865">
        <v>9010</v>
      </c>
      <c r="K52" s="1865">
        <v>4687</v>
      </c>
      <c r="L52" s="1865">
        <v>4557</v>
      </c>
      <c r="M52" s="1865">
        <v>1709</v>
      </c>
      <c r="N52" s="1865">
        <v>16753</v>
      </c>
      <c r="O52" s="1865">
        <v>8045</v>
      </c>
      <c r="P52" s="1865">
        <v>1586</v>
      </c>
      <c r="Q52" s="1865">
        <v>52</v>
      </c>
      <c r="R52" s="1865">
        <v>25</v>
      </c>
      <c r="S52" s="1865">
        <v>48</v>
      </c>
      <c r="T52" s="1865">
        <v>8042</v>
      </c>
      <c r="U52" s="1865">
        <v>4125</v>
      </c>
      <c r="V52" s="1865">
        <v>530</v>
      </c>
      <c r="W52" s="1865">
        <v>834</v>
      </c>
      <c r="X52" s="1865">
        <v>404</v>
      </c>
      <c r="Y52" s="1865">
        <v>28</v>
      </c>
      <c r="Z52" s="1865">
        <v>3364</v>
      </c>
      <c r="AA52" s="1865">
        <v>1151</v>
      </c>
      <c r="AB52" s="1865">
        <v>177</v>
      </c>
    </row>
    <row r="53" spans="1:28" ht="11.25">
      <c r="A53" s="1855"/>
      <c r="B53" s="1860"/>
      <c r="C53" s="1864" t="s">
        <v>300</v>
      </c>
      <c r="D53" s="1865">
        <v>0</v>
      </c>
      <c r="E53" s="1865">
        <v>0</v>
      </c>
      <c r="F53" s="1865">
        <v>34</v>
      </c>
      <c r="G53" s="1865">
        <v>13</v>
      </c>
      <c r="H53" s="1865">
        <v>225</v>
      </c>
      <c r="I53" s="1865">
        <v>94</v>
      </c>
      <c r="J53" s="1865">
        <v>690</v>
      </c>
      <c r="K53" s="1865">
        <v>286</v>
      </c>
      <c r="L53" s="1865">
        <v>382</v>
      </c>
      <c r="M53" s="1865">
        <v>109</v>
      </c>
      <c r="N53" s="1865">
        <v>1332</v>
      </c>
      <c r="O53" s="1865">
        <v>503</v>
      </c>
      <c r="P53" s="1865">
        <v>197</v>
      </c>
      <c r="Q53" s="1865">
        <v>0</v>
      </c>
      <c r="R53" s="1865">
        <v>0</v>
      </c>
      <c r="S53" s="1865">
        <v>0</v>
      </c>
      <c r="T53" s="1865">
        <v>627</v>
      </c>
      <c r="U53" s="1865">
        <v>257</v>
      </c>
      <c r="V53" s="1865">
        <v>92</v>
      </c>
      <c r="W53" s="1865">
        <v>50</v>
      </c>
      <c r="X53" s="1865">
        <v>15</v>
      </c>
      <c r="Y53" s="1865">
        <v>3</v>
      </c>
      <c r="Z53" s="1865">
        <v>303</v>
      </c>
      <c r="AA53" s="1865">
        <v>83</v>
      </c>
      <c r="AB53" s="1865">
        <v>33</v>
      </c>
    </row>
    <row r="54" spans="1:28" ht="11.25">
      <c r="A54" s="1866"/>
      <c r="B54" s="1869"/>
      <c r="C54" s="1864" t="s">
        <v>301</v>
      </c>
      <c r="D54" s="1865">
        <v>0</v>
      </c>
      <c r="E54" s="1865">
        <v>0</v>
      </c>
      <c r="F54" s="1865">
        <v>38</v>
      </c>
      <c r="G54" s="1865">
        <v>16</v>
      </c>
      <c r="H54" s="1865">
        <v>265</v>
      </c>
      <c r="I54" s="1865">
        <v>144</v>
      </c>
      <c r="J54" s="1865">
        <v>1366</v>
      </c>
      <c r="K54" s="1865">
        <v>624</v>
      </c>
      <c r="L54" s="1865">
        <v>264</v>
      </c>
      <c r="M54" s="1865">
        <v>100</v>
      </c>
      <c r="N54" s="1865">
        <v>1933</v>
      </c>
      <c r="O54" s="1865">
        <v>884</v>
      </c>
      <c r="P54" s="1865">
        <v>93</v>
      </c>
      <c r="Q54" s="1865">
        <v>0</v>
      </c>
      <c r="R54" s="1865">
        <v>0</v>
      </c>
      <c r="S54" s="1865">
        <v>0</v>
      </c>
      <c r="T54" s="1865">
        <v>1209</v>
      </c>
      <c r="U54" s="1865">
        <v>543</v>
      </c>
      <c r="V54" s="1865">
        <v>53</v>
      </c>
      <c r="W54" s="1865">
        <v>67</v>
      </c>
      <c r="X54" s="1865">
        <v>39</v>
      </c>
      <c r="Y54" s="1865">
        <v>1</v>
      </c>
      <c r="Z54" s="1865">
        <v>186</v>
      </c>
      <c r="AA54" s="1865">
        <v>56</v>
      </c>
      <c r="AB54" s="1865">
        <v>3</v>
      </c>
    </row>
    <row r="55" spans="1:28" ht="11.25">
      <c r="A55" s="1855"/>
      <c r="B55" s="1856"/>
      <c r="C55" s="1864" t="s">
        <v>314</v>
      </c>
      <c r="D55" s="1865">
        <v>305</v>
      </c>
      <c r="E55" s="1865">
        <v>193</v>
      </c>
      <c r="F55" s="1865">
        <v>646</v>
      </c>
      <c r="G55" s="1865">
        <v>305</v>
      </c>
      <c r="H55" s="1865">
        <v>2667</v>
      </c>
      <c r="I55" s="1865">
        <v>1341</v>
      </c>
      <c r="J55" s="1865">
        <v>11066</v>
      </c>
      <c r="K55" s="1865">
        <v>5597</v>
      </c>
      <c r="L55" s="1865">
        <v>5203</v>
      </c>
      <c r="M55" s="1865">
        <v>1918</v>
      </c>
      <c r="N55" s="1865">
        <v>20018</v>
      </c>
      <c r="O55" s="1865">
        <v>9432</v>
      </c>
      <c r="P55" s="1865">
        <v>1876</v>
      </c>
      <c r="Q55" s="1865">
        <v>52</v>
      </c>
      <c r="R55" s="1865">
        <v>25</v>
      </c>
      <c r="S55" s="1865">
        <v>48</v>
      </c>
      <c r="T55" s="1865">
        <v>9878</v>
      </c>
      <c r="U55" s="1865">
        <v>4925</v>
      </c>
      <c r="V55" s="1865">
        <v>675</v>
      </c>
      <c r="W55" s="1865">
        <v>951</v>
      </c>
      <c r="X55" s="1865">
        <v>458</v>
      </c>
      <c r="Y55" s="1865">
        <v>32</v>
      </c>
      <c r="Z55" s="1865">
        <v>3853</v>
      </c>
      <c r="AA55" s="1865">
        <v>1290</v>
      </c>
      <c r="AB55" s="1865">
        <v>213</v>
      </c>
    </row>
    <row r="56" spans="1:22" ht="3" customHeight="1">
      <c r="A56" s="1770" t="s">
        <v>11</v>
      </c>
      <c r="B56" s="1855"/>
      <c r="C56" s="1856"/>
      <c r="D56" s="1856"/>
      <c r="E56" s="1856"/>
      <c r="F56" s="1856"/>
      <c r="G56" s="1856"/>
      <c r="H56" s="1856"/>
      <c r="I56" s="1856"/>
      <c r="J56" s="1856"/>
      <c r="K56" s="1856"/>
      <c r="L56" s="1870"/>
      <c r="M56" s="1870"/>
      <c r="P56" s="1870"/>
      <c r="Q56" s="1870"/>
      <c r="R56" s="1870"/>
      <c r="S56" s="1870"/>
      <c r="T56" s="1870"/>
      <c r="U56" s="1870"/>
      <c r="V56" s="1870"/>
    </row>
    <row r="57" spans="1:28" ht="12.75" customHeight="1">
      <c r="A57" s="2683" t="s">
        <v>1483</v>
      </c>
      <c r="B57" s="2683"/>
      <c r="C57" s="2683"/>
      <c r="D57" s="2683"/>
      <c r="E57" s="2683"/>
      <c r="F57" s="2683"/>
      <c r="G57" s="2683"/>
      <c r="H57" s="2683"/>
      <c r="I57" s="2683"/>
      <c r="J57" s="2683"/>
      <c r="K57" s="2683"/>
      <c r="L57" s="2683"/>
      <c r="M57" s="2683"/>
      <c r="N57" s="2683" t="s">
        <v>1484</v>
      </c>
      <c r="O57" s="2683"/>
      <c r="P57" s="2683"/>
      <c r="Q57" s="2683"/>
      <c r="R57" s="2683"/>
      <c r="S57" s="2683"/>
      <c r="T57" s="2683"/>
      <c r="U57" s="2683"/>
      <c r="V57" s="2683"/>
      <c r="W57" s="2683"/>
      <c r="X57" s="2683"/>
      <c r="Y57" s="2683"/>
      <c r="Z57" s="2683"/>
      <c r="AA57" s="2683"/>
      <c r="AB57" s="2683"/>
    </row>
    <row r="58" spans="1:22" ht="11.25">
      <c r="A58" s="1866"/>
      <c r="B58" s="1869"/>
      <c r="C58" s="1869"/>
      <c r="D58" s="1869"/>
      <c r="E58" s="1869"/>
      <c r="F58" s="1869"/>
      <c r="G58" s="1869"/>
      <c r="H58" s="1869"/>
      <c r="I58" s="1869"/>
      <c r="J58" s="1869"/>
      <c r="K58" s="1869"/>
      <c r="L58" s="1869"/>
      <c r="M58" s="1869"/>
      <c r="N58" s="1870"/>
      <c r="O58" s="1870"/>
      <c r="P58" s="1871"/>
      <c r="Q58" s="1871"/>
      <c r="R58" s="1871"/>
      <c r="S58" s="1871"/>
      <c r="T58" s="1870"/>
      <c r="U58" s="1870"/>
      <c r="V58" s="1871"/>
    </row>
  </sheetData>
  <mergeCells count="13">
    <mergeCell ref="Q5:S5"/>
    <mergeCell ref="T5:V5"/>
    <mergeCell ref="W5:Y5"/>
    <mergeCell ref="Z5:AB5"/>
    <mergeCell ref="A57:M57"/>
    <mergeCell ref="N57:AB57"/>
    <mergeCell ref="A4:B6"/>
    <mergeCell ref="C4:C6"/>
    <mergeCell ref="D4:M4"/>
    <mergeCell ref="N4:P5"/>
    <mergeCell ref="Q4:AB4"/>
    <mergeCell ref="D5:E5"/>
    <mergeCell ref="F5:G5"/>
  </mergeCells>
  <printOptions/>
  <pageMargins left="0.4724409448818898" right="0.4724409448818898" top="0.5905511811023623" bottom="0.7874015748031497" header="0.3937007874015748" footer="0.2755905511811024"/>
  <pageSetup firstPageNumber="116" useFirstPageNumber="1" horizontalDpi="600" verticalDpi="600" orientation="portrait" pageOrder="overThenDown" paperSize="9" scale="99" r:id="rId1"/>
  <headerFooter alignWithMargins="0">
    <oddFooter>&amp;C&amp;P</oddFooter>
  </headerFooter>
  <colBreaks count="1" manualBreakCount="1">
    <brk id="13" max="16383"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Y42"/>
  <sheetViews>
    <sheetView workbookViewId="0" topLeftCell="A1">
      <pane ySplit="7" topLeftCell="A8" activePane="bottomLeft" state="frozen"/>
      <selection pane="bottomLeft" activeCell="Z1" sqref="Z1"/>
    </sheetView>
  </sheetViews>
  <sheetFormatPr defaultColWidth="12" defaultRowHeight="11.25"/>
  <cols>
    <col min="1" max="1" width="3.5" style="1246" customWidth="1"/>
    <col min="2" max="2" width="0.65625" style="1246" customWidth="1"/>
    <col min="3" max="3" width="0.4921875" style="1246" customWidth="1"/>
    <col min="4" max="4" width="35.16015625" style="1246" customWidth="1"/>
    <col min="5" max="6" width="0.4921875" style="1246" customWidth="1"/>
    <col min="7" max="7" width="10.33203125" style="1246" customWidth="1"/>
    <col min="8" max="23" width="8.83203125" style="1246" customWidth="1"/>
    <col min="24" max="24" width="0.4921875" style="1246" customWidth="1"/>
    <col min="25" max="25" width="3.5" style="1246" customWidth="1"/>
    <col min="26" max="16384" width="12" style="1246" customWidth="1"/>
  </cols>
  <sheetData>
    <row r="1" spans="1:25" ht="10.5" customHeight="1">
      <c r="A1" s="2622"/>
      <c r="B1" s="2659"/>
      <c r="C1" s="2659"/>
      <c r="D1" s="1245"/>
      <c r="E1" s="1245"/>
      <c r="F1" s="1245"/>
      <c r="G1" s="1245"/>
      <c r="H1" s="1245"/>
      <c r="I1" s="1245"/>
      <c r="J1" s="1245"/>
      <c r="K1" s="1245"/>
      <c r="L1" s="1245"/>
      <c r="M1" s="1245"/>
      <c r="N1" s="1245"/>
      <c r="O1" s="1245"/>
      <c r="P1" s="1245"/>
      <c r="Q1" s="1245"/>
      <c r="R1" s="1245"/>
      <c r="S1" s="1245"/>
      <c r="T1" s="1245"/>
      <c r="U1" s="1245"/>
      <c r="V1" s="1245"/>
      <c r="W1" s="1245"/>
      <c r="X1" s="2689"/>
      <c r="Y1" s="2597"/>
    </row>
    <row r="2" spans="1:25" ht="12.75" customHeight="1">
      <c r="A2" s="1554"/>
      <c r="B2" s="1647"/>
      <c r="C2" s="1647"/>
      <c r="D2" s="1647"/>
      <c r="E2" s="1647"/>
      <c r="F2" s="1647"/>
      <c r="G2" s="1647"/>
      <c r="H2" s="1647"/>
      <c r="I2" s="1647"/>
      <c r="J2" s="1647"/>
      <c r="K2" s="1647"/>
      <c r="L2" s="1647"/>
      <c r="M2" s="1648" t="s">
        <v>1485</v>
      </c>
      <c r="N2" s="1515" t="s">
        <v>672</v>
      </c>
      <c r="V2" s="1647"/>
      <c r="W2" s="1647"/>
      <c r="X2" s="1647"/>
      <c r="Y2" s="1647"/>
    </row>
    <row r="3" spans="2:25" s="1424" customFormat="1" ht="24.9" customHeight="1">
      <c r="B3" s="2"/>
      <c r="C3" s="2"/>
      <c r="D3" s="2"/>
      <c r="E3" s="2"/>
      <c r="F3" s="2"/>
      <c r="G3" s="2"/>
      <c r="H3" s="2"/>
      <c r="I3" s="2"/>
      <c r="J3" s="2"/>
      <c r="K3" s="2"/>
      <c r="L3" s="2"/>
      <c r="M3" s="1649" t="s">
        <v>1486</v>
      </c>
      <c r="N3" s="1650" t="s">
        <v>1487</v>
      </c>
      <c r="V3" s="2"/>
      <c r="W3" s="2"/>
      <c r="X3" s="2"/>
      <c r="Y3" s="2"/>
    </row>
    <row r="4" spans="1:25" s="1137" customFormat="1" ht="15" customHeight="1">
      <c r="A4" s="2471" t="s">
        <v>394</v>
      </c>
      <c r="B4" s="2478"/>
      <c r="C4" s="2477" t="s">
        <v>1295</v>
      </c>
      <c r="D4" s="2469"/>
      <c r="E4" s="2478"/>
      <c r="F4" s="2477" t="s">
        <v>40</v>
      </c>
      <c r="G4" s="2478"/>
      <c r="H4" s="2579" t="s">
        <v>676</v>
      </c>
      <c r="I4" s="2579" t="s">
        <v>677</v>
      </c>
      <c r="J4" s="2593" t="s">
        <v>1296</v>
      </c>
      <c r="K4" s="2593"/>
      <c r="L4" s="2593"/>
      <c r="M4" s="2593"/>
      <c r="N4" s="2471" t="s">
        <v>12</v>
      </c>
      <c r="O4" s="2469"/>
      <c r="P4" s="1516" t="s">
        <v>397</v>
      </c>
      <c r="Q4" s="1872"/>
      <c r="R4" s="1873"/>
      <c r="S4" s="1874"/>
      <c r="T4" s="2686" t="s">
        <v>1296</v>
      </c>
      <c r="U4" s="2686"/>
      <c r="V4" s="2686"/>
      <c r="W4" s="2690"/>
      <c r="X4" s="2477" t="s">
        <v>394</v>
      </c>
      <c r="Y4" s="2469"/>
    </row>
    <row r="5" spans="1:25" s="1137" customFormat="1" ht="15" customHeight="1">
      <c r="A5" s="2479"/>
      <c r="B5" s="2480"/>
      <c r="C5" s="2448"/>
      <c r="D5" s="2479"/>
      <c r="E5" s="2480"/>
      <c r="F5" s="2448"/>
      <c r="G5" s="2480"/>
      <c r="H5" s="2467"/>
      <c r="I5" s="2467"/>
      <c r="J5" s="2503" t="s">
        <v>1298</v>
      </c>
      <c r="K5" s="2503" t="s">
        <v>1301</v>
      </c>
      <c r="L5" s="1875" t="s">
        <v>1300</v>
      </c>
      <c r="M5" s="1876"/>
      <c r="N5" s="2470"/>
      <c r="O5" s="2470"/>
      <c r="P5" s="1877" t="s">
        <v>64</v>
      </c>
      <c r="Q5" s="1878"/>
      <c r="R5" s="2685" t="s">
        <v>520</v>
      </c>
      <c r="S5" s="2690"/>
      <c r="T5" s="2691" t="s">
        <v>1298</v>
      </c>
      <c r="U5" s="2503" t="s">
        <v>1301</v>
      </c>
      <c r="V5" s="2607" t="s">
        <v>1300</v>
      </c>
      <c r="W5" s="2609"/>
      <c r="X5" s="2448"/>
      <c r="Y5" s="2636"/>
    </row>
    <row r="6" spans="1:25" s="1137" customFormat="1" ht="15" customHeight="1">
      <c r="A6" s="2479"/>
      <c r="B6" s="2480"/>
      <c r="C6" s="2448"/>
      <c r="D6" s="2479"/>
      <c r="E6" s="2480"/>
      <c r="F6" s="2448"/>
      <c r="G6" s="2480"/>
      <c r="H6" s="2468"/>
      <c r="I6" s="2468"/>
      <c r="J6" s="2505"/>
      <c r="K6" s="2505"/>
      <c r="L6" s="1263">
        <v>12</v>
      </c>
      <c r="M6" s="1652">
        <v>13</v>
      </c>
      <c r="N6" s="1653" t="s">
        <v>153</v>
      </c>
      <c r="O6" s="1654" t="s">
        <v>867</v>
      </c>
      <c r="P6" s="1655" t="s">
        <v>152</v>
      </c>
      <c r="Q6" s="1879" t="s">
        <v>867</v>
      </c>
      <c r="R6" s="1655" t="s">
        <v>152</v>
      </c>
      <c r="S6" s="1879" t="s">
        <v>867</v>
      </c>
      <c r="T6" s="2692"/>
      <c r="U6" s="2505"/>
      <c r="V6" s="1654">
        <v>12</v>
      </c>
      <c r="W6" s="1654">
        <v>13</v>
      </c>
      <c r="X6" s="2448"/>
      <c r="Y6" s="2636"/>
    </row>
    <row r="7" spans="1:25" s="1137" customFormat="1" ht="15" customHeight="1">
      <c r="A7" s="2470"/>
      <c r="B7" s="2530"/>
      <c r="C7" s="2449"/>
      <c r="D7" s="2470"/>
      <c r="E7" s="2530"/>
      <c r="F7" s="2449"/>
      <c r="G7" s="2530"/>
      <c r="H7" s="1658">
        <v>1</v>
      </c>
      <c r="I7" s="1880">
        <v>2</v>
      </c>
      <c r="J7" s="1658">
        <v>3</v>
      </c>
      <c r="K7" s="1880">
        <v>4</v>
      </c>
      <c r="L7" s="1658">
        <v>5</v>
      </c>
      <c r="M7" s="1881">
        <v>6</v>
      </c>
      <c r="N7" s="1880">
        <v>7</v>
      </c>
      <c r="O7" s="1880">
        <v>8</v>
      </c>
      <c r="P7" s="1658">
        <v>9</v>
      </c>
      <c r="Q7" s="1880">
        <v>10</v>
      </c>
      <c r="R7" s="1658">
        <v>11</v>
      </c>
      <c r="S7" s="1880">
        <v>12</v>
      </c>
      <c r="T7" s="1658">
        <v>13</v>
      </c>
      <c r="U7" s="1880">
        <v>14</v>
      </c>
      <c r="V7" s="1658">
        <v>15</v>
      </c>
      <c r="W7" s="1880">
        <v>16</v>
      </c>
      <c r="X7" s="2449"/>
      <c r="Y7" s="2470"/>
    </row>
    <row r="8" spans="1:25" s="1137" customFormat="1" ht="20.1" customHeight="1">
      <c r="A8" s="1539">
        <v>1</v>
      </c>
      <c r="B8" s="1662"/>
      <c r="C8" s="1432"/>
      <c r="D8" s="1663" t="s">
        <v>1302</v>
      </c>
      <c r="E8" s="1662"/>
      <c r="F8" s="1432"/>
      <c r="G8" s="1432" t="s">
        <v>3</v>
      </c>
      <c r="H8" s="1882" t="s">
        <v>42</v>
      </c>
      <c r="I8" s="1883">
        <v>128</v>
      </c>
      <c r="J8" s="1566" t="s">
        <v>881</v>
      </c>
      <c r="K8" s="1883">
        <v>22</v>
      </c>
      <c r="L8" s="1883">
        <v>81</v>
      </c>
      <c r="M8" s="1883">
        <v>25</v>
      </c>
      <c r="N8" s="1883">
        <v>2297</v>
      </c>
      <c r="O8" s="1883">
        <v>2031</v>
      </c>
      <c r="P8" s="1883">
        <v>68</v>
      </c>
      <c r="Q8" s="1883">
        <v>62</v>
      </c>
      <c r="R8" s="1883">
        <v>6</v>
      </c>
      <c r="S8" s="1883">
        <v>5</v>
      </c>
      <c r="T8" s="1566" t="s">
        <v>881</v>
      </c>
      <c r="U8" s="1883">
        <v>366</v>
      </c>
      <c r="V8" s="1883">
        <v>1629</v>
      </c>
      <c r="W8" s="1883">
        <v>302</v>
      </c>
      <c r="X8" s="1434"/>
      <c r="Y8" s="1669">
        <f aca="true" t="shared" si="0" ref="Y8:Y40">A8</f>
        <v>1</v>
      </c>
    </row>
    <row r="9" spans="1:25" s="1137" customFormat="1" ht="12.6" customHeight="1">
      <c r="A9" s="1539">
        <f>A8+1</f>
        <v>2</v>
      </c>
      <c r="B9" s="1662"/>
      <c r="C9" s="1432"/>
      <c r="D9" s="1663"/>
      <c r="E9" s="1662"/>
      <c r="F9" s="1432"/>
      <c r="G9" s="1245" t="s">
        <v>4</v>
      </c>
      <c r="H9" s="1884" t="s">
        <v>42</v>
      </c>
      <c r="I9" s="1883">
        <v>6</v>
      </c>
      <c r="J9" s="1566" t="s">
        <v>881</v>
      </c>
      <c r="K9" s="1883">
        <v>1</v>
      </c>
      <c r="L9" s="1883">
        <v>4</v>
      </c>
      <c r="M9" s="1883">
        <v>1</v>
      </c>
      <c r="N9" s="1883">
        <v>127</v>
      </c>
      <c r="O9" s="1883">
        <v>119</v>
      </c>
      <c r="P9" s="1883">
        <v>10</v>
      </c>
      <c r="Q9" s="1883">
        <v>10</v>
      </c>
      <c r="R9" s="1883">
        <v>0</v>
      </c>
      <c r="S9" s="1883">
        <v>0</v>
      </c>
      <c r="T9" s="1566" t="s">
        <v>881</v>
      </c>
      <c r="U9" s="1883">
        <v>24</v>
      </c>
      <c r="V9" s="1883">
        <v>82</v>
      </c>
      <c r="W9" s="1883">
        <v>21</v>
      </c>
      <c r="X9" s="1434"/>
      <c r="Y9" s="1669">
        <f t="shared" si="0"/>
        <v>2</v>
      </c>
    </row>
    <row r="10" spans="1:25" s="1137" customFormat="1" ht="12.6" customHeight="1">
      <c r="A10" s="1539">
        <f aca="true" t="shared" si="1" ref="A10:A40">A9+1</f>
        <v>3</v>
      </c>
      <c r="B10" s="1662"/>
      <c r="C10" s="1432"/>
      <c r="D10" s="1663"/>
      <c r="E10" s="1662"/>
      <c r="F10" s="1432"/>
      <c r="G10" s="1245" t="s">
        <v>5</v>
      </c>
      <c r="H10" s="1884" t="s">
        <v>42</v>
      </c>
      <c r="I10" s="1883">
        <v>0</v>
      </c>
      <c r="J10" s="1566" t="s">
        <v>881</v>
      </c>
      <c r="K10" s="1883">
        <v>0</v>
      </c>
      <c r="L10" s="1883">
        <v>0</v>
      </c>
      <c r="M10" s="1883">
        <v>0</v>
      </c>
      <c r="N10" s="1883">
        <v>0</v>
      </c>
      <c r="O10" s="1883">
        <v>0</v>
      </c>
      <c r="P10" s="1883">
        <v>0</v>
      </c>
      <c r="Q10" s="1883">
        <v>0</v>
      </c>
      <c r="R10" s="1883">
        <v>0</v>
      </c>
      <c r="S10" s="1883">
        <v>0</v>
      </c>
      <c r="T10" s="1566" t="s">
        <v>881</v>
      </c>
      <c r="U10" s="1883">
        <v>0</v>
      </c>
      <c r="V10" s="1883">
        <v>0</v>
      </c>
      <c r="W10" s="1883">
        <v>0</v>
      </c>
      <c r="X10" s="1434"/>
      <c r="Y10" s="1669">
        <f t="shared" si="0"/>
        <v>3</v>
      </c>
    </row>
    <row r="11" spans="1:25" s="1137" customFormat="1" ht="12.6" customHeight="1">
      <c r="A11" s="1539">
        <f t="shared" si="1"/>
        <v>4</v>
      </c>
      <c r="B11" s="1662"/>
      <c r="C11" s="1432"/>
      <c r="D11" s="1663"/>
      <c r="E11" s="1662"/>
      <c r="F11" s="1432"/>
      <c r="G11" s="1245" t="s">
        <v>13</v>
      </c>
      <c r="H11" s="1884" t="s">
        <v>42</v>
      </c>
      <c r="I11" s="1883">
        <v>134</v>
      </c>
      <c r="J11" s="1566" t="s">
        <v>881</v>
      </c>
      <c r="K11" s="1883">
        <v>23</v>
      </c>
      <c r="L11" s="1883">
        <v>85</v>
      </c>
      <c r="M11" s="1883">
        <v>26</v>
      </c>
      <c r="N11" s="1883">
        <v>2424</v>
      </c>
      <c r="O11" s="1883">
        <v>2150</v>
      </c>
      <c r="P11" s="1883">
        <v>78</v>
      </c>
      <c r="Q11" s="1883">
        <v>72</v>
      </c>
      <c r="R11" s="1883">
        <v>6</v>
      </c>
      <c r="S11" s="1883">
        <v>5</v>
      </c>
      <c r="T11" s="1566" t="s">
        <v>881</v>
      </c>
      <c r="U11" s="1883">
        <v>390</v>
      </c>
      <c r="V11" s="1883">
        <v>1711</v>
      </c>
      <c r="W11" s="1883">
        <v>323</v>
      </c>
      <c r="X11" s="1434"/>
      <c r="Y11" s="1669">
        <f t="shared" si="0"/>
        <v>4</v>
      </c>
    </row>
    <row r="12" spans="1:25" s="1137" customFormat="1" ht="18.9" customHeight="1">
      <c r="A12" s="1539">
        <f t="shared" si="1"/>
        <v>5</v>
      </c>
      <c r="B12" s="1662"/>
      <c r="C12" s="1432"/>
      <c r="D12" s="1885" t="s">
        <v>1488</v>
      </c>
      <c r="E12" s="1662"/>
      <c r="F12" s="1432"/>
      <c r="G12" s="1432"/>
      <c r="H12" s="1884"/>
      <c r="I12" s="1883"/>
      <c r="J12" s="1566"/>
      <c r="K12" s="1883"/>
      <c r="L12" s="1883"/>
      <c r="M12" s="1883"/>
      <c r="N12" s="1883"/>
      <c r="O12" s="1883"/>
      <c r="P12" s="1883"/>
      <c r="Q12" s="1883"/>
      <c r="R12" s="1883"/>
      <c r="S12" s="1883"/>
      <c r="T12" s="1566"/>
      <c r="U12" s="1883"/>
      <c r="V12" s="1883"/>
      <c r="W12" s="1883"/>
      <c r="X12" s="1434"/>
      <c r="Y12" s="1669">
        <f t="shared" si="0"/>
        <v>5</v>
      </c>
    </row>
    <row r="13" spans="1:25" s="1137" customFormat="1" ht="12.6" customHeight="1">
      <c r="A13" s="1539">
        <f t="shared" si="1"/>
        <v>6</v>
      </c>
      <c r="B13" s="1662"/>
      <c r="C13" s="1432"/>
      <c r="D13" s="1663" t="s">
        <v>1489</v>
      </c>
      <c r="E13" s="1662"/>
      <c r="F13" s="1432"/>
      <c r="G13" s="1432" t="s">
        <v>3</v>
      </c>
      <c r="H13" s="1884" t="s">
        <v>42</v>
      </c>
      <c r="I13" s="1883">
        <v>5</v>
      </c>
      <c r="J13" s="1566" t="s">
        <v>881</v>
      </c>
      <c r="K13" s="1883">
        <v>0</v>
      </c>
      <c r="L13" s="1883">
        <v>3</v>
      </c>
      <c r="M13" s="1883">
        <v>2</v>
      </c>
      <c r="N13" s="1883">
        <v>92</v>
      </c>
      <c r="O13" s="1883">
        <v>39</v>
      </c>
      <c r="P13" s="1883">
        <v>0</v>
      </c>
      <c r="Q13" s="1883">
        <v>0</v>
      </c>
      <c r="R13" s="1883">
        <v>0</v>
      </c>
      <c r="S13" s="1883">
        <v>0</v>
      </c>
      <c r="T13" s="1566" t="s">
        <v>881</v>
      </c>
      <c r="U13" s="1883">
        <v>6</v>
      </c>
      <c r="V13" s="1883">
        <v>64</v>
      </c>
      <c r="W13" s="1883">
        <v>22</v>
      </c>
      <c r="X13" s="1434"/>
      <c r="Y13" s="1669">
        <f t="shared" si="0"/>
        <v>6</v>
      </c>
    </row>
    <row r="14" spans="1:25" ht="12.6" customHeight="1">
      <c r="A14" s="1539">
        <f t="shared" si="1"/>
        <v>7</v>
      </c>
      <c r="B14" s="1440"/>
      <c r="C14" s="1245"/>
      <c r="D14" s="1672"/>
      <c r="E14" s="1440"/>
      <c r="F14" s="1245"/>
      <c r="G14" s="1245" t="s">
        <v>4</v>
      </c>
      <c r="H14" s="1884" t="s">
        <v>42</v>
      </c>
      <c r="I14" s="1883">
        <v>0</v>
      </c>
      <c r="J14" s="1566" t="s">
        <v>881</v>
      </c>
      <c r="K14" s="1883">
        <v>0</v>
      </c>
      <c r="L14" s="1883">
        <v>0</v>
      </c>
      <c r="M14" s="1883">
        <v>0</v>
      </c>
      <c r="N14" s="1883">
        <v>0</v>
      </c>
      <c r="O14" s="1883">
        <v>0</v>
      </c>
      <c r="P14" s="1883">
        <v>0</v>
      </c>
      <c r="Q14" s="1883">
        <v>0</v>
      </c>
      <c r="R14" s="1883">
        <v>0</v>
      </c>
      <c r="S14" s="1883">
        <v>0</v>
      </c>
      <c r="T14" s="1566" t="s">
        <v>881</v>
      </c>
      <c r="U14" s="1883">
        <v>0</v>
      </c>
      <c r="V14" s="1883">
        <v>0</v>
      </c>
      <c r="W14" s="1883">
        <v>0</v>
      </c>
      <c r="X14" s="1673"/>
      <c r="Y14" s="1669">
        <f t="shared" si="0"/>
        <v>7</v>
      </c>
    </row>
    <row r="15" spans="1:25" ht="12.6" customHeight="1">
      <c r="A15" s="1539">
        <f t="shared" si="1"/>
        <v>8</v>
      </c>
      <c r="B15" s="1440"/>
      <c r="C15" s="1245"/>
      <c r="D15" s="1245"/>
      <c r="E15" s="1440"/>
      <c r="F15" s="1245"/>
      <c r="G15" s="1245" t="s">
        <v>5</v>
      </c>
      <c r="H15" s="1884" t="s">
        <v>42</v>
      </c>
      <c r="I15" s="1883">
        <v>0</v>
      </c>
      <c r="J15" s="1566" t="s">
        <v>881</v>
      </c>
      <c r="K15" s="1883">
        <v>0</v>
      </c>
      <c r="L15" s="1883">
        <v>0</v>
      </c>
      <c r="M15" s="1883">
        <v>0</v>
      </c>
      <c r="N15" s="1883">
        <v>0</v>
      </c>
      <c r="O15" s="1883">
        <v>0</v>
      </c>
      <c r="P15" s="1883">
        <v>0</v>
      </c>
      <c r="Q15" s="1883">
        <v>0</v>
      </c>
      <c r="R15" s="1883">
        <v>0</v>
      </c>
      <c r="S15" s="1883">
        <v>0</v>
      </c>
      <c r="T15" s="1566" t="s">
        <v>881</v>
      </c>
      <c r="U15" s="1883">
        <v>0</v>
      </c>
      <c r="V15" s="1883">
        <v>0</v>
      </c>
      <c r="W15" s="1883">
        <v>0</v>
      </c>
      <c r="X15" s="1673"/>
      <c r="Y15" s="1669">
        <f t="shared" si="0"/>
        <v>8</v>
      </c>
    </row>
    <row r="16" spans="1:25" ht="12.6" customHeight="1">
      <c r="A16" s="1539">
        <f t="shared" si="1"/>
        <v>9</v>
      </c>
      <c r="B16" s="1440"/>
      <c r="C16" s="1245"/>
      <c r="D16" s="1245"/>
      <c r="E16" s="1440"/>
      <c r="F16" s="1245"/>
      <c r="G16" s="1245" t="s">
        <v>13</v>
      </c>
      <c r="H16" s="1884" t="s">
        <v>42</v>
      </c>
      <c r="I16" s="1883">
        <v>5</v>
      </c>
      <c r="J16" s="1566" t="s">
        <v>881</v>
      </c>
      <c r="K16" s="1883">
        <v>0</v>
      </c>
      <c r="L16" s="1883">
        <v>3</v>
      </c>
      <c r="M16" s="1883">
        <v>2</v>
      </c>
      <c r="N16" s="1883">
        <v>92</v>
      </c>
      <c r="O16" s="1883">
        <v>39</v>
      </c>
      <c r="P16" s="1883">
        <v>0</v>
      </c>
      <c r="Q16" s="1883">
        <v>0</v>
      </c>
      <c r="R16" s="1883">
        <v>0</v>
      </c>
      <c r="S16" s="1883">
        <v>0</v>
      </c>
      <c r="T16" s="1566" t="s">
        <v>881</v>
      </c>
      <c r="U16" s="1883">
        <v>6</v>
      </c>
      <c r="V16" s="1883">
        <v>64</v>
      </c>
      <c r="W16" s="1883">
        <v>22</v>
      </c>
      <c r="X16" s="1673"/>
      <c r="Y16" s="1669">
        <f t="shared" si="0"/>
        <v>9</v>
      </c>
    </row>
    <row r="17" spans="1:25" s="1137" customFormat="1" ht="18.9" customHeight="1">
      <c r="A17" s="1539">
        <f t="shared" si="1"/>
        <v>10</v>
      </c>
      <c r="B17" s="1662"/>
      <c r="C17" s="1432"/>
      <c r="D17" s="1663" t="s">
        <v>1305</v>
      </c>
      <c r="E17" s="1662"/>
      <c r="F17" s="1432"/>
      <c r="G17" s="1432" t="s">
        <v>3</v>
      </c>
      <c r="H17" s="1884" t="s">
        <v>42</v>
      </c>
      <c r="I17" s="1883">
        <v>149</v>
      </c>
      <c r="J17" s="1566" t="s">
        <v>881</v>
      </c>
      <c r="K17" s="1883">
        <v>34</v>
      </c>
      <c r="L17" s="1883">
        <v>75</v>
      </c>
      <c r="M17" s="1883">
        <v>40</v>
      </c>
      <c r="N17" s="1883">
        <v>2622</v>
      </c>
      <c r="O17" s="1883">
        <v>1291</v>
      </c>
      <c r="P17" s="1883">
        <v>182</v>
      </c>
      <c r="Q17" s="1883">
        <v>88</v>
      </c>
      <c r="R17" s="1883">
        <v>4</v>
      </c>
      <c r="S17" s="1883">
        <v>1</v>
      </c>
      <c r="T17" s="1566" t="s">
        <v>881</v>
      </c>
      <c r="U17" s="1883">
        <v>556</v>
      </c>
      <c r="V17" s="1883">
        <v>1590</v>
      </c>
      <c r="W17" s="1883">
        <v>476</v>
      </c>
      <c r="X17" s="1434"/>
      <c r="Y17" s="1669">
        <f t="shared" si="0"/>
        <v>10</v>
      </c>
    </row>
    <row r="18" spans="1:25" s="1137" customFormat="1" ht="12.6" customHeight="1">
      <c r="A18" s="1539">
        <f t="shared" si="1"/>
        <v>11</v>
      </c>
      <c r="B18" s="1662"/>
      <c r="C18" s="1432"/>
      <c r="D18" s="1663"/>
      <c r="E18" s="1662"/>
      <c r="F18" s="1432"/>
      <c r="G18" s="1432" t="s">
        <v>4</v>
      </c>
      <c r="H18" s="1884" t="s">
        <v>42</v>
      </c>
      <c r="I18" s="1883">
        <v>14</v>
      </c>
      <c r="J18" s="1566" t="s">
        <v>881</v>
      </c>
      <c r="K18" s="1883">
        <v>3</v>
      </c>
      <c r="L18" s="1883">
        <v>8</v>
      </c>
      <c r="M18" s="1883">
        <v>3</v>
      </c>
      <c r="N18" s="1883">
        <v>312</v>
      </c>
      <c r="O18" s="1883">
        <v>158</v>
      </c>
      <c r="P18" s="1883">
        <v>51</v>
      </c>
      <c r="Q18" s="1883">
        <v>24</v>
      </c>
      <c r="R18" s="1883">
        <v>0</v>
      </c>
      <c r="S18" s="1883">
        <v>0</v>
      </c>
      <c r="T18" s="1566" t="s">
        <v>881</v>
      </c>
      <c r="U18" s="1883">
        <v>76</v>
      </c>
      <c r="V18" s="1883">
        <v>182</v>
      </c>
      <c r="W18" s="1883">
        <v>54</v>
      </c>
      <c r="X18" s="1434"/>
      <c r="Y18" s="1669">
        <f t="shared" si="0"/>
        <v>11</v>
      </c>
    </row>
    <row r="19" spans="1:25" ht="12.6" customHeight="1">
      <c r="A19" s="1539">
        <f t="shared" si="1"/>
        <v>12</v>
      </c>
      <c r="B19" s="1440"/>
      <c r="C19" s="1245"/>
      <c r="D19" s="1245"/>
      <c r="E19" s="1440"/>
      <c r="F19" s="1245"/>
      <c r="G19" s="1245" t="s">
        <v>5</v>
      </c>
      <c r="H19" s="1884" t="s">
        <v>42</v>
      </c>
      <c r="I19" s="1883">
        <v>0</v>
      </c>
      <c r="J19" s="1566" t="s">
        <v>881</v>
      </c>
      <c r="K19" s="1883">
        <v>0</v>
      </c>
      <c r="L19" s="1883">
        <v>0</v>
      </c>
      <c r="M19" s="1883">
        <v>0</v>
      </c>
      <c r="N19" s="1883">
        <v>0</v>
      </c>
      <c r="O19" s="1883">
        <v>0</v>
      </c>
      <c r="P19" s="1883">
        <v>0</v>
      </c>
      <c r="Q19" s="1883">
        <v>0</v>
      </c>
      <c r="R19" s="1883">
        <v>0</v>
      </c>
      <c r="S19" s="1883">
        <v>0</v>
      </c>
      <c r="T19" s="1566" t="s">
        <v>881</v>
      </c>
      <c r="U19" s="1883">
        <v>0</v>
      </c>
      <c r="V19" s="1883">
        <v>0</v>
      </c>
      <c r="W19" s="1883">
        <v>0</v>
      </c>
      <c r="X19" s="1673"/>
      <c r="Y19" s="1669">
        <f t="shared" si="0"/>
        <v>12</v>
      </c>
    </row>
    <row r="20" spans="1:25" ht="12.6" customHeight="1">
      <c r="A20" s="1539">
        <f t="shared" si="1"/>
        <v>13</v>
      </c>
      <c r="B20" s="1440"/>
      <c r="C20" s="1245"/>
      <c r="D20" s="1245"/>
      <c r="E20" s="1440"/>
      <c r="F20" s="1245"/>
      <c r="G20" s="1245" t="s">
        <v>13</v>
      </c>
      <c r="H20" s="1884" t="s">
        <v>42</v>
      </c>
      <c r="I20" s="1883">
        <v>163</v>
      </c>
      <c r="J20" s="1566" t="s">
        <v>881</v>
      </c>
      <c r="K20" s="1883">
        <v>37</v>
      </c>
      <c r="L20" s="1883">
        <v>83</v>
      </c>
      <c r="M20" s="1883">
        <v>43</v>
      </c>
      <c r="N20" s="1883">
        <v>2934</v>
      </c>
      <c r="O20" s="1883">
        <v>1449</v>
      </c>
      <c r="P20" s="1883">
        <v>233</v>
      </c>
      <c r="Q20" s="1883">
        <v>112</v>
      </c>
      <c r="R20" s="1883">
        <v>4</v>
      </c>
      <c r="S20" s="1883">
        <v>1</v>
      </c>
      <c r="T20" s="1566" t="s">
        <v>881</v>
      </c>
      <c r="U20" s="1883">
        <v>632</v>
      </c>
      <c r="V20" s="1883">
        <v>1772</v>
      </c>
      <c r="W20" s="1883">
        <v>530</v>
      </c>
      <c r="X20" s="1673"/>
      <c r="Y20" s="1669">
        <f t="shared" si="0"/>
        <v>13</v>
      </c>
    </row>
    <row r="21" spans="1:25" s="1137" customFormat="1" ht="18.9" customHeight="1">
      <c r="A21" s="1539">
        <f t="shared" si="1"/>
        <v>14</v>
      </c>
      <c r="B21" s="1662"/>
      <c r="C21" s="1432"/>
      <c r="D21" s="1674" t="s">
        <v>1306</v>
      </c>
      <c r="E21" s="1662"/>
      <c r="F21" s="1432"/>
      <c r="G21" s="1432" t="s">
        <v>3</v>
      </c>
      <c r="H21" s="1884" t="s">
        <v>42</v>
      </c>
      <c r="I21" s="1883">
        <v>29</v>
      </c>
      <c r="J21" s="1566" t="s">
        <v>881</v>
      </c>
      <c r="K21" s="1883">
        <v>8</v>
      </c>
      <c r="L21" s="1883">
        <v>13</v>
      </c>
      <c r="M21" s="1883">
        <v>8</v>
      </c>
      <c r="N21" s="1883">
        <v>510</v>
      </c>
      <c r="O21" s="1883">
        <v>97</v>
      </c>
      <c r="P21" s="1883">
        <v>43</v>
      </c>
      <c r="Q21" s="1883">
        <v>5</v>
      </c>
      <c r="R21" s="1883">
        <v>0</v>
      </c>
      <c r="S21" s="1883">
        <v>0</v>
      </c>
      <c r="T21" s="1566" t="s">
        <v>881</v>
      </c>
      <c r="U21" s="1883">
        <v>161</v>
      </c>
      <c r="V21" s="1883">
        <v>254</v>
      </c>
      <c r="W21" s="1883">
        <v>95</v>
      </c>
      <c r="X21" s="1434"/>
      <c r="Y21" s="1669">
        <f t="shared" si="0"/>
        <v>14</v>
      </c>
    </row>
    <row r="22" spans="1:25" ht="12.6" customHeight="1">
      <c r="A22" s="1539">
        <f t="shared" si="1"/>
        <v>15</v>
      </c>
      <c r="B22" s="1440"/>
      <c r="C22" s="1245"/>
      <c r="D22" s="1245"/>
      <c r="E22" s="1440"/>
      <c r="F22" s="1245"/>
      <c r="G22" s="1245" t="s">
        <v>4</v>
      </c>
      <c r="H22" s="1884" t="s">
        <v>42</v>
      </c>
      <c r="I22" s="1883">
        <v>16</v>
      </c>
      <c r="J22" s="1566" t="s">
        <v>881</v>
      </c>
      <c r="K22" s="1883">
        <v>4</v>
      </c>
      <c r="L22" s="1883">
        <v>8</v>
      </c>
      <c r="M22" s="1883">
        <v>4</v>
      </c>
      <c r="N22" s="1883">
        <v>345</v>
      </c>
      <c r="O22" s="1883">
        <v>72</v>
      </c>
      <c r="P22" s="1883">
        <v>64</v>
      </c>
      <c r="Q22" s="1883">
        <v>10</v>
      </c>
      <c r="R22" s="1883">
        <v>0</v>
      </c>
      <c r="S22" s="1883">
        <v>0</v>
      </c>
      <c r="T22" s="1566" t="s">
        <v>881</v>
      </c>
      <c r="U22" s="1883">
        <v>98</v>
      </c>
      <c r="V22" s="1883">
        <v>154</v>
      </c>
      <c r="W22" s="1883">
        <v>93</v>
      </c>
      <c r="X22" s="1673"/>
      <c r="Y22" s="1669">
        <f t="shared" si="0"/>
        <v>15</v>
      </c>
    </row>
    <row r="23" spans="1:25" ht="12.6" customHeight="1">
      <c r="A23" s="1539">
        <f t="shared" si="1"/>
        <v>16</v>
      </c>
      <c r="B23" s="1440"/>
      <c r="C23" s="1245"/>
      <c r="D23" s="1245"/>
      <c r="E23" s="1440"/>
      <c r="F23" s="1245"/>
      <c r="G23" s="1245" t="s">
        <v>5</v>
      </c>
      <c r="H23" s="1884" t="s">
        <v>42</v>
      </c>
      <c r="I23" s="1883">
        <v>0</v>
      </c>
      <c r="J23" s="1566" t="s">
        <v>881</v>
      </c>
      <c r="K23" s="1883">
        <v>0</v>
      </c>
      <c r="L23" s="1883">
        <v>0</v>
      </c>
      <c r="M23" s="1883">
        <v>0</v>
      </c>
      <c r="N23" s="1883">
        <v>0</v>
      </c>
      <c r="O23" s="1883">
        <v>0</v>
      </c>
      <c r="P23" s="1883">
        <v>0</v>
      </c>
      <c r="Q23" s="1883">
        <v>0</v>
      </c>
      <c r="R23" s="1883">
        <v>0</v>
      </c>
      <c r="S23" s="1883">
        <v>0</v>
      </c>
      <c r="T23" s="1566" t="s">
        <v>881</v>
      </c>
      <c r="U23" s="1883">
        <v>0</v>
      </c>
      <c r="V23" s="1883">
        <v>0</v>
      </c>
      <c r="W23" s="1883">
        <v>0</v>
      </c>
      <c r="X23" s="1673"/>
      <c r="Y23" s="1669">
        <f t="shared" si="0"/>
        <v>16</v>
      </c>
    </row>
    <row r="24" spans="1:25" ht="12.6" customHeight="1">
      <c r="A24" s="1539">
        <f t="shared" si="1"/>
        <v>17</v>
      </c>
      <c r="B24" s="1440"/>
      <c r="C24" s="1245"/>
      <c r="D24" s="1245"/>
      <c r="E24" s="1440"/>
      <c r="F24" s="1245"/>
      <c r="G24" s="1245" t="s">
        <v>13</v>
      </c>
      <c r="H24" s="1884" t="s">
        <v>42</v>
      </c>
      <c r="I24" s="1883">
        <v>45</v>
      </c>
      <c r="J24" s="1566" t="s">
        <v>881</v>
      </c>
      <c r="K24" s="1883">
        <v>12</v>
      </c>
      <c r="L24" s="1883">
        <v>21</v>
      </c>
      <c r="M24" s="1883">
        <v>12</v>
      </c>
      <c r="N24" s="1883">
        <v>855</v>
      </c>
      <c r="O24" s="1883">
        <v>169</v>
      </c>
      <c r="P24" s="1883">
        <v>107</v>
      </c>
      <c r="Q24" s="1883">
        <v>15</v>
      </c>
      <c r="R24" s="1883">
        <v>0</v>
      </c>
      <c r="S24" s="1883">
        <v>0</v>
      </c>
      <c r="T24" s="1566" t="s">
        <v>881</v>
      </c>
      <c r="U24" s="1883">
        <v>259</v>
      </c>
      <c r="V24" s="1883">
        <v>408</v>
      </c>
      <c r="W24" s="1883">
        <v>188</v>
      </c>
      <c r="X24" s="1673"/>
      <c r="Y24" s="1669">
        <f t="shared" si="0"/>
        <v>17</v>
      </c>
    </row>
    <row r="25" spans="1:25" ht="18.9" customHeight="1">
      <c r="A25" s="1539">
        <f t="shared" si="1"/>
        <v>18</v>
      </c>
      <c r="B25" s="1440"/>
      <c r="C25" s="1245"/>
      <c r="D25" s="1674" t="s">
        <v>1308</v>
      </c>
      <c r="E25" s="1440"/>
      <c r="F25" s="1245"/>
      <c r="G25" s="1432" t="s">
        <v>3</v>
      </c>
      <c r="H25" s="1884" t="s">
        <v>42</v>
      </c>
      <c r="I25" s="1883">
        <v>8</v>
      </c>
      <c r="J25" s="1566" t="s">
        <v>881</v>
      </c>
      <c r="K25" s="1883">
        <v>0</v>
      </c>
      <c r="L25" s="1883">
        <v>5</v>
      </c>
      <c r="M25" s="1883">
        <v>3</v>
      </c>
      <c r="N25" s="1883">
        <v>177</v>
      </c>
      <c r="O25" s="1883">
        <v>93</v>
      </c>
      <c r="P25" s="1883">
        <v>21</v>
      </c>
      <c r="Q25" s="1883">
        <v>13</v>
      </c>
      <c r="R25" s="1883">
        <v>0</v>
      </c>
      <c r="S25" s="1883">
        <v>0</v>
      </c>
      <c r="T25" s="1566" t="s">
        <v>881</v>
      </c>
      <c r="U25" s="1883">
        <v>4</v>
      </c>
      <c r="V25" s="1883">
        <v>130</v>
      </c>
      <c r="W25" s="1883">
        <v>43</v>
      </c>
      <c r="X25" s="1673"/>
      <c r="Y25" s="1669">
        <f t="shared" si="0"/>
        <v>18</v>
      </c>
    </row>
    <row r="26" spans="1:25" ht="12.6" customHeight="1">
      <c r="A26" s="1539">
        <f t="shared" si="1"/>
        <v>19</v>
      </c>
      <c r="B26" s="1440"/>
      <c r="C26" s="1245"/>
      <c r="D26" s="1245"/>
      <c r="E26" s="1440"/>
      <c r="F26" s="1245"/>
      <c r="G26" s="1245" t="s">
        <v>4</v>
      </c>
      <c r="H26" s="1884" t="s">
        <v>42</v>
      </c>
      <c r="I26" s="1883">
        <v>2</v>
      </c>
      <c r="J26" s="1566" t="s">
        <v>881</v>
      </c>
      <c r="K26" s="1883">
        <v>0</v>
      </c>
      <c r="L26" s="1883">
        <v>1</v>
      </c>
      <c r="M26" s="1883">
        <v>1</v>
      </c>
      <c r="N26" s="1883">
        <v>39</v>
      </c>
      <c r="O26" s="1883">
        <v>23</v>
      </c>
      <c r="P26" s="1883">
        <v>5</v>
      </c>
      <c r="Q26" s="1883">
        <v>4</v>
      </c>
      <c r="R26" s="1883">
        <v>0</v>
      </c>
      <c r="S26" s="1883">
        <v>0</v>
      </c>
      <c r="T26" s="1566" t="s">
        <v>881</v>
      </c>
      <c r="U26" s="1883">
        <v>0</v>
      </c>
      <c r="V26" s="1883">
        <v>28</v>
      </c>
      <c r="W26" s="1883">
        <v>11</v>
      </c>
      <c r="X26" s="1673"/>
      <c r="Y26" s="1669">
        <f t="shared" si="0"/>
        <v>19</v>
      </c>
    </row>
    <row r="27" spans="1:25" ht="12.6" customHeight="1">
      <c r="A27" s="1539">
        <f t="shared" si="1"/>
        <v>20</v>
      </c>
      <c r="B27" s="1440"/>
      <c r="C27" s="1245"/>
      <c r="D27" s="1245"/>
      <c r="E27" s="1440"/>
      <c r="F27" s="1245"/>
      <c r="G27" s="1245" t="s">
        <v>5</v>
      </c>
      <c r="H27" s="1884" t="s">
        <v>42</v>
      </c>
      <c r="I27" s="1883">
        <v>0</v>
      </c>
      <c r="J27" s="1566" t="s">
        <v>881</v>
      </c>
      <c r="K27" s="1883">
        <v>0</v>
      </c>
      <c r="L27" s="1883">
        <v>0</v>
      </c>
      <c r="M27" s="1883">
        <v>0</v>
      </c>
      <c r="N27" s="1883">
        <v>0</v>
      </c>
      <c r="O27" s="1883">
        <v>0</v>
      </c>
      <c r="P27" s="1883">
        <v>0</v>
      </c>
      <c r="Q27" s="1883">
        <v>0</v>
      </c>
      <c r="R27" s="1883">
        <v>0</v>
      </c>
      <c r="S27" s="1883">
        <v>0</v>
      </c>
      <c r="T27" s="1566" t="s">
        <v>881</v>
      </c>
      <c r="U27" s="1883">
        <v>0</v>
      </c>
      <c r="V27" s="1883">
        <v>0</v>
      </c>
      <c r="W27" s="1883">
        <v>0</v>
      </c>
      <c r="X27" s="1673"/>
      <c r="Y27" s="1669">
        <f t="shared" si="0"/>
        <v>20</v>
      </c>
    </row>
    <row r="28" spans="1:25" ht="12.6" customHeight="1">
      <c r="A28" s="1539">
        <f t="shared" si="1"/>
        <v>21</v>
      </c>
      <c r="B28" s="1440"/>
      <c r="C28" s="1245"/>
      <c r="D28" s="1245"/>
      <c r="E28" s="1440"/>
      <c r="F28" s="1245"/>
      <c r="G28" s="1245" t="s">
        <v>13</v>
      </c>
      <c r="H28" s="1884" t="s">
        <v>42</v>
      </c>
      <c r="I28" s="1883">
        <v>10</v>
      </c>
      <c r="J28" s="1566" t="s">
        <v>881</v>
      </c>
      <c r="K28" s="1883">
        <v>0</v>
      </c>
      <c r="L28" s="1883">
        <v>6</v>
      </c>
      <c r="M28" s="1883">
        <v>4</v>
      </c>
      <c r="N28" s="1883">
        <v>216</v>
      </c>
      <c r="O28" s="1883">
        <v>116</v>
      </c>
      <c r="P28" s="1883">
        <v>26</v>
      </c>
      <c r="Q28" s="1883">
        <v>17</v>
      </c>
      <c r="R28" s="1883">
        <v>0</v>
      </c>
      <c r="S28" s="1883">
        <v>0</v>
      </c>
      <c r="T28" s="1566" t="s">
        <v>881</v>
      </c>
      <c r="U28" s="1883">
        <v>4</v>
      </c>
      <c r="V28" s="1883">
        <v>158</v>
      </c>
      <c r="W28" s="1883">
        <v>54</v>
      </c>
      <c r="X28" s="1673"/>
      <c r="Y28" s="1669">
        <f t="shared" si="0"/>
        <v>21</v>
      </c>
    </row>
    <row r="29" spans="1:25" s="1137" customFormat="1" ht="18.9" customHeight="1">
      <c r="A29" s="1539">
        <f>A28+1</f>
        <v>22</v>
      </c>
      <c r="B29" s="1662"/>
      <c r="C29" s="1432"/>
      <c r="D29" s="1674" t="s">
        <v>410</v>
      </c>
      <c r="E29" s="1662"/>
      <c r="F29" s="1432"/>
      <c r="G29" s="1432" t="s">
        <v>3</v>
      </c>
      <c r="H29" s="1884" t="s">
        <v>42</v>
      </c>
      <c r="I29" s="1883">
        <v>17</v>
      </c>
      <c r="J29" s="1566" t="s">
        <v>881</v>
      </c>
      <c r="K29" s="1883">
        <v>3</v>
      </c>
      <c r="L29" s="1883">
        <v>10</v>
      </c>
      <c r="M29" s="1883">
        <v>4</v>
      </c>
      <c r="N29" s="1883">
        <v>345</v>
      </c>
      <c r="O29" s="1883">
        <v>64</v>
      </c>
      <c r="P29" s="1883">
        <v>33</v>
      </c>
      <c r="Q29" s="1883">
        <v>3</v>
      </c>
      <c r="R29" s="1883">
        <v>0</v>
      </c>
      <c r="S29" s="1883">
        <v>0</v>
      </c>
      <c r="T29" s="1566" t="s">
        <v>881</v>
      </c>
      <c r="U29" s="1883">
        <v>71</v>
      </c>
      <c r="V29" s="1883">
        <v>208</v>
      </c>
      <c r="W29" s="1883">
        <v>66</v>
      </c>
      <c r="X29" s="1434"/>
      <c r="Y29" s="1669">
        <f t="shared" si="0"/>
        <v>22</v>
      </c>
    </row>
    <row r="30" spans="1:25" ht="12.6" customHeight="1">
      <c r="A30" s="1539">
        <f t="shared" si="1"/>
        <v>23</v>
      </c>
      <c r="B30" s="1440"/>
      <c r="C30" s="1245"/>
      <c r="D30" s="1245"/>
      <c r="E30" s="1440"/>
      <c r="F30" s="1245"/>
      <c r="G30" s="1245" t="s">
        <v>4</v>
      </c>
      <c r="H30" s="1884" t="s">
        <v>42</v>
      </c>
      <c r="I30" s="1883">
        <v>8</v>
      </c>
      <c r="J30" s="1566" t="s">
        <v>881</v>
      </c>
      <c r="K30" s="1883">
        <v>1</v>
      </c>
      <c r="L30" s="1883">
        <v>4</v>
      </c>
      <c r="M30" s="1883">
        <v>3</v>
      </c>
      <c r="N30" s="1883">
        <v>200</v>
      </c>
      <c r="O30" s="1883">
        <v>48</v>
      </c>
      <c r="P30" s="1883">
        <v>42</v>
      </c>
      <c r="Q30" s="1883">
        <v>8</v>
      </c>
      <c r="R30" s="1883">
        <v>0</v>
      </c>
      <c r="S30" s="1883">
        <v>0</v>
      </c>
      <c r="T30" s="1566" t="s">
        <v>881</v>
      </c>
      <c r="U30" s="1883">
        <v>29</v>
      </c>
      <c r="V30" s="1883">
        <v>112</v>
      </c>
      <c r="W30" s="1883">
        <v>59</v>
      </c>
      <c r="X30" s="1673"/>
      <c r="Y30" s="1669">
        <f t="shared" si="0"/>
        <v>23</v>
      </c>
    </row>
    <row r="31" spans="1:25" ht="12.6" customHeight="1">
      <c r="A31" s="1539">
        <f t="shared" si="1"/>
        <v>24</v>
      </c>
      <c r="B31" s="1440"/>
      <c r="C31" s="1245"/>
      <c r="D31" s="1245"/>
      <c r="E31" s="1440"/>
      <c r="F31" s="1245"/>
      <c r="G31" s="1245" t="s">
        <v>5</v>
      </c>
      <c r="H31" s="1884" t="s">
        <v>42</v>
      </c>
      <c r="I31" s="1883">
        <v>0</v>
      </c>
      <c r="J31" s="1566" t="s">
        <v>881</v>
      </c>
      <c r="K31" s="1883">
        <v>0</v>
      </c>
      <c r="L31" s="1883">
        <v>0</v>
      </c>
      <c r="M31" s="1883">
        <v>0</v>
      </c>
      <c r="N31" s="1883">
        <v>0</v>
      </c>
      <c r="O31" s="1883">
        <v>0</v>
      </c>
      <c r="P31" s="1883">
        <v>0</v>
      </c>
      <c r="Q31" s="1883">
        <v>0</v>
      </c>
      <c r="R31" s="1883">
        <v>0</v>
      </c>
      <c r="S31" s="1883">
        <v>0</v>
      </c>
      <c r="T31" s="1566" t="s">
        <v>881</v>
      </c>
      <c r="U31" s="1883">
        <v>0</v>
      </c>
      <c r="V31" s="1883">
        <v>0</v>
      </c>
      <c r="W31" s="1883">
        <v>0</v>
      </c>
      <c r="X31" s="1673"/>
      <c r="Y31" s="1669">
        <f t="shared" si="0"/>
        <v>24</v>
      </c>
    </row>
    <row r="32" spans="1:25" ht="12.6" customHeight="1">
      <c r="A32" s="1539">
        <f t="shared" si="1"/>
        <v>25</v>
      </c>
      <c r="B32" s="1440"/>
      <c r="C32" s="1245"/>
      <c r="D32" s="1245"/>
      <c r="E32" s="1440"/>
      <c r="F32" s="1245"/>
      <c r="G32" s="1245" t="s">
        <v>13</v>
      </c>
      <c r="H32" s="1884" t="s">
        <v>42</v>
      </c>
      <c r="I32" s="1883">
        <v>25</v>
      </c>
      <c r="J32" s="1566" t="s">
        <v>881</v>
      </c>
      <c r="K32" s="1883">
        <v>4</v>
      </c>
      <c r="L32" s="1883">
        <v>14</v>
      </c>
      <c r="M32" s="1883">
        <v>7</v>
      </c>
      <c r="N32" s="1883">
        <v>545</v>
      </c>
      <c r="O32" s="1883">
        <v>112</v>
      </c>
      <c r="P32" s="1883">
        <v>75</v>
      </c>
      <c r="Q32" s="1883">
        <v>11</v>
      </c>
      <c r="R32" s="1883">
        <v>0</v>
      </c>
      <c r="S32" s="1883">
        <v>0</v>
      </c>
      <c r="T32" s="1566" t="s">
        <v>881</v>
      </c>
      <c r="U32" s="1883">
        <v>100</v>
      </c>
      <c r="V32" s="1883">
        <v>320</v>
      </c>
      <c r="W32" s="1883">
        <v>125</v>
      </c>
      <c r="X32" s="1673"/>
      <c r="Y32" s="1669">
        <f t="shared" si="0"/>
        <v>25</v>
      </c>
    </row>
    <row r="33" spans="1:25" ht="18.9" customHeight="1">
      <c r="A33" s="1539">
        <f t="shared" si="1"/>
        <v>26</v>
      </c>
      <c r="B33" s="1440"/>
      <c r="C33" s="1245"/>
      <c r="D33" s="1674" t="s">
        <v>1309</v>
      </c>
      <c r="E33" s="1440"/>
      <c r="F33" s="1245"/>
      <c r="G33" s="1432" t="s">
        <v>3</v>
      </c>
      <c r="H33" s="1884" t="s">
        <v>42</v>
      </c>
      <c r="I33" s="1883">
        <v>0</v>
      </c>
      <c r="J33" s="1883">
        <v>0</v>
      </c>
      <c r="K33" s="1566" t="s">
        <v>881</v>
      </c>
      <c r="L33" s="1566" t="s">
        <v>881</v>
      </c>
      <c r="M33" s="1566" t="s">
        <v>881</v>
      </c>
      <c r="N33" s="1883">
        <v>0</v>
      </c>
      <c r="O33" s="1883">
        <v>0</v>
      </c>
      <c r="P33" s="1883">
        <v>0</v>
      </c>
      <c r="Q33" s="1883">
        <v>0</v>
      </c>
      <c r="R33" s="1566" t="s">
        <v>881</v>
      </c>
      <c r="S33" s="1566" t="s">
        <v>881</v>
      </c>
      <c r="T33" s="1883">
        <v>0</v>
      </c>
      <c r="U33" s="1566" t="s">
        <v>881</v>
      </c>
      <c r="V33" s="1566" t="s">
        <v>881</v>
      </c>
      <c r="W33" s="1566" t="s">
        <v>881</v>
      </c>
      <c r="X33" s="1673"/>
      <c r="Y33" s="1669">
        <f t="shared" si="0"/>
        <v>26</v>
      </c>
    </row>
    <row r="34" spans="1:25" ht="12.6" customHeight="1">
      <c r="A34" s="1539">
        <f t="shared" si="1"/>
        <v>27</v>
      </c>
      <c r="B34" s="1440"/>
      <c r="C34" s="1245"/>
      <c r="D34" s="1245"/>
      <c r="E34" s="1440"/>
      <c r="F34" s="1245"/>
      <c r="G34" s="1245" t="s">
        <v>4</v>
      </c>
      <c r="H34" s="1884" t="s">
        <v>42</v>
      </c>
      <c r="I34" s="1883">
        <v>1</v>
      </c>
      <c r="J34" s="1883">
        <v>1</v>
      </c>
      <c r="K34" s="1566" t="s">
        <v>881</v>
      </c>
      <c r="L34" s="1566" t="s">
        <v>881</v>
      </c>
      <c r="M34" s="1566" t="s">
        <v>881</v>
      </c>
      <c r="N34" s="1883">
        <v>19</v>
      </c>
      <c r="O34" s="1883">
        <v>7</v>
      </c>
      <c r="P34" s="1883">
        <v>19</v>
      </c>
      <c r="Q34" s="1883">
        <v>7</v>
      </c>
      <c r="R34" s="1566" t="s">
        <v>881</v>
      </c>
      <c r="S34" s="1566" t="s">
        <v>881</v>
      </c>
      <c r="T34" s="1883">
        <v>19</v>
      </c>
      <c r="U34" s="1566" t="s">
        <v>881</v>
      </c>
      <c r="V34" s="1566" t="s">
        <v>881</v>
      </c>
      <c r="W34" s="1566" t="s">
        <v>881</v>
      </c>
      <c r="X34" s="1673"/>
      <c r="Y34" s="1669">
        <f t="shared" si="0"/>
        <v>27</v>
      </c>
    </row>
    <row r="35" spans="1:25" ht="12.6" customHeight="1">
      <c r="A35" s="1539">
        <f t="shared" si="1"/>
        <v>28</v>
      </c>
      <c r="B35" s="1440"/>
      <c r="C35" s="1245"/>
      <c r="D35" s="1245"/>
      <c r="E35" s="1440"/>
      <c r="F35" s="1245"/>
      <c r="G35" s="1245" t="s">
        <v>5</v>
      </c>
      <c r="H35" s="1884" t="s">
        <v>42</v>
      </c>
      <c r="I35" s="1883">
        <v>0</v>
      </c>
      <c r="J35" s="1883">
        <v>0</v>
      </c>
      <c r="K35" s="1566" t="s">
        <v>881</v>
      </c>
      <c r="L35" s="1566" t="s">
        <v>881</v>
      </c>
      <c r="M35" s="1566" t="s">
        <v>881</v>
      </c>
      <c r="N35" s="1883">
        <v>0</v>
      </c>
      <c r="O35" s="1883">
        <v>0</v>
      </c>
      <c r="P35" s="1883">
        <v>0</v>
      </c>
      <c r="Q35" s="1883">
        <v>0</v>
      </c>
      <c r="R35" s="1566" t="s">
        <v>881</v>
      </c>
      <c r="S35" s="1566" t="s">
        <v>881</v>
      </c>
      <c r="T35" s="1883">
        <v>0</v>
      </c>
      <c r="U35" s="1566" t="s">
        <v>881</v>
      </c>
      <c r="V35" s="1566" t="s">
        <v>881</v>
      </c>
      <c r="W35" s="1566" t="s">
        <v>881</v>
      </c>
      <c r="X35" s="1673"/>
      <c r="Y35" s="1669">
        <f t="shared" si="0"/>
        <v>28</v>
      </c>
    </row>
    <row r="36" spans="1:25" ht="12.6" customHeight="1">
      <c r="A36" s="1539">
        <f t="shared" si="1"/>
        <v>29</v>
      </c>
      <c r="B36" s="1440"/>
      <c r="C36" s="1245"/>
      <c r="D36" s="1245"/>
      <c r="E36" s="1440"/>
      <c r="F36" s="1245"/>
      <c r="G36" s="1245" t="s">
        <v>13</v>
      </c>
      <c r="H36" s="1884" t="s">
        <v>42</v>
      </c>
      <c r="I36" s="1883">
        <v>1</v>
      </c>
      <c r="J36" s="1883">
        <v>1</v>
      </c>
      <c r="K36" s="1566" t="s">
        <v>881</v>
      </c>
      <c r="L36" s="1566" t="s">
        <v>881</v>
      </c>
      <c r="M36" s="1566" t="s">
        <v>881</v>
      </c>
      <c r="N36" s="1883">
        <v>19</v>
      </c>
      <c r="O36" s="1883">
        <v>7</v>
      </c>
      <c r="P36" s="1883">
        <v>19</v>
      </c>
      <c r="Q36" s="1883">
        <v>7</v>
      </c>
      <c r="R36" s="1566" t="s">
        <v>881</v>
      </c>
      <c r="S36" s="1566" t="s">
        <v>881</v>
      </c>
      <c r="T36" s="1883">
        <v>19</v>
      </c>
      <c r="U36" s="1566" t="s">
        <v>881</v>
      </c>
      <c r="V36" s="1566" t="s">
        <v>881</v>
      </c>
      <c r="W36" s="1566" t="s">
        <v>881</v>
      </c>
      <c r="X36" s="1673"/>
      <c r="Y36" s="1669">
        <f t="shared" si="0"/>
        <v>29</v>
      </c>
    </row>
    <row r="37" spans="1:25" s="1137" customFormat="1" ht="20.1" customHeight="1">
      <c r="A37" s="1539">
        <f t="shared" si="1"/>
        <v>30</v>
      </c>
      <c r="B37" s="1662"/>
      <c r="C37" s="1432"/>
      <c r="D37" s="1457" t="s">
        <v>10</v>
      </c>
      <c r="E37" s="1662"/>
      <c r="F37" s="1432"/>
      <c r="G37" s="1459" t="s">
        <v>3</v>
      </c>
      <c r="H37" s="1886">
        <v>58</v>
      </c>
      <c r="I37" s="1677">
        <v>336</v>
      </c>
      <c r="J37" s="1677">
        <v>0</v>
      </c>
      <c r="K37" s="1677">
        <v>67</v>
      </c>
      <c r="L37" s="1677">
        <v>187</v>
      </c>
      <c r="M37" s="1677">
        <v>82</v>
      </c>
      <c r="N37" s="1677">
        <v>6043</v>
      </c>
      <c r="O37" s="1677">
        <v>3615</v>
      </c>
      <c r="P37" s="1677">
        <v>347</v>
      </c>
      <c r="Q37" s="1677">
        <v>171</v>
      </c>
      <c r="R37" s="1677">
        <v>10</v>
      </c>
      <c r="S37" s="1677">
        <v>6</v>
      </c>
      <c r="T37" s="1677">
        <v>0</v>
      </c>
      <c r="U37" s="1677">
        <v>1164</v>
      </c>
      <c r="V37" s="1677">
        <v>3875</v>
      </c>
      <c r="W37" s="1677">
        <v>1004</v>
      </c>
      <c r="X37" s="1434"/>
      <c r="Y37" s="1669">
        <f t="shared" si="0"/>
        <v>30</v>
      </c>
    </row>
    <row r="38" spans="1:25" ht="12.6" customHeight="1">
      <c r="A38" s="1539">
        <f t="shared" si="1"/>
        <v>31</v>
      </c>
      <c r="B38" s="1440"/>
      <c r="C38" s="1245"/>
      <c r="D38" s="1672"/>
      <c r="E38" s="1440"/>
      <c r="F38" s="1245"/>
      <c r="G38" s="1462" t="s">
        <v>4</v>
      </c>
      <c r="H38" s="1886">
        <v>6</v>
      </c>
      <c r="I38" s="1677">
        <v>47</v>
      </c>
      <c r="J38" s="1677">
        <v>1</v>
      </c>
      <c r="K38" s="1677">
        <v>9</v>
      </c>
      <c r="L38" s="1677">
        <v>25</v>
      </c>
      <c r="M38" s="1677">
        <v>12</v>
      </c>
      <c r="N38" s="1677">
        <v>1042</v>
      </c>
      <c r="O38" s="1677">
        <v>427</v>
      </c>
      <c r="P38" s="1677">
        <v>191</v>
      </c>
      <c r="Q38" s="1677">
        <v>63</v>
      </c>
      <c r="R38" s="1677">
        <v>0</v>
      </c>
      <c r="S38" s="1677">
        <v>0</v>
      </c>
      <c r="T38" s="1677">
        <v>19</v>
      </c>
      <c r="U38" s="1677">
        <v>227</v>
      </c>
      <c r="V38" s="1677">
        <v>558</v>
      </c>
      <c r="W38" s="1677">
        <v>238</v>
      </c>
      <c r="X38" s="1673"/>
      <c r="Y38" s="1669">
        <f t="shared" si="0"/>
        <v>31</v>
      </c>
    </row>
    <row r="39" spans="1:25" ht="12.6" customHeight="1">
      <c r="A39" s="1539">
        <f t="shared" si="1"/>
        <v>32</v>
      </c>
      <c r="B39" s="1440"/>
      <c r="C39" s="1245"/>
      <c r="D39" s="1672"/>
      <c r="E39" s="1440"/>
      <c r="F39" s="1245"/>
      <c r="G39" s="1462" t="s">
        <v>5</v>
      </c>
      <c r="H39" s="1886">
        <v>0</v>
      </c>
      <c r="I39" s="1677">
        <v>0</v>
      </c>
      <c r="J39" s="1677">
        <v>0</v>
      </c>
      <c r="K39" s="1677">
        <v>0</v>
      </c>
      <c r="L39" s="1677">
        <v>0</v>
      </c>
      <c r="M39" s="1677">
        <v>0</v>
      </c>
      <c r="N39" s="1677">
        <v>0</v>
      </c>
      <c r="O39" s="1677">
        <v>0</v>
      </c>
      <c r="P39" s="1677">
        <v>0</v>
      </c>
      <c r="Q39" s="1677">
        <v>0</v>
      </c>
      <c r="R39" s="1677">
        <v>0</v>
      </c>
      <c r="S39" s="1677">
        <v>0</v>
      </c>
      <c r="T39" s="1677">
        <v>0</v>
      </c>
      <c r="U39" s="1677">
        <v>0</v>
      </c>
      <c r="V39" s="1677">
        <v>0</v>
      </c>
      <c r="W39" s="1677">
        <v>0</v>
      </c>
      <c r="X39" s="1673"/>
      <c r="Y39" s="1669">
        <f t="shared" si="0"/>
        <v>32</v>
      </c>
    </row>
    <row r="40" spans="1:25" ht="12.6" customHeight="1">
      <c r="A40" s="1539">
        <f t="shared" si="1"/>
        <v>33</v>
      </c>
      <c r="B40" s="1440"/>
      <c r="C40" s="1245"/>
      <c r="D40" s="1672"/>
      <c r="E40" s="1440"/>
      <c r="F40" s="1245"/>
      <c r="G40" s="1678" t="s">
        <v>1</v>
      </c>
      <c r="H40" s="1887">
        <v>64</v>
      </c>
      <c r="I40" s="1677">
        <v>383</v>
      </c>
      <c r="J40" s="1677">
        <v>1</v>
      </c>
      <c r="K40" s="1677">
        <v>76</v>
      </c>
      <c r="L40" s="1677">
        <v>212</v>
      </c>
      <c r="M40" s="1677">
        <v>94</v>
      </c>
      <c r="N40" s="1677">
        <v>7085</v>
      </c>
      <c r="O40" s="1677">
        <v>4042</v>
      </c>
      <c r="P40" s="1677">
        <v>538</v>
      </c>
      <c r="Q40" s="1677">
        <v>234</v>
      </c>
      <c r="R40" s="1677">
        <v>10</v>
      </c>
      <c r="S40" s="1677">
        <v>6</v>
      </c>
      <c r="T40" s="1677">
        <v>19</v>
      </c>
      <c r="U40" s="1677">
        <v>1391</v>
      </c>
      <c r="V40" s="1677">
        <v>4433</v>
      </c>
      <c r="W40" s="1677">
        <v>1242</v>
      </c>
      <c r="X40" s="1673"/>
      <c r="Y40" s="1669">
        <f t="shared" si="0"/>
        <v>33</v>
      </c>
    </row>
    <row r="41" spans="1:25" ht="6" customHeight="1">
      <c r="A41" s="1137" t="s">
        <v>11</v>
      </c>
      <c r="B41" s="1681"/>
      <c r="C41" s="1681"/>
      <c r="D41" s="1681"/>
      <c r="E41" s="1681"/>
      <c r="F41" s="1681"/>
      <c r="G41" s="1681"/>
      <c r="H41" s="1681"/>
      <c r="I41" s="1681"/>
      <c r="J41" s="1681"/>
      <c r="K41" s="1681"/>
      <c r="L41" s="1681"/>
      <c r="M41" s="1681"/>
      <c r="N41" s="1681"/>
      <c r="O41" s="1681"/>
      <c r="P41" s="1681"/>
      <c r="Q41" s="1612"/>
      <c r="R41" s="1612"/>
      <c r="S41" s="1612"/>
      <c r="T41" s="1612"/>
      <c r="U41" s="1612"/>
      <c r="V41" s="1612"/>
      <c r="W41" s="1612"/>
      <c r="X41" s="1612"/>
      <c r="Y41" s="1612"/>
    </row>
    <row r="42" spans="1:25" ht="11.4" customHeight="1">
      <c r="A42" s="1140" t="s">
        <v>1310</v>
      </c>
      <c r="B42" s="1681"/>
      <c r="C42" s="1681"/>
      <c r="D42" s="1681"/>
      <c r="E42" s="1681"/>
      <c r="F42" s="1681"/>
      <c r="G42" s="1681"/>
      <c r="H42" s="1681"/>
      <c r="I42" s="1681"/>
      <c r="J42" s="1681"/>
      <c r="K42" s="1681"/>
      <c r="L42" s="1681"/>
      <c r="M42" s="1681"/>
      <c r="N42" s="1681"/>
      <c r="O42" s="1681"/>
      <c r="P42" s="1681"/>
      <c r="Q42" s="1612"/>
      <c r="R42" s="1612"/>
      <c r="S42" s="1612"/>
      <c r="T42" s="1612"/>
      <c r="U42" s="1612"/>
      <c r="V42" s="1612"/>
      <c r="W42" s="1612"/>
      <c r="X42" s="1612"/>
      <c r="Y42" s="1612"/>
    </row>
  </sheetData>
  <mergeCells count="17">
    <mergeCell ref="V5:W5"/>
    <mergeCell ref="A1:C1"/>
    <mergeCell ref="X1:Y1"/>
    <mergeCell ref="A4:B7"/>
    <mergeCell ref="C4:E7"/>
    <mergeCell ref="F4:G7"/>
    <mergeCell ref="H4:H6"/>
    <mergeCell ref="I4:I6"/>
    <mergeCell ref="J4:M4"/>
    <mergeCell ref="N4:O5"/>
    <mergeCell ref="T4:W4"/>
    <mergeCell ref="X4:Y7"/>
    <mergeCell ref="J5:J6"/>
    <mergeCell ref="K5:K6"/>
    <mergeCell ref="R5:S5"/>
    <mergeCell ref="T5:T6"/>
    <mergeCell ref="U5:U6"/>
  </mergeCells>
  <printOptions/>
  <pageMargins left="0.4724409448818898" right="0.4724409448818898" top="0.5905511811023623" bottom="0.7874015748031497" header="0.3937007874015748" footer="0.2755905511811024"/>
  <pageSetup firstPageNumber="118" useFirstPageNumber="1" horizontalDpi="600" verticalDpi="600" orientation="portrait" pageOrder="overThenDown" paperSize="9" r:id="rId1"/>
  <headerFooter alignWithMargins="0">
    <oddFooter>&amp;C&amp;P</oddFooter>
  </headerFooter>
  <colBreaks count="1" manualBreakCount="1">
    <brk id="13"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R107"/>
  <sheetViews>
    <sheetView zoomScaleSheetLayoutView="115" workbookViewId="0" topLeftCell="A1">
      <pane ySplit="8" topLeftCell="A9" activePane="bottomLeft" state="frozen"/>
      <selection pane="bottomLeft" activeCell="S1" sqref="S1"/>
    </sheetView>
  </sheetViews>
  <sheetFormatPr defaultColWidth="12" defaultRowHeight="11.25"/>
  <cols>
    <col min="1" max="1" width="1.171875" style="1683" customWidth="1"/>
    <col min="2" max="2" width="30.83203125" style="1683" customWidth="1"/>
    <col min="3" max="3" width="0.4921875" style="1683" customWidth="1"/>
    <col min="4" max="4" width="5.83203125" style="1683" customWidth="1"/>
    <col min="5" max="6" width="7.16015625" style="1683" bestFit="1" customWidth="1"/>
    <col min="7" max="8" width="5.33203125" style="1683" customWidth="1"/>
    <col min="9" max="10" width="7.16015625" style="1683" bestFit="1" customWidth="1"/>
    <col min="11" max="11" width="6.33203125" style="1683" customWidth="1"/>
    <col min="12" max="12" width="6.66015625" style="1683" bestFit="1" customWidth="1"/>
    <col min="13" max="14" width="5.83203125" style="1683" customWidth="1"/>
    <col min="15" max="15" width="6" style="1683" bestFit="1" customWidth="1"/>
    <col min="16" max="16" width="6.66015625" style="1683" bestFit="1" customWidth="1"/>
    <col min="17" max="18" width="7.16015625" style="1683" bestFit="1" customWidth="1"/>
    <col min="19" max="16384" width="12" style="1683" customWidth="1"/>
  </cols>
  <sheetData>
    <row r="1" spans="1:2" ht="10.5" customHeight="1">
      <c r="A1" s="2626"/>
      <c r="B1" s="2626"/>
    </row>
    <row r="2" spans="1:18" ht="12.75" customHeight="1">
      <c r="A2" s="1684" t="str">
        <f>'8.1'!M2&amp;'8.1'!N2</f>
        <v>8. Berufsoberschulen in Bayern 2021/22</v>
      </c>
      <c r="B2" s="1684"/>
      <c r="C2" s="1684"/>
      <c r="D2" s="1684"/>
      <c r="E2" s="1684"/>
      <c r="F2" s="1684"/>
      <c r="G2" s="1684"/>
      <c r="H2" s="1684"/>
      <c r="I2" s="1684"/>
      <c r="J2" s="1684"/>
      <c r="K2" s="1684"/>
      <c r="L2" s="1684"/>
      <c r="M2" s="1684"/>
      <c r="N2" s="1684"/>
      <c r="O2" s="1684"/>
      <c r="P2" s="1684"/>
      <c r="Q2" s="1684"/>
      <c r="R2" s="1684"/>
    </row>
    <row r="3" spans="1:18" ht="24.9" customHeight="1">
      <c r="A3" s="1685" t="s">
        <v>1490</v>
      </c>
      <c r="B3" s="1684"/>
      <c r="C3" s="1686"/>
      <c r="D3" s="1686"/>
      <c r="E3" s="1684"/>
      <c r="F3" s="1684"/>
      <c r="G3" s="1684"/>
      <c r="H3" s="1684"/>
      <c r="I3" s="1684"/>
      <c r="J3" s="1684"/>
      <c r="K3" s="1684"/>
      <c r="L3" s="1684"/>
      <c r="M3" s="1684"/>
      <c r="N3" s="1684"/>
      <c r="O3" s="1684"/>
      <c r="P3" s="1684"/>
      <c r="Q3" s="1684"/>
      <c r="R3" s="1684"/>
    </row>
    <row r="4" spans="1:18" ht="11.25" customHeight="1">
      <c r="A4" s="2627" t="s">
        <v>1491</v>
      </c>
      <c r="B4" s="2628"/>
      <c r="C4" s="2629"/>
      <c r="D4" s="2634" t="s">
        <v>933</v>
      </c>
      <c r="E4" s="1688" t="s">
        <v>1312</v>
      </c>
      <c r="F4" s="1689"/>
      <c r="G4" s="1689"/>
      <c r="H4" s="1689"/>
      <c r="I4" s="1689"/>
      <c r="J4" s="1689"/>
      <c r="K4" s="1689"/>
      <c r="L4" s="1689"/>
      <c r="M4" s="1888"/>
      <c r="N4" s="1888"/>
      <c r="O4" s="1888"/>
      <c r="P4" s="1888"/>
      <c r="Q4" s="2635" t="s">
        <v>571</v>
      </c>
      <c r="R4" s="2469"/>
    </row>
    <row r="5" spans="1:18" ht="11.25" customHeight="1">
      <c r="A5" s="2630"/>
      <c r="B5" s="2630"/>
      <c r="C5" s="2631"/>
      <c r="D5" s="2467"/>
      <c r="E5" s="1691"/>
      <c r="F5" s="1687"/>
      <c r="G5" s="2635" t="s">
        <v>1313</v>
      </c>
      <c r="H5" s="2637"/>
      <c r="I5" s="2635" t="s">
        <v>1314</v>
      </c>
      <c r="J5" s="2644"/>
      <c r="K5" s="1692"/>
      <c r="M5" s="2635" t="s">
        <v>1492</v>
      </c>
      <c r="N5" s="2644"/>
      <c r="O5" s="1746"/>
      <c r="P5" s="1694"/>
      <c r="Q5" s="2448"/>
      <c r="R5" s="2636"/>
    </row>
    <row r="6" spans="1:18" ht="11.25" customHeight="1">
      <c r="A6" s="2630"/>
      <c r="B6" s="2630"/>
      <c r="C6" s="2631"/>
      <c r="D6" s="2467"/>
      <c r="E6" s="1696" t="s">
        <v>1302</v>
      </c>
      <c r="F6" s="1747"/>
      <c r="G6" s="2638"/>
      <c r="H6" s="2639"/>
      <c r="I6" s="2645"/>
      <c r="J6" s="2646"/>
      <c r="K6" s="2655" t="s">
        <v>1306</v>
      </c>
      <c r="L6" s="2693"/>
      <c r="M6" s="2645"/>
      <c r="N6" s="2646"/>
      <c r="O6" s="2694" t="s">
        <v>410</v>
      </c>
      <c r="P6" s="2656"/>
      <c r="Q6" s="2448"/>
      <c r="R6" s="2636"/>
    </row>
    <row r="7" spans="1:18" ht="11.25" customHeight="1">
      <c r="A7" s="2630"/>
      <c r="B7" s="2630"/>
      <c r="C7" s="2631"/>
      <c r="D7" s="2467"/>
      <c r="E7" s="1748"/>
      <c r="F7" s="1749"/>
      <c r="G7" s="2640"/>
      <c r="H7" s="2641"/>
      <c r="I7" s="2647"/>
      <c r="J7" s="2648"/>
      <c r="K7" s="1698"/>
      <c r="L7" s="1700"/>
      <c r="M7" s="2647"/>
      <c r="N7" s="2648"/>
      <c r="O7" s="1700"/>
      <c r="P7" s="1700"/>
      <c r="Q7" s="2449"/>
      <c r="R7" s="2470"/>
    </row>
    <row r="8" spans="1:18" ht="11.25">
      <c r="A8" s="2632"/>
      <c r="B8" s="2632"/>
      <c r="C8" s="2633"/>
      <c r="D8" s="2468"/>
      <c r="E8" s="1701" t="s">
        <v>152</v>
      </c>
      <c r="F8" s="1701" t="s">
        <v>867</v>
      </c>
      <c r="G8" s="1701" t="s">
        <v>152</v>
      </c>
      <c r="H8" s="1701" t="s">
        <v>867</v>
      </c>
      <c r="I8" s="1701" t="s">
        <v>152</v>
      </c>
      <c r="J8" s="1701" t="s">
        <v>867</v>
      </c>
      <c r="K8" s="1701" t="s">
        <v>152</v>
      </c>
      <c r="L8" s="1701" t="s">
        <v>867</v>
      </c>
      <c r="M8" s="1701" t="s">
        <v>152</v>
      </c>
      <c r="N8" s="1701" t="s">
        <v>867</v>
      </c>
      <c r="O8" s="1701" t="s">
        <v>152</v>
      </c>
      <c r="P8" s="1701" t="s">
        <v>867</v>
      </c>
      <c r="Q8" s="1701" t="s">
        <v>153</v>
      </c>
      <c r="R8" s="1701" t="s">
        <v>867</v>
      </c>
    </row>
    <row r="9" spans="1:18" s="1708" customFormat="1" ht="13.5" customHeight="1">
      <c r="A9" s="1751" t="s">
        <v>1493</v>
      </c>
      <c r="B9" s="1755"/>
      <c r="C9" s="1755"/>
      <c r="D9" s="1889"/>
      <c r="E9" s="1890"/>
      <c r="F9" s="1890"/>
      <c r="G9" s="1890"/>
      <c r="H9" s="1890"/>
      <c r="I9" s="1890"/>
      <c r="J9" s="1890"/>
      <c r="K9" s="1890"/>
      <c r="L9" s="1890"/>
      <c r="M9" s="1890"/>
      <c r="N9" s="1890"/>
      <c r="O9" s="1890"/>
      <c r="P9" s="1890"/>
      <c r="Q9" s="1890"/>
      <c r="R9" s="1890"/>
    </row>
    <row r="10" spans="1:18" ht="10.5" customHeight="1">
      <c r="A10" s="1703"/>
      <c r="B10" s="1712" t="s">
        <v>1494</v>
      </c>
      <c r="C10" s="1703"/>
      <c r="D10" s="1719" t="s">
        <v>1322</v>
      </c>
      <c r="E10" s="1706">
        <v>0</v>
      </c>
      <c r="F10" s="1706">
        <v>0</v>
      </c>
      <c r="G10" s="1706">
        <v>0</v>
      </c>
      <c r="H10" s="1706">
        <v>0</v>
      </c>
      <c r="I10" s="1706">
        <v>0</v>
      </c>
      <c r="J10" s="1706">
        <v>0</v>
      </c>
      <c r="K10" s="1706">
        <v>1</v>
      </c>
      <c r="L10" s="1706">
        <v>1</v>
      </c>
      <c r="M10" s="1706">
        <v>0</v>
      </c>
      <c r="N10" s="1706">
        <v>0</v>
      </c>
      <c r="O10" s="1706">
        <v>0</v>
      </c>
      <c r="P10" s="1706">
        <v>0</v>
      </c>
      <c r="Q10" s="1706">
        <v>1</v>
      </c>
      <c r="R10" s="1706">
        <v>1</v>
      </c>
    </row>
    <row r="11" spans="1:18" ht="10.5" customHeight="1">
      <c r="A11" s="1703"/>
      <c r="B11" s="1703"/>
      <c r="C11" s="1703"/>
      <c r="D11" s="1704">
        <v>12</v>
      </c>
      <c r="E11" s="1706">
        <v>0</v>
      </c>
      <c r="F11" s="1706">
        <v>0</v>
      </c>
      <c r="G11" s="1706">
        <v>0</v>
      </c>
      <c r="H11" s="1706">
        <v>0</v>
      </c>
      <c r="I11" s="1706">
        <v>0</v>
      </c>
      <c r="J11" s="1706">
        <v>0</v>
      </c>
      <c r="K11" s="1706">
        <v>0</v>
      </c>
      <c r="L11" s="1706">
        <v>0</v>
      </c>
      <c r="M11" s="1706">
        <v>0</v>
      </c>
      <c r="N11" s="1706">
        <v>0</v>
      </c>
      <c r="O11" s="1706">
        <v>0</v>
      </c>
      <c r="P11" s="1706">
        <v>0</v>
      </c>
      <c r="Q11" s="1706">
        <v>0</v>
      </c>
      <c r="R11" s="1706">
        <v>0</v>
      </c>
    </row>
    <row r="12" spans="1:18" ht="10.5" customHeight="1">
      <c r="A12" s="1703"/>
      <c r="B12" s="1703"/>
      <c r="C12" s="1703"/>
      <c r="D12" s="1704">
        <v>13</v>
      </c>
      <c r="E12" s="1706">
        <v>0</v>
      </c>
      <c r="F12" s="1706">
        <v>0</v>
      </c>
      <c r="G12" s="1706">
        <v>0</v>
      </c>
      <c r="H12" s="1706">
        <v>0</v>
      </c>
      <c r="I12" s="1706">
        <v>0</v>
      </c>
      <c r="J12" s="1706">
        <v>0</v>
      </c>
      <c r="K12" s="1706">
        <v>0</v>
      </c>
      <c r="L12" s="1706">
        <v>0</v>
      </c>
      <c r="M12" s="1706">
        <v>0</v>
      </c>
      <c r="N12" s="1706">
        <v>0</v>
      </c>
      <c r="O12" s="1706">
        <v>0</v>
      </c>
      <c r="P12" s="1706">
        <v>0</v>
      </c>
      <c r="Q12" s="1706">
        <v>0</v>
      </c>
      <c r="R12" s="1706">
        <v>0</v>
      </c>
    </row>
    <row r="13" spans="1:18" ht="10.5" customHeight="1">
      <c r="A13" s="1703"/>
      <c r="B13" s="1703"/>
      <c r="C13" s="1703"/>
      <c r="D13" s="1704" t="s">
        <v>152</v>
      </c>
      <c r="E13" s="1706">
        <v>0</v>
      </c>
      <c r="F13" s="1706">
        <v>0</v>
      </c>
      <c r="G13" s="1706">
        <v>0</v>
      </c>
      <c r="H13" s="1706">
        <v>0</v>
      </c>
      <c r="I13" s="1706">
        <v>0</v>
      </c>
      <c r="J13" s="1706">
        <v>0</v>
      </c>
      <c r="K13" s="1706">
        <v>1</v>
      </c>
      <c r="L13" s="1706">
        <v>1</v>
      </c>
      <c r="M13" s="1706">
        <v>0</v>
      </c>
      <c r="N13" s="1706">
        <v>0</v>
      </c>
      <c r="O13" s="1706">
        <v>0</v>
      </c>
      <c r="P13" s="1706">
        <v>0</v>
      </c>
      <c r="Q13" s="1707">
        <v>1</v>
      </c>
      <c r="R13" s="1707">
        <v>1</v>
      </c>
    </row>
    <row r="14" spans="1:18" s="1708" customFormat="1" ht="12" customHeight="1">
      <c r="A14" s="1728" t="s">
        <v>1495</v>
      </c>
      <c r="B14" s="1891"/>
      <c r="C14" s="1755"/>
      <c r="D14" s="1719" t="s">
        <v>1322</v>
      </c>
      <c r="E14" s="1715">
        <v>6</v>
      </c>
      <c r="F14" s="1715">
        <v>5</v>
      </c>
      <c r="G14" s="1715">
        <v>0</v>
      </c>
      <c r="H14" s="1715">
        <v>0</v>
      </c>
      <c r="I14" s="1715">
        <v>5</v>
      </c>
      <c r="J14" s="1715">
        <v>5</v>
      </c>
      <c r="K14" s="1715">
        <v>4</v>
      </c>
      <c r="L14" s="1715">
        <v>1</v>
      </c>
      <c r="M14" s="1715">
        <v>0</v>
      </c>
      <c r="N14" s="1715">
        <v>0</v>
      </c>
      <c r="O14" s="1715">
        <v>0</v>
      </c>
      <c r="P14" s="1715">
        <v>0</v>
      </c>
      <c r="Q14" s="1715">
        <v>15</v>
      </c>
      <c r="R14" s="1715">
        <v>11</v>
      </c>
    </row>
    <row r="15" spans="1:18" ht="10.5" customHeight="1">
      <c r="A15" s="1703"/>
      <c r="B15" s="1892"/>
      <c r="C15" s="1703"/>
      <c r="D15" s="1704">
        <v>12</v>
      </c>
      <c r="E15" s="1715">
        <v>3</v>
      </c>
      <c r="F15" s="1715">
        <v>3</v>
      </c>
      <c r="G15" s="1715">
        <v>1</v>
      </c>
      <c r="H15" s="1715">
        <v>1</v>
      </c>
      <c r="I15" s="1715">
        <v>9</v>
      </c>
      <c r="J15" s="1715">
        <v>9</v>
      </c>
      <c r="K15" s="1715">
        <v>4</v>
      </c>
      <c r="L15" s="1715">
        <v>1</v>
      </c>
      <c r="M15" s="1715">
        <v>0</v>
      </c>
      <c r="N15" s="1715">
        <v>0</v>
      </c>
      <c r="O15" s="1715">
        <v>0</v>
      </c>
      <c r="P15" s="1715">
        <v>0</v>
      </c>
      <c r="Q15" s="1715">
        <v>17</v>
      </c>
      <c r="R15" s="1715">
        <v>14</v>
      </c>
    </row>
    <row r="16" spans="1:18" ht="10.5" customHeight="1">
      <c r="A16" s="1703"/>
      <c r="B16" s="1703"/>
      <c r="C16" s="1703"/>
      <c r="D16" s="1704">
        <v>13</v>
      </c>
      <c r="E16" s="1715">
        <v>0</v>
      </c>
      <c r="F16" s="1715">
        <v>0</v>
      </c>
      <c r="G16" s="1715">
        <v>0</v>
      </c>
      <c r="H16" s="1715">
        <v>0</v>
      </c>
      <c r="I16" s="1715">
        <v>1</v>
      </c>
      <c r="J16" s="1715">
        <v>1</v>
      </c>
      <c r="K16" s="1715">
        <v>0</v>
      </c>
      <c r="L16" s="1715">
        <v>0</v>
      </c>
      <c r="M16" s="1715">
        <v>0</v>
      </c>
      <c r="N16" s="1715">
        <v>0</v>
      </c>
      <c r="O16" s="1715">
        <v>0</v>
      </c>
      <c r="P16" s="1715">
        <v>0</v>
      </c>
      <c r="Q16" s="1715">
        <v>1</v>
      </c>
      <c r="R16" s="1715">
        <v>1</v>
      </c>
    </row>
    <row r="17" spans="1:18" ht="10.5" customHeight="1">
      <c r="A17" s="1703"/>
      <c r="B17" s="1703"/>
      <c r="C17" s="1703"/>
      <c r="D17" s="1704" t="s">
        <v>152</v>
      </c>
      <c r="E17" s="1706">
        <v>9</v>
      </c>
      <c r="F17" s="1706">
        <v>8</v>
      </c>
      <c r="G17" s="1706">
        <v>1</v>
      </c>
      <c r="H17" s="1706">
        <v>1</v>
      </c>
      <c r="I17" s="1706">
        <v>15</v>
      </c>
      <c r="J17" s="1706">
        <v>15</v>
      </c>
      <c r="K17" s="1706">
        <v>8</v>
      </c>
      <c r="L17" s="1706">
        <v>2</v>
      </c>
      <c r="M17" s="1706">
        <v>0</v>
      </c>
      <c r="N17" s="1706">
        <v>0</v>
      </c>
      <c r="O17" s="1706">
        <v>0</v>
      </c>
      <c r="P17" s="1706">
        <v>0</v>
      </c>
      <c r="Q17" s="1707">
        <v>33</v>
      </c>
      <c r="R17" s="1707">
        <v>26</v>
      </c>
    </row>
    <row r="18" spans="1:18" s="1708" customFormat="1" ht="12" customHeight="1">
      <c r="A18" s="1728" t="s">
        <v>1496</v>
      </c>
      <c r="B18" s="1891"/>
      <c r="C18" s="1755"/>
      <c r="D18" s="1719" t="s">
        <v>1322</v>
      </c>
      <c r="E18" s="1715">
        <v>15</v>
      </c>
      <c r="F18" s="1715">
        <v>15</v>
      </c>
      <c r="G18" s="1715">
        <v>0</v>
      </c>
      <c r="H18" s="1715">
        <v>0</v>
      </c>
      <c r="I18" s="1715">
        <v>19</v>
      </c>
      <c r="J18" s="1715">
        <v>11</v>
      </c>
      <c r="K18" s="1715">
        <v>10</v>
      </c>
      <c r="L18" s="1715">
        <v>4</v>
      </c>
      <c r="M18" s="1715">
        <v>0</v>
      </c>
      <c r="N18" s="1715">
        <v>0</v>
      </c>
      <c r="O18" s="1715">
        <v>10</v>
      </c>
      <c r="P18" s="1715">
        <v>1</v>
      </c>
      <c r="Q18" s="1715">
        <v>54</v>
      </c>
      <c r="R18" s="1715">
        <v>31</v>
      </c>
    </row>
    <row r="19" spans="1:18" ht="11.1" customHeight="1">
      <c r="A19" s="1703"/>
      <c r="B19" s="1892"/>
      <c r="C19" s="1703"/>
      <c r="D19" s="1704">
        <v>12</v>
      </c>
      <c r="E19" s="1715">
        <v>14</v>
      </c>
      <c r="F19" s="1715">
        <v>13</v>
      </c>
      <c r="G19" s="1715">
        <v>3</v>
      </c>
      <c r="H19" s="1715">
        <v>2</v>
      </c>
      <c r="I19" s="1715">
        <v>9</v>
      </c>
      <c r="J19" s="1715">
        <v>6</v>
      </c>
      <c r="K19" s="1715">
        <v>5</v>
      </c>
      <c r="L19" s="1715">
        <v>1</v>
      </c>
      <c r="M19" s="1715">
        <v>2</v>
      </c>
      <c r="N19" s="1715">
        <v>1</v>
      </c>
      <c r="O19" s="1715">
        <v>2</v>
      </c>
      <c r="P19" s="1715">
        <v>1</v>
      </c>
      <c r="Q19" s="1715">
        <v>35</v>
      </c>
      <c r="R19" s="1715">
        <v>24</v>
      </c>
    </row>
    <row r="20" spans="1:18" ht="11.1" customHeight="1">
      <c r="A20" s="1703"/>
      <c r="B20" s="1703"/>
      <c r="C20" s="1703"/>
      <c r="D20" s="1704">
        <v>13</v>
      </c>
      <c r="E20" s="1715">
        <v>3</v>
      </c>
      <c r="F20" s="1715">
        <v>3</v>
      </c>
      <c r="G20" s="1715">
        <v>0</v>
      </c>
      <c r="H20" s="1715">
        <v>0</v>
      </c>
      <c r="I20" s="1715">
        <v>3</v>
      </c>
      <c r="J20" s="1715">
        <v>2</v>
      </c>
      <c r="K20" s="1715">
        <v>0</v>
      </c>
      <c r="L20" s="1715">
        <v>0</v>
      </c>
      <c r="M20" s="1715">
        <v>0</v>
      </c>
      <c r="N20" s="1715">
        <v>0</v>
      </c>
      <c r="O20" s="1715">
        <v>0</v>
      </c>
      <c r="P20" s="1715">
        <v>0</v>
      </c>
      <c r="Q20" s="1715">
        <v>6</v>
      </c>
      <c r="R20" s="1715">
        <v>5</v>
      </c>
    </row>
    <row r="21" spans="1:18" ht="11.1" customHeight="1">
      <c r="A21" s="1703"/>
      <c r="B21" s="1703"/>
      <c r="C21" s="1703"/>
      <c r="D21" s="1704" t="s">
        <v>152</v>
      </c>
      <c r="E21" s="1706">
        <v>32</v>
      </c>
      <c r="F21" s="1706">
        <v>31</v>
      </c>
      <c r="G21" s="1706">
        <v>3</v>
      </c>
      <c r="H21" s="1706">
        <v>2</v>
      </c>
      <c r="I21" s="1706">
        <v>31</v>
      </c>
      <c r="J21" s="1706">
        <v>19</v>
      </c>
      <c r="K21" s="1706">
        <v>15</v>
      </c>
      <c r="L21" s="1706">
        <v>5</v>
      </c>
      <c r="M21" s="1706">
        <v>2</v>
      </c>
      <c r="N21" s="1706">
        <v>1</v>
      </c>
      <c r="O21" s="1706">
        <v>12</v>
      </c>
      <c r="P21" s="1706">
        <v>2</v>
      </c>
      <c r="Q21" s="1707">
        <v>95</v>
      </c>
      <c r="R21" s="1707">
        <v>60</v>
      </c>
    </row>
    <row r="22" spans="1:18" s="1708" customFormat="1" ht="12" customHeight="1">
      <c r="A22" s="1765" t="s">
        <v>1497</v>
      </c>
      <c r="B22" s="1728"/>
      <c r="D22" s="1713"/>
      <c r="E22" s="1715"/>
      <c r="F22" s="1715"/>
      <c r="G22" s="1715"/>
      <c r="H22" s="1715"/>
      <c r="I22" s="1715"/>
      <c r="J22" s="1715"/>
      <c r="K22" s="1715"/>
      <c r="L22" s="1715"/>
      <c r="M22" s="1715"/>
      <c r="N22" s="1715"/>
      <c r="O22" s="1715"/>
      <c r="P22" s="1715"/>
      <c r="Q22" s="1716"/>
      <c r="R22" s="1716"/>
    </row>
    <row r="23" spans="1:18" s="1708" customFormat="1" ht="10.5" customHeight="1">
      <c r="A23" s="1728"/>
      <c r="B23" s="1728" t="s">
        <v>1498</v>
      </c>
      <c r="D23" s="1719" t="s">
        <v>1322</v>
      </c>
      <c r="E23" s="1706">
        <v>108</v>
      </c>
      <c r="F23" s="1706">
        <v>101</v>
      </c>
      <c r="G23" s="1706">
        <v>1</v>
      </c>
      <c r="H23" s="1706">
        <v>1</v>
      </c>
      <c r="I23" s="1706">
        <v>164</v>
      </c>
      <c r="J23" s="1706">
        <v>101</v>
      </c>
      <c r="K23" s="1706">
        <v>28</v>
      </c>
      <c r="L23" s="1706">
        <v>8</v>
      </c>
      <c r="M23" s="1706">
        <v>1</v>
      </c>
      <c r="N23" s="1706">
        <v>0</v>
      </c>
      <c r="O23" s="1706">
        <v>22</v>
      </c>
      <c r="P23" s="1706">
        <v>5</v>
      </c>
      <c r="Q23" s="1706">
        <v>324</v>
      </c>
      <c r="R23" s="1706">
        <v>216</v>
      </c>
    </row>
    <row r="24" spans="2:18" ht="10.5" customHeight="1">
      <c r="B24" s="1712"/>
      <c r="D24" s="1704">
        <v>12</v>
      </c>
      <c r="E24" s="1706">
        <v>1147</v>
      </c>
      <c r="F24" s="1706">
        <v>998</v>
      </c>
      <c r="G24" s="1706">
        <v>44</v>
      </c>
      <c r="H24" s="1706">
        <v>18</v>
      </c>
      <c r="I24" s="1706">
        <v>1022</v>
      </c>
      <c r="J24" s="1706">
        <v>455</v>
      </c>
      <c r="K24" s="1706">
        <v>164</v>
      </c>
      <c r="L24" s="1706">
        <v>27</v>
      </c>
      <c r="M24" s="1706">
        <v>92</v>
      </c>
      <c r="N24" s="1706">
        <v>46</v>
      </c>
      <c r="O24" s="1706">
        <v>175</v>
      </c>
      <c r="P24" s="1706">
        <v>35</v>
      </c>
      <c r="Q24" s="1706">
        <v>2644</v>
      </c>
      <c r="R24" s="1706">
        <v>1579</v>
      </c>
    </row>
    <row r="25" spans="4:18" ht="10.5" customHeight="1">
      <c r="D25" s="1704">
        <v>13</v>
      </c>
      <c r="E25" s="1706">
        <v>203</v>
      </c>
      <c r="F25" s="1706">
        <v>175</v>
      </c>
      <c r="G25" s="1706">
        <v>17</v>
      </c>
      <c r="H25" s="1706">
        <v>4</v>
      </c>
      <c r="I25" s="1706">
        <v>316</v>
      </c>
      <c r="J25" s="1706">
        <v>128</v>
      </c>
      <c r="K25" s="1706">
        <v>77</v>
      </c>
      <c r="L25" s="1706">
        <v>19</v>
      </c>
      <c r="M25" s="1706">
        <v>34</v>
      </c>
      <c r="N25" s="1706">
        <v>21</v>
      </c>
      <c r="O25" s="1706">
        <v>63</v>
      </c>
      <c r="P25" s="1706">
        <v>12</v>
      </c>
      <c r="Q25" s="1706">
        <v>710</v>
      </c>
      <c r="R25" s="1706">
        <v>359</v>
      </c>
    </row>
    <row r="26" spans="4:18" ht="10.5" customHeight="1">
      <c r="D26" s="1704" t="s">
        <v>152</v>
      </c>
      <c r="E26" s="1706">
        <v>1458</v>
      </c>
      <c r="F26" s="1706">
        <v>1274</v>
      </c>
      <c r="G26" s="1706">
        <v>62</v>
      </c>
      <c r="H26" s="1706">
        <v>23</v>
      </c>
      <c r="I26" s="1706">
        <v>1502</v>
      </c>
      <c r="J26" s="1706">
        <v>684</v>
      </c>
      <c r="K26" s="1706">
        <v>269</v>
      </c>
      <c r="L26" s="1706">
        <v>54</v>
      </c>
      <c r="M26" s="1706">
        <v>127</v>
      </c>
      <c r="N26" s="1706">
        <v>67</v>
      </c>
      <c r="O26" s="1706">
        <v>260</v>
      </c>
      <c r="P26" s="1706">
        <v>52</v>
      </c>
      <c r="Q26" s="1707">
        <v>3678</v>
      </c>
      <c r="R26" s="1707">
        <v>2154</v>
      </c>
    </row>
    <row r="27" spans="1:18" s="1708" customFormat="1" ht="11.25" customHeight="1">
      <c r="A27" s="1708" t="s">
        <v>1499</v>
      </c>
      <c r="B27" s="1893"/>
      <c r="D27" s="1713"/>
      <c r="E27" s="1715"/>
      <c r="F27" s="1715"/>
      <c r="G27" s="1715"/>
      <c r="H27" s="1715"/>
      <c r="I27" s="1715"/>
      <c r="J27" s="1715"/>
      <c r="K27" s="1715"/>
      <c r="L27" s="1715"/>
      <c r="M27" s="1715"/>
      <c r="N27" s="1715"/>
      <c r="O27" s="1715"/>
      <c r="P27" s="1715"/>
      <c r="Q27" s="1716"/>
      <c r="R27" s="1716"/>
    </row>
    <row r="28" spans="2:18" ht="10.5" customHeight="1">
      <c r="B28" s="1712" t="s">
        <v>983</v>
      </c>
      <c r="D28" s="1719" t="s">
        <v>1322</v>
      </c>
      <c r="E28" s="1706">
        <v>115</v>
      </c>
      <c r="F28" s="1706">
        <v>110</v>
      </c>
      <c r="G28" s="1706">
        <v>2</v>
      </c>
      <c r="H28" s="1706">
        <v>1</v>
      </c>
      <c r="I28" s="1706">
        <v>134</v>
      </c>
      <c r="J28" s="1706">
        <v>74</v>
      </c>
      <c r="K28" s="1706">
        <v>40</v>
      </c>
      <c r="L28" s="1706">
        <v>8</v>
      </c>
      <c r="M28" s="1706">
        <v>2</v>
      </c>
      <c r="N28" s="1706">
        <v>0</v>
      </c>
      <c r="O28" s="1706">
        <v>25</v>
      </c>
      <c r="P28" s="1706">
        <v>3</v>
      </c>
      <c r="Q28" s="1706">
        <v>318</v>
      </c>
      <c r="R28" s="1706">
        <v>196</v>
      </c>
    </row>
    <row r="29" spans="4:18" ht="10.5" customHeight="1">
      <c r="D29" s="1704">
        <v>12</v>
      </c>
      <c r="E29" s="1706">
        <v>275</v>
      </c>
      <c r="F29" s="1706">
        <v>233</v>
      </c>
      <c r="G29" s="1706">
        <v>10</v>
      </c>
      <c r="H29" s="1706">
        <v>6</v>
      </c>
      <c r="I29" s="1706">
        <v>294</v>
      </c>
      <c r="J29" s="1706">
        <v>150</v>
      </c>
      <c r="K29" s="1706">
        <v>92</v>
      </c>
      <c r="L29" s="1706">
        <v>16</v>
      </c>
      <c r="M29" s="1706">
        <v>27</v>
      </c>
      <c r="N29" s="1706">
        <v>12</v>
      </c>
      <c r="O29" s="1706">
        <v>51</v>
      </c>
      <c r="P29" s="1706">
        <v>9</v>
      </c>
      <c r="Q29" s="1706">
        <v>749</v>
      </c>
      <c r="R29" s="1706">
        <v>426</v>
      </c>
    </row>
    <row r="30" spans="4:18" ht="10.5" customHeight="1">
      <c r="D30" s="1704">
        <v>13</v>
      </c>
      <c r="E30" s="1706">
        <v>32</v>
      </c>
      <c r="F30" s="1706">
        <v>27</v>
      </c>
      <c r="G30" s="1706">
        <v>1</v>
      </c>
      <c r="H30" s="1706">
        <v>0</v>
      </c>
      <c r="I30" s="1706">
        <v>52</v>
      </c>
      <c r="J30" s="1706">
        <v>24</v>
      </c>
      <c r="K30" s="1706">
        <v>38</v>
      </c>
      <c r="L30" s="1706">
        <v>8</v>
      </c>
      <c r="M30" s="1706">
        <v>5</v>
      </c>
      <c r="N30" s="1706">
        <v>4</v>
      </c>
      <c r="O30" s="1706">
        <v>19</v>
      </c>
      <c r="P30" s="1706">
        <v>7</v>
      </c>
      <c r="Q30" s="1706">
        <v>147</v>
      </c>
      <c r="R30" s="1706">
        <v>70</v>
      </c>
    </row>
    <row r="31" spans="4:18" ht="10.5" customHeight="1">
      <c r="D31" s="1704" t="s">
        <v>152</v>
      </c>
      <c r="E31" s="1706">
        <v>422</v>
      </c>
      <c r="F31" s="1706">
        <v>370</v>
      </c>
      <c r="G31" s="1706">
        <v>13</v>
      </c>
      <c r="H31" s="1706">
        <v>7</v>
      </c>
      <c r="I31" s="1706">
        <v>480</v>
      </c>
      <c r="J31" s="1706">
        <v>248</v>
      </c>
      <c r="K31" s="1706">
        <v>170</v>
      </c>
      <c r="L31" s="1706">
        <v>32</v>
      </c>
      <c r="M31" s="1706">
        <v>34</v>
      </c>
      <c r="N31" s="1706">
        <v>16</v>
      </c>
      <c r="O31" s="1706">
        <v>95</v>
      </c>
      <c r="P31" s="1706">
        <v>19</v>
      </c>
      <c r="Q31" s="1707">
        <v>1214</v>
      </c>
      <c r="R31" s="1707">
        <v>692</v>
      </c>
    </row>
    <row r="32" spans="1:18" s="1726" customFormat="1" ht="12" customHeight="1">
      <c r="A32" s="1894" t="s">
        <v>1500</v>
      </c>
      <c r="B32" s="1895"/>
      <c r="D32" s="1719"/>
      <c r="E32" s="1715"/>
      <c r="F32" s="1715"/>
      <c r="G32" s="1715"/>
      <c r="H32" s="1715"/>
      <c r="I32" s="1715"/>
      <c r="J32" s="1715"/>
      <c r="K32" s="1715"/>
      <c r="L32" s="1715"/>
      <c r="M32" s="1715"/>
      <c r="N32" s="1715"/>
      <c r="O32" s="1715"/>
      <c r="P32" s="1715"/>
      <c r="Q32" s="1716"/>
      <c r="R32" s="1716"/>
    </row>
    <row r="33" spans="1:18" s="1726" customFormat="1" ht="10.5" customHeight="1">
      <c r="A33" s="1895"/>
      <c r="B33" s="1895" t="s">
        <v>1501</v>
      </c>
      <c r="D33" s="1719" t="s">
        <v>1322</v>
      </c>
      <c r="E33" s="1706">
        <v>1</v>
      </c>
      <c r="F33" s="1706">
        <v>1</v>
      </c>
      <c r="G33" s="1706">
        <v>0</v>
      </c>
      <c r="H33" s="1706">
        <v>0</v>
      </c>
      <c r="I33" s="1706">
        <v>1</v>
      </c>
      <c r="J33" s="1706">
        <v>1</v>
      </c>
      <c r="K33" s="1706">
        <v>1</v>
      </c>
      <c r="L33" s="1706">
        <v>0</v>
      </c>
      <c r="M33" s="1706">
        <v>0</v>
      </c>
      <c r="N33" s="1706">
        <v>0</v>
      </c>
      <c r="O33" s="1706">
        <v>0</v>
      </c>
      <c r="P33" s="1706">
        <v>0</v>
      </c>
      <c r="Q33" s="1706">
        <v>3</v>
      </c>
      <c r="R33" s="1706">
        <v>2</v>
      </c>
    </row>
    <row r="34" spans="2:18" ht="10.5" customHeight="1">
      <c r="B34" s="1712"/>
      <c r="D34" s="1704">
        <v>12</v>
      </c>
      <c r="E34" s="1706">
        <v>47</v>
      </c>
      <c r="F34" s="1706">
        <v>44</v>
      </c>
      <c r="G34" s="1706">
        <v>1</v>
      </c>
      <c r="H34" s="1706">
        <v>1</v>
      </c>
      <c r="I34" s="1706">
        <v>36</v>
      </c>
      <c r="J34" s="1706">
        <v>18</v>
      </c>
      <c r="K34" s="1706">
        <v>16</v>
      </c>
      <c r="L34" s="1706">
        <v>7</v>
      </c>
      <c r="M34" s="1706">
        <v>5</v>
      </c>
      <c r="N34" s="1706">
        <v>4</v>
      </c>
      <c r="O34" s="1706">
        <v>14</v>
      </c>
      <c r="P34" s="1706">
        <v>2</v>
      </c>
      <c r="Q34" s="1706">
        <v>119</v>
      </c>
      <c r="R34" s="1706">
        <v>76</v>
      </c>
    </row>
    <row r="35" spans="4:18" ht="10.5" customHeight="1">
      <c r="D35" s="1704">
        <v>13</v>
      </c>
      <c r="E35" s="1706">
        <v>7</v>
      </c>
      <c r="F35" s="1706">
        <v>7</v>
      </c>
      <c r="G35" s="1706">
        <v>1</v>
      </c>
      <c r="H35" s="1706">
        <v>1</v>
      </c>
      <c r="I35" s="1706">
        <v>16</v>
      </c>
      <c r="J35" s="1706">
        <v>5</v>
      </c>
      <c r="K35" s="1706">
        <v>10</v>
      </c>
      <c r="L35" s="1706">
        <v>1</v>
      </c>
      <c r="M35" s="1706">
        <v>1</v>
      </c>
      <c r="N35" s="1706">
        <v>0</v>
      </c>
      <c r="O35" s="1706">
        <v>5</v>
      </c>
      <c r="P35" s="1706">
        <v>3</v>
      </c>
      <c r="Q35" s="1706">
        <v>40</v>
      </c>
      <c r="R35" s="1706">
        <v>17</v>
      </c>
    </row>
    <row r="36" spans="4:18" ht="10.5" customHeight="1">
      <c r="D36" s="1704" t="s">
        <v>152</v>
      </c>
      <c r="E36" s="1706">
        <v>55</v>
      </c>
      <c r="F36" s="1706">
        <v>52</v>
      </c>
      <c r="G36" s="1706">
        <v>2</v>
      </c>
      <c r="H36" s="1706">
        <v>2</v>
      </c>
      <c r="I36" s="1706">
        <v>53</v>
      </c>
      <c r="J36" s="1706">
        <v>24</v>
      </c>
      <c r="K36" s="1706">
        <v>27</v>
      </c>
      <c r="L36" s="1706">
        <v>8</v>
      </c>
      <c r="M36" s="1706">
        <v>6</v>
      </c>
      <c r="N36" s="1706">
        <v>4</v>
      </c>
      <c r="O36" s="1706">
        <v>19</v>
      </c>
      <c r="P36" s="1706">
        <v>5</v>
      </c>
      <c r="Q36" s="1707">
        <v>162</v>
      </c>
      <c r="R36" s="1707">
        <v>95</v>
      </c>
    </row>
    <row r="37" spans="1:18" s="1708" customFormat="1" ht="12" customHeight="1">
      <c r="A37" s="1728" t="s">
        <v>1502</v>
      </c>
      <c r="B37" s="1728"/>
      <c r="D37" s="1719" t="s">
        <v>1322</v>
      </c>
      <c r="E37" s="1715">
        <v>0</v>
      </c>
      <c r="F37" s="1715">
        <v>0</v>
      </c>
      <c r="G37" s="1715">
        <v>0</v>
      </c>
      <c r="H37" s="1715">
        <v>0</v>
      </c>
      <c r="I37" s="1715">
        <v>0</v>
      </c>
      <c r="J37" s="1715">
        <v>0</v>
      </c>
      <c r="K37" s="1715">
        <v>0</v>
      </c>
      <c r="L37" s="1715">
        <v>0</v>
      </c>
      <c r="M37" s="1715">
        <v>0</v>
      </c>
      <c r="N37" s="1715">
        <v>0</v>
      </c>
      <c r="O37" s="1715">
        <v>0</v>
      </c>
      <c r="P37" s="1715">
        <v>0</v>
      </c>
      <c r="Q37" s="1715">
        <v>0</v>
      </c>
      <c r="R37" s="1715">
        <v>0</v>
      </c>
    </row>
    <row r="38" spans="2:18" ht="10.5" customHeight="1">
      <c r="B38" s="1712"/>
      <c r="D38" s="1704">
        <v>12</v>
      </c>
      <c r="E38" s="1715">
        <v>2</v>
      </c>
      <c r="F38" s="1715">
        <v>2</v>
      </c>
      <c r="G38" s="1715">
        <v>0</v>
      </c>
      <c r="H38" s="1715">
        <v>0</v>
      </c>
      <c r="I38" s="1715">
        <v>2</v>
      </c>
      <c r="J38" s="1715">
        <v>2</v>
      </c>
      <c r="K38" s="1715">
        <v>2</v>
      </c>
      <c r="L38" s="1715">
        <v>0</v>
      </c>
      <c r="M38" s="1715">
        <v>0</v>
      </c>
      <c r="N38" s="1715">
        <v>0</v>
      </c>
      <c r="O38" s="1715">
        <v>1</v>
      </c>
      <c r="P38" s="1715">
        <v>0</v>
      </c>
      <c r="Q38" s="1715">
        <v>7</v>
      </c>
      <c r="R38" s="1715">
        <v>4</v>
      </c>
    </row>
    <row r="39" spans="4:18" ht="10.5" customHeight="1">
      <c r="D39" s="1704">
        <v>13</v>
      </c>
      <c r="E39" s="1715">
        <v>0</v>
      </c>
      <c r="F39" s="1715">
        <v>0</v>
      </c>
      <c r="G39" s="1715">
        <v>0</v>
      </c>
      <c r="H39" s="1715">
        <v>0</v>
      </c>
      <c r="I39" s="1715">
        <v>1</v>
      </c>
      <c r="J39" s="1715">
        <v>0</v>
      </c>
      <c r="K39" s="1715">
        <v>0</v>
      </c>
      <c r="L39" s="1715">
        <v>0</v>
      </c>
      <c r="M39" s="1715">
        <v>0</v>
      </c>
      <c r="N39" s="1715">
        <v>0</v>
      </c>
      <c r="O39" s="1715">
        <v>0</v>
      </c>
      <c r="P39" s="1715">
        <v>0</v>
      </c>
      <c r="Q39" s="1715">
        <v>1</v>
      </c>
      <c r="R39" s="1715">
        <v>0</v>
      </c>
    </row>
    <row r="40" spans="4:18" ht="10.5" customHeight="1">
      <c r="D40" s="1704" t="s">
        <v>152</v>
      </c>
      <c r="E40" s="1706">
        <v>2</v>
      </c>
      <c r="F40" s="1706">
        <v>2</v>
      </c>
      <c r="G40" s="1706">
        <v>0</v>
      </c>
      <c r="H40" s="1706">
        <v>0</v>
      </c>
      <c r="I40" s="1706">
        <v>3</v>
      </c>
      <c r="J40" s="1706">
        <v>2</v>
      </c>
      <c r="K40" s="1706">
        <v>2</v>
      </c>
      <c r="L40" s="1706">
        <v>0</v>
      </c>
      <c r="M40" s="1706">
        <v>0</v>
      </c>
      <c r="N40" s="1706">
        <v>0</v>
      </c>
      <c r="O40" s="1706">
        <v>1</v>
      </c>
      <c r="P40" s="1706">
        <v>0</v>
      </c>
      <c r="Q40" s="1707">
        <v>8</v>
      </c>
      <c r="R40" s="1707">
        <v>4</v>
      </c>
    </row>
    <row r="41" spans="1:18" s="1708" customFormat="1" ht="11.25" customHeight="1">
      <c r="A41" s="1728" t="s">
        <v>1503</v>
      </c>
      <c r="B41" s="1728"/>
      <c r="D41" s="1719" t="s">
        <v>1322</v>
      </c>
      <c r="E41" s="1715">
        <v>9</v>
      </c>
      <c r="F41" s="1715">
        <v>9</v>
      </c>
      <c r="G41" s="1715">
        <v>0</v>
      </c>
      <c r="H41" s="1715">
        <v>0</v>
      </c>
      <c r="I41" s="1715">
        <v>10</v>
      </c>
      <c r="J41" s="1715">
        <v>7</v>
      </c>
      <c r="K41" s="1715">
        <v>4</v>
      </c>
      <c r="L41" s="1715">
        <v>1</v>
      </c>
      <c r="M41" s="1715">
        <v>0</v>
      </c>
      <c r="N41" s="1715">
        <v>0</v>
      </c>
      <c r="O41" s="1715">
        <v>2</v>
      </c>
      <c r="P41" s="1715">
        <v>0</v>
      </c>
      <c r="Q41" s="1715">
        <v>25</v>
      </c>
      <c r="R41" s="1715">
        <v>17</v>
      </c>
    </row>
    <row r="42" spans="2:18" ht="10.5" customHeight="1">
      <c r="B42" s="1712"/>
      <c r="D42" s="1704">
        <v>12</v>
      </c>
      <c r="E42" s="1715">
        <v>4</v>
      </c>
      <c r="F42" s="1715">
        <v>4</v>
      </c>
      <c r="G42" s="1715">
        <v>0</v>
      </c>
      <c r="H42" s="1715">
        <v>0</v>
      </c>
      <c r="I42" s="1715">
        <v>4</v>
      </c>
      <c r="J42" s="1715">
        <v>3</v>
      </c>
      <c r="K42" s="1715">
        <v>1</v>
      </c>
      <c r="L42" s="1715">
        <v>1</v>
      </c>
      <c r="M42" s="1715">
        <v>0</v>
      </c>
      <c r="N42" s="1715">
        <v>0</v>
      </c>
      <c r="O42" s="1715">
        <v>0</v>
      </c>
      <c r="P42" s="1715">
        <v>0</v>
      </c>
      <c r="Q42" s="1715">
        <v>9</v>
      </c>
      <c r="R42" s="1715">
        <v>8</v>
      </c>
    </row>
    <row r="43" spans="4:18" ht="10.5" customHeight="1">
      <c r="D43" s="1704">
        <v>13</v>
      </c>
      <c r="E43" s="1715">
        <v>1</v>
      </c>
      <c r="F43" s="1715">
        <v>1</v>
      </c>
      <c r="G43" s="1715">
        <v>0</v>
      </c>
      <c r="H43" s="1715">
        <v>0</v>
      </c>
      <c r="I43" s="1715">
        <v>0</v>
      </c>
      <c r="J43" s="1715">
        <v>0</v>
      </c>
      <c r="K43" s="1715">
        <v>0</v>
      </c>
      <c r="L43" s="1715">
        <v>0</v>
      </c>
      <c r="M43" s="1715">
        <v>0</v>
      </c>
      <c r="N43" s="1715">
        <v>0</v>
      </c>
      <c r="O43" s="1715">
        <v>0</v>
      </c>
      <c r="P43" s="1715">
        <v>0</v>
      </c>
      <c r="Q43" s="1715">
        <v>1</v>
      </c>
      <c r="R43" s="1715">
        <v>1</v>
      </c>
    </row>
    <row r="44" spans="4:18" ht="10.5" customHeight="1">
      <c r="D44" s="1704" t="s">
        <v>152</v>
      </c>
      <c r="E44" s="1706">
        <v>14</v>
      </c>
      <c r="F44" s="1706">
        <v>14</v>
      </c>
      <c r="G44" s="1706">
        <v>0</v>
      </c>
      <c r="H44" s="1706">
        <v>0</v>
      </c>
      <c r="I44" s="1706">
        <v>14</v>
      </c>
      <c r="J44" s="1706">
        <v>10</v>
      </c>
      <c r="K44" s="1706">
        <v>5</v>
      </c>
      <c r="L44" s="1706">
        <v>2</v>
      </c>
      <c r="M44" s="1706">
        <v>0</v>
      </c>
      <c r="N44" s="1706">
        <v>0</v>
      </c>
      <c r="O44" s="1706">
        <v>2</v>
      </c>
      <c r="P44" s="1706">
        <v>0</v>
      </c>
      <c r="Q44" s="1707">
        <v>35</v>
      </c>
      <c r="R44" s="1707">
        <v>26</v>
      </c>
    </row>
    <row r="45" spans="1:18" s="1708" customFormat="1" ht="11.25">
      <c r="A45" s="1708" t="s">
        <v>1504</v>
      </c>
      <c r="D45" s="1719"/>
      <c r="E45" s="1715"/>
      <c r="F45" s="1715"/>
      <c r="G45" s="1715"/>
      <c r="H45" s="1715"/>
      <c r="I45" s="1715"/>
      <c r="J45" s="1715"/>
      <c r="K45" s="1715"/>
      <c r="L45" s="1715"/>
      <c r="M45" s="1715"/>
      <c r="N45" s="1715"/>
      <c r="O45" s="1715"/>
      <c r="P45" s="1715"/>
      <c r="Q45" s="1716"/>
      <c r="R45" s="1716"/>
    </row>
    <row r="46" spans="1:18" ht="10.5" customHeight="1">
      <c r="A46" s="1720"/>
      <c r="B46" s="1712" t="s">
        <v>1505</v>
      </c>
      <c r="D46" s="1719" t="s">
        <v>1322</v>
      </c>
      <c r="E46" s="1706">
        <v>99</v>
      </c>
      <c r="F46" s="1706">
        <v>92</v>
      </c>
      <c r="G46" s="1706">
        <v>2</v>
      </c>
      <c r="H46" s="1706">
        <v>1</v>
      </c>
      <c r="I46" s="1706">
        <v>131</v>
      </c>
      <c r="J46" s="1706">
        <v>81</v>
      </c>
      <c r="K46" s="1706">
        <v>45</v>
      </c>
      <c r="L46" s="1706">
        <v>11</v>
      </c>
      <c r="M46" s="1706">
        <v>0</v>
      </c>
      <c r="N46" s="1706">
        <v>0</v>
      </c>
      <c r="O46" s="1706">
        <v>18</v>
      </c>
      <c r="P46" s="1706">
        <v>1</v>
      </c>
      <c r="Q46" s="1706">
        <v>295</v>
      </c>
      <c r="R46" s="1706">
        <v>186</v>
      </c>
    </row>
    <row r="47" spans="4:18" ht="10.5" customHeight="1">
      <c r="D47" s="1704">
        <v>12</v>
      </c>
      <c r="E47" s="1706">
        <v>112</v>
      </c>
      <c r="F47" s="1706">
        <v>105</v>
      </c>
      <c r="G47" s="1706">
        <v>2</v>
      </c>
      <c r="H47" s="1706">
        <v>1</v>
      </c>
      <c r="I47" s="1706">
        <v>100</v>
      </c>
      <c r="J47" s="1706">
        <v>55</v>
      </c>
      <c r="K47" s="1706">
        <v>34</v>
      </c>
      <c r="L47" s="1706">
        <v>8</v>
      </c>
      <c r="M47" s="1706">
        <v>10</v>
      </c>
      <c r="N47" s="1706">
        <v>7</v>
      </c>
      <c r="O47" s="1706">
        <v>30</v>
      </c>
      <c r="P47" s="1706">
        <v>7</v>
      </c>
      <c r="Q47" s="1706">
        <v>288</v>
      </c>
      <c r="R47" s="1706">
        <v>183</v>
      </c>
    </row>
    <row r="48" spans="4:18" ht="10.5" customHeight="1">
      <c r="D48" s="1704">
        <v>13</v>
      </c>
      <c r="E48" s="1706">
        <v>10</v>
      </c>
      <c r="F48" s="1706">
        <v>9</v>
      </c>
      <c r="G48" s="1706">
        <v>0</v>
      </c>
      <c r="H48" s="1706">
        <v>0</v>
      </c>
      <c r="I48" s="1706">
        <v>20</v>
      </c>
      <c r="J48" s="1706">
        <v>11</v>
      </c>
      <c r="K48" s="1706">
        <v>22</v>
      </c>
      <c r="L48" s="1706">
        <v>6</v>
      </c>
      <c r="M48" s="1706">
        <v>5</v>
      </c>
      <c r="N48" s="1706">
        <v>4</v>
      </c>
      <c r="O48" s="1706">
        <v>13</v>
      </c>
      <c r="P48" s="1706">
        <v>3</v>
      </c>
      <c r="Q48" s="1706">
        <v>70</v>
      </c>
      <c r="R48" s="1706">
        <v>33</v>
      </c>
    </row>
    <row r="49" spans="4:18" ht="10.5" customHeight="1">
      <c r="D49" s="1704" t="s">
        <v>152</v>
      </c>
      <c r="E49" s="1706">
        <v>221</v>
      </c>
      <c r="F49" s="1706">
        <v>206</v>
      </c>
      <c r="G49" s="1706">
        <v>4</v>
      </c>
      <c r="H49" s="1706">
        <v>2</v>
      </c>
      <c r="I49" s="1706">
        <v>251</v>
      </c>
      <c r="J49" s="1706">
        <v>147</v>
      </c>
      <c r="K49" s="1706">
        <v>101</v>
      </c>
      <c r="L49" s="1706">
        <v>25</v>
      </c>
      <c r="M49" s="1706">
        <v>15</v>
      </c>
      <c r="N49" s="1706">
        <v>11</v>
      </c>
      <c r="O49" s="1706">
        <v>61</v>
      </c>
      <c r="P49" s="1706">
        <v>11</v>
      </c>
      <c r="Q49" s="1707">
        <v>653</v>
      </c>
      <c r="R49" s="1707">
        <v>402</v>
      </c>
    </row>
    <row r="50" spans="1:18" s="1708" customFormat="1" ht="12" customHeight="1">
      <c r="A50" s="1708" t="s">
        <v>1506</v>
      </c>
      <c r="D50" s="1719"/>
      <c r="E50" s="1715"/>
      <c r="F50" s="1715"/>
      <c r="G50" s="1715"/>
      <c r="H50" s="1715"/>
      <c r="I50" s="1715"/>
      <c r="J50" s="1715"/>
      <c r="K50" s="1715"/>
      <c r="L50" s="1715"/>
      <c r="M50" s="1715"/>
      <c r="N50" s="1715"/>
      <c r="O50" s="1715"/>
      <c r="P50" s="1715"/>
      <c r="Q50" s="1716"/>
      <c r="R50" s="1716"/>
    </row>
    <row r="51" spans="1:18" ht="10.5" customHeight="1">
      <c r="A51" s="1720"/>
      <c r="B51" s="1712" t="s">
        <v>1507</v>
      </c>
      <c r="D51" s="1719" t="s">
        <v>1322</v>
      </c>
      <c r="E51" s="1706">
        <v>13</v>
      </c>
      <c r="F51" s="1706">
        <v>13</v>
      </c>
      <c r="G51" s="1706">
        <v>0</v>
      </c>
      <c r="H51" s="1706">
        <v>0</v>
      </c>
      <c r="I51" s="1706">
        <v>38</v>
      </c>
      <c r="J51" s="1706">
        <v>20</v>
      </c>
      <c r="K51" s="1706">
        <v>4</v>
      </c>
      <c r="L51" s="1706">
        <v>2</v>
      </c>
      <c r="M51" s="1706">
        <v>1</v>
      </c>
      <c r="N51" s="1706">
        <v>1</v>
      </c>
      <c r="O51" s="1706">
        <v>0</v>
      </c>
      <c r="P51" s="1706">
        <v>0</v>
      </c>
      <c r="Q51" s="1706">
        <v>56</v>
      </c>
      <c r="R51" s="1706">
        <v>36</v>
      </c>
    </row>
    <row r="52" spans="1:18" ht="10.5" customHeight="1">
      <c r="A52" s="1720"/>
      <c r="D52" s="1704">
        <v>12</v>
      </c>
      <c r="E52" s="1706">
        <v>30</v>
      </c>
      <c r="F52" s="1706">
        <v>28</v>
      </c>
      <c r="G52" s="1706">
        <v>0</v>
      </c>
      <c r="H52" s="1706">
        <v>0</v>
      </c>
      <c r="I52" s="1706">
        <v>43</v>
      </c>
      <c r="J52" s="1706">
        <v>15</v>
      </c>
      <c r="K52" s="1706">
        <v>4</v>
      </c>
      <c r="L52" s="1706">
        <v>0</v>
      </c>
      <c r="M52" s="1706">
        <v>3</v>
      </c>
      <c r="N52" s="1706">
        <v>2</v>
      </c>
      <c r="O52" s="1706">
        <v>5</v>
      </c>
      <c r="P52" s="1706">
        <v>1</v>
      </c>
      <c r="Q52" s="1706">
        <v>85</v>
      </c>
      <c r="R52" s="1706">
        <v>46</v>
      </c>
    </row>
    <row r="53" spans="1:18" ht="10.5" customHeight="1">
      <c r="A53" s="1720"/>
      <c r="D53" s="1704">
        <v>13</v>
      </c>
      <c r="E53" s="1706">
        <v>6</v>
      </c>
      <c r="F53" s="1706">
        <v>6</v>
      </c>
      <c r="G53" s="1706">
        <v>0</v>
      </c>
      <c r="H53" s="1706">
        <v>0</v>
      </c>
      <c r="I53" s="1706">
        <v>10</v>
      </c>
      <c r="J53" s="1706">
        <v>4</v>
      </c>
      <c r="K53" s="1706">
        <v>2</v>
      </c>
      <c r="L53" s="1706">
        <v>1</v>
      </c>
      <c r="M53" s="1706">
        <v>1</v>
      </c>
      <c r="N53" s="1706">
        <v>0</v>
      </c>
      <c r="O53" s="1706">
        <v>1</v>
      </c>
      <c r="P53" s="1706">
        <v>1</v>
      </c>
      <c r="Q53" s="1706">
        <v>20</v>
      </c>
      <c r="R53" s="1706">
        <v>12</v>
      </c>
    </row>
    <row r="54" spans="4:18" ht="10.5" customHeight="1">
      <c r="D54" s="1704" t="s">
        <v>152</v>
      </c>
      <c r="E54" s="1706">
        <v>49</v>
      </c>
      <c r="F54" s="1706">
        <v>47</v>
      </c>
      <c r="G54" s="1706">
        <v>0</v>
      </c>
      <c r="H54" s="1706">
        <v>0</v>
      </c>
      <c r="I54" s="1706">
        <v>91</v>
      </c>
      <c r="J54" s="1706">
        <v>39</v>
      </c>
      <c r="K54" s="1706">
        <v>10</v>
      </c>
      <c r="L54" s="1706">
        <v>3</v>
      </c>
      <c r="M54" s="1706">
        <v>5</v>
      </c>
      <c r="N54" s="1706">
        <v>3</v>
      </c>
      <c r="O54" s="1706">
        <v>6</v>
      </c>
      <c r="P54" s="1706">
        <v>2</v>
      </c>
      <c r="Q54" s="1707">
        <v>161</v>
      </c>
      <c r="R54" s="1707">
        <v>94</v>
      </c>
    </row>
    <row r="55" spans="1:18" s="1708" customFormat="1" ht="10.5" customHeight="1">
      <c r="A55" s="1708" t="s">
        <v>1508</v>
      </c>
      <c r="D55" s="1719"/>
      <c r="E55" s="1715"/>
      <c r="F55" s="1715"/>
      <c r="G55" s="1715"/>
      <c r="H55" s="1715"/>
      <c r="I55" s="1715"/>
      <c r="J55" s="1715"/>
      <c r="K55" s="1715"/>
      <c r="L55" s="1715"/>
      <c r="M55" s="1715"/>
      <c r="N55" s="1715"/>
      <c r="O55" s="1715"/>
      <c r="P55" s="1715"/>
      <c r="Q55" s="1716"/>
      <c r="R55" s="1716"/>
    </row>
    <row r="56" spans="2:18" s="1708" customFormat="1" ht="10.5" customHeight="1">
      <c r="B56" s="1708" t="s">
        <v>1509</v>
      </c>
      <c r="D56" s="1719"/>
      <c r="E56" s="1715"/>
      <c r="F56" s="1715"/>
      <c r="G56" s="1715"/>
      <c r="H56" s="1715"/>
      <c r="I56" s="1715"/>
      <c r="J56" s="1715"/>
      <c r="K56" s="1715"/>
      <c r="L56" s="1715"/>
      <c r="M56" s="1715"/>
      <c r="N56" s="1715"/>
      <c r="O56" s="1715"/>
      <c r="P56" s="1715"/>
      <c r="Q56" s="1716"/>
      <c r="R56" s="1716"/>
    </row>
    <row r="57" spans="1:18" ht="10.5" customHeight="1">
      <c r="A57" s="1720"/>
      <c r="B57" s="1712" t="s">
        <v>1510</v>
      </c>
      <c r="D57" s="1719" t="s">
        <v>1322</v>
      </c>
      <c r="E57" s="1706">
        <v>2</v>
      </c>
      <c r="F57" s="1706">
        <v>2</v>
      </c>
      <c r="G57" s="1706">
        <v>1</v>
      </c>
      <c r="H57" s="1706">
        <v>0</v>
      </c>
      <c r="I57" s="1706">
        <v>23</v>
      </c>
      <c r="J57" s="1706">
        <v>8</v>
      </c>
      <c r="K57" s="1706">
        <v>95</v>
      </c>
      <c r="L57" s="1706">
        <v>14</v>
      </c>
      <c r="M57" s="1706">
        <v>0</v>
      </c>
      <c r="N57" s="1706">
        <v>0</v>
      </c>
      <c r="O57" s="1706">
        <v>19</v>
      </c>
      <c r="P57" s="1706">
        <v>4</v>
      </c>
      <c r="Q57" s="1706">
        <v>140</v>
      </c>
      <c r="R57" s="1706">
        <v>28</v>
      </c>
    </row>
    <row r="58" spans="4:18" ht="10.5" customHeight="1">
      <c r="D58" s="1704">
        <v>12</v>
      </c>
      <c r="E58" s="1706">
        <v>8</v>
      </c>
      <c r="F58" s="1706">
        <v>7</v>
      </c>
      <c r="G58" s="1706">
        <v>0</v>
      </c>
      <c r="H58" s="1706">
        <v>0</v>
      </c>
      <c r="I58" s="1706">
        <v>12</v>
      </c>
      <c r="J58" s="1706">
        <v>5</v>
      </c>
      <c r="K58" s="1706">
        <v>54</v>
      </c>
      <c r="L58" s="1706">
        <v>6</v>
      </c>
      <c r="M58" s="1706">
        <v>0</v>
      </c>
      <c r="N58" s="1706">
        <v>0</v>
      </c>
      <c r="O58" s="1706">
        <v>22</v>
      </c>
      <c r="P58" s="1706">
        <v>5</v>
      </c>
      <c r="Q58" s="1706">
        <v>96</v>
      </c>
      <c r="R58" s="1706">
        <v>23</v>
      </c>
    </row>
    <row r="59" spans="4:18" ht="10.5" customHeight="1">
      <c r="D59" s="1704">
        <v>13</v>
      </c>
      <c r="E59" s="1706">
        <v>2</v>
      </c>
      <c r="F59" s="1706">
        <v>2</v>
      </c>
      <c r="G59" s="1706">
        <v>0</v>
      </c>
      <c r="H59" s="1706">
        <v>0</v>
      </c>
      <c r="I59" s="1706">
        <v>2</v>
      </c>
      <c r="J59" s="1706">
        <v>1</v>
      </c>
      <c r="K59" s="1706">
        <v>12</v>
      </c>
      <c r="L59" s="1706">
        <v>1</v>
      </c>
      <c r="M59" s="1706">
        <v>0</v>
      </c>
      <c r="N59" s="1706">
        <v>0</v>
      </c>
      <c r="O59" s="1706">
        <v>6</v>
      </c>
      <c r="P59" s="1706">
        <v>1</v>
      </c>
      <c r="Q59" s="1706">
        <v>22</v>
      </c>
      <c r="R59" s="1706">
        <v>5</v>
      </c>
    </row>
    <row r="60" spans="4:18" ht="10.5" customHeight="1">
      <c r="D60" s="1704" t="s">
        <v>152</v>
      </c>
      <c r="E60" s="1706">
        <v>12</v>
      </c>
      <c r="F60" s="1706">
        <v>11</v>
      </c>
      <c r="G60" s="1706">
        <v>1</v>
      </c>
      <c r="H60" s="1706">
        <v>0</v>
      </c>
      <c r="I60" s="1706">
        <v>37</v>
      </c>
      <c r="J60" s="1706">
        <v>14</v>
      </c>
      <c r="K60" s="1706">
        <v>161</v>
      </c>
      <c r="L60" s="1706">
        <v>21</v>
      </c>
      <c r="M60" s="1706">
        <v>0</v>
      </c>
      <c r="N60" s="1706">
        <v>0</v>
      </c>
      <c r="O60" s="1706">
        <v>47</v>
      </c>
      <c r="P60" s="1706">
        <v>10</v>
      </c>
      <c r="Q60" s="1707">
        <v>258</v>
      </c>
      <c r="R60" s="1707">
        <v>56</v>
      </c>
    </row>
    <row r="61" spans="1:18" s="1708" customFormat="1" ht="12" customHeight="1">
      <c r="A61" s="1708" t="s">
        <v>1511</v>
      </c>
      <c r="D61" s="1719"/>
      <c r="E61" s="1715"/>
      <c r="F61" s="1715"/>
      <c r="G61" s="1715"/>
      <c r="H61" s="1715"/>
      <c r="I61" s="1715"/>
      <c r="J61" s="1715"/>
      <c r="K61" s="1715"/>
      <c r="L61" s="1715"/>
      <c r="M61" s="1715"/>
      <c r="N61" s="1715"/>
      <c r="O61" s="1715"/>
      <c r="P61" s="1715"/>
      <c r="Q61" s="1716"/>
      <c r="R61" s="1716"/>
    </row>
    <row r="62" spans="1:18" ht="10.5" customHeight="1">
      <c r="A62" s="1720"/>
      <c r="B62" s="1712" t="s">
        <v>1507</v>
      </c>
      <c r="D62" s="1719" t="s">
        <v>1322</v>
      </c>
      <c r="E62" s="1706">
        <v>4</v>
      </c>
      <c r="F62" s="1706">
        <v>4</v>
      </c>
      <c r="G62" s="1706">
        <v>0</v>
      </c>
      <c r="H62" s="1706">
        <v>0</v>
      </c>
      <c r="I62" s="1706">
        <v>12</v>
      </c>
      <c r="J62" s="1706">
        <v>8</v>
      </c>
      <c r="K62" s="1706">
        <v>12</v>
      </c>
      <c r="L62" s="1706">
        <v>2</v>
      </c>
      <c r="M62" s="1706">
        <v>0</v>
      </c>
      <c r="N62" s="1706">
        <v>0</v>
      </c>
      <c r="O62" s="1706">
        <v>3</v>
      </c>
      <c r="P62" s="1706">
        <v>1</v>
      </c>
      <c r="Q62" s="1706">
        <v>31</v>
      </c>
      <c r="R62" s="1706">
        <v>15</v>
      </c>
    </row>
    <row r="63" spans="1:18" ht="10.5" customHeight="1">
      <c r="A63" s="1720"/>
      <c r="D63" s="1704">
        <v>12</v>
      </c>
      <c r="E63" s="1706">
        <v>3</v>
      </c>
      <c r="F63" s="1706">
        <v>3</v>
      </c>
      <c r="G63" s="1706">
        <v>0</v>
      </c>
      <c r="H63" s="1706">
        <v>0</v>
      </c>
      <c r="I63" s="1706">
        <v>13</v>
      </c>
      <c r="J63" s="1706">
        <v>9</v>
      </c>
      <c r="K63" s="1706">
        <v>10</v>
      </c>
      <c r="L63" s="1706">
        <v>2</v>
      </c>
      <c r="M63" s="1706">
        <v>0</v>
      </c>
      <c r="N63" s="1706">
        <v>0</v>
      </c>
      <c r="O63" s="1706">
        <v>5</v>
      </c>
      <c r="P63" s="1706">
        <v>0</v>
      </c>
      <c r="Q63" s="1706">
        <v>31</v>
      </c>
      <c r="R63" s="1706">
        <v>14</v>
      </c>
    </row>
    <row r="64" spans="1:18" ht="10.5" customHeight="1">
      <c r="A64" s="1720"/>
      <c r="D64" s="1704">
        <v>13</v>
      </c>
      <c r="E64" s="1706">
        <v>0</v>
      </c>
      <c r="F64" s="1706">
        <v>0</v>
      </c>
      <c r="G64" s="1706">
        <v>1</v>
      </c>
      <c r="H64" s="1706">
        <v>1</v>
      </c>
      <c r="I64" s="1706">
        <v>0</v>
      </c>
      <c r="J64" s="1706">
        <v>0</v>
      </c>
      <c r="K64" s="1706">
        <v>2</v>
      </c>
      <c r="L64" s="1706">
        <v>0</v>
      </c>
      <c r="M64" s="1706">
        <v>0</v>
      </c>
      <c r="N64" s="1706">
        <v>0</v>
      </c>
      <c r="O64" s="1706">
        <v>2</v>
      </c>
      <c r="P64" s="1706">
        <v>1</v>
      </c>
      <c r="Q64" s="1706">
        <v>5</v>
      </c>
      <c r="R64" s="1706">
        <v>2</v>
      </c>
    </row>
    <row r="65" spans="4:18" ht="10.5" customHeight="1">
      <c r="D65" s="1704" t="s">
        <v>152</v>
      </c>
      <c r="E65" s="1706">
        <v>7</v>
      </c>
      <c r="F65" s="1706">
        <v>7</v>
      </c>
      <c r="G65" s="1706">
        <v>1</v>
      </c>
      <c r="H65" s="1706">
        <v>1</v>
      </c>
      <c r="I65" s="1706">
        <v>25</v>
      </c>
      <c r="J65" s="1706">
        <v>17</v>
      </c>
      <c r="K65" s="1706">
        <v>24</v>
      </c>
      <c r="L65" s="1706">
        <v>4</v>
      </c>
      <c r="M65" s="1706">
        <v>0</v>
      </c>
      <c r="N65" s="1706">
        <v>0</v>
      </c>
      <c r="O65" s="1706">
        <v>10</v>
      </c>
      <c r="P65" s="1706">
        <v>2</v>
      </c>
      <c r="Q65" s="1707">
        <v>67</v>
      </c>
      <c r="R65" s="1707">
        <v>31</v>
      </c>
    </row>
    <row r="66" spans="1:18" s="1708" customFormat="1" ht="12.9" customHeight="1">
      <c r="A66" s="1728" t="s">
        <v>1512</v>
      </c>
      <c r="B66" s="1728"/>
      <c r="D66" s="1719" t="s">
        <v>1322</v>
      </c>
      <c r="E66" s="1715">
        <v>17</v>
      </c>
      <c r="F66" s="1715">
        <v>15</v>
      </c>
      <c r="G66" s="1715">
        <v>0</v>
      </c>
      <c r="H66" s="1715">
        <v>0</v>
      </c>
      <c r="I66" s="1715">
        <v>92</v>
      </c>
      <c r="J66" s="1715">
        <v>49</v>
      </c>
      <c r="K66" s="1715">
        <v>12</v>
      </c>
      <c r="L66" s="1715">
        <v>2</v>
      </c>
      <c r="M66" s="1715">
        <v>0</v>
      </c>
      <c r="N66" s="1715">
        <v>0</v>
      </c>
      <c r="O66" s="1715">
        <v>1</v>
      </c>
      <c r="P66" s="1715">
        <v>0</v>
      </c>
      <c r="Q66" s="1715">
        <v>122</v>
      </c>
      <c r="R66" s="1715">
        <v>66</v>
      </c>
    </row>
    <row r="67" spans="4:18" ht="10.5" customHeight="1">
      <c r="D67" s="1704">
        <v>12</v>
      </c>
      <c r="E67" s="1715">
        <v>59</v>
      </c>
      <c r="F67" s="1715">
        <v>54</v>
      </c>
      <c r="G67" s="1715">
        <v>3</v>
      </c>
      <c r="H67" s="1715">
        <v>0</v>
      </c>
      <c r="I67" s="1715">
        <v>218</v>
      </c>
      <c r="J67" s="1715">
        <v>126</v>
      </c>
      <c r="K67" s="1715">
        <v>20</v>
      </c>
      <c r="L67" s="1715">
        <v>4</v>
      </c>
      <c r="M67" s="1715">
        <v>19</v>
      </c>
      <c r="N67" s="1715">
        <v>9</v>
      </c>
      <c r="O67" s="1715">
        <v>8</v>
      </c>
      <c r="P67" s="1715">
        <v>4</v>
      </c>
      <c r="Q67" s="1715">
        <v>327</v>
      </c>
      <c r="R67" s="1715">
        <v>197</v>
      </c>
    </row>
    <row r="68" spans="4:18" ht="10.5" customHeight="1">
      <c r="D68" s="1704">
        <v>13</v>
      </c>
      <c r="E68" s="1715">
        <v>7</v>
      </c>
      <c r="F68" s="1715">
        <v>7</v>
      </c>
      <c r="G68" s="1715">
        <v>1</v>
      </c>
      <c r="H68" s="1715">
        <v>0</v>
      </c>
      <c r="I68" s="1715">
        <v>43</v>
      </c>
      <c r="J68" s="1715">
        <v>28</v>
      </c>
      <c r="K68" s="1715">
        <v>5</v>
      </c>
      <c r="L68" s="1715">
        <v>2</v>
      </c>
      <c r="M68" s="1715">
        <v>6</v>
      </c>
      <c r="N68" s="1715">
        <v>4</v>
      </c>
      <c r="O68" s="1715">
        <v>4</v>
      </c>
      <c r="P68" s="1715">
        <v>1</v>
      </c>
      <c r="Q68" s="1715">
        <v>66</v>
      </c>
      <c r="R68" s="1715">
        <v>42</v>
      </c>
    </row>
    <row r="69" spans="4:18" ht="10.5" customHeight="1">
      <c r="D69" s="1704" t="s">
        <v>152</v>
      </c>
      <c r="E69" s="1706">
        <v>83</v>
      </c>
      <c r="F69" s="1706">
        <v>76</v>
      </c>
      <c r="G69" s="1706">
        <v>4</v>
      </c>
      <c r="H69" s="1706">
        <v>0</v>
      </c>
      <c r="I69" s="1706">
        <v>353</v>
      </c>
      <c r="J69" s="1706">
        <v>203</v>
      </c>
      <c r="K69" s="1706">
        <v>37</v>
      </c>
      <c r="L69" s="1706">
        <v>8</v>
      </c>
      <c r="M69" s="1706">
        <v>25</v>
      </c>
      <c r="N69" s="1706">
        <v>13</v>
      </c>
      <c r="O69" s="1706">
        <v>13</v>
      </c>
      <c r="P69" s="1706">
        <v>5</v>
      </c>
      <c r="Q69" s="1707">
        <v>515</v>
      </c>
      <c r="R69" s="1707">
        <v>305</v>
      </c>
    </row>
    <row r="70" spans="1:18" s="1708" customFormat="1" ht="12.75" customHeight="1">
      <c r="A70" s="1708" t="s">
        <v>1513</v>
      </c>
      <c r="D70" s="1713"/>
      <c r="E70" s="1715"/>
      <c r="F70" s="1715"/>
      <c r="G70" s="1715"/>
      <c r="H70" s="1715"/>
      <c r="I70" s="1715"/>
      <c r="J70" s="1715"/>
      <c r="K70" s="1715"/>
      <c r="L70" s="1715"/>
      <c r="M70" s="1715"/>
      <c r="N70" s="1715"/>
      <c r="O70" s="1715"/>
      <c r="P70" s="1715"/>
      <c r="Q70" s="1716"/>
      <c r="R70" s="1716"/>
    </row>
    <row r="71" spans="2:18" s="1708" customFormat="1" ht="10.5" customHeight="1">
      <c r="B71" s="1708" t="s">
        <v>1514</v>
      </c>
      <c r="D71" s="1713"/>
      <c r="E71" s="1715"/>
      <c r="F71" s="1715"/>
      <c r="G71" s="1715"/>
      <c r="H71" s="1715"/>
      <c r="I71" s="1715"/>
      <c r="J71" s="1715"/>
      <c r="K71" s="1715"/>
      <c r="L71" s="1715"/>
      <c r="M71" s="1715"/>
      <c r="N71" s="1715"/>
      <c r="O71" s="1715"/>
      <c r="P71" s="1715"/>
      <c r="Q71" s="1716"/>
      <c r="R71" s="1716"/>
    </row>
    <row r="72" spans="2:18" ht="10.5" customHeight="1">
      <c r="B72" s="1712" t="s">
        <v>1515</v>
      </c>
      <c r="D72" s="1719" t="s">
        <v>1322</v>
      </c>
      <c r="E72" s="1706">
        <v>0</v>
      </c>
      <c r="F72" s="1706">
        <v>0</v>
      </c>
      <c r="G72" s="1706">
        <v>0</v>
      </c>
      <c r="H72" s="1706">
        <v>0</v>
      </c>
      <c r="I72" s="1706">
        <v>0</v>
      </c>
      <c r="J72" s="1706">
        <v>0</v>
      </c>
      <c r="K72" s="1706">
        <v>1</v>
      </c>
      <c r="L72" s="1706">
        <v>0</v>
      </c>
      <c r="M72" s="1706">
        <v>0</v>
      </c>
      <c r="N72" s="1706">
        <v>0</v>
      </c>
      <c r="O72" s="1706">
        <v>0</v>
      </c>
      <c r="P72" s="1706">
        <v>0</v>
      </c>
      <c r="Q72" s="1706">
        <v>1</v>
      </c>
      <c r="R72" s="1706">
        <v>0</v>
      </c>
    </row>
    <row r="73" spans="2:18" ht="10.5" customHeight="1">
      <c r="B73" s="1712"/>
      <c r="D73" s="1704">
        <v>12</v>
      </c>
      <c r="E73" s="1706">
        <v>0</v>
      </c>
      <c r="F73" s="1706">
        <v>0</v>
      </c>
      <c r="G73" s="1706">
        <v>0</v>
      </c>
      <c r="H73" s="1706">
        <v>0</v>
      </c>
      <c r="I73" s="1706">
        <v>1</v>
      </c>
      <c r="J73" s="1706">
        <v>0</v>
      </c>
      <c r="K73" s="1706">
        <v>0</v>
      </c>
      <c r="L73" s="1706">
        <v>0</v>
      </c>
      <c r="M73" s="1706">
        <v>0</v>
      </c>
      <c r="N73" s="1706">
        <v>0</v>
      </c>
      <c r="O73" s="1706">
        <v>0</v>
      </c>
      <c r="P73" s="1706">
        <v>0</v>
      </c>
      <c r="Q73" s="1706">
        <v>1</v>
      </c>
      <c r="R73" s="1706">
        <v>0</v>
      </c>
    </row>
    <row r="74" spans="4:18" ht="10.5" customHeight="1">
      <c r="D74" s="1704">
        <v>13</v>
      </c>
      <c r="E74" s="1706">
        <v>0</v>
      </c>
      <c r="F74" s="1706">
        <v>0</v>
      </c>
      <c r="G74" s="1706">
        <v>0</v>
      </c>
      <c r="H74" s="1706">
        <v>0</v>
      </c>
      <c r="I74" s="1706">
        <v>0</v>
      </c>
      <c r="J74" s="1706">
        <v>0</v>
      </c>
      <c r="K74" s="1706">
        <v>0</v>
      </c>
      <c r="L74" s="1706">
        <v>0</v>
      </c>
      <c r="M74" s="1706">
        <v>0</v>
      </c>
      <c r="N74" s="1706">
        <v>0</v>
      </c>
      <c r="O74" s="1706">
        <v>0</v>
      </c>
      <c r="P74" s="1706">
        <v>0</v>
      </c>
      <c r="Q74" s="1706">
        <v>0</v>
      </c>
      <c r="R74" s="1706">
        <v>0</v>
      </c>
    </row>
    <row r="75" spans="4:18" ht="10.5" customHeight="1">
      <c r="D75" s="1704" t="s">
        <v>152</v>
      </c>
      <c r="E75" s="1706">
        <v>0</v>
      </c>
      <c r="F75" s="1706">
        <v>0</v>
      </c>
      <c r="G75" s="1706">
        <v>0</v>
      </c>
      <c r="H75" s="1706">
        <v>0</v>
      </c>
      <c r="I75" s="1706">
        <v>1</v>
      </c>
      <c r="J75" s="1706">
        <v>0</v>
      </c>
      <c r="K75" s="1706">
        <v>1</v>
      </c>
      <c r="L75" s="1706">
        <v>0</v>
      </c>
      <c r="M75" s="1706">
        <v>0</v>
      </c>
      <c r="N75" s="1706">
        <v>0</v>
      </c>
      <c r="O75" s="1706">
        <v>0</v>
      </c>
      <c r="P75" s="1706">
        <v>0</v>
      </c>
      <c r="Q75" s="1707">
        <v>2</v>
      </c>
      <c r="R75" s="1707">
        <v>0</v>
      </c>
    </row>
    <row r="76" spans="1:18" s="1708" customFormat="1" ht="12.9" customHeight="1">
      <c r="A76" s="1708" t="s">
        <v>1516</v>
      </c>
      <c r="D76" s="1730"/>
      <c r="E76" s="1715"/>
      <c r="F76" s="1715"/>
      <c r="G76" s="1715"/>
      <c r="H76" s="1715"/>
      <c r="I76" s="1715"/>
      <c r="J76" s="1715"/>
      <c r="K76" s="1715"/>
      <c r="L76" s="1715"/>
      <c r="M76" s="1715"/>
      <c r="N76" s="1715"/>
      <c r="O76" s="1715"/>
      <c r="P76" s="1715"/>
      <c r="Q76" s="1716"/>
      <c r="R76" s="1716"/>
    </row>
    <row r="77" spans="2:18" ht="10.5" customHeight="1">
      <c r="B77" s="1712" t="s">
        <v>1507</v>
      </c>
      <c r="D77" s="1719" t="s">
        <v>1322</v>
      </c>
      <c r="E77" s="1706">
        <v>0</v>
      </c>
      <c r="F77" s="1706">
        <v>0</v>
      </c>
      <c r="G77" s="1706">
        <v>0</v>
      </c>
      <c r="H77" s="1706">
        <v>0</v>
      </c>
      <c r="I77" s="1706">
        <v>1</v>
      </c>
      <c r="J77" s="1706">
        <v>0</v>
      </c>
      <c r="K77" s="1706">
        <v>0</v>
      </c>
      <c r="L77" s="1706">
        <v>0</v>
      </c>
      <c r="M77" s="1706">
        <v>0</v>
      </c>
      <c r="N77" s="1706">
        <v>0</v>
      </c>
      <c r="O77" s="1706">
        <v>0</v>
      </c>
      <c r="P77" s="1706">
        <v>0</v>
      </c>
      <c r="Q77" s="1706">
        <v>1</v>
      </c>
      <c r="R77" s="1706">
        <v>0</v>
      </c>
    </row>
    <row r="78" spans="2:18" ht="10.5" customHeight="1">
      <c r="B78" s="1712"/>
      <c r="D78" s="1704">
        <v>12</v>
      </c>
      <c r="E78" s="1706">
        <v>0</v>
      </c>
      <c r="F78" s="1706">
        <v>0</v>
      </c>
      <c r="G78" s="1706">
        <v>0</v>
      </c>
      <c r="H78" s="1706">
        <v>0</v>
      </c>
      <c r="I78" s="1706">
        <v>2</v>
      </c>
      <c r="J78" s="1706">
        <v>0</v>
      </c>
      <c r="K78" s="1706">
        <v>0</v>
      </c>
      <c r="L78" s="1706">
        <v>0</v>
      </c>
      <c r="M78" s="1706">
        <v>0</v>
      </c>
      <c r="N78" s="1706">
        <v>0</v>
      </c>
      <c r="O78" s="1706">
        <v>1</v>
      </c>
      <c r="P78" s="1706">
        <v>0</v>
      </c>
      <c r="Q78" s="1706">
        <v>3</v>
      </c>
      <c r="R78" s="1706">
        <v>0</v>
      </c>
    </row>
    <row r="79" spans="4:18" ht="10.5" customHeight="1">
      <c r="D79" s="1704">
        <v>13</v>
      </c>
      <c r="E79" s="1706">
        <v>0</v>
      </c>
      <c r="F79" s="1706">
        <v>0</v>
      </c>
      <c r="G79" s="1706">
        <v>0</v>
      </c>
      <c r="H79" s="1706">
        <v>0</v>
      </c>
      <c r="I79" s="1706">
        <v>0</v>
      </c>
      <c r="J79" s="1706">
        <v>0</v>
      </c>
      <c r="K79" s="1706">
        <v>0</v>
      </c>
      <c r="L79" s="1706">
        <v>0</v>
      </c>
      <c r="M79" s="1706">
        <v>0</v>
      </c>
      <c r="N79" s="1706">
        <v>0</v>
      </c>
      <c r="O79" s="1706">
        <v>0</v>
      </c>
      <c r="P79" s="1706">
        <v>0</v>
      </c>
      <c r="Q79" s="1706">
        <v>0</v>
      </c>
      <c r="R79" s="1706">
        <v>0</v>
      </c>
    </row>
    <row r="80" spans="4:18" ht="10.5" customHeight="1">
      <c r="D80" s="1704" t="s">
        <v>152</v>
      </c>
      <c r="E80" s="1706">
        <v>0</v>
      </c>
      <c r="F80" s="1706">
        <v>0</v>
      </c>
      <c r="G80" s="1706">
        <v>0</v>
      </c>
      <c r="H80" s="1706">
        <v>0</v>
      </c>
      <c r="I80" s="1706">
        <v>3</v>
      </c>
      <c r="J80" s="1706">
        <v>0</v>
      </c>
      <c r="K80" s="1706">
        <v>0</v>
      </c>
      <c r="L80" s="1706">
        <v>0</v>
      </c>
      <c r="M80" s="1706">
        <v>0</v>
      </c>
      <c r="N80" s="1706">
        <v>0</v>
      </c>
      <c r="O80" s="1706">
        <v>1</v>
      </c>
      <c r="P80" s="1706">
        <v>0</v>
      </c>
      <c r="Q80" s="1707">
        <v>4</v>
      </c>
      <c r="R80" s="1707">
        <v>0</v>
      </c>
    </row>
    <row r="81" spans="1:18" ht="12.9" customHeight="1">
      <c r="A81" s="1683" t="s">
        <v>246</v>
      </c>
      <c r="D81" s="1704"/>
      <c r="E81" s="1706"/>
      <c r="F81" s="1706"/>
      <c r="G81" s="1706"/>
      <c r="H81" s="1706"/>
      <c r="I81" s="1706"/>
      <c r="J81" s="1706"/>
      <c r="K81" s="1706"/>
      <c r="L81" s="1706"/>
      <c r="M81" s="1706"/>
      <c r="N81" s="1706"/>
      <c r="O81" s="1706"/>
      <c r="P81" s="1706"/>
      <c r="Q81" s="1707"/>
      <c r="R81" s="1707"/>
    </row>
    <row r="82" spans="1:18" s="1708" customFormat="1" ht="10.5" customHeight="1">
      <c r="A82" s="1728"/>
      <c r="B82" s="1728" t="s">
        <v>628</v>
      </c>
      <c r="D82" s="1719" t="s">
        <v>1322</v>
      </c>
      <c r="E82" s="1715">
        <v>0</v>
      </c>
      <c r="F82" s="1715">
        <v>0</v>
      </c>
      <c r="G82" s="1715">
        <v>0</v>
      </c>
      <c r="H82" s="1715">
        <v>0</v>
      </c>
      <c r="I82" s="1715">
        <v>0</v>
      </c>
      <c r="J82" s="1715">
        <v>0</v>
      </c>
      <c r="K82" s="1715">
        <v>0</v>
      </c>
      <c r="L82" s="1715">
        <v>0</v>
      </c>
      <c r="M82" s="1715">
        <v>0</v>
      </c>
      <c r="N82" s="1715">
        <v>0</v>
      </c>
      <c r="O82" s="1715">
        <v>0</v>
      </c>
      <c r="P82" s="1715">
        <v>0</v>
      </c>
      <c r="Q82" s="1715">
        <v>0</v>
      </c>
      <c r="R82" s="1715">
        <v>0</v>
      </c>
    </row>
    <row r="83" spans="2:18" ht="10.5" customHeight="1">
      <c r="B83" s="1712"/>
      <c r="D83" s="1704">
        <v>12</v>
      </c>
      <c r="E83" s="1715">
        <v>4</v>
      </c>
      <c r="F83" s="1715">
        <v>4</v>
      </c>
      <c r="G83" s="1715">
        <v>0</v>
      </c>
      <c r="H83" s="1715">
        <v>0</v>
      </c>
      <c r="I83" s="1715">
        <v>3</v>
      </c>
      <c r="J83" s="1715">
        <v>1</v>
      </c>
      <c r="K83" s="1715">
        <v>1</v>
      </c>
      <c r="L83" s="1715">
        <v>0</v>
      </c>
      <c r="M83" s="1715">
        <v>0</v>
      </c>
      <c r="N83" s="1715">
        <v>0</v>
      </c>
      <c r="O83" s="1715">
        <v>0</v>
      </c>
      <c r="P83" s="1715">
        <v>0</v>
      </c>
      <c r="Q83" s="1715">
        <v>8</v>
      </c>
      <c r="R83" s="1715">
        <v>5</v>
      </c>
    </row>
    <row r="84" spans="4:18" ht="10.5" customHeight="1">
      <c r="D84" s="1704">
        <v>13</v>
      </c>
      <c r="E84" s="1715">
        <v>0</v>
      </c>
      <c r="F84" s="1715">
        <v>0</v>
      </c>
      <c r="G84" s="1715">
        <v>0</v>
      </c>
      <c r="H84" s="1715">
        <v>0</v>
      </c>
      <c r="I84" s="1715">
        <v>0</v>
      </c>
      <c r="J84" s="1715">
        <v>0</v>
      </c>
      <c r="K84" s="1715">
        <v>0</v>
      </c>
      <c r="L84" s="1715">
        <v>0</v>
      </c>
      <c r="M84" s="1715">
        <v>0</v>
      </c>
      <c r="N84" s="1715">
        <v>0</v>
      </c>
      <c r="O84" s="1715">
        <v>1</v>
      </c>
      <c r="P84" s="1715">
        <v>0</v>
      </c>
      <c r="Q84" s="1715">
        <v>1</v>
      </c>
      <c r="R84" s="1715">
        <v>0</v>
      </c>
    </row>
    <row r="85" spans="4:18" ht="10.5" customHeight="1">
      <c r="D85" s="1704" t="s">
        <v>152</v>
      </c>
      <c r="E85" s="1706">
        <v>4</v>
      </c>
      <c r="F85" s="1706">
        <v>4</v>
      </c>
      <c r="G85" s="1706">
        <v>0</v>
      </c>
      <c r="H85" s="1706">
        <v>0</v>
      </c>
      <c r="I85" s="1706">
        <v>3</v>
      </c>
      <c r="J85" s="1706">
        <v>1</v>
      </c>
      <c r="K85" s="1706">
        <v>1</v>
      </c>
      <c r="L85" s="1706">
        <v>0</v>
      </c>
      <c r="M85" s="1706">
        <v>0</v>
      </c>
      <c r="N85" s="1706">
        <v>0</v>
      </c>
      <c r="O85" s="1706">
        <v>1</v>
      </c>
      <c r="P85" s="1706">
        <v>0</v>
      </c>
      <c r="Q85" s="1707">
        <v>9</v>
      </c>
      <c r="R85" s="1707">
        <v>5</v>
      </c>
    </row>
    <row r="86" spans="1:18" s="1708" customFormat="1" ht="12.9" customHeight="1">
      <c r="A86" s="1728" t="s">
        <v>1517</v>
      </c>
      <c r="B86" s="1728"/>
      <c r="D86" s="1719" t="s">
        <v>1322</v>
      </c>
      <c r="E86" s="1715">
        <v>1</v>
      </c>
      <c r="F86" s="1715">
        <v>1</v>
      </c>
      <c r="G86" s="1715">
        <v>0</v>
      </c>
      <c r="H86" s="1715">
        <v>0</v>
      </c>
      <c r="I86" s="1715">
        <v>1</v>
      </c>
      <c r="J86" s="1715">
        <v>0</v>
      </c>
      <c r="K86" s="1715">
        <v>2</v>
      </c>
      <c r="L86" s="1715">
        <v>0</v>
      </c>
      <c r="M86" s="1715">
        <v>0</v>
      </c>
      <c r="N86" s="1715">
        <v>0</v>
      </c>
      <c r="O86" s="1715">
        <v>0</v>
      </c>
      <c r="P86" s="1715">
        <v>0</v>
      </c>
      <c r="Q86" s="1715">
        <v>4</v>
      </c>
      <c r="R86" s="1715">
        <v>1</v>
      </c>
    </row>
    <row r="87" spans="4:18" ht="10.5" customHeight="1">
      <c r="D87" s="1704">
        <v>12</v>
      </c>
      <c r="E87" s="1715">
        <v>2</v>
      </c>
      <c r="F87" s="1715">
        <v>2</v>
      </c>
      <c r="G87" s="1715">
        <v>0</v>
      </c>
      <c r="H87" s="1715">
        <v>0</v>
      </c>
      <c r="I87" s="1715">
        <v>2</v>
      </c>
      <c r="J87" s="1715">
        <v>1</v>
      </c>
      <c r="K87" s="1715">
        <v>1</v>
      </c>
      <c r="L87" s="1715">
        <v>1</v>
      </c>
      <c r="M87" s="1715">
        <v>0</v>
      </c>
      <c r="N87" s="1715">
        <v>0</v>
      </c>
      <c r="O87" s="1715">
        <v>3</v>
      </c>
      <c r="P87" s="1715">
        <v>0</v>
      </c>
      <c r="Q87" s="1715">
        <v>8</v>
      </c>
      <c r="R87" s="1715">
        <v>4</v>
      </c>
    </row>
    <row r="88" spans="4:18" ht="10.5" customHeight="1">
      <c r="D88" s="1704">
        <v>13</v>
      </c>
      <c r="E88" s="1715">
        <v>0</v>
      </c>
      <c r="F88" s="1715">
        <v>0</v>
      </c>
      <c r="G88" s="1715">
        <v>0</v>
      </c>
      <c r="H88" s="1715">
        <v>0</v>
      </c>
      <c r="I88" s="1715">
        <v>1</v>
      </c>
      <c r="J88" s="1715">
        <v>0</v>
      </c>
      <c r="K88" s="1715">
        <v>1</v>
      </c>
      <c r="L88" s="1715">
        <v>0</v>
      </c>
      <c r="M88" s="1715">
        <v>0</v>
      </c>
      <c r="N88" s="1715">
        <v>0</v>
      </c>
      <c r="O88" s="1715">
        <v>0</v>
      </c>
      <c r="P88" s="1715">
        <v>0</v>
      </c>
      <c r="Q88" s="1715">
        <v>2</v>
      </c>
      <c r="R88" s="1715">
        <v>0</v>
      </c>
    </row>
    <row r="89" spans="4:18" ht="10.5" customHeight="1">
      <c r="D89" s="1704" t="s">
        <v>152</v>
      </c>
      <c r="E89" s="1706">
        <v>3</v>
      </c>
      <c r="F89" s="1706">
        <v>3</v>
      </c>
      <c r="G89" s="1706">
        <v>0</v>
      </c>
      <c r="H89" s="1706">
        <v>0</v>
      </c>
      <c r="I89" s="1706">
        <v>4</v>
      </c>
      <c r="J89" s="1706">
        <v>1</v>
      </c>
      <c r="K89" s="1706">
        <v>4</v>
      </c>
      <c r="L89" s="1706">
        <v>1</v>
      </c>
      <c r="M89" s="1706">
        <v>0</v>
      </c>
      <c r="N89" s="1706">
        <v>0</v>
      </c>
      <c r="O89" s="1706">
        <v>3</v>
      </c>
      <c r="P89" s="1706">
        <v>0</v>
      </c>
      <c r="Q89" s="1707">
        <v>14</v>
      </c>
      <c r="R89" s="1707">
        <v>5</v>
      </c>
    </row>
    <row r="90" spans="1:18" s="1708" customFormat="1" ht="12.9" customHeight="1">
      <c r="A90" s="1708" t="s">
        <v>1518</v>
      </c>
      <c r="D90" s="1719" t="s">
        <v>1322</v>
      </c>
      <c r="E90" s="1715">
        <v>0</v>
      </c>
      <c r="F90" s="1715">
        <v>0</v>
      </c>
      <c r="G90" s="1715">
        <v>0</v>
      </c>
      <c r="H90" s="1715">
        <v>0</v>
      </c>
      <c r="I90" s="1715">
        <v>0</v>
      </c>
      <c r="J90" s="1715">
        <v>0</v>
      </c>
      <c r="K90" s="1715">
        <v>0</v>
      </c>
      <c r="L90" s="1715">
        <v>0</v>
      </c>
      <c r="M90" s="1715">
        <v>0</v>
      </c>
      <c r="N90" s="1715">
        <v>0</v>
      </c>
      <c r="O90" s="1715">
        <v>0</v>
      </c>
      <c r="P90" s="1715">
        <v>0</v>
      </c>
      <c r="Q90" s="1715">
        <v>0</v>
      </c>
      <c r="R90" s="1715">
        <v>0</v>
      </c>
    </row>
    <row r="91" spans="4:18" ht="10.5" customHeight="1">
      <c r="D91" s="1704">
        <v>12</v>
      </c>
      <c r="E91" s="1715">
        <v>1</v>
      </c>
      <c r="F91" s="1715">
        <v>1</v>
      </c>
      <c r="G91" s="1715">
        <v>0</v>
      </c>
      <c r="H91" s="1715">
        <v>0</v>
      </c>
      <c r="I91" s="1715">
        <v>2</v>
      </c>
      <c r="J91" s="1715">
        <v>0</v>
      </c>
      <c r="K91" s="1715">
        <v>0</v>
      </c>
      <c r="L91" s="1715">
        <v>0</v>
      </c>
      <c r="M91" s="1715">
        <v>0</v>
      </c>
      <c r="N91" s="1715">
        <v>0</v>
      </c>
      <c r="O91" s="1715">
        <v>2</v>
      </c>
      <c r="P91" s="1715">
        <v>0</v>
      </c>
      <c r="Q91" s="1715">
        <v>5</v>
      </c>
      <c r="R91" s="1715">
        <v>1</v>
      </c>
    </row>
    <row r="92" spans="4:18" ht="10.5" customHeight="1">
      <c r="D92" s="1704">
        <v>13</v>
      </c>
      <c r="E92" s="1715">
        <v>52</v>
      </c>
      <c r="F92" s="1715">
        <v>44</v>
      </c>
      <c r="G92" s="1715">
        <v>1</v>
      </c>
      <c r="H92" s="1715">
        <v>1</v>
      </c>
      <c r="I92" s="1715">
        <v>65</v>
      </c>
      <c r="J92" s="1715">
        <v>24</v>
      </c>
      <c r="K92" s="1715">
        <v>19</v>
      </c>
      <c r="L92" s="1715">
        <v>3</v>
      </c>
      <c r="M92" s="1715">
        <v>2</v>
      </c>
      <c r="N92" s="1715">
        <v>1</v>
      </c>
      <c r="O92" s="1715">
        <v>11</v>
      </c>
      <c r="P92" s="1715">
        <v>3</v>
      </c>
      <c r="Q92" s="1715">
        <v>150</v>
      </c>
      <c r="R92" s="1715">
        <v>76</v>
      </c>
    </row>
    <row r="93" spans="4:18" ht="10.5" customHeight="1">
      <c r="D93" s="1704" t="s">
        <v>152</v>
      </c>
      <c r="E93" s="1706">
        <v>53</v>
      </c>
      <c r="F93" s="1706">
        <v>45</v>
      </c>
      <c r="G93" s="1706">
        <v>1</v>
      </c>
      <c r="H93" s="1706">
        <v>1</v>
      </c>
      <c r="I93" s="1706">
        <v>67</v>
      </c>
      <c r="J93" s="1706">
        <v>24</v>
      </c>
      <c r="K93" s="1706">
        <v>19</v>
      </c>
      <c r="L93" s="1706">
        <v>3</v>
      </c>
      <c r="M93" s="1706">
        <v>2</v>
      </c>
      <c r="N93" s="1706">
        <v>1</v>
      </c>
      <c r="O93" s="1706">
        <v>13</v>
      </c>
      <c r="P93" s="1706">
        <v>3</v>
      </c>
      <c r="Q93" s="1707">
        <v>155</v>
      </c>
      <c r="R93" s="1707">
        <v>77</v>
      </c>
    </row>
    <row r="94" spans="1:18" ht="11.25" customHeight="1">
      <c r="A94" s="1728" t="s">
        <v>1519</v>
      </c>
      <c r="B94" s="1896"/>
      <c r="D94" s="1719" t="s">
        <v>1322</v>
      </c>
      <c r="E94" s="1706">
        <v>0</v>
      </c>
      <c r="F94" s="1706">
        <v>0</v>
      </c>
      <c r="G94" s="1706">
        <v>0</v>
      </c>
      <c r="H94" s="1706">
        <v>0</v>
      </c>
      <c r="I94" s="1706">
        <v>0</v>
      </c>
      <c r="J94" s="1706">
        <v>0</v>
      </c>
      <c r="K94" s="1706">
        <v>0</v>
      </c>
      <c r="L94" s="1706">
        <v>0</v>
      </c>
      <c r="M94" s="1706">
        <v>0</v>
      </c>
      <c r="N94" s="1706">
        <v>0</v>
      </c>
      <c r="O94" s="1706">
        <v>0</v>
      </c>
      <c r="P94" s="1706">
        <v>0</v>
      </c>
      <c r="Q94" s="1706">
        <v>0</v>
      </c>
      <c r="R94" s="1706">
        <v>0</v>
      </c>
    </row>
    <row r="95" spans="4:18" ht="10.5" customHeight="1">
      <c r="D95" s="1704">
        <v>12</v>
      </c>
      <c r="E95" s="1706">
        <v>0</v>
      </c>
      <c r="F95" s="1706">
        <v>0</v>
      </c>
      <c r="G95" s="1706">
        <v>0</v>
      </c>
      <c r="H95" s="1706">
        <v>0</v>
      </c>
      <c r="I95" s="1706">
        <v>0</v>
      </c>
      <c r="J95" s="1706">
        <v>0</v>
      </c>
      <c r="K95" s="1706">
        <v>0</v>
      </c>
      <c r="L95" s="1706">
        <v>0</v>
      </c>
      <c r="M95" s="1706">
        <v>0</v>
      </c>
      <c r="N95" s="1706">
        <v>0</v>
      </c>
      <c r="O95" s="1706">
        <v>0</v>
      </c>
      <c r="P95" s="1706">
        <v>0</v>
      </c>
      <c r="Q95" s="1706">
        <v>0</v>
      </c>
      <c r="R95" s="1706">
        <v>0</v>
      </c>
    </row>
    <row r="96" spans="4:18" ht="10.5" customHeight="1">
      <c r="D96" s="1704">
        <v>13</v>
      </c>
      <c r="E96" s="1706">
        <v>0</v>
      </c>
      <c r="F96" s="1706">
        <v>0</v>
      </c>
      <c r="G96" s="1706">
        <v>0</v>
      </c>
      <c r="H96" s="1706">
        <v>0</v>
      </c>
      <c r="I96" s="1706">
        <v>0</v>
      </c>
      <c r="J96" s="1706">
        <v>0</v>
      </c>
      <c r="K96" s="1706">
        <v>0</v>
      </c>
      <c r="L96" s="1706">
        <v>0</v>
      </c>
      <c r="M96" s="1706">
        <v>0</v>
      </c>
      <c r="N96" s="1706">
        <v>0</v>
      </c>
      <c r="O96" s="1706">
        <v>0</v>
      </c>
      <c r="P96" s="1706">
        <v>0</v>
      </c>
      <c r="Q96" s="1706">
        <v>0</v>
      </c>
      <c r="R96" s="1706">
        <v>0</v>
      </c>
    </row>
    <row r="97" spans="4:18" ht="10.5" customHeight="1">
      <c r="D97" s="1704" t="s">
        <v>152</v>
      </c>
      <c r="E97" s="1706">
        <v>0</v>
      </c>
      <c r="F97" s="1706">
        <v>0</v>
      </c>
      <c r="G97" s="1706">
        <v>0</v>
      </c>
      <c r="H97" s="1706">
        <v>0</v>
      </c>
      <c r="I97" s="1706">
        <v>0</v>
      </c>
      <c r="J97" s="1706">
        <v>0</v>
      </c>
      <c r="K97" s="1706">
        <v>0</v>
      </c>
      <c r="L97" s="1706">
        <v>0</v>
      </c>
      <c r="M97" s="1706">
        <v>0</v>
      </c>
      <c r="N97" s="1706">
        <v>0</v>
      </c>
      <c r="O97" s="1706">
        <v>0</v>
      </c>
      <c r="P97" s="1706">
        <v>0</v>
      </c>
      <c r="Q97" s="1707">
        <v>0</v>
      </c>
      <c r="R97" s="1707">
        <v>0</v>
      </c>
    </row>
    <row r="98" spans="1:18" ht="11.25" customHeight="1">
      <c r="A98" s="1728" t="s">
        <v>1520</v>
      </c>
      <c r="B98" s="1896"/>
      <c r="D98" s="1719" t="s">
        <v>1322</v>
      </c>
      <c r="E98" s="1706">
        <v>0</v>
      </c>
      <c r="F98" s="1706">
        <v>0</v>
      </c>
      <c r="G98" s="1706">
        <v>0</v>
      </c>
      <c r="H98" s="1706">
        <v>0</v>
      </c>
      <c r="I98" s="1706">
        <v>1</v>
      </c>
      <c r="J98" s="1706">
        <v>1</v>
      </c>
      <c r="K98" s="1706">
        <v>0</v>
      </c>
      <c r="L98" s="1706">
        <v>0</v>
      </c>
      <c r="M98" s="1706">
        <v>0</v>
      </c>
      <c r="N98" s="1706">
        <v>0</v>
      </c>
      <c r="O98" s="1706">
        <v>0</v>
      </c>
      <c r="P98" s="1706">
        <v>0</v>
      </c>
      <c r="Q98" s="1706">
        <v>1</v>
      </c>
      <c r="R98" s="1706">
        <v>1</v>
      </c>
    </row>
    <row r="99" spans="4:18" ht="10.5" customHeight="1">
      <c r="D99" s="1704">
        <v>12</v>
      </c>
      <c r="E99" s="1706">
        <v>0</v>
      </c>
      <c r="F99" s="1706">
        <v>0</v>
      </c>
      <c r="G99" s="1706">
        <v>0</v>
      </c>
      <c r="H99" s="1706">
        <v>0</v>
      </c>
      <c r="I99" s="1706">
        <v>0</v>
      </c>
      <c r="J99" s="1706">
        <v>0</v>
      </c>
      <c r="K99" s="1706">
        <v>0</v>
      </c>
      <c r="L99" s="1706">
        <v>0</v>
      </c>
      <c r="M99" s="1706">
        <v>0</v>
      </c>
      <c r="N99" s="1706">
        <v>0</v>
      </c>
      <c r="O99" s="1706">
        <v>1</v>
      </c>
      <c r="P99" s="1706">
        <v>1</v>
      </c>
      <c r="Q99" s="1706">
        <v>1</v>
      </c>
      <c r="R99" s="1706">
        <v>1</v>
      </c>
    </row>
    <row r="100" spans="4:18" ht="10.5" customHeight="1">
      <c r="D100" s="1704">
        <v>13</v>
      </c>
      <c r="E100" s="1706">
        <v>0</v>
      </c>
      <c r="F100" s="1706">
        <v>0</v>
      </c>
      <c r="G100" s="1706">
        <v>0</v>
      </c>
      <c r="H100" s="1706">
        <v>0</v>
      </c>
      <c r="I100" s="1706">
        <v>0</v>
      </c>
      <c r="J100" s="1706">
        <v>0</v>
      </c>
      <c r="K100" s="1706">
        <v>0</v>
      </c>
      <c r="L100" s="1706">
        <v>0</v>
      </c>
      <c r="M100" s="1706">
        <v>0</v>
      </c>
      <c r="N100" s="1706">
        <v>0</v>
      </c>
      <c r="O100" s="1706">
        <v>0</v>
      </c>
      <c r="P100" s="1706">
        <v>0</v>
      </c>
      <c r="Q100" s="1706">
        <v>0</v>
      </c>
      <c r="R100" s="1706">
        <v>0</v>
      </c>
    </row>
    <row r="101" spans="4:18" ht="10.5" customHeight="1">
      <c r="D101" s="1704" t="s">
        <v>152</v>
      </c>
      <c r="E101" s="1706">
        <v>0</v>
      </c>
      <c r="F101" s="1706">
        <v>0</v>
      </c>
      <c r="G101" s="1706">
        <v>0</v>
      </c>
      <c r="H101" s="1706">
        <v>0</v>
      </c>
      <c r="I101" s="1706">
        <v>1</v>
      </c>
      <c r="J101" s="1706">
        <v>1</v>
      </c>
      <c r="K101" s="1706">
        <v>0</v>
      </c>
      <c r="L101" s="1706">
        <v>0</v>
      </c>
      <c r="M101" s="1706">
        <v>0</v>
      </c>
      <c r="N101" s="1706">
        <v>0</v>
      </c>
      <c r="O101" s="1706">
        <v>1</v>
      </c>
      <c r="P101" s="1706">
        <v>1</v>
      </c>
      <c r="Q101" s="1707">
        <v>2</v>
      </c>
      <c r="R101" s="1707">
        <v>2</v>
      </c>
    </row>
    <row r="102" spans="2:18" s="1708" customFormat="1" ht="15" customHeight="1">
      <c r="B102" s="1734" t="s">
        <v>10</v>
      </c>
      <c r="C102" s="1738"/>
      <c r="D102" s="1769" t="s">
        <v>1322</v>
      </c>
      <c r="E102" s="1737">
        <v>390</v>
      </c>
      <c r="F102" s="1737">
        <v>368</v>
      </c>
      <c r="G102" s="1737">
        <v>6</v>
      </c>
      <c r="H102" s="1737">
        <v>3</v>
      </c>
      <c r="I102" s="1737">
        <v>632</v>
      </c>
      <c r="J102" s="1737">
        <v>366</v>
      </c>
      <c r="K102" s="1737">
        <v>259</v>
      </c>
      <c r="L102" s="1737">
        <v>54</v>
      </c>
      <c r="M102" s="1737">
        <v>4</v>
      </c>
      <c r="N102" s="1737">
        <v>1</v>
      </c>
      <c r="O102" s="1737">
        <v>100</v>
      </c>
      <c r="P102" s="1737">
        <v>15</v>
      </c>
      <c r="Q102" s="1737">
        <v>1391</v>
      </c>
      <c r="R102" s="1737">
        <v>807</v>
      </c>
    </row>
    <row r="103" spans="2:18" ht="11.1" customHeight="1">
      <c r="B103" s="1740"/>
      <c r="C103" s="1740"/>
      <c r="D103" s="1897">
        <v>12</v>
      </c>
      <c r="E103" s="1737">
        <v>1711</v>
      </c>
      <c r="F103" s="1737">
        <v>1501</v>
      </c>
      <c r="G103" s="1737">
        <v>64</v>
      </c>
      <c r="H103" s="1737">
        <v>29</v>
      </c>
      <c r="I103" s="1737">
        <v>1772</v>
      </c>
      <c r="J103" s="1737">
        <v>855</v>
      </c>
      <c r="K103" s="1737">
        <v>408</v>
      </c>
      <c r="L103" s="1737">
        <v>74</v>
      </c>
      <c r="M103" s="1737">
        <v>158</v>
      </c>
      <c r="N103" s="1737">
        <v>81</v>
      </c>
      <c r="O103" s="1737">
        <v>320</v>
      </c>
      <c r="P103" s="1737">
        <v>65</v>
      </c>
      <c r="Q103" s="1737">
        <v>4433</v>
      </c>
      <c r="R103" s="1737">
        <v>2605</v>
      </c>
    </row>
    <row r="104" spans="2:18" ht="11.1" customHeight="1">
      <c r="B104" s="1740"/>
      <c r="C104" s="1740"/>
      <c r="D104" s="1897">
        <v>13</v>
      </c>
      <c r="E104" s="1737">
        <v>323</v>
      </c>
      <c r="F104" s="1737">
        <v>281</v>
      </c>
      <c r="G104" s="1737">
        <v>22</v>
      </c>
      <c r="H104" s="1737">
        <v>7</v>
      </c>
      <c r="I104" s="1737">
        <v>530</v>
      </c>
      <c r="J104" s="1737">
        <v>228</v>
      </c>
      <c r="K104" s="1737">
        <v>188</v>
      </c>
      <c r="L104" s="1737">
        <v>41</v>
      </c>
      <c r="M104" s="1737">
        <v>54</v>
      </c>
      <c r="N104" s="1737">
        <v>34</v>
      </c>
      <c r="O104" s="1737">
        <v>125</v>
      </c>
      <c r="P104" s="1737">
        <v>32</v>
      </c>
      <c r="Q104" s="1737">
        <v>1242</v>
      </c>
      <c r="R104" s="1737">
        <v>623</v>
      </c>
    </row>
    <row r="105" spans="2:18" ht="11.1" customHeight="1">
      <c r="B105" s="1740"/>
      <c r="C105" s="1740"/>
      <c r="D105" s="1897" t="s">
        <v>153</v>
      </c>
      <c r="E105" s="1737">
        <v>2424</v>
      </c>
      <c r="F105" s="1737">
        <v>2150</v>
      </c>
      <c r="G105" s="1737">
        <v>92</v>
      </c>
      <c r="H105" s="1737">
        <v>39</v>
      </c>
      <c r="I105" s="1737">
        <v>2934</v>
      </c>
      <c r="J105" s="1737">
        <v>1449</v>
      </c>
      <c r="K105" s="1737">
        <v>855</v>
      </c>
      <c r="L105" s="1737">
        <v>169</v>
      </c>
      <c r="M105" s="1737">
        <v>216</v>
      </c>
      <c r="N105" s="1737">
        <v>116</v>
      </c>
      <c r="O105" s="1737">
        <v>545</v>
      </c>
      <c r="P105" s="1737">
        <v>112</v>
      </c>
      <c r="Q105" s="1737">
        <v>7066</v>
      </c>
      <c r="R105" s="1737">
        <v>4035</v>
      </c>
    </row>
    <row r="106" spans="1:18" ht="3" customHeight="1">
      <c r="A106" s="1137" t="s">
        <v>11</v>
      </c>
      <c r="B106" s="1898"/>
      <c r="C106" s="1898"/>
      <c r="D106" s="1898"/>
      <c r="E106" s="1898"/>
      <c r="F106" s="1898"/>
      <c r="G106" s="1898"/>
      <c r="H106" s="1898"/>
      <c r="I106" s="1898"/>
      <c r="J106" s="1898"/>
      <c r="K106" s="1898"/>
      <c r="L106" s="1898"/>
      <c r="M106" s="1898"/>
      <c r="N106" s="1898"/>
      <c r="O106" s="1898"/>
      <c r="P106" s="1898"/>
      <c r="Q106" s="1898"/>
      <c r="R106" s="1898"/>
    </row>
    <row r="107" spans="1:18" ht="10.5" customHeight="1">
      <c r="A107" s="1683" t="s">
        <v>1521</v>
      </c>
      <c r="D107" s="1750"/>
      <c r="E107" s="1706"/>
      <c r="F107" s="1706"/>
      <c r="G107" s="1706"/>
      <c r="H107" s="1706"/>
      <c r="I107" s="1706"/>
      <c r="J107" s="1706"/>
      <c r="K107" s="1706"/>
      <c r="L107" s="1706"/>
      <c r="M107" s="1706"/>
      <c r="N107" s="1706"/>
      <c r="O107" s="1706"/>
      <c r="P107" s="1706"/>
      <c r="Q107" s="1706"/>
      <c r="R107" s="1706"/>
    </row>
    <row r="108" ht="10.5" customHeight="1"/>
  </sheetData>
  <mergeCells count="9">
    <mergeCell ref="A1:B1"/>
    <mergeCell ref="A4:C8"/>
    <mergeCell ref="D4:D8"/>
    <mergeCell ref="Q4:R7"/>
    <mergeCell ref="G5:H7"/>
    <mergeCell ref="I5:J7"/>
    <mergeCell ref="M5:N7"/>
    <mergeCell ref="K6:L6"/>
    <mergeCell ref="O6:P6"/>
  </mergeCells>
  <printOptions/>
  <pageMargins left="0.4724409448818898" right="0.4724409448818898" top="0.5905511811023623" bottom="0.7874015748031497" header="0.3937007874015748" footer="0.2755905511811024"/>
  <pageSetup firstPageNumber="120" useFirstPageNumber="1" horizontalDpi="600" verticalDpi="600" orientation="portrait" pageOrder="overThenDown" paperSize="9" scale="93" r:id="rId1"/>
  <headerFooter alignWithMargins="0">
    <oddFooter>&amp;C&amp;P</oddFooter>
  </headerFooter>
  <rowBreaks count="1" manualBreakCount="1">
    <brk id="134"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R26"/>
  <sheetViews>
    <sheetView workbookViewId="0" topLeftCell="A1">
      <pane ySplit="8" topLeftCell="A9" activePane="bottomLeft" state="frozen"/>
      <selection pane="bottomLeft" activeCell="S1" sqref="S1"/>
    </sheetView>
  </sheetViews>
  <sheetFormatPr defaultColWidth="12" defaultRowHeight="11.25"/>
  <cols>
    <col min="1" max="1" width="1.171875" style="1683" customWidth="1"/>
    <col min="2" max="2" width="25.83203125" style="1683" customWidth="1"/>
    <col min="3" max="3" width="0.4921875" style="1683" customWidth="1"/>
    <col min="4" max="4" width="5.83203125" style="1683" customWidth="1"/>
    <col min="5" max="6" width="7.16015625" style="1683" bestFit="1" customWidth="1"/>
    <col min="7" max="7" width="5.33203125" style="1683" customWidth="1"/>
    <col min="8" max="8" width="6.66015625" style="1683" bestFit="1" customWidth="1"/>
    <col min="9" max="10" width="7.16015625" style="1683" bestFit="1" customWidth="1"/>
    <col min="11" max="11" width="6.33203125" style="1683" customWidth="1"/>
    <col min="12" max="12" width="6.66015625" style="1683" bestFit="1" customWidth="1"/>
    <col min="13" max="13" width="5.83203125" style="1683" customWidth="1"/>
    <col min="14" max="14" width="6.66015625" style="1683" bestFit="1" customWidth="1"/>
    <col min="15" max="15" width="6" style="1683" bestFit="1" customWidth="1"/>
    <col min="16" max="16" width="6.66015625" style="1683" bestFit="1" customWidth="1"/>
    <col min="17" max="18" width="7.16015625" style="1683" bestFit="1" customWidth="1"/>
    <col min="19" max="16384" width="12" style="1683" customWidth="1"/>
  </cols>
  <sheetData>
    <row r="1" ht="10.5" customHeight="1">
      <c r="R1" s="1899"/>
    </row>
    <row r="2" spans="1:18" ht="10.5" customHeight="1">
      <c r="A2" s="1684"/>
      <c r="B2" s="1684"/>
      <c r="C2" s="1684"/>
      <c r="D2" s="1684"/>
      <c r="E2" s="1684"/>
      <c r="F2" s="1684"/>
      <c r="G2" s="1684"/>
      <c r="H2" s="1684"/>
      <c r="I2" s="1684"/>
      <c r="J2" s="1684"/>
      <c r="K2" s="1684"/>
      <c r="L2" s="1684"/>
      <c r="M2" s="1684"/>
      <c r="N2" s="1684"/>
      <c r="O2" s="1684"/>
      <c r="P2" s="1684"/>
      <c r="Q2" s="1684"/>
      <c r="R2" s="1684"/>
    </row>
    <row r="3" spans="1:18" ht="24.9" customHeight="1">
      <c r="A3" s="1685" t="s">
        <v>1522</v>
      </c>
      <c r="B3" s="1684"/>
      <c r="C3" s="1686"/>
      <c r="D3" s="1686"/>
      <c r="E3" s="1684"/>
      <c r="F3" s="1684"/>
      <c r="G3" s="1684"/>
      <c r="H3" s="1684"/>
      <c r="I3" s="1684"/>
      <c r="J3" s="1684"/>
      <c r="K3" s="1684"/>
      <c r="L3" s="1684"/>
      <c r="M3" s="1684"/>
      <c r="N3" s="1684"/>
      <c r="O3" s="1684"/>
      <c r="P3" s="1684"/>
      <c r="Q3" s="1684"/>
      <c r="R3" s="1684"/>
    </row>
    <row r="4" spans="1:18" ht="11.25" customHeight="1">
      <c r="A4" s="2627" t="s">
        <v>1523</v>
      </c>
      <c r="B4" s="2628"/>
      <c r="C4" s="2629"/>
      <c r="D4" s="2634" t="s">
        <v>933</v>
      </c>
      <c r="E4" s="1688" t="s">
        <v>1312</v>
      </c>
      <c r="F4" s="1689"/>
      <c r="G4" s="1689"/>
      <c r="H4" s="1689"/>
      <c r="I4" s="1689"/>
      <c r="J4" s="1689"/>
      <c r="K4" s="1689"/>
      <c r="L4" s="1689"/>
      <c r="M4" s="1888"/>
      <c r="N4" s="1888"/>
      <c r="O4" s="1888"/>
      <c r="P4" s="1888"/>
      <c r="Q4" s="2635" t="s">
        <v>571</v>
      </c>
      <c r="R4" s="2469"/>
    </row>
    <row r="5" spans="1:18" ht="11.25" customHeight="1">
      <c r="A5" s="2630"/>
      <c r="B5" s="2630"/>
      <c r="C5" s="2631"/>
      <c r="D5" s="2467"/>
      <c r="E5" s="2652" t="s">
        <v>1302</v>
      </c>
      <c r="F5" s="2654"/>
      <c r="G5" s="2635" t="s">
        <v>1313</v>
      </c>
      <c r="H5" s="2637"/>
      <c r="I5" s="2635" t="s">
        <v>1314</v>
      </c>
      <c r="J5" s="2644"/>
      <c r="K5" s="2652" t="s">
        <v>1306</v>
      </c>
      <c r="L5" s="2654"/>
      <c r="M5" s="2635" t="s">
        <v>1492</v>
      </c>
      <c r="N5" s="2644"/>
      <c r="O5" s="1744"/>
      <c r="P5" s="1745"/>
      <c r="Q5" s="2448"/>
      <c r="R5" s="2636"/>
    </row>
    <row r="6" spans="1:18" ht="11.25" customHeight="1">
      <c r="A6" s="2630"/>
      <c r="B6" s="2630"/>
      <c r="C6" s="2631"/>
      <c r="D6" s="2467"/>
      <c r="E6" s="2655"/>
      <c r="F6" s="2656"/>
      <c r="G6" s="2638"/>
      <c r="H6" s="2639"/>
      <c r="I6" s="2645"/>
      <c r="J6" s="2646"/>
      <c r="K6" s="2655"/>
      <c r="L6" s="2656"/>
      <c r="M6" s="2645"/>
      <c r="N6" s="2646"/>
      <c r="O6" s="2693" t="s">
        <v>410</v>
      </c>
      <c r="P6" s="2656"/>
      <c r="Q6" s="2448"/>
      <c r="R6" s="2636"/>
    </row>
    <row r="7" spans="1:18" ht="11.25" customHeight="1">
      <c r="A7" s="2630"/>
      <c r="B7" s="2630"/>
      <c r="C7" s="2631"/>
      <c r="D7" s="2467"/>
      <c r="E7" s="2657"/>
      <c r="F7" s="2658"/>
      <c r="G7" s="2640"/>
      <c r="H7" s="2641"/>
      <c r="I7" s="2647"/>
      <c r="J7" s="2648"/>
      <c r="K7" s="2657"/>
      <c r="L7" s="2658"/>
      <c r="M7" s="2647"/>
      <c r="N7" s="2648"/>
      <c r="O7" s="1900"/>
      <c r="P7" s="1900"/>
      <c r="Q7" s="2449"/>
      <c r="R7" s="2470"/>
    </row>
    <row r="8" spans="1:18" ht="11.25">
      <c r="A8" s="2632"/>
      <c r="B8" s="2632"/>
      <c r="C8" s="2633"/>
      <c r="D8" s="2468"/>
      <c r="E8" s="1701" t="s">
        <v>152</v>
      </c>
      <c r="F8" s="1701" t="s">
        <v>867</v>
      </c>
      <c r="G8" s="1701" t="s">
        <v>152</v>
      </c>
      <c r="H8" s="1701" t="s">
        <v>867</v>
      </c>
      <c r="I8" s="1701" t="s">
        <v>152</v>
      </c>
      <c r="J8" s="1701" t="s">
        <v>867</v>
      </c>
      <c r="K8" s="1701" t="s">
        <v>152</v>
      </c>
      <c r="L8" s="1701" t="s">
        <v>867</v>
      </c>
      <c r="M8" s="1701" t="s">
        <v>152</v>
      </c>
      <c r="N8" s="1701" t="s">
        <v>867</v>
      </c>
      <c r="O8" s="1701" t="s">
        <v>152</v>
      </c>
      <c r="P8" s="1701" t="s">
        <v>867</v>
      </c>
      <c r="Q8" s="1701" t="s">
        <v>153</v>
      </c>
      <c r="R8" s="1701" t="s">
        <v>867</v>
      </c>
    </row>
    <row r="9" spans="1:4" s="1708" customFormat="1" ht="15" customHeight="1">
      <c r="A9" s="1901" t="s">
        <v>1524</v>
      </c>
      <c r="B9" s="1902"/>
      <c r="C9" s="1755"/>
      <c r="D9" s="1719"/>
    </row>
    <row r="10" spans="1:4" ht="11.25" customHeight="1">
      <c r="A10" s="1703"/>
      <c r="B10" s="1903" t="s">
        <v>1525</v>
      </c>
      <c r="C10" s="1703"/>
      <c r="D10" s="1704"/>
    </row>
    <row r="11" spans="1:18" ht="11.25" customHeight="1">
      <c r="A11" s="1703"/>
      <c r="B11" s="1756" t="s">
        <v>1526</v>
      </c>
      <c r="C11" s="1703"/>
      <c r="D11" s="1719" t="s">
        <v>1322</v>
      </c>
      <c r="E11" s="1706">
        <v>386</v>
      </c>
      <c r="F11" s="1706">
        <v>364</v>
      </c>
      <c r="G11" s="1706">
        <v>6</v>
      </c>
      <c r="H11" s="1706">
        <v>3</v>
      </c>
      <c r="I11" s="1706">
        <v>628</v>
      </c>
      <c r="J11" s="1706">
        <v>363</v>
      </c>
      <c r="K11" s="1706">
        <v>255</v>
      </c>
      <c r="L11" s="1706">
        <v>53</v>
      </c>
      <c r="M11" s="1706">
        <v>3</v>
      </c>
      <c r="N11" s="1706">
        <v>1</v>
      </c>
      <c r="O11" s="1706">
        <v>99</v>
      </c>
      <c r="P11" s="1706">
        <v>15</v>
      </c>
      <c r="Q11" s="1706">
        <v>1377</v>
      </c>
      <c r="R11" s="1706">
        <v>799</v>
      </c>
    </row>
    <row r="12" spans="1:18" ht="11.25" customHeight="1">
      <c r="A12" s="1703"/>
      <c r="B12" s="1703"/>
      <c r="C12" s="1703"/>
      <c r="D12" s="1704">
        <v>12</v>
      </c>
      <c r="E12" s="1706">
        <v>1706</v>
      </c>
      <c r="F12" s="1706">
        <v>1497</v>
      </c>
      <c r="G12" s="1706">
        <v>61</v>
      </c>
      <c r="H12" s="1706">
        <v>27</v>
      </c>
      <c r="I12" s="1706">
        <v>1765</v>
      </c>
      <c r="J12" s="1706">
        <v>849</v>
      </c>
      <c r="K12" s="1706">
        <v>394</v>
      </c>
      <c r="L12" s="1706">
        <v>70</v>
      </c>
      <c r="M12" s="1706">
        <v>156</v>
      </c>
      <c r="N12" s="1706">
        <v>79</v>
      </c>
      <c r="O12" s="1706">
        <v>318</v>
      </c>
      <c r="P12" s="1706">
        <v>64</v>
      </c>
      <c r="Q12" s="1706">
        <v>4400</v>
      </c>
      <c r="R12" s="1706">
        <v>2586</v>
      </c>
    </row>
    <row r="13" spans="1:18" s="1726" customFormat="1" ht="11.25" customHeight="1">
      <c r="A13" s="1895"/>
      <c r="B13" s="1895"/>
      <c r="D13" s="1704">
        <v>13</v>
      </c>
      <c r="E13" s="1706">
        <v>323</v>
      </c>
      <c r="F13" s="1706">
        <v>281</v>
      </c>
      <c r="G13" s="1706">
        <v>22</v>
      </c>
      <c r="H13" s="1706">
        <v>7</v>
      </c>
      <c r="I13" s="1706">
        <v>525</v>
      </c>
      <c r="J13" s="1706">
        <v>226</v>
      </c>
      <c r="K13" s="1706">
        <v>176</v>
      </c>
      <c r="L13" s="1706">
        <v>35</v>
      </c>
      <c r="M13" s="1706">
        <v>53</v>
      </c>
      <c r="N13" s="1706">
        <v>33</v>
      </c>
      <c r="O13" s="1706">
        <v>124</v>
      </c>
      <c r="P13" s="1706">
        <v>31</v>
      </c>
      <c r="Q13" s="1706">
        <v>1223</v>
      </c>
      <c r="R13" s="1706">
        <v>613</v>
      </c>
    </row>
    <row r="14" spans="2:18" ht="11.25" customHeight="1">
      <c r="B14" s="1712"/>
      <c r="D14" s="1704" t="s">
        <v>152</v>
      </c>
      <c r="E14" s="1706">
        <v>2415</v>
      </c>
      <c r="F14" s="1706">
        <v>2142</v>
      </c>
      <c r="G14" s="1706">
        <v>89</v>
      </c>
      <c r="H14" s="1706">
        <v>37</v>
      </c>
      <c r="I14" s="1706">
        <v>2918</v>
      </c>
      <c r="J14" s="1706">
        <v>1438</v>
      </c>
      <c r="K14" s="1706">
        <v>825</v>
      </c>
      <c r="L14" s="1706">
        <v>158</v>
      </c>
      <c r="M14" s="1706">
        <v>212</v>
      </c>
      <c r="N14" s="1706">
        <v>113</v>
      </c>
      <c r="O14" s="1706">
        <v>541</v>
      </c>
      <c r="P14" s="1706">
        <v>110</v>
      </c>
      <c r="Q14" s="1707">
        <v>7000</v>
      </c>
      <c r="R14" s="1707">
        <v>3998</v>
      </c>
    </row>
    <row r="15" spans="1:18" s="1708" customFormat="1" ht="15" customHeight="1">
      <c r="A15" s="1708" t="s">
        <v>1527</v>
      </c>
      <c r="D15" s="1719"/>
      <c r="E15" s="1715"/>
      <c r="F15" s="1715"/>
      <c r="G15" s="1715"/>
      <c r="H15" s="1715"/>
      <c r="I15" s="1715"/>
      <c r="J15" s="1715"/>
      <c r="K15" s="1715"/>
      <c r="L15" s="1715"/>
      <c r="M15" s="1715"/>
      <c r="N15" s="1715"/>
      <c r="O15" s="1715"/>
      <c r="P15" s="1715"/>
      <c r="Q15" s="1716"/>
      <c r="R15" s="1716"/>
    </row>
    <row r="16" spans="2:4" ht="11.25" customHeight="1">
      <c r="B16" s="1904" t="s">
        <v>1528</v>
      </c>
      <c r="D16" s="1719"/>
    </row>
    <row r="17" spans="2:18" ht="11.25" customHeight="1">
      <c r="B17" s="1712" t="s">
        <v>1529</v>
      </c>
      <c r="D17" s="1719" t="s">
        <v>1322</v>
      </c>
      <c r="E17" s="1706">
        <v>4</v>
      </c>
      <c r="F17" s="1706">
        <v>4</v>
      </c>
      <c r="G17" s="1706">
        <v>0</v>
      </c>
      <c r="H17" s="1706">
        <v>0</v>
      </c>
      <c r="I17" s="1706">
        <v>4</v>
      </c>
      <c r="J17" s="1706">
        <v>3</v>
      </c>
      <c r="K17" s="1706">
        <v>4</v>
      </c>
      <c r="L17" s="1706">
        <v>1</v>
      </c>
      <c r="M17" s="1706">
        <v>1</v>
      </c>
      <c r="N17" s="1706">
        <v>0</v>
      </c>
      <c r="O17" s="1706">
        <v>1</v>
      </c>
      <c r="P17" s="1706">
        <v>0</v>
      </c>
      <c r="Q17" s="1706">
        <v>14</v>
      </c>
      <c r="R17" s="1706">
        <v>8</v>
      </c>
    </row>
    <row r="18" spans="4:18" ht="11.25" customHeight="1">
      <c r="D18" s="1704">
        <v>12</v>
      </c>
      <c r="E18" s="1706">
        <v>5</v>
      </c>
      <c r="F18" s="1706">
        <v>4</v>
      </c>
      <c r="G18" s="1706">
        <v>3</v>
      </c>
      <c r="H18" s="1706">
        <v>2</v>
      </c>
      <c r="I18" s="1706">
        <v>7</v>
      </c>
      <c r="J18" s="1706">
        <v>6</v>
      </c>
      <c r="K18" s="1706">
        <v>14</v>
      </c>
      <c r="L18" s="1706">
        <v>4</v>
      </c>
      <c r="M18" s="1706">
        <v>2</v>
      </c>
      <c r="N18" s="1706">
        <v>2</v>
      </c>
      <c r="O18" s="1706">
        <v>2</v>
      </c>
      <c r="P18" s="1706">
        <v>1</v>
      </c>
      <c r="Q18" s="1706">
        <v>33</v>
      </c>
      <c r="R18" s="1706">
        <v>19</v>
      </c>
    </row>
    <row r="19" spans="4:18" ht="11.25" customHeight="1">
      <c r="D19" s="1704">
        <v>13</v>
      </c>
      <c r="E19" s="1706">
        <v>0</v>
      </c>
      <c r="F19" s="1706">
        <v>0</v>
      </c>
      <c r="G19" s="1706">
        <v>0</v>
      </c>
      <c r="H19" s="1706">
        <v>0</v>
      </c>
      <c r="I19" s="1706">
        <v>5</v>
      </c>
      <c r="J19" s="1706">
        <v>2</v>
      </c>
      <c r="K19" s="1706">
        <v>12</v>
      </c>
      <c r="L19" s="1706">
        <v>6</v>
      </c>
      <c r="M19" s="1706">
        <v>1</v>
      </c>
      <c r="N19" s="1706">
        <v>1</v>
      </c>
      <c r="O19" s="1706">
        <v>1</v>
      </c>
      <c r="P19" s="1706">
        <v>1</v>
      </c>
      <c r="Q19" s="1706">
        <v>19</v>
      </c>
      <c r="R19" s="1706">
        <v>10</v>
      </c>
    </row>
    <row r="20" spans="1:18" s="1708" customFormat="1" ht="11.25" customHeight="1">
      <c r="A20" s="1728"/>
      <c r="B20" s="1728"/>
      <c r="D20" s="1704" t="s">
        <v>152</v>
      </c>
      <c r="E20" s="1706">
        <v>9</v>
      </c>
      <c r="F20" s="1706">
        <v>8</v>
      </c>
      <c r="G20" s="1706">
        <v>3</v>
      </c>
      <c r="H20" s="1706">
        <v>2</v>
      </c>
      <c r="I20" s="1706">
        <v>16</v>
      </c>
      <c r="J20" s="1706">
        <v>11</v>
      </c>
      <c r="K20" s="1706">
        <v>30</v>
      </c>
      <c r="L20" s="1706">
        <v>11</v>
      </c>
      <c r="M20" s="1706">
        <v>4</v>
      </c>
      <c r="N20" s="1706">
        <v>3</v>
      </c>
      <c r="O20" s="1706">
        <v>4</v>
      </c>
      <c r="P20" s="1706">
        <v>2</v>
      </c>
      <c r="Q20" s="1707">
        <v>66</v>
      </c>
      <c r="R20" s="1707">
        <v>37</v>
      </c>
    </row>
    <row r="21" spans="2:18" s="1708" customFormat="1" ht="18" customHeight="1">
      <c r="B21" s="1734" t="s">
        <v>10</v>
      </c>
      <c r="C21" s="1738"/>
      <c r="D21" s="1769" t="s">
        <v>1322</v>
      </c>
      <c r="E21" s="1737">
        <v>390</v>
      </c>
      <c r="F21" s="1737">
        <v>368</v>
      </c>
      <c r="G21" s="1737">
        <v>6</v>
      </c>
      <c r="H21" s="1737">
        <v>3</v>
      </c>
      <c r="I21" s="1737">
        <v>632</v>
      </c>
      <c r="J21" s="1737">
        <v>366</v>
      </c>
      <c r="K21" s="1737">
        <v>259</v>
      </c>
      <c r="L21" s="1737">
        <v>54</v>
      </c>
      <c r="M21" s="1737">
        <v>4</v>
      </c>
      <c r="N21" s="1737">
        <v>1</v>
      </c>
      <c r="O21" s="1737">
        <v>100</v>
      </c>
      <c r="P21" s="1737">
        <v>15</v>
      </c>
      <c r="Q21" s="1737">
        <v>1391</v>
      </c>
      <c r="R21" s="1737">
        <v>807</v>
      </c>
    </row>
    <row r="22" spans="2:18" ht="12.75" customHeight="1">
      <c r="B22" s="1740"/>
      <c r="C22" s="1740"/>
      <c r="D22" s="1897">
        <v>12</v>
      </c>
      <c r="E22" s="1737">
        <v>1711</v>
      </c>
      <c r="F22" s="1737">
        <v>1501</v>
      </c>
      <c r="G22" s="1737">
        <v>64</v>
      </c>
      <c r="H22" s="1737">
        <v>29</v>
      </c>
      <c r="I22" s="1737">
        <v>1772</v>
      </c>
      <c r="J22" s="1737">
        <v>855</v>
      </c>
      <c r="K22" s="1737">
        <v>408</v>
      </c>
      <c r="L22" s="1737">
        <v>74</v>
      </c>
      <c r="M22" s="1737">
        <v>158</v>
      </c>
      <c r="N22" s="1737">
        <v>81</v>
      </c>
      <c r="O22" s="1737">
        <v>320</v>
      </c>
      <c r="P22" s="1737">
        <v>65</v>
      </c>
      <c r="Q22" s="1737">
        <v>4433</v>
      </c>
      <c r="R22" s="1737">
        <v>2605</v>
      </c>
    </row>
    <row r="23" spans="2:18" ht="12.75" customHeight="1">
      <c r="B23" s="1740"/>
      <c r="C23" s="1740"/>
      <c r="D23" s="1897">
        <v>13</v>
      </c>
      <c r="E23" s="1737">
        <v>323</v>
      </c>
      <c r="F23" s="1737">
        <v>281</v>
      </c>
      <c r="G23" s="1737">
        <v>22</v>
      </c>
      <c r="H23" s="1737">
        <v>7</v>
      </c>
      <c r="I23" s="1737">
        <v>530</v>
      </c>
      <c r="J23" s="1737">
        <v>228</v>
      </c>
      <c r="K23" s="1737">
        <v>188</v>
      </c>
      <c r="L23" s="1737">
        <v>41</v>
      </c>
      <c r="M23" s="1737">
        <v>54</v>
      </c>
      <c r="N23" s="1737">
        <v>34</v>
      </c>
      <c r="O23" s="1737">
        <v>125</v>
      </c>
      <c r="P23" s="1737">
        <v>32</v>
      </c>
      <c r="Q23" s="1737">
        <v>1242</v>
      </c>
      <c r="R23" s="1737">
        <v>623</v>
      </c>
    </row>
    <row r="24" spans="2:18" ht="12.75" customHeight="1">
      <c r="B24" s="1740"/>
      <c r="C24" s="1740"/>
      <c r="D24" s="1897" t="s">
        <v>153</v>
      </c>
      <c r="E24" s="1737">
        <v>2424</v>
      </c>
      <c r="F24" s="1737">
        <v>2150</v>
      </c>
      <c r="G24" s="1737">
        <v>92</v>
      </c>
      <c r="H24" s="1737">
        <v>39</v>
      </c>
      <c r="I24" s="1737">
        <v>2934</v>
      </c>
      <c r="J24" s="1737">
        <v>1449</v>
      </c>
      <c r="K24" s="1737">
        <v>855</v>
      </c>
      <c r="L24" s="1737">
        <v>169</v>
      </c>
      <c r="M24" s="1737">
        <v>216</v>
      </c>
      <c r="N24" s="1737">
        <v>116</v>
      </c>
      <c r="O24" s="1737">
        <v>545</v>
      </c>
      <c r="P24" s="1737">
        <v>112</v>
      </c>
      <c r="Q24" s="1737">
        <v>7066</v>
      </c>
      <c r="R24" s="1737">
        <v>4035</v>
      </c>
    </row>
    <row r="25" spans="1:18" ht="5.1" customHeight="1">
      <c r="A25" s="1708" t="s">
        <v>11</v>
      </c>
      <c r="B25" s="1898"/>
      <c r="C25" s="1898"/>
      <c r="D25" s="1898"/>
      <c r="E25" s="1898"/>
      <c r="F25" s="1898"/>
      <c r="G25" s="1898"/>
      <c r="H25" s="1898"/>
      <c r="I25" s="1898"/>
      <c r="J25" s="1898"/>
      <c r="K25" s="1898"/>
      <c r="L25" s="1898"/>
      <c r="M25" s="1898"/>
      <c r="N25" s="1898"/>
      <c r="O25" s="1898"/>
      <c r="P25" s="1898"/>
      <c r="Q25" s="1898"/>
      <c r="R25" s="1898"/>
    </row>
    <row r="26" spans="1:18" ht="11.25">
      <c r="A26" s="1683" t="s">
        <v>1530</v>
      </c>
      <c r="D26" s="1750"/>
      <c r="E26" s="1706"/>
      <c r="F26" s="1706"/>
      <c r="G26" s="1706"/>
      <c r="H26" s="1706"/>
      <c r="I26" s="1706"/>
      <c r="J26" s="1706"/>
      <c r="K26" s="1706"/>
      <c r="L26" s="1706"/>
      <c r="M26" s="1706"/>
      <c r="N26" s="1706"/>
      <c r="O26" s="1706"/>
      <c r="P26" s="1706"/>
      <c r="Q26" s="1706"/>
      <c r="R26" s="1706"/>
    </row>
  </sheetData>
  <mergeCells count="9">
    <mergeCell ref="A4:C8"/>
    <mergeCell ref="D4:D8"/>
    <mergeCell ref="Q4:R7"/>
    <mergeCell ref="E5:F7"/>
    <mergeCell ref="G5:H7"/>
    <mergeCell ref="I5:J7"/>
    <mergeCell ref="K5:L7"/>
    <mergeCell ref="M5:N7"/>
    <mergeCell ref="O6:P6"/>
  </mergeCells>
  <printOptions/>
  <pageMargins left="0.4724409448818898" right="0.4724409448818898" top="0.5905511811023623" bottom="0.7874015748031497" header="0.3937007874015748" footer="0.2755905511811024"/>
  <pageSetup horizontalDpi="600" verticalDpi="600" orientation="portrait" pageOrder="overThenDown" paperSize="9" scale="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R72"/>
  <sheetViews>
    <sheetView workbookViewId="0" topLeftCell="A1">
      <pane ySplit="8" topLeftCell="A9" activePane="bottomLeft" state="frozen"/>
      <selection pane="bottomLeft" activeCell="S1" sqref="S1"/>
    </sheetView>
  </sheetViews>
  <sheetFormatPr defaultColWidth="12" defaultRowHeight="11.25"/>
  <cols>
    <col min="1" max="1" width="1.171875" style="1683" customWidth="1"/>
    <col min="2" max="2" width="24.83203125" style="1683" customWidth="1"/>
    <col min="3" max="3" width="0.4921875" style="1683" customWidth="1"/>
    <col min="4" max="6" width="7.16015625" style="1683" bestFit="1" customWidth="1"/>
    <col min="7" max="8" width="5.33203125" style="1683" customWidth="1"/>
    <col min="9" max="10" width="7.16015625" style="1683" bestFit="1" customWidth="1"/>
    <col min="11" max="11" width="6.33203125" style="1683" customWidth="1"/>
    <col min="12" max="12" width="6.66015625" style="1683" bestFit="1" customWidth="1"/>
    <col min="13" max="13" width="5.66015625" style="1683" customWidth="1"/>
    <col min="14" max="14" width="6.66015625" style="1683" bestFit="1" customWidth="1"/>
    <col min="15" max="15" width="6" style="1683" customWidth="1"/>
    <col min="16" max="16" width="6.66015625" style="1683" bestFit="1" customWidth="1"/>
    <col min="17" max="18" width="7.16015625" style="1683" bestFit="1" customWidth="1"/>
    <col min="19" max="16384" width="12" style="1683" customWidth="1"/>
  </cols>
  <sheetData>
    <row r="1" spans="1:2" ht="10.5" customHeight="1">
      <c r="A1" s="2650"/>
      <c r="B1" s="2650"/>
    </row>
    <row r="2" spans="1:18" ht="12.75" customHeight="1">
      <c r="A2" s="1684" t="str">
        <f>'8.1'!M2&amp;'8.1'!N2</f>
        <v>8. Berufsoberschulen in Bayern 2021/22</v>
      </c>
      <c r="B2" s="1684"/>
      <c r="C2" s="1684"/>
      <c r="D2" s="1684"/>
      <c r="E2" s="1684"/>
      <c r="F2" s="1684"/>
      <c r="G2" s="1684"/>
      <c r="H2" s="1684"/>
      <c r="I2" s="1684"/>
      <c r="J2" s="1684"/>
      <c r="K2" s="1684"/>
      <c r="L2" s="1684"/>
      <c r="M2" s="1684"/>
      <c r="N2" s="1684"/>
      <c r="O2" s="1684"/>
      <c r="P2" s="1684"/>
      <c r="Q2" s="1684"/>
      <c r="R2" s="1684"/>
    </row>
    <row r="3" spans="1:18" ht="24.9" customHeight="1">
      <c r="A3" s="1685" t="s">
        <v>1531</v>
      </c>
      <c r="B3" s="1684"/>
      <c r="C3" s="1686"/>
      <c r="D3" s="1686"/>
      <c r="E3" s="1684"/>
      <c r="F3" s="1684"/>
      <c r="G3" s="1684"/>
      <c r="H3" s="1684"/>
      <c r="I3" s="1684"/>
      <c r="J3" s="1684"/>
      <c r="K3" s="1684"/>
      <c r="L3" s="1684"/>
      <c r="M3" s="1684"/>
      <c r="N3" s="1684"/>
      <c r="O3" s="1684"/>
      <c r="P3" s="1684"/>
      <c r="Q3" s="1684"/>
      <c r="R3" s="1684"/>
    </row>
    <row r="4" spans="1:18" ht="11.25" customHeight="1">
      <c r="A4" s="2627" t="s">
        <v>1356</v>
      </c>
      <c r="B4" s="2628"/>
      <c r="C4" s="2629"/>
      <c r="D4" s="2634" t="s">
        <v>933</v>
      </c>
      <c r="E4" s="1688" t="s">
        <v>1312</v>
      </c>
      <c r="F4" s="1689"/>
      <c r="G4" s="1689"/>
      <c r="H4" s="1689"/>
      <c r="I4" s="1689"/>
      <c r="J4" s="1689"/>
      <c r="K4" s="1689"/>
      <c r="L4" s="1689"/>
      <c r="M4" s="1888"/>
      <c r="N4" s="1888"/>
      <c r="O4" s="1888"/>
      <c r="P4" s="1888"/>
      <c r="Q4" s="2635" t="s">
        <v>571</v>
      </c>
      <c r="R4" s="2469"/>
    </row>
    <row r="5" spans="1:18" ht="11.25" customHeight="1">
      <c r="A5" s="2630"/>
      <c r="B5" s="2630"/>
      <c r="C5" s="2631"/>
      <c r="D5" s="2467"/>
      <c r="E5" s="1691"/>
      <c r="F5" s="1687"/>
      <c r="G5" s="2635" t="s">
        <v>1313</v>
      </c>
      <c r="H5" s="2637"/>
      <c r="I5" s="2635" t="s">
        <v>1314</v>
      </c>
      <c r="J5" s="2644"/>
      <c r="K5" s="1692"/>
      <c r="M5" s="2635" t="s">
        <v>1492</v>
      </c>
      <c r="N5" s="2644"/>
      <c r="O5" s="1746"/>
      <c r="P5" s="1694"/>
      <c r="Q5" s="2448"/>
      <c r="R5" s="2636"/>
    </row>
    <row r="6" spans="1:18" ht="11.25" customHeight="1">
      <c r="A6" s="2630"/>
      <c r="B6" s="2630"/>
      <c r="C6" s="2631"/>
      <c r="D6" s="2467"/>
      <c r="E6" s="1696" t="s">
        <v>1302</v>
      </c>
      <c r="F6" s="1747"/>
      <c r="G6" s="2638"/>
      <c r="H6" s="2639"/>
      <c r="I6" s="2645"/>
      <c r="J6" s="2646"/>
      <c r="K6" s="2655" t="s">
        <v>1306</v>
      </c>
      <c r="L6" s="2693"/>
      <c r="M6" s="2645"/>
      <c r="N6" s="2646"/>
      <c r="O6" s="2694" t="s">
        <v>410</v>
      </c>
      <c r="P6" s="2656"/>
      <c r="Q6" s="2448"/>
      <c r="R6" s="2636"/>
    </row>
    <row r="7" spans="1:18" ht="11.25" customHeight="1">
      <c r="A7" s="2630"/>
      <c r="B7" s="2630"/>
      <c r="C7" s="2631"/>
      <c r="D7" s="2467"/>
      <c r="E7" s="1748"/>
      <c r="F7" s="1749"/>
      <c r="G7" s="2640"/>
      <c r="H7" s="2641"/>
      <c r="I7" s="2647"/>
      <c r="J7" s="2648"/>
      <c r="K7" s="1698"/>
      <c r="L7" s="1700"/>
      <c r="M7" s="2647"/>
      <c r="N7" s="2648"/>
      <c r="O7" s="1700"/>
      <c r="P7" s="1700"/>
      <c r="Q7" s="2449"/>
      <c r="R7" s="2470"/>
    </row>
    <row r="8" spans="1:18" ht="11.25">
      <c r="A8" s="2632"/>
      <c r="B8" s="2632"/>
      <c r="C8" s="2633"/>
      <c r="D8" s="2468"/>
      <c r="E8" s="1701" t="s">
        <v>152</v>
      </c>
      <c r="F8" s="1701" t="s">
        <v>867</v>
      </c>
      <c r="G8" s="1701" t="s">
        <v>152</v>
      </c>
      <c r="H8" s="1701" t="s">
        <v>867</v>
      </c>
      <c r="I8" s="1701" t="s">
        <v>152</v>
      </c>
      <c r="J8" s="1701" t="s">
        <v>867</v>
      </c>
      <c r="K8" s="1701" t="s">
        <v>152</v>
      </c>
      <c r="L8" s="1701" t="s">
        <v>867</v>
      </c>
      <c r="M8" s="1701" t="s">
        <v>152</v>
      </c>
      <c r="N8" s="1701" t="s">
        <v>867</v>
      </c>
      <c r="O8" s="1701" t="s">
        <v>152</v>
      </c>
      <c r="P8" s="1701" t="s">
        <v>867</v>
      </c>
      <c r="Q8" s="1701" t="s">
        <v>153</v>
      </c>
      <c r="R8" s="1701" t="s">
        <v>867</v>
      </c>
    </row>
    <row r="9" spans="1:18" s="1708" customFormat="1" ht="15" customHeight="1">
      <c r="A9" s="1752" t="s">
        <v>1532</v>
      </c>
      <c r="B9" s="1754"/>
      <c r="C9" s="1905"/>
      <c r="D9" s="1719" t="s">
        <v>1322</v>
      </c>
      <c r="E9" s="1715">
        <v>2</v>
      </c>
      <c r="F9" s="1715">
        <v>2</v>
      </c>
      <c r="G9" s="1715">
        <v>0</v>
      </c>
      <c r="H9" s="1715">
        <v>0</v>
      </c>
      <c r="I9" s="1715">
        <v>25</v>
      </c>
      <c r="J9" s="1715">
        <v>13</v>
      </c>
      <c r="K9" s="1715">
        <v>16</v>
      </c>
      <c r="L9" s="1715">
        <v>4</v>
      </c>
      <c r="M9" s="1715">
        <v>0</v>
      </c>
      <c r="N9" s="1715">
        <v>0</v>
      </c>
      <c r="O9" s="1715">
        <v>2</v>
      </c>
      <c r="P9" s="1715">
        <v>0</v>
      </c>
      <c r="Q9" s="1715">
        <v>45</v>
      </c>
      <c r="R9" s="1715">
        <v>19</v>
      </c>
    </row>
    <row r="10" spans="1:18" ht="9.9" customHeight="1">
      <c r="A10" s="1703"/>
      <c r="B10" s="1756"/>
      <c r="C10" s="1703"/>
      <c r="D10" s="1704">
        <v>12</v>
      </c>
      <c r="E10" s="1715">
        <v>451</v>
      </c>
      <c r="F10" s="1715">
        <v>409</v>
      </c>
      <c r="G10" s="1715">
        <v>14</v>
      </c>
      <c r="H10" s="1715">
        <v>9</v>
      </c>
      <c r="I10" s="1715">
        <v>575</v>
      </c>
      <c r="J10" s="1715">
        <v>330</v>
      </c>
      <c r="K10" s="1715">
        <v>209</v>
      </c>
      <c r="L10" s="1715">
        <v>38</v>
      </c>
      <c r="M10" s="1715">
        <v>62</v>
      </c>
      <c r="N10" s="1715">
        <v>29</v>
      </c>
      <c r="O10" s="1715">
        <v>113</v>
      </c>
      <c r="P10" s="1715">
        <v>28</v>
      </c>
      <c r="Q10" s="1715">
        <v>1424</v>
      </c>
      <c r="R10" s="1715">
        <v>843</v>
      </c>
    </row>
    <row r="11" spans="1:18" ht="9.9" customHeight="1">
      <c r="A11" s="1703"/>
      <c r="B11" s="1703"/>
      <c r="C11" s="1703"/>
      <c r="D11" s="1704">
        <v>13</v>
      </c>
      <c r="E11" s="1715">
        <v>310</v>
      </c>
      <c r="F11" s="1715">
        <v>270</v>
      </c>
      <c r="G11" s="1715">
        <v>21</v>
      </c>
      <c r="H11" s="1715">
        <v>6</v>
      </c>
      <c r="I11" s="1715">
        <v>480</v>
      </c>
      <c r="J11" s="1715">
        <v>210</v>
      </c>
      <c r="K11" s="1715">
        <v>174</v>
      </c>
      <c r="L11" s="1715">
        <v>38</v>
      </c>
      <c r="M11" s="1715">
        <v>52</v>
      </c>
      <c r="N11" s="1715">
        <v>33</v>
      </c>
      <c r="O11" s="1715">
        <v>119</v>
      </c>
      <c r="P11" s="1715">
        <v>30</v>
      </c>
      <c r="Q11" s="1715">
        <v>1156</v>
      </c>
      <c r="R11" s="1715">
        <v>587</v>
      </c>
    </row>
    <row r="12" spans="1:18" s="1726" customFormat="1" ht="9.9" customHeight="1">
      <c r="A12" s="1895"/>
      <c r="B12" s="1895"/>
      <c r="D12" s="1704" t="s">
        <v>152</v>
      </c>
      <c r="E12" s="1706">
        <v>763</v>
      </c>
      <c r="F12" s="1706">
        <v>681</v>
      </c>
      <c r="G12" s="1706">
        <v>35</v>
      </c>
      <c r="H12" s="1706">
        <v>15</v>
      </c>
      <c r="I12" s="1706">
        <v>1080</v>
      </c>
      <c r="J12" s="1706">
        <v>553</v>
      </c>
      <c r="K12" s="1706">
        <v>399</v>
      </c>
      <c r="L12" s="1706">
        <v>80</v>
      </c>
      <c r="M12" s="1706">
        <v>114</v>
      </c>
      <c r="N12" s="1706">
        <v>62</v>
      </c>
      <c r="O12" s="1706">
        <v>234</v>
      </c>
      <c r="P12" s="1706">
        <v>58</v>
      </c>
      <c r="Q12" s="1906">
        <v>2625</v>
      </c>
      <c r="R12" s="1906">
        <v>1449</v>
      </c>
    </row>
    <row r="13" spans="1:18" s="1726" customFormat="1" ht="12" customHeight="1">
      <c r="A13" s="1728" t="s">
        <v>1533</v>
      </c>
      <c r="B13" s="1895"/>
      <c r="D13" s="1719" t="s">
        <v>1322</v>
      </c>
      <c r="E13" s="1715">
        <v>2</v>
      </c>
      <c r="F13" s="1715">
        <v>2</v>
      </c>
      <c r="G13" s="1715">
        <v>0</v>
      </c>
      <c r="H13" s="1715">
        <v>0</v>
      </c>
      <c r="I13" s="1715">
        <v>4</v>
      </c>
      <c r="J13" s="1715">
        <v>4</v>
      </c>
      <c r="K13" s="1715">
        <v>2</v>
      </c>
      <c r="L13" s="1715">
        <v>1</v>
      </c>
      <c r="M13" s="1715">
        <v>0</v>
      </c>
      <c r="N13" s="1715">
        <v>0</v>
      </c>
      <c r="O13" s="1715">
        <v>1</v>
      </c>
      <c r="P13" s="1715">
        <v>0</v>
      </c>
      <c r="Q13" s="1715">
        <v>9</v>
      </c>
      <c r="R13" s="1715">
        <v>7</v>
      </c>
    </row>
    <row r="14" spans="1:18" s="1708" customFormat="1" ht="9.9" customHeight="1">
      <c r="A14" s="1752"/>
      <c r="B14" s="1752"/>
      <c r="D14" s="1704">
        <v>12</v>
      </c>
      <c r="E14" s="1715">
        <v>0</v>
      </c>
      <c r="F14" s="1715">
        <v>0</v>
      </c>
      <c r="G14" s="1715">
        <v>1</v>
      </c>
      <c r="H14" s="1715">
        <v>1</v>
      </c>
      <c r="I14" s="1715">
        <v>1</v>
      </c>
      <c r="J14" s="1715">
        <v>0</v>
      </c>
      <c r="K14" s="1715">
        <v>0</v>
      </c>
      <c r="L14" s="1715">
        <v>0</v>
      </c>
      <c r="M14" s="1715">
        <v>0</v>
      </c>
      <c r="N14" s="1715">
        <v>0</v>
      </c>
      <c r="O14" s="1715">
        <v>1</v>
      </c>
      <c r="P14" s="1715">
        <v>1</v>
      </c>
      <c r="Q14" s="1715">
        <v>3</v>
      </c>
      <c r="R14" s="1715">
        <v>2</v>
      </c>
    </row>
    <row r="15" spans="2:18" ht="9.9" customHeight="1">
      <c r="B15" s="1712"/>
      <c r="D15" s="1704">
        <v>13</v>
      </c>
      <c r="E15" s="1715">
        <v>0</v>
      </c>
      <c r="F15" s="1715">
        <v>0</v>
      </c>
      <c r="G15" s="1715">
        <v>0</v>
      </c>
      <c r="H15" s="1715">
        <v>0</v>
      </c>
      <c r="I15" s="1715">
        <v>0</v>
      </c>
      <c r="J15" s="1715">
        <v>0</v>
      </c>
      <c r="K15" s="1715">
        <v>0</v>
      </c>
      <c r="L15" s="1715">
        <v>0</v>
      </c>
      <c r="M15" s="1715">
        <v>0</v>
      </c>
      <c r="N15" s="1715">
        <v>0</v>
      </c>
      <c r="O15" s="1715">
        <v>0</v>
      </c>
      <c r="P15" s="1715">
        <v>0</v>
      </c>
      <c r="Q15" s="1715">
        <v>0</v>
      </c>
      <c r="R15" s="1715">
        <v>0</v>
      </c>
    </row>
    <row r="16" spans="2:18" ht="9.9" customHeight="1">
      <c r="B16" s="1712"/>
      <c r="D16" s="1704" t="s">
        <v>152</v>
      </c>
      <c r="E16" s="1706">
        <v>2</v>
      </c>
      <c r="F16" s="1706">
        <v>2</v>
      </c>
      <c r="G16" s="1706">
        <v>1</v>
      </c>
      <c r="H16" s="1706">
        <v>1</v>
      </c>
      <c r="I16" s="1706">
        <v>5</v>
      </c>
      <c r="J16" s="1706">
        <v>4</v>
      </c>
      <c r="K16" s="1706">
        <v>2</v>
      </c>
      <c r="L16" s="1706">
        <v>1</v>
      </c>
      <c r="M16" s="1706">
        <v>0</v>
      </c>
      <c r="N16" s="1706">
        <v>0</v>
      </c>
      <c r="O16" s="1706">
        <v>2</v>
      </c>
      <c r="P16" s="1706">
        <v>1</v>
      </c>
      <c r="Q16" s="1906">
        <v>12</v>
      </c>
      <c r="R16" s="1906">
        <v>9</v>
      </c>
    </row>
    <row r="17" spans="1:18" ht="12" customHeight="1">
      <c r="A17" s="1728" t="s">
        <v>1534</v>
      </c>
      <c r="B17" s="1764"/>
      <c r="D17" s="1719" t="s">
        <v>1322</v>
      </c>
      <c r="E17" s="1715">
        <v>0</v>
      </c>
      <c r="F17" s="1715">
        <v>0</v>
      </c>
      <c r="G17" s="1715">
        <v>0</v>
      </c>
      <c r="H17" s="1715">
        <v>0</v>
      </c>
      <c r="I17" s="1715">
        <v>1</v>
      </c>
      <c r="J17" s="1715">
        <v>1</v>
      </c>
      <c r="K17" s="1715">
        <v>0</v>
      </c>
      <c r="L17" s="1715">
        <v>0</v>
      </c>
      <c r="M17" s="1715">
        <v>0</v>
      </c>
      <c r="N17" s="1715">
        <v>0</v>
      </c>
      <c r="O17" s="1715">
        <v>0</v>
      </c>
      <c r="P17" s="1715">
        <v>0</v>
      </c>
      <c r="Q17" s="1715">
        <v>1</v>
      </c>
      <c r="R17" s="1715">
        <v>1</v>
      </c>
    </row>
    <row r="18" spans="2:18" ht="9.9" customHeight="1">
      <c r="B18" s="1712"/>
      <c r="D18" s="1704">
        <v>12</v>
      </c>
      <c r="E18" s="1715">
        <v>0</v>
      </c>
      <c r="F18" s="1715">
        <v>0</v>
      </c>
      <c r="G18" s="1715">
        <v>1</v>
      </c>
      <c r="H18" s="1715">
        <v>0</v>
      </c>
      <c r="I18" s="1715">
        <v>1</v>
      </c>
      <c r="J18" s="1715">
        <v>1</v>
      </c>
      <c r="K18" s="1715">
        <v>0</v>
      </c>
      <c r="L18" s="1715">
        <v>0</v>
      </c>
      <c r="M18" s="1715">
        <v>0</v>
      </c>
      <c r="N18" s="1715">
        <v>0</v>
      </c>
      <c r="O18" s="1715">
        <v>0</v>
      </c>
      <c r="P18" s="1715">
        <v>0</v>
      </c>
      <c r="Q18" s="1715">
        <v>2</v>
      </c>
      <c r="R18" s="1715">
        <v>1</v>
      </c>
    </row>
    <row r="19" spans="2:18" ht="9.9" customHeight="1">
      <c r="B19" s="1712"/>
      <c r="D19" s="1704">
        <v>13</v>
      </c>
      <c r="E19" s="1715">
        <v>0</v>
      </c>
      <c r="F19" s="1715">
        <v>0</v>
      </c>
      <c r="G19" s="1715">
        <v>0</v>
      </c>
      <c r="H19" s="1715">
        <v>0</v>
      </c>
      <c r="I19" s="1715">
        <v>0</v>
      </c>
      <c r="J19" s="1715">
        <v>0</v>
      </c>
      <c r="K19" s="1715">
        <v>0</v>
      </c>
      <c r="L19" s="1715">
        <v>0</v>
      </c>
      <c r="M19" s="1715">
        <v>0</v>
      </c>
      <c r="N19" s="1715">
        <v>0</v>
      </c>
      <c r="O19" s="1715">
        <v>0</v>
      </c>
      <c r="P19" s="1715">
        <v>0</v>
      </c>
      <c r="Q19" s="1715">
        <v>0</v>
      </c>
      <c r="R19" s="1715">
        <v>0</v>
      </c>
    </row>
    <row r="20" spans="2:18" ht="9.9" customHeight="1">
      <c r="B20" s="1712"/>
      <c r="D20" s="1704" t="s">
        <v>152</v>
      </c>
      <c r="E20" s="1706">
        <v>0</v>
      </c>
      <c r="F20" s="1706">
        <v>0</v>
      </c>
      <c r="G20" s="1706">
        <v>1</v>
      </c>
      <c r="H20" s="1706">
        <v>0</v>
      </c>
      <c r="I20" s="1706">
        <v>2</v>
      </c>
      <c r="J20" s="1706">
        <v>2</v>
      </c>
      <c r="K20" s="1706">
        <v>0</v>
      </c>
      <c r="L20" s="1706">
        <v>0</v>
      </c>
      <c r="M20" s="1706">
        <v>0</v>
      </c>
      <c r="N20" s="1706">
        <v>0</v>
      </c>
      <c r="O20" s="1706">
        <v>0</v>
      </c>
      <c r="P20" s="1706">
        <v>0</v>
      </c>
      <c r="Q20" s="1906">
        <v>3</v>
      </c>
      <c r="R20" s="1906">
        <v>2</v>
      </c>
    </row>
    <row r="21" spans="1:18" s="1708" customFormat="1" ht="12" customHeight="1">
      <c r="A21" s="1728" t="s">
        <v>1535</v>
      </c>
      <c r="B21" s="1764"/>
      <c r="C21" s="1765"/>
      <c r="D21" s="1719" t="s">
        <v>1322</v>
      </c>
      <c r="E21" s="1715">
        <v>0</v>
      </c>
      <c r="F21" s="1715">
        <v>0</v>
      </c>
      <c r="G21" s="1715">
        <v>0</v>
      </c>
      <c r="H21" s="1715">
        <v>0</v>
      </c>
      <c r="I21" s="1715">
        <v>0</v>
      </c>
      <c r="J21" s="1715">
        <v>0</v>
      </c>
      <c r="K21" s="1715">
        <v>0</v>
      </c>
      <c r="L21" s="1715">
        <v>0</v>
      </c>
      <c r="M21" s="1715">
        <v>0</v>
      </c>
      <c r="N21" s="1715">
        <v>0</v>
      </c>
      <c r="O21" s="1715">
        <v>0</v>
      </c>
      <c r="P21" s="1715">
        <v>0</v>
      </c>
      <c r="Q21" s="1715">
        <v>0</v>
      </c>
      <c r="R21" s="1715">
        <v>0</v>
      </c>
    </row>
    <row r="22" spans="2:18" ht="9.9" customHeight="1">
      <c r="B22" s="1712"/>
      <c r="D22" s="1704">
        <v>12</v>
      </c>
      <c r="E22" s="1715">
        <v>1</v>
      </c>
      <c r="F22" s="1715">
        <v>1</v>
      </c>
      <c r="G22" s="1715">
        <v>0</v>
      </c>
      <c r="H22" s="1715">
        <v>0</v>
      </c>
      <c r="I22" s="1715">
        <v>1</v>
      </c>
      <c r="J22" s="1715">
        <v>1</v>
      </c>
      <c r="K22" s="1715">
        <v>2</v>
      </c>
      <c r="L22" s="1715">
        <v>0</v>
      </c>
      <c r="M22" s="1715">
        <v>0</v>
      </c>
      <c r="N22" s="1715">
        <v>0</v>
      </c>
      <c r="O22" s="1715">
        <v>0</v>
      </c>
      <c r="P22" s="1715">
        <v>0</v>
      </c>
      <c r="Q22" s="1715">
        <v>4</v>
      </c>
      <c r="R22" s="1715">
        <v>2</v>
      </c>
    </row>
    <row r="23" spans="2:18" ht="9.9" customHeight="1">
      <c r="B23" s="1712"/>
      <c r="D23" s="1704">
        <v>13</v>
      </c>
      <c r="E23" s="1715">
        <v>1</v>
      </c>
      <c r="F23" s="1715">
        <v>1</v>
      </c>
      <c r="G23" s="1715">
        <v>0</v>
      </c>
      <c r="H23" s="1715">
        <v>0</v>
      </c>
      <c r="I23" s="1715">
        <v>0</v>
      </c>
      <c r="J23" s="1715">
        <v>0</v>
      </c>
      <c r="K23" s="1715">
        <v>0</v>
      </c>
      <c r="L23" s="1715">
        <v>0</v>
      </c>
      <c r="M23" s="1715">
        <v>0</v>
      </c>
      <c r="N23" s="1715">
        <v>0</v>
      </c>
      <c r="O23" s="1715">
        <v>0</v>
      </c>
      <c r="P23" s="1715">
        <v>0</v>
      </c>
      <c r="Q23" s="1715">
        <v>1</v>
      </c>
      <c r="R23" s="1715">
        <v>1</v>
      </c>
    </row>
    <row r="24" spans="2:18" ht="9.9" customHeight="1">
      <c r="B24" s="1712"/>
      <c r="D24" s="1704" t="s">
        <v>152</v>
      </c>
      <c r="E24" s="1706">
        <v>2</v>
      </c>
      <c r="F24" s="1706">
        <v>2</v>
      </c>
      <c r="G24" s="1706">
        <v>0</v>
      </c>
      <c r="H24" s="1706">
        <v>0</v>
      </c>
      <c r="I24" s="1706">
        <v>1</v>
      </c>
      <c r="J24" s="1706">
        <v>1</v>
      </c>
      <c r="K24" s="1706">
        <v>2</v>
      </c>
      <c r="L24" s="1706">
        <v>0</v>
      </c>
      <c r="M24" s="1706">
        <v>0</v>
      </c>
      <c r="N24" s="1706">
        <v>0</v>
      </c>
      <c r="O24" s="1706">
        <v>0</v>
      </c>
      <c r="P24" s="1706">
        <v>0</v>
      </c>
      <c r="Q24" s="1906">
        <v>5</v>
      </c>
      <c r="R24" s="1906">
        <v>3</v>
      </c>
    </row>
    <row r="25" spans="1:18" ht="12" customHeight="1">
      <c r="A25" s="1708" t="s">
        <v>1536</v>
      </c>
      <c r="B25" s="1712"/>
      <c r="D25" s="1704"/>
      <c r="E25" s="1706"/>
      <c r="F25" s="1706"/>
      <c r="G25" s="1706"/>
      <c r="H25" s="1706"/>
      <c r="I25" s="1706"/>
      <c r="J25" s="1706"/>
      <c r="K25" s="1706"/>
      <c r="L25" s="1706"/>
      <c r="M25" s="1706"/>
      <c r="N25" s="1706"/>
      <c r="O25" s="1706"/>
      <c r="P25" s="1706"/>
      <c r="Q25" s="1707"/>
      <c r="R25" s="1707"/>
    </row>
    <row r="26" spans="1:18" ht="12" customHeight="1">
      <c r="A26" s="1708"/>
      <c r="B26" s="1708" t="s">
        <v>1537</v>
      </c>
      <c r="D26" s="1704"/>
      <c r="E26" s="1706"/>
      <c r="F26" s="1706"/>
      <c r="G26" s="1706"/>
      <c r="H26" s="1706"/>
      <c r="I26" s="1706"/>
      <c r="J26" s="1706"/>
      <c r="K26" s="1706"/>
      <c r="L26" s="1706"/>
      <c r="M26" s="1706"/>
      <c r="N26" s="1706"/>
      <c r="O26" s="1706"/>
      <c r="P26" s="1706"/>
      <c r="Q26" s="1707"/>
      <c r="R26" s="1707"/>
    </row>
    <row r="27" spans="2:18" s="1708" customFormat="1" ht="9.9" customHeight="1">
      <c r="B27" s="1717" t="s">
        <v>1538</v>
      </c>
      <c r="D27" s="1719" t="s">
        <v>1322</v>
      </c>
      <c r="E27" s="1715">
        <v>0</v>
      </c>
      <c r="F27" s="1715">
        <v>0</v>
      </c>
      <c r="G27" s="1715">
        <v>0</v>
      </c>
      <c r="H27" s="1715">
        <v>0</v>
      </c>
      <c r="I27" s="1715">
        <v>0</v>
      </c>
      <c r="J27" s="1715">
        <v>0</v>
      </c>
      <c r="K27" s="1715">
        <v>0</v>
      </c>
      <c r="L27" s="1715">
        <v>0</v>
      </c>
      <c r="M27" s="1715">
        <v>0</v>
      </c>
      <c r="N27" s="1715">
        <v>0</v>
      </c>
      <c r="O27" s="1715">
        <v>0</v>
      </c>
      <c r="P27" s="1715">
        <v>0</v>
      </c>
      <c r="Q27" s="1715">
        <v>0</v>
      </c>
      <c r="R27" s="1715">
        <v>0</v>
      </c>
    </row>
    <row r="28" spans="2:18" ht="9.9" customHeight="1">
      <c r="B28" s="1712"/>
      <c r="D28" s="1704">
        <v>12</v>
      </c>
      <c r="E28" s="1715">
        <v>0</v>
      </c>
      <c r="F28" s="1715">
        <v>0</v>
      </c>
      <c r="G28" s="1715">
        <v>0</v>
      </c>
      <c r="H28" s="1715">
        <v>0</v>
      </c>
      <c r="I28" s="1715">
        <v>0</v>
      </c>
      <c r="J28" s="1715">
        <v>0</v>
      </c>
      <c r="K28" s="1715">
        <v>0</v>
      </c>
      <c r="L28" s="1715">
        <v>0</v>
      </c>
      <c r="M28" s="1715">
        <v>0</v>
      </c>
      <c r="N28" s="1715">
        <v>0</v>
      </c>
      <c r="O28" s="1715">
        <v>0</v>
      </c>
      <c r="P28" s="1715">
        <v>0</v>
      </c>
      <c r="Q28" s="1715">
        <v>0</v>
      </c>
      <c r="R28" s="1715">
        <v>0</v>
      </c>
    </row>
    <row r="29" spans="2:18" ht="9.9" customHeight="1">
      <c r="B29" s="1712"/>
      <c r="D29" s="1704">
        <v>13</v>
      </c>
      <c r="E29" s="1715">
        <v>0</v>
      </c>
      <c r="F29" s="1715">
        <v>0</v>
      </c>
      <c r="G29" s="1715">
        <v>0</v>
      </c>
      <c r="H29" s="1715">
        <v>0</v>
      </c>
      <c r="I29" s="1715">
        <v>0</v>
      </c>
      <c r="J29" s="1715">
        <v>0</v>
      </c>
      <c r="K29" s="1715">
        <v>0</v>
      </c>
      <c r="L29" s="1715">
        <v>0</v>
      </c>
      <c r="M29" s="1715">
        <v>0</v>
      </c>
      <c r="N29" s="1715">
        <v>0</v>
      </c>
      <c r="O29" s="1715">
        <v>0</v>
      </c>
      <c r="P29" s="1715">
        <v>0</v>
      </c>
      <c r="Q29" s="1715">
        <v>0</v>
      </c>
      <c r="R29" s="1715">
        <v>0</v>
      </c>
    </row>
    <row r="30" spans="2:18" ht="9.9" customHeight="1">
      <c r="B30" s="1712"/>
      <c r="D30" s="1704" t="s">
        <v>152</v>
      </c>
      <c r="E30" s="1706">
        <v>0</v>
      </c>
      <c r="F30" s="1706">
        <v>0</v>
      </c>
      <c r="G30" s="1706">
        <v>0</v>
      </c>
      <c r="H30" s="1706">
        <v>0</v>
      </c>
      <c r="I30" s="1706">
        <v>0</v>
      </c>
      <c r="J30" s="1706">
        <v>0</v>
      </c>
      <c r="K30" s="1706">
        <v>0</v>
      </c>
      <c r="L30" s="1706">
        <v>0</v>
      </c>
      <c r="M30" s="1706">
        <v>0</v>
      </c>
      <c r="N30" s="1706">
        <v>0</v>
      </c>
      <c r="O30" s="1706">
        <v>0</v>
      </c>
      <c r="P30" s="1706">
        <v>0</v>
      </c>
      <c r="Q30" s="1906">
        <v>0</v>
      </c>
      <c r="R30" s="1906">
        <v>0</v>
      </c>
    </row>
    <row r="31" spans="1:18" s="1708" customFormat="1" ht="12" customHeight="1">
      <c r="A31" s="1708" t="s">
        <v>1539</v>
      </c>
      <c r="B31" s="1717"/>
      <c r="D31" s="1719"/>
      <c r="E31" s="1715"/>
      <c r="F31" s="1715"/>
      <c r="G31" s="1715"/>
      <c r="H31" s="1715"/>
      <c r="I31" s="1715"/>
      <c r="J31" s="1715"/>
      <c r="K31" s="1715"/>
      <c r="L31" s="1715"/>
      <c r="M31" s="1715"/>
      <c r="N31" s="1715"/>
      <c r="O31" s="1715"/>
      <c r="P31" s="1715"/>
      <c r="Q31" s="1716"/>
      <c r="R31" s="1716"/>
    </row>
    <row r="32" spans="2:18" s="1708" customFormat="1" ht="12" customHeight="1">
      <c r="B32" s="1708" t="s">
        <v>1537</v>
      </c>
      <c r="D32" s="1719"/>
      <c r="E32" s="1715"/>
      <c r="F32" s="1715"/>
      <c r="G32" s="1715"/>
      <c r="H32" s="1715"/>
      <c r="I32" s="1715"/>
      <c r="J32" s="1715"/>
      <c r="K32" s="1715"/>
      <c r="L32" s="1715"/>
      <c r="M32" s="1715"/>
      <c r="N32" s="1715"/>
      <c r="O32" s="1715"/>
      <c r="P32" s="1715"/>
      <c r="Q32" s="1716"/>
      <c r="R32" s="1716"/>
    </row>
    <row r="33" spans="2:18" s="1708" customFormat="1" ht="9.9" customHeight="1">
      <c r="B33" s="1717" t="s">
        <v>1538</v>
      </c>
      <c r="D33" s="1719" t="s">
        <v>1322</v>
      </c>
      <c r="E33" s="1715">
        <v>0</v>
      </c>
      <c r="F33" s="1715">
        <v>0</v>
      </c>
      <c r="G33" s="1715">
        <v>0</v>
      </c>
      <c r="H33" s="1715">
        <v>0</v>
      </c>
      <c r="I33" s="1715">
        <v>1</v>
      </c>
      <c r="J33" s="1715">
        <v>0</v>
      </c>
      <c r="K33" s="1715">
        <v>0</v>
      </c>
      <c r="L33" s="1715">
        <v>0</v>
      </c>
      <c r="M33" s="1715">
        <v>0</v>
      </c>
      <c r="N33" s="1715">
        <v>0</v>
      </c>
      <c r="O33" s="1715">
        <v>0</v>
      </c>
      <c r="P33" s="1715">
        <v>0</v>
      </c>
      <c r="Q33" s="1715">
        <v>1</v>
      </c>
      <c r="R33" s="1715">
        <v>0</v>
      </c>
    </row>
    <row r="34" spans="2:18" ht="9.9" customHeight="1">
      <c r="B34" s="1712"/>
      <c r="D34" s="1704">
        <v>12</v>
      </c>
      <c r="E34" s="1715">
        <v>0</v>
      </c>
      <c r="F34" s="1715">
        <v>0</v>
      </c>
      <c r="G34" s="1715">
        <v>0</v>
      </c>
      <c r="H34" s="1715">
        <v>0</v>
      </c>
      <c r="I34" s="1715">
        <v>0</v>
      </c>
      <c r="J34" s="1715">
        <v>0</v>
      </c>
      <c r="K34" s="1715">
        <v>0</v>
      </c>
      <c r="L34" s="1715">
        <v>0</v>
      </c>
      <c r="M34" s="1715">
        <v>0</v>
      </c>
      <c r="N34" s="1715">
        <v>0</v>
      </c>
      <c r="O34" s="1715">
        <v>0</v>
      </c>
      <c r="P34" s="1715">
        <v>0</v>
      </c>
      <c r="Q34" s="1715">
        <v>0</v>
      </c>
      <c r="R34" s="1715">
        <v>0</v>
      </c>
    </row>
    <row r="35" spans="2:18" ht="9.9" customHeight="1">
      <c r="B35" s="1712"/>
      <c r="D35" s="1704">
        <v>13</v>
      </c>
      <c r="E35" s="1715">
        <v>0</v>
      </c>
      <c r="F35" s="1715">
        <v>0</v>
      </c>
      <c r="G35" s="1715">
        <v>0</v>
      </c>
      <c r="H35" s="1715">
        <v>0</v>
      </c>
      <c r="I35" s="1715">
        <v>0</v>
      </c>
      <c r="J35" s="1715">
        <v>0</v>
      </c>
      <c r="K35" s="1715">
        <v>0</v>
      </c>
      <c r="L35" s="1715">
        <v>0</v>
      </c>
      <c r="M35" s="1715">
        <v>0</v>
      </c>
      <c r="N35" s="1715">
        <v>0</v>
      </c>
      <c r="O35" s="1715">
        <v>0</v>
      </c>
      <c r="P35" s="1715">
        <v>0</v>
      </c>
      <c r="Q35" s="1715">
        <v>0</v>
      </c>
      <c r="R35" s="1715">
        <v>0</v>
      </c>
    </row>
    <row r="36" spans="2:18" ht="9.9" customHeight="1">
      <c r="B36" s="1712"/>
      <c r="D36" s="1704" t="s">
        <v>152</v>
      </c>
      <c r="E36" s="1706">
        <v>0</v>
      </c>
      <c r="F36" s="1706">
        <v>0</v>
      </c>
      <c r="G36" s="1706">
        <v>0</v>
      </c>
      <c r="H36" s="1706">
        <v>0</v>
      </c>
      <c r="I36" s="1706">
        <v>1</v>
      </c>
      <c r="J36" s="1706">
        <v>0</v>
      </c>
      <c r="K36" s="1706">
        <v>0</v>
      </c>
      <c r="L36" s="1706">
        <v>0</v>
      </c>
      <c r="M36" s="1706">
        <v>0</v>
      </c>
      <c r="N36" s="1706">
        <v>0</v>
      </c>
      <c r="O36" s="1706">
        <v>0</v>
      </c>
      <c r="P36" s="1706">
        <v>0</v>
      </c>
      <c r="Q36" s="1906">
        <v>1</v>
      </c>
      <c r="R36" s="1906">
        <v>0</v>
      </c>
    </row>
    <row r="37" spans="1:18" ht="12" customHeight="1">
      <c r="A37" s="1708" t="s">
        <v>1540</v>
      </c>
      <c r="B37" s="1712"/>
      <c r="D37" s="1704"/>
      <c r="E37" s="1706"/>
      <c r="F37" s="1706"/>
      <c r="G37" s="1706"/>
      <c r="H37" s="1706"/>
      <c r="I37" s="1706"/>
      <c r="J37" s="1706"/>
      <c r="K37" s="1706"/>
      <c r="L37" s="1706"/>
      <c r="M37" s="1706"/>
      <c r="N37" s="1706"/>
      <c r="O37" s="1706"/>
      <c r="P37" s="1706"/>
      <c r="Q37" s="1707"/>
      <c r="R37" s="1707"/>
    </row>
    <row r="38" spans="2:18" s="1708" customFormat="1" ht="9.9" customHeight="1">
      <c r="B38" s="1717" t="s">
        <v>1538</v>
      </c>
      <c r="D38" s="1719" t="s">
        <v>1322</v>
      </c>
      <c r="E38" s="1715">
        <v>245</v>
      </c>
      <c r="F38" s="1715">
        <v>230</v>
      </c>
      <c r="G38" s="1715">
        <v>2</v>
      </c>
      <c r="H38" s="1715">
        <v>1</v>
      </c>
      <c r="I38" s="1715">
        <v>396</v>
      </c>
      <c r="J38" s="1715">
        <v>233</v>
      </c>
      <c r="K38" s="1715">
        <v>65</v>
      </c>
      <c r="L38" s="1715">
        <v>13</v>
      </c>
      <c r="M38" s="1715">
        <v>1</v>
      </c>
      <c r="N38" s="1715">
        <v>0</v>
      </c>
      <c r="O38" s="1715">
        <v>48</v>
      </c>
      <c r="P38" s="1715">
        <v>4</v>
      </c>
      <c r="Q38" s="1715">
        <v>757</v>
      </c>
      <c r="R38" s="1715">
        <v>481</v>
      </c>
    </row>
    <row r="39" spans="2:18" ht="9.9" customHeight="1">
      <c r="B39" s="1712"/>
      <c r="D39" s="1704">
        <v>12</v>
      </c>
      <c r="E39" s="1715">
        <v>927</v>
      </c>
      <c r="F39" s="1715">
        <v>814</v>
      </c>
      <c r="G39" s="1715">
        <v>24</v>
      </c>
      <c r="H39" s="1715">
        <v>12</v>
      </c>
      <c r="I39" s="1715">
        <v>817</v>
      </c>
      <c r="J39" s="1715">
        <v>359</v>
      </c>
      <c r="K39" s="1715">
        <v>59</v>
      </c>
      <c r="L39" s="1715">
        <v>10</v>
      </c>
      <c r="M39" s="1715">
        <v>61</v>
      </c>
      <c r="N39" s="1715">
        <v>34</v>
      </c>
      <c r="O39" s="1715">
        <v>98</v>
      </c>
      <c r="P39" s="1715">
        <v>16</v>
      </c>
      <c r="Q39" s="1715">
        <v>1986</v>
      </c>
      <c r="R39" s="1715">
        <v>1245</v>
      </c>
    </row>
    <row r="40" spans="2:18" ht="9.9" customHeight="1">
      <c r="B40" s="1712"/>
      <c r="D40" s="1704">
        <v>13</v>
      </c>
      <c r="E40" s="1715">
        <v>4</v>
      </c>
      <c r="F40" s="1715">
        <v>4</v>
      </c>
      <c r="G40" s="1715">
        <v>0</v>
      </c>
      <c r="H40" s="1715">
        <v>0</v>
      </c>
      <c r="I40" s="1715">
        <v>19</v>
      </c>
      <c r="J40" s="1715">
        <v>13</v>
      </c>
      <c r="K40" s="1715">
        <v>3</v>
      </c>
      <c r="L40" s="1715">
        <v>1</v>
      </c>
      <c r="M40" s="1715">
        <v>0</v>
      </c>
      <c r="N40" s="1715">
        <v>0</v>
      </c>
      <c r="O40" s="1715">
        <v>1</v>
      </c>
      <c r="P40" s="1715">
        <v>0</v>
      </c>
      <c r="Q40" s="1715">
        <v>27</v>
      </c>
      <c r="R40" s="1715">
        <v>18</v>
      </c>
    </row>
    <row r="41" spans="2:18" ht="9.9" customHeight="1">
      <c r="B41" s="1712"/>
      <c r="D41" s="1704" t="s">
        <v>152</v>
      </c>
      <c r="E41" s="1706">
        <v>1176</v>
      </c>
      <c r="F41" s="1706">
        <v>1048</v>
      </c>
      <c r="G41" s="1706">
        <v>26</v>
      </c>
      <c r="H41" s="1706">
        <v>13</v>
      </c>
      <c r="I41" s="1706">
        <v>1232</v>
      </c>
      <c r="J41" s="1706">
        <v>605</v>
      </c>
      <c r="K41" s="1706">
        <v>127</v>
      </c>
      <c r="L41" s="1706">
        <v>24</v>
      </c>
      <c r="M41" s="1706">
        <v>62</v>
      </c>
      <c r="N41" s="1706">
        <v>34</v>
      </c>
      <c r="O41" s="1706">
        <v>147</v>
      </c>
      <c r="P41" s="1706">
        <v>20</v>
      </c>
      <c r="Q41" s="1906">
        <v>2770</v>
      </c>
      <c r="R41" s="1906">
        <v>1744</v>
      </c>
    </row>
    <row r="42" spans="1:18" s="1708" customFormat="1" ht="12" customHeight="1">
      <c r="A42" s="1728" t="s">
        <v>1541</v>
      </c>
      <c r="B42" s="1764"/>
      <c r="D42" s="1719" t="s">
        <v>1322</v>
      </c>
      <c r="E42" s="1715">
        <v>15</v>
      </c>
      <c r="F42" s="1715">
        <v>14</v>
      </c>
      <c r="G42" s="1715">
        <v>1</v>
      </c>
      <c r="H42" s="1715">
        <v>0</v>
      </c>
      <c r="I42" s="1715">
        <v>47</v>
      </c>
      <c r="J42" s="1715">
        <v>20</v>
      </c>
      <c r="K42" s="1715">
        <v>115</v>
      </c>
      <c r="L42" s="1715">
        <v>20</v>
      </c>
      <c r="M42" s="1715">
        <v>0</v>
      </c>
      <c r="N42" s="1715">
        <v>0</v>
      </c>
      <c r="O42" s="1715">
        <v>22</v>
      </c>
      <c r="P42" s="1715">
        <v>6</v>
      </c>
      <c r="Q42" s="1715">
        <v>200</v>
      </c>
      <c r="R42" s="1715">
        <v>60</v>
      </c>
    </row>
    <row r="43" spans="2:18" ht="9.9" customHeight="1">
      <c r="B43" s="1712"/>
      <c r="D43" s="1704">
        <v>12</v>
      </c>
      <c r="E43" s="1715">
        <v>29</v>
      </c>
      <c r="F43" s="1715">
        <v>23</v>
      </c>
      <c r="G43" s="1715">
        <v>5</v>
      </c>
      <c r="H43" s="1715">
        <v>2</v>
      </c>
      <c r="I43" s="1715">
        <v>48</v>
      </c>
      <c r="J43" s="1715">
        <v>22</v>
      </c>
      <c r="K43" s="1715">
        <v>47</v>
      </c>
      <c r="L43" s="1715">
        <v>6</v>
      </c>
      <c r="M43" s="1715">
        <v>12</v>
      </c>
      <c r="N43" s="1715">
        <v>5</v>
      </c>
      <c r="O43" s="1715">
        <v>28</v>
      </c>
      <c r="P43" s="1715">
        <v>4</v>
      </c>
      <c r="Q43" s="1715">
        <v>169</v>
      </c>
      <c r="R43" s="1715">
        <v>62</v>
      </c>
    </row>
    <row r="44" spans="2:18" ht="9.9" customHeight="1">
      <c r="B44" s="1712"/>
      <c r="D44" s="1704">
        <v>13</v>
      </c>
      <c r="E44" s="1715">
        <v>0</v>
      </c>
      <c r="F44" s="1715">
        <v>0</v>
      </c>
      <c r="G44" s="1715">
        <v>0</v>
      </c>
      <c r="H44" s="1715">
        <v>0</v>
      </c>
      <c r="I44" s="1715">
        <v>10</v>
      </c>
      <c r="J44" s="1715">
        <v>0</v>
      </c>
      <c r="K44" s="1715">
        <v>5</v>
      </c>
      <c r="L44" s="1715">
        <v>2</v>
      </c>
      <c r="M44" s="1715">
        <v>1</v>
      </c>
      <c r="N44" s="1715">
        <v>0</v>
      </c>
      <c r="O44" s="1715">
        <v>0</v>
      </c>
      <c r="P44" s="1715">
        <v>0</v>
      </c>
      <c r="Q44" s="1715">
        <v>16</v>
      </c>
      <c r="R44" s="1715">
        <v>2</v>
      </c>
    </row>
    <row r="45" spans="2:18" ht="9.9" customHeight="1">
      <c r="B45" s="1712"/>
      <c r="D45" s="1704" t="s">
        <v>152</v>
      </c>
      <c r="E45" s="1706">
        <v>44</v>
      </c>
      <c r="F45" s="1706">
        <v>37</v>
      </c>
      <c r="G45" s="1706">
        <v>6</v>
      </c>
      <c r="H45" s="1706">
        <v>2</v>
      </c>
      <c r="I45" s="1706">
        <v>105</v>
      </c>
      <c r="J45" s="1706">
        <v>42</v>
      </c>
      <c r="K45" s="1706">
        <v>167</v>
      </c>
      <c r="L45" s="1706">
        <v>28</v>
      </c>
      <c r="M45" s="1706">
        <v>13</v>
      </c>
      <c r="N45" s="1706">
        <v>5</v>
      </c>
      <c r="O45" s="1706">
        <v>50</v>
      </c>
      <c r="P45" s="1706">
        <v>10</v>
      </c>
      <c r="Q45" s="1906">
        <v>385</v>
      </c>
      <c r="R45" s="1906">
        <v>124</v>
      </c>
    </row>
    <row r="46" spans="1:18" s="1708" customFormat="1" ht="12" customHeight="1">
      <c r="A46" s="1708" t="s">
        <v>1541</v>
      </c>
      <c r="D46" s="1719"/>
      <c r="E46" s="1715"/>
      <c r="F46" s="1715"/>
      <c r="G46" s="1715"/>
      <c r="H46" s="1715"/>
      <c r="I46" s="1715"/>
      <c r="J46" s="1715"/>
      <c r="K46" s="1715"/>
      <c r="L46" s="1715"/>
      <c r="M46" s="1715"/>
      <c r="N46" s="1715"/>
      <c r="O46" s="1715"/>
      <c r="P46" s="1715"/>
      <c r="Q46" s="1716"/>
      <c r="R46" s="1716"/>
    </row>
    <row r="47" spans="2:18" s="1708" customFormat="1" ht="9.9" customHeight="1">
      <c r="B47" s="1717" t="s">
        <v>1542</v>
      </c>
      <c r="D47" s="1719" t="s">
        <v>1322</v>
      </c>
      <c r="E47" s="1715">
        <v>0</v>
      </c>
      <c r="F47" s="1715">
        <v>0</v>
      </c>
      <c r="G47" s="1715">
        <v>0</v>
      </c>
      <c r="H47" s="1715">
        <v>0</v>
      </c>
      <c r="I47" s="1715">
        <v>1</v>
      </c>
      <c r="J47" s="1715">
        <v>0</v>
      </c>
      <c r="K47" s="1715">
        <v>2</v>
      </c>
      <c r="L47" s="1715">
        <v>0</v>
      </c>
      <c r="M47" s="1715">
        <v>0</v>
      </c>
      <c r="N47" s="1715">
        <v>0</v>
      </c>
      <c r="O47" s="1715">
        <v>1</v>
      </c>
      <c r="P47" s="1715">
        <v>1</v>
      </c>
      <c r="Q47" s="1715">
        <v>4</v>
      </c>
      <c r="R47" s="1715">
        <v>1</v>
      </c>
    </row>
    <row r="48" spans="4:18" ht="9.9" customHeight="1">
      <c r="D48" s="1704">
        <v>12</v>
      </c>
      <c r="E48" s="1715">
        <v>0</v>
      </c>
      <c r="F48" s="1715">
        <v>0</v>
      </c>
      <c r="G48" s="1715">
        <v>0</v>
      </c>
      <c r="H48" s="1715">
        <v>0</v>
      </c>
      <c r="I48" s="1715">
        <v>0</v>
      </c>
      <c r="J48" s="1715">
        <v>0</v>
      </c>
      <c r="K48" s="1715">
        <v>4</v>
      </c>
      <c r="L48" s="1715">
        <v>0</v>
      </c>
      <c r="M48" s="1715">
        <v>0</v>
      </c>
      <c r="N48" s="1715">
        <v>0</v>
      </c>
      <c r="O48" s="1715">
        <v>9</v>
      </c>
      <c r="P48" s="1715">
        <v>0</v>
      </c>
      <c r="Q48" s="1715">
        <v>13</v>
      </c>
      <c r="R48" s="1715">
        <v>0</v>
      </c>
    </row>
    <row r="49" spans="4:18" ht="9.9" customHeight="1">
      <c r="D49" s="1704">
        <v>13</v>
      </c>
      <c r="E49" s="1715">
        <v>0</v>
      </c>
      <c r="F49" s="1715">
        <v>0</v>
      </c>
      <c r="G49" s="1715">
        <v>0</v>
      </c>
      <c r="H49" s="1715">
        <v>0</v>
      </c>
      <c r="I49" s="1715">
        <v>0</v>
      </c>
      <c r="J49" s="1715">
        <v>0</v>
      </c>
      <c r="K49" s="1715">
        <v>0</v>
      </c>
      <c r="L49" s="1715">
        <v>0</v>
      </c>
      <c r="M49" s="1715">
        <v>0</v>
      </c>
      <c r="N49" s="1715">
        <v>0</v>
      </c>
      <c r="O49" s="1715">
        <v>2</v>
      </c>
      <c r="P49" s="1715">
        <v>0</v>
      </c>
      <c r="Q49" s="1715">
        <v>2</v>
      </c>
      <c r="R49" s="1715">
        <v>0</v>
      </c>
    </row>
    <row r="50" spans="1:18" s="1708" customFormat="1" ht="9.9" customHeight="1">
      <c r="A50" s="1728"/>
      <c r="B50" s="1728"/>
      <c r="D50" s="1704" t="s">
        <v>152</v>
      </c>
      <c r="E50" s="1706">
        <v>0</v>
      </c>
      <c r="F50" s="1706">
        <v>0</v>
      </c>
      <c r="G50" s="1706">
        <v>0</v>
      </c>
      <c r="H50" s="1706">
        <v>0</v>
      </c>
      <c r="I50" s="1706">
        <v>1</v>
      </c>
      <c r="J50" s="1706">
        <v>0</v>
      </c>
      <c r="K50" s="1706">
        <v>6</v>
      </c>
      <c r="L50" s="1706">
        <v>0</v>
      </c>
      <c r="M50" s="1706">
        <v>0</v>
      </c>
      <c r="N50" s="1706">
        <v>0</v>
      </c>
      <c r="O50" s="1706">
        <v>12</v>
      </c>
      <c r="P50" s="1706">
        <v>1</v>
      </c>
      <c r="Q50" s="1906">
        <v>19</v>
      </c>
      <c r="R50" s="1906">
        <v>1</v>
      </c>
    </row>
    <row r="51" spans="1:18" s="1708" customFormat="1" ht="12" customHeight="1">
      <c r="A51" s="1708" t="s">
        <v>1543</v>
      </c>
      <c r="B51" s="1728"/>
      <c r="D51" s="1719" t="s">
        <v>1322</v>
      </c>
      <c r="E51" s="1715">
        <v>0</v>
      </c>
      <c r="F51" s="1715">
        <v>0</v>
      </c>
      <c r="G51" s="1715">
        <v>0</v>
      </c>
      <c r="H51" s="1715">
        <v>0</v>
      </c>
      <c r="I51" s="1715">
        <v>1</v>
      </c>
      <c r="J51" s="1715">
        <v>1</v>
      </c>
      <c r="K51" s="1715">
        <v>2</v>
      </c>
      <c r="L51" s="1715">
        <v>1</v>
      </c>
      <c r="M51" s="1715">
        <v>0</v>
      </c>
      <c r="N51" s="1715">
        <v>0</v>
      </c>
      <c r="O51" s="1715">
        <v>0</v>
      </c>
      <c r="P51" s="1715">
        <v>0</v>
      </c>
      <c r="Q51" s="1715">
        <v>3</v>
      </c>
      <c r="R51" s="1715">
        <v>2</v>
      </c>
    </row>
    <row r="52" spans="1:18" s="1708" customFormat="1" ht="9.9" customHeight="1">
      <c r="A52" s="1728"/>
      <c r="B52" s="1728"/>
      <c r="D52" s="1704">
        <v>12</v>
      </c>
      <c r="E52" s="1715">
        <v>1</v>
      </c>
      <c r="F52" s="1715">
        <v>1</v>
      </c>
      <c r="G52" s="1715">
        <v>0</v>
      </c>
      <c r="H52" s="1715">
        <v>0</v>
      </c>
      <c r="I52" s="1715">
        <v>9</v>
      </c>
      <c r="J52" s="1715">
        <v>4</v>
      </c>
      <c r="K52" s="1715">
        <v>4</v>
      </c>
      <c r="L52" s="1715">
        <v>0</v>
      </c>
      <c r="M52" s="1715">
        <v>0</v>
      </c>
      <c r="N52" s="1715">
        <v>0</v>
      </c>
      <c r="O52" s="1715">
        <v>3</v>
      </c>
      <c r="P52" s="1715">
        <v>0</v>
      </c>
      <c r="Q52" s="1715">
        <v>17</v>
      </c>
      <c r="R52" s="1715">
        <v>5</v>
      </c>
    </row>
    <row r="53" spans="1:18" s="1708" customFormat="1" ht="9.9" customHeight="1">
      <c r="A53" s="1728"/>
      <c r="B53" s="1728"/>
      <c r="D53" s="1704">
        <v>13</v>
      </c>
      <c r="E53" s="1715">
        <v>0</v>
      </c>
      <c r="F53" s="1715">
        <v>0</v>
      </c>
      <c r="G53" s="1715">
        <v>0</v>
      </c>
      <c r="H53" s="1715">
        <v>0</v>
      </c>
      <c r="I53" s="1715">
        <v>1</v>
      </c>
      <c r="J53" s="1715">
        <v>1</v>
      </c>
      <c r="K53" s="1715">
        <v>0</v>
      </c>
      <c r="L53" s="1715">
        <v>0</v>
      </c>
      <c r="M53" s="1715">
        <v>0</v>
      </c>
      <c r="N53" s="1715">
        <v>0</v>
      </c>
      <c r="O53" s="1715">
        <v>0</v>
      </c>
      <c r="P53" s="1715">
        <v>0</v>
      </c>
      <c r="Q53" s="1715">
        <v>1</v>
      </c>
      <c r="R53" s="1715">
        <v>1</v>
      </c>
    </row>
    <row r="54" spans="1:18" s="1708" customFormat="1" ht="9.9" customHeight="1">
      <c r="A54" s="1728"/>
      <c r="B54" s="1728"/>
      <c r="D54" s="1704" t="s">
        <v>152</v>
      </c>
      <c r="E54" s="1706">
        <v>1</v>
      </c>
      <c r="F54" s="1706">
        <v>1</v>
      </c>
      <c r="G54" s="1706">
        <v>0</v>
      </c>
      <c r="H54" s="1706">
        <v>0</v>
      </c>
      <c r="I54" s="1706">
        <v>11</v>
      </c>
      <c r="J54" s="1706">
        <v>6</v>
      </c>
      <c r="K54" s="1706">
        <v>6</v>
      </c>
      <c r="L54" s="1706">
        <v>1</v>
      </c>
      <c r="M54" s="1706">
        <v>0</v>
      </c>
      <c r="N54" s="1706">
        <v>0</v>
      </c>
      <c r="O54" s="1706">
        <v>3</v>
      </c>
      <c r="P54" s="1706">
        <v>0</v>
      </c>
      <c r="Q54" s="1906">
        <v>21</v>
      </c>
      <c r="R54" s="1906">
        <v>8</v>
      </c>
    </row>
    <row r="55" spans="1:18" s="1708" customFormat="1" ht="12" customHeight="1">
      <c r="A55" s="1728" t="s">
        <v>1544</v>
      </c>
      <c r="B55" s="1728"/>
      <c r="D55" s="1719" t="s">
        <v>1322</v>
      </c>
      <c r="E55" s="1715">
        <v>0</v>
      </c>
      <c r="F55" s="1715">
        <v>0</v>
      </c>
      <c r="G55" s="1715">
        <v>0</v>
      </c>
      <c r="H55" s="1715">
        <v>0</v>
      </c>
      <c r="I55" s="1715">
        <v>0</v>
      </c>
      <c r="J55" s="1715">
        <v>0</v>
      </c>
      <c r="K55" s="1715">
        <v>0</v>
      </c>
      <c r="L55" s="1715">
        <v>0</v>
      </c>
      <c r="M55" s="1715">
        <v>0</v>
      </c>
      <c r="N55" s="1715">
        <v>0</v>
      </c>
      <c r="O55" s="1715">
        <v>0</v>
      </c>
      <c r="P55" s="1715">
        <v>0</v>
      </c>
      <c r="Q55" s="1715">
        <v>0</v>
      </c>
      <c r="R55" s="1715">
        <v>0</v>
      </c>
    </row>
    <row r="56" spans="1:18" s="1708" customFormat="1" ht="9.9" customHeight="1">
      <c r="A56" s="1728"/>
      <c r="B56" s="1728"/>
      <c r="D56" s="1704">
        <v>12</v>
      </c>
      <c r="E56" s="1715">
        <v>1</v>
      </c>
      <c r="F56" s="1715">
        <v>1</v>
      </c>
      <c r="G56" s="1715">
        <v>0</v>
      </c>
      <c r="H56" s="1715">
        <v>0</v>
      </c>
      <c r="I56" s="1715">
        <v>1</v>
      </c>
      <c r="J56" s="1715">
        <v>0</v>
      </c>
      <c r="K56" s="1715">
        <v>0</v>
      </c>
      <c r="L56" s="1715">
        <v>0</v>
      </c>
      <c r="M56" s="1715">
        <v>0</v>
      </c>
      <c r="N56" s="1715">
        <v>0</v>
      </c>
      <c r="O56" s="1715">
        <v>0</v>
      </c>
      <c r="P56" s="1715">
        <v>0</v>
      </c>
      <c r="Q56" s="1715">
        <v>2</v>
      </c>
      <c r="R56" s="1715">
        <v>1</v>
      </c>
    </row>
    <row r="57" spans="1:18" s="1708" customFormat="1" ht="9.9" customHeight="1">
      <c r="A57" s="1728"/>
      <c r="B57" s="1728"/>
      <c r="D57" s="1704">
        <v>13</v>
      </c>
      <c r="E57" s="1715">
        <v>0</v>
      </c>
      <c r="F57" s="1715">
        <v>0</v>
      </c>
      <c r="G57" s="1715">
        <v>0</v>
      </c>
      <c r="H57" s="1715">
        <v>0</v>
      </c>
      <c r="I57" s="1715">
        <v>3</v>
      </c>
      <c r="J57" s="1715">
        <v>1</v>
      </c>
      <c r="K57" s="1715">
        <v>0</v>
      </c>
      <c r="L57" s="1715">
        <v>0</v>
      </c>
      <c r="M57" s="1715">
        <v>0</v>
      </c>
      <c r="N57" s="1715">
        <v>0</v>
      </c>
      <c r="O57" s="1715">
        <v>0</v>
      </c>
      <c r="P57" s="1715">
        <v>0</v>
      </c>
      <c r="Q57" s="1715">
        <v>3</v>
      </c>
      <c r="R57" s="1715">
        <v>1</v>
      </c>
    </row>
    <row r="58" spans="1:18" s="1708" customFormat="1" ht="9.9" customHeight="1">
      <c r="A58" s="1728"/>
      <c r="B58" s="1728"/>
      <c r="D58" s="1704" t="s">
        <v>152</v>
      </c>
      <c r="E58" s="1706">
        <v>1</v>
      </c>
      <c r="F58" s="1706">
        <v>1</v>
      </c>
      <c r="G58" s="1706">
        <v>0</v>
      </c>
      <c r="H58" s="1706">
        <v>0</v>
      </c>
      <c r="I58" s="1706">
        <v>4</v>
      </c>
      <c r="J58" s="1706">
        <v>1</v>
      </c>
      <c r="K58" s="1706">
        <v>0</v>
      </c>
      <c r="L58" s="1706">
        <v>0</v>
      </c>
      <c r="M58" s="1706">
        <v>0</v>
      </c>
      <c r="N58" s="1706">
        <v>0</v>
      </c>
      <c r="O58" s="1706">
        <v>0</v>
      </c>
      <c r="P58" s="1706">
        <v>0</v>
      </c>
      <c r="Q58" s="1906">
        <v>5</v>
      </c>
      <c r="R58" s="1906">
        <v>2</v>
      </c>
    </row>
    <row r="59" spans="1:18" s="1708" customFormat="1" ht="12" customHeight="1">
      <c r="A59" s="1708" t="s">
        <v>1545</v>
      </c>
      <c r="B59" s="1728"/>
      <c r="D59" s="1719" t="s">
        <v>1322</v>
      </c>
      <c r="E59" s="1715">
        <v>0</v>
      </c>
      <c r="F59" s="1715">
        <v>0</v>
      </c>
      <c r="G59" s="1715">
        <v>0</v>
      </c>
      <c r="H59" s="1715">
        <v>0</v>
      </c>
      <c r="I59" s="1715">
        <v>0</v>
      </c>
      <c r="J59" s="1715">
        <v>0</v>
      </c>
      <c r="K59" s="1715">
        <v>0</v>
      </c>
      <c r="L59" s="1715">
        <v>0</v>
      </c>
      <c r="M59" s="1715">
        <v>0</v>
      </c>
      <c r="N59" s="1715">
        <v>0</v>
      </c>
      <c r="O59" s="1715">
        <v>0</v>
      </c>
      <c r="P59" s="1715">
        <v>0</v>
      </c>
      <c r="Q59" s="1715">
        <v>0</v>
      </c>
      <c r="R59" s="1715">
        <v>0</v>
      </c>
    </row>
    <row r="60" spans="1:18" s="1708" customFormat="1" ht="9.9" customHeight="1">
      <c r="A60" s="1728"/>
      <c r="B60" s="1728"/>
      <c r="D60" s="1704">
        <v>12</v>
      </c>
      <c r="E60" s="1715">
        <v>0</v>
      </c>
      <c r="F60" s="1715">
        <v>0</v>
      </c>
      <c r="G60" s="1715">
        <v>0</v>
      </c>
      <c r="H60" s="1715">
        <v>0</v>
      </c>
      <c r="I60" s="1715">
        <v>0</v>
      </c>
      <c r="J60" s="1715">
        <v>0</v>
      </c>
      <c r="K60" s="1715">
        <v>0</v>
      </c>
      <c r="L60" s="1715">
        <v>0</v>
      </c>
      <c r="M60" s="1715">
        <v>0</v>
      </c>
      <c r="N60" s="1715">
        <v>0</v>
      </c>
      <c r="O60" s="1715">
        <v>0</v>
      </c>
      <c r="P60" s="1715">
        <v>0</v>
      </c>
      <c r="Q60" s="1715">
        <v>0</v>
      </c>
      <c r="R60" s="1715">
        <v>0</v>
      </c>
    </row>
    <row r="61" spans="1:18" s="1708" customFormat="1" ht="9.9" customHeight="1">
      <c r="A61" s="1728"/>
      <c r="B61" s="1728"/>
      <c r="D61" s="1704">
        <v>13</v>
      </c>
      <c r="E61" s="1715">
        <v>2</v>
      </c>
      <c r="F61" s="1715">
        <v>1</v>
      </c>
      <c r="G61" s="1715">
        <v>0</v>
      </c>
      <c r="H61" s="1715">
        <v>0</v>
      </c>
      <c r="I61" s="1715">
        <v>1</v>
      </c>
      <c r="J61" s="1715">
        <v>0</v>
      </c>
      <c r="K61" s="1715">
        <v>0</v>
      </c>
      <c r="L61" s="1715">
        <v>0</v>
      </c>
      <c r="M61" s="1715">
        <v>0</v>
      </c>
      <c r="N61" s="1715">
        <v>0</v>
      </c>
      <c r="O61" s="1715">
        <v>0</v>
      </c>
      <c r="P61" s="1715">
        <v>0</v>
      </c>
      <c r="Q61" s="1715">
        <v>3</v>
      </c>
      <c r="R61" s="1715">
        <v>1</v>
      </c>
    </row>
    <row r="62" spans="1:18" s="1708" customFormat="1" ht="9.9" customHeight="1">
      <c r="A62" s="1728"/>
      <c r="B62" s="1728"/>
      <c r="D62" s="1704" t="s">
        <v>152</v>
      </c>
      <c r="E62" s="1706">
        <v>2</v>
      </c>
      <c r="F62" s="1706">
        <v>1</v>
      </c>
      <c r="G62" s="1706">
        <v>0</v>
      </c>
      <c r="H62" s="1706">
        <v>0</v>
      </c>
      <c r="I62" s="1706">
        <v>1</v>
      </c>
      <c r="J62" s="1706">
        <v>0</v>
      </c>
      <c r="K62" s="1706">
        <v>0</v>
      </c>
      <c r="L62" s="1706">
        <v>0</v>
      </c>
      <c r="M62" s="1706">
        <v>0</v>
      </c>
      <c r="N62" s="1706">
        <v>0</v>
      </c>
      <c r="O62" s="1706">
        <v>0</v>
      </c>
      <c r="P62" s="1706">
        <v>0</v>
      </c>
      <c r="Q62" s="1906">
        <v>3</v>
      </c>
      <c r="R62" s="1906">
        <v>1</v>
      </c>
    </row>
    <row r="63" spans="1:18" s="1708" customFormat="1" ht="12" customHeight="1">
      <c r="A63" s="1708" t="s">
        <v>1546</v>
      </c>
      <c r="B63" s="1728"/>
      <c r="D63" s="1719" t="s">
        <v>1322</v>
      </c>
      <c r="E63" s="1715">
        <v>126</v>
      </c>
      <c r="F63" s="1715">
        <v>120</v>
      </c>
      <c r="G63" s="1715">
        <v>3</v>
      </c>
      <c r="H63" s="1715">
        <v>2</v>
      </c>
      <c r="I63" s="1715">
        <v>156</v>
      </c>
      <c r="J63" s="1715">
        <v>94</v>
      </c>
      <c r="K63" s="1715">
        <v>57</v>
      </c>
      <c r="L63" s="1715">
        <v>15</v>
      </c>
      <c r="M63" s="1715">
        <v>3</v>
      </c>
      <c r="N63" s="1715">
        <v>1</v>
      </c>
      <c r="O63" s="1715">
        <v>26</v>
      </c>
      <c r="P63" s="1715">
        <v>4</v>
      </c>
      <c r="Q63" s="1715">
        <v>371</v>
      </c>
      <c r="R63" s="1715">
        <v>236</v>
      </c>
    </row>
    <row r="64" spans="1:18" s="1708" customFormat="1" ht="9.9" customHeight="1">
      <c r="A64" s="1728"/>
      <c r="B64" s="1728"/>
      <c r="D64" s="1704">
        <v>12</v>
      </c>
      <c r="E64" s="1715">
        <v>301</v>
      </c>
      <c r="F64" s="1715">
        <v>252</v>
      </c>
      <c r="G64" s="1715">
        <v>19</v>
      </c>
      <c r="H64" s="1715">
        <v>5</v>
      </c>
      <c r="I64" s="1715">
        <v>319</v>
      </c>
      <c r="J64" s="1715">
        <v>138</v>
      </c>
      <c r="K64" s="1715">
        <v>83</v>
      </c>
      <c r="L64" s="1715">
        <v>20</v>
      </c>
      <c r="M64" s="1715">
        <v>23</v>
      </c>
      <c r="N64" s="1715">
        <v>13</v>
      </c>
      <c r="O64" s="1715">
        <v>68</v>
      </c>
      <c r="P64" s="1715">
        <v>16</v>
      </c>
      <c r="Q64" s="1715">
        <v>813</v>
      </c>
      <c r="R64" s="1715">
        <v>444</v>
      </c>
    </row>
    <row r="65" spans="1:18" s="1708" customFormat="1" ht="9.9" customHeight="1">
      <c r="A65" s="1728"/>
      <c r="B65" s="1728"/>
      <c r="D65" s="1704">
        <v>13</v>
      </c>
      <c r="E65" s="1715">
        <v>6</v>
      </c>
      <c r="F65" s="1715">
        <v>5</v>
      </c>
      <c r="G65" s="1715">
        <v>1</v>
      </c>
      <c r="H65" s="1715">
        <v>1</v>
      </c>
      <c r="I65" s="1715">
        <v>16</v>
      </c>
      <c r="J65" s="1715">
        <v>3</v>
      </c>
      <c r="K65" s="1715">
        <v>6</v>
      </c>
      <c r="L65" s="1715">
        <v>0</v>
      </c>
      <c r="M65" s="1715">
        <v>1</v>
      </c>
      <c r="N65" s="1715">
        <v>1</v>
      </c>
      <c r="O65" s="1715">
        <v>3</v>
      </c>
      <c r="P65" s="1715">
        <v>2</v>
      </c>
      <c r="Q65" s="1715">
        <v>33</v>
      </c>
      <c r="R65" s="1715">
        <v>12</v>
      </c>
    </row>
    <row r="66" spans="1:18" s="1708" customFormat="1" ht="9.9" customHeight="1">
      <c r="A66" s="1728"/>
      <c r="B66" s="1728"/>
      <c r="D66" s="1704" t="s">
        <v>152</v>
      </c>
      <c r="E66" s="1706">
        <v>433</v>
      </c>
      <c r="F66" s="1706">
        <v>377</v>
      </c>
      <c r="G66" s="1706">
        <v>23</v>
      </c>
      <c r="H66" s="1706">
        <v>8</v>
      </c>
      <c r="I66" s="1706">
        <v>491</v>
      </c>
      <c r="J66" s="1706">
        <v>235</v>
      </c>
      <c r="K66" s="1706">
        <v>146</v>
      </c>
      <c r="L66" s="1706">
        <v>35</v>
      </c>
      <c r="M66" s="1706">
        <v>27</v>
      </c>
      <c r="N66" s="1706">
        <v>15</v>
      </c>
      <c r="O66" s="1706">
        <v>97</v>
      </c>
      <c r="P66" s="1706">
        <v>22</v>
      </c>
      <c r="Q66" s="1906">
        <v>1217</v>
      </c>
      <c r="R66" s="1906">
        <v>692</v>
      </c>
    </row>
    <row r="67" spans="2:18" s="1708" customFormat="1" ht="15" customHeight="1">
      <c r="B67" s="1734" t="s">
        <v>10</v>
      </c>
      <c r="C67" s="1738"/>
      <c r="D67" s="1769" t="s">
        <v>1322</v>
      </c>
      <c r="E67" s="1737">
        <v>390</v>
      </c>
      <c r="F67" s="1737">
        <v>368</v>
      </c>
      <c r="G67" s="1737">
        <v>6</v>
      </c>
      <c r="H67" s="1737">
        <v>3</v>
      </c>
      <c r="I67" s="1737">
        <v>632</v>
      </c>
      <c r="J67" s="1737">
        <v>366</v>
      </c>
      <c r="K67" s="1737">
        <v>259</v>
      </c>
      <c r="L67" s="1737">
        <v>54</v>
      </c>
      <c r="M67" s="1737">
        <v>4</v>
      </c>
      <c r="N67" s="1737">
        <v>1</v>
      </c>
      <c r="O67" s="1737">
        <v>100</v>
      </c>
      <c r="P67" s="1737">
        <v>15</v>
      </c>
      <c r="Q67" s="1737">
        <v>1391</v>
      </c>
      <c r="R67" s="1737">
        <v>807</v>
      </c>
    </row>
    <row r="68" spans="2:18" ht="10.5" customHeight="1">
      <c r="B68" s="1740"/>
      <c r="C68" s="1740"/>
      <c r="D68" s="1897">
        <v>12</v>
      </c>
      <c r="E68" s="1737">
        <v>1711</v>
      </c>
      <c r="F68" s="1737">
        <v>1501</v>
      </c>
      <c r="G68" s="1737">
        <v>64</v>
      </c>
      <c r="H68" s="1737">
        <v>29</v>
      </c>
      <c r="I68" s="1737">
        <v>1772</v>
      </c>
      <c r="J68" s="1737">
        <v>855</v>
      </c>
      <c r="K68" s="1737">
        <v>408</v>
      </c>
      <c r="L68" s="1737">
        <v>74</v>
      </c>
      <c r="M68" s="1737">
        <v>158</v>
      </c>
      <c r="N68" s="1737">
        <v>81</v>
      </c>
      <c r="O68" s="1737">
        <v>320</v>
      </c>
      <c r="P68" s="1737">
        <v>65</v>
      </c>
      <c r="Q68" s="1737">
        <v>4433</v>
      </c>
      <c r="R68" s="1737">
        <v>2605</v>
      </c>
    </row>
    <row r="69" spans="2:18" ht="10.5" customHeight="1">
      <c r="B69" s="1740"/>
      <c r="C69" s="1740"/>
      <c r="D69" s="1897">
        <v>13</v>
      </c>
      <c r="E69" s="1737">
        <v>323</v>
      </c>
      <c r="F69" s="1737">
        <v>281</v>
      </c>
      <c r="G69" s="1737">
        <v>22</v>
      </c>
      <c r="H69" s="1737">
        <v>7</v>
      </c>
      <c r="I69" s="1737">
        <v>530</v>
      </c>
      <c r="J69" s="1737">
        <v>228</v>
      </c>
      <c r="K69" s="1737">
        <v>188</v>
      </c>
      <c r="L69" s="1737">
        <v>41</v>
      </c>
      <c r="M69" s="1737">
        <v>54</v>
      </c>
      <c r="N69" s="1737">
        <v>34</v>
      </c>
      <c r="O69" s="1737">
        <v>125</v>
      </c>
      <c r="P69" s="1737">
        <v>32</v>
      </c>
      <c r="Q69" s="1737">
        <v>1242</v>
      </c>
      <c r="R69" s="1737">
        <v>623</v>
      </c>
    </row>
    <row r="70" spans="2:18" ht="10.5" customHeight="1">
      <c r="B70" s="1740"/>
      <c r="C70" s="1740"/>
      <c r="D70" s="1897" t="s">
        <v>153</v>
      </c>
      <c r="E70" s="1737">
        <v>2424</v>
      </c>
      <c r="F70" s="1737">
        <v>2150</v>
      </c>
      <c r="G70" s="1737">
        <v>92</v>
      </c>
      <c r="H70" s="1737">
        <v>39</v>
      </c>
      <c r="I70" s="1737">
        <v>2934</v>
      </c>
      <c r="J70" s="1737">
        <v>1449</v>
      </c>
      <c r="K70" s="1737">
        <v>855</v>
      </c>
      <c r="L70" s="1737">
        <v>169</v>
      </c>
      <c r="M70" s="1737">
        <v>216</v>
      </c>
      <c r="N70" s="1737">
        <v>116</v>
      </c>
      <c r="O70" s="1737">
        <v>545</v>
      </c>
      <c r="P70" s="1737">
        <v>112</v>
      </c>
      <c r="Q70" s="1737">
        <v>7066</v>
      </c>
      <c r="R70" s="1737">
        <v>4035</v>
      </c>
    </row>
    <row r="71" spans="1:18" ht="3" customHeight="1">
      <c r="A71" s="1770" t="s">
        <v>11</v>
      </c>
      <c r="B71" s="1682"/>
      <c r="C71" s="1682"/>
      <c r="D71" s="1682"/>
      <c r="E71" s="1682"/>
      <c r="F71" s="1682"/>
      <c r="G71" s="1682"/>
      <c r="H71" s="1682"/>
      <c r="I71" s="1682"/>
      <c r="J71" s="1682"/>
      <c r="K71" s="1682"/>
      <c r="L71" s="1682"/>
      <c r="M71" s="1682"/>
      <c r="N71" s="1682"/>
      <c r="O71" s="1682"/>
      <c r="P71" s="1682"/>
      <c r="Q71" s="1682"/>
      <c r="R71" s="1682"/>
    </row>
    <row r="72" spans="1:18" ht="34.5" customHeight="1">
      <c r="A72" s="2695" t="s">
        <v>1547</v>
      </c>
      <c r="B72" s="2695"/>
      <c r="C72" s="2695"/>
      <c r="D72" s="2695"/>
      <c r="E72" s="2695"/>
      <c r="F72" s="2695"/>
      <c r="G72" s="2695"/>
      <c r="H72" s="2695"/>
      <c r="I72" s="2695"/>
      <c r="J72" s="2695"/>
      <c r="K72" s="2695"/>
      <c r="L72" s="2695"/>
      <c r="M72" s="2695"/>
      <c r="N72" s="2695"/>
      <c r="O72" s="2695"/>
      <c r="P72" s="2695"/>
      <c r="Q72" s="2695"/>
      <c r="R72" s="2695"/>
    </row>
  </sheetData>
  <mergeCells count="10">
    <mergeCell ref="A72:R72"/>
    <mergeCell ref="A1:B1"/>
    <mergeCell ref="A4:C8"/>
    <mergeCell ref="D4:D8"/>
    <mergeCell ref="Q4:R7"/>
    <mergeCell ref="G5:H7"/>
    <mergeCell ref="I5:J7"/>
    <mergeCell ref="M5:N7"/>
    <mergeCell ref="K6:L6"/>
    <mergeCell ref="O6:P6"/>
  </mergeCells>
  <printOptions/>
  <pageMargins left="0.4724409448818898" right="0.4724409448818898" top="0.5905511811023623" bottom="0.7874015748031497" header="0.3937007874015748" footer="0.2755905511811024"/>
  <pageSetup firstPageNumber="122" useFirstPageNumber="1" fitToHeight="1" fitToWidth="1" horizontalDpi="600" verticalDpi="600" orientation="portrait" pageOrder="overThenDown" paperSize="9" scale="9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V59"/>
  <sheetViews>
    <sheetView workbookViewId="0" topLeftCell="A1">
      <pane ySplit="6" topLeftCell="A7" activePane="bottomLeft" state="frozen"/>
      <selection pane="bottomLeft" activeCell="A1" sqref="A1"/>
    </sheetView>
  </sheetViews>
  <sheetFormatPr defaultColWidth="12" defaultRowHeight="11.25"/>
  <cols>
    <col min="1" max="1" width="22.33203125" style="186" customWidth="1"/>
    <col min="2" max="2" width="0.4921875" style="186" customWidth="1"/>
    <col min="3" max="3" width="0.65625" style="186" customWidth="1"/>
    <col min="4" max="4" width="11.5" style="186" customWidth="1"/>
    <col min="5" max="5" width="9.5" style="186" customWidth="1"/>
    <col min="6" max="13" width="8" style="186" customWidth="1"/>
    <col min="14" max="14" width="9.5" style="187" customWidth="1"/>
    <col min="15" max="16384" width="12" style="186" customWidth="1"/>
  </cols>
  <sheetData>
    <row r="1" ht="10.5" customHeight="1"/>
    <row r="2" spans="1:14" ht="10.5" customHeight="1">
      <c r="A2" s="188" t="str">
        <f>'1.5'!A2</f>
        <v>1. Gesamtübersichten: Berufliche Schulen in Bayern 2021/22 - Absolventen und Abgänger</v>
      </c>
      <c r="B2" s="188"/>
      <c r="C2" s="188"/>
      <c r="D2" s="189"/>
      <c r="E2" s="189"/>
      <c r="F2" s="189"/>
      <c r="G2" s="189"/>
      <c r="H2" s="189"/>
      <c r="I2" s="189"/>
      <c r="J2" s="189"/>
      <c r="K2" s="189"/>
      <c r="L2" s="189"/>
      <c r="M2" s="189"/>
      <c r="N2" s="190"/>
    </row>
    <row r="3" spans="1:14" ht="36" customHeight="1">
      <c r="A3" s="2141" t="s">
        <v>662</v>
      </c>
      <c r="B3" s="2141"/>
      <c r="C3" s="2141"/>
      <c r="D3" s="2141"/>
      <c r="E3" s="2141"/>
      <c r="F3" s="2141"/>
      <c r="G3" s="2141"/>
      <c r="H3" s="2141"/>
      <c r="I3" s="2141"/>
      <c r="J3" s="2141"/>
      <c r="K3" s="2141"/>
      <c r="L3" s="2141"/>
      <c r="M3" s="2141"/>
      <c r="N3" s="2141"/>
    </row>
    <row r="4" spans="1:14" ht="15" customHeight="1">
      <c r="A4" s="2144" t="s">
        <v>68</v>
      </c>
      <c r="B4" s="2146"/>
      <c r="C4" s="2131" t="s">
        <v>53</v>
      </c>
      <c r="D4" s="2132"/>
      <c r="E4" s="2149" t="s">
        <v>461</v>
      </c>
      <c r="F4" s="191" t="s">
        <v>55</v>
      </c>
      <c r="G4" s="192"/>
      <c r="H4" s="192"/>
      <c r="I4" s="192"/>
      <c r="J4" s="192"/>
      <c r="K4" s="192"/>
      <c r="L4" s="192"/>
      <c r="M4" s="192"/>
      <c r="N4" s="192"/>
    </row>
    <row r="5" spans="1:14" ht="15" customHeight="1">
      <c r="A5" s="2147"/>
      <c r="B5" s="2147"/>
      <c r="C5" s="2133"/>
      <c r="D5" s="2134"/>
      <c r="E5" s="2150"/>
      <c r="F5" s="2116" t="s">
        <v>496</v>
      </c>
      <c r="G5" s="2142" t="s">
        <v>56</v>
      </c>
      <c r="H5" s="2144" t="s">
        <v>57</v>
      </c>
      <c r="I5" s="191" t="s">
        <v>58</v>
      </c>
      <c r="J5" s="193"/>
      <c r="K5" s="2144" t="s">
        <v>59</v>
      </c>
      <c r="L5" s="191" t="s">
        <v>58</v>
      </c>
      <c r="M5" s="193"/>
      <c r="N5" s="2144" t="s">
        <v>69</v>
      </c>
    </row>
    <row r="6" spans="1:14" ht="68.25" customHeight="1">
      <c r="A6" s="2148"/>
      <c r="B6" s="2148"/>
      <c r="C6" s="2135"/>
      <c r="D6" s="2136"/>
      <c r="E6" s="2151"/>
      <c r="F6" s="2121"/>
      <c r="G6" s="2143"/>
      <c r="H6" s="2145"/>
      <c r="I6" s="196" t="s">
        <v>61</v>
      </c>
      <c r="J6" s="196" t="s">
        <v>62</v>
      </c>
      <c r="K6" s="2145"/>
      <c r="L6" s="196" t="s">
        <v>61</v>
      </c>
      <c r="M6" s="196" t="s">
        <v>62</v>
      </c>
      <c r="N6" s="2145"/>
    </row>
    <row r="7" spans="1:14" s="200" customFormat="1" ht="15" customHeight="1">
      <c r="A7" s="197" t="s">
        <v>70</v>
      </c>
      <c r="B7" s="197"/>
      <c r="C7" s="198"/>
      <c r="D7" s="199" t="s">
        <v>13</v>
      </c>
      <c r="E7" s="854">
        <v>4383</v>
      </c>
      <c r="F7" s="855">
        <v>470</v>
      </c>
      <c r="G7" s="855">
        <v>996</v>
      </c>
      <c r="H7" s="855">
        <v>0</v>
      </c>
      <c r="I7" s="855">
        <v>0</v>
      </c>
      <c r="J7" s="855">
        <v>0</v>
      </c>
      <c r="K7" s="855">
        <v>0</v>
      </c>
      <c r="L7" s="855">
        <v>0</v>
      </c>
      <c r="M7" s="855">
        <v>0</v>
      </c>
      <c r="N7" s="855">
        <v>2917</v>
      </c>
    </row>
    <row r="8" spans="1:14" ht="11.4" customHeight="1">
      <c r="A8" s="201"/>
      <c r="B8" s="201"/>
      <c r="C8" s="202"/>
      <c r="D8" s="203" t="s">
        <v>63</v>
      </c>
      <c r="E8" s="856">
        <v>2556</v>
      </c>
      <c r="F8" s="857">
        <v>276</v>
      </c>
      <c r="G8" s="857">
        <v>453</v>
      </c>
      <c r="H8" s="857">
        <v>0</v>
      </c>
      <c r="I8" s="857">
        <v>0</v>
      </c>
      <c r="J8" s="857">
        <v>0</v>
      </c>
      <c r="K8" s="857">
        <v>0</v>
      </c>
      <c r="L8" s="857">
        <v>0</v>
      </c>
      <c r="M8" s="857">
        <v>0</v>
      </c>
      <c r="N8" s="857">
        <v>1827</v>
      </c>
    </row>
    <row r="9" spans="1:14" ht="11.4" customHeight="1">
      <c r="A9" s="201"/>
      <c r="B9" s="201"/>
      <c r="C9" s="202"/>
      <c r="D9" s="203" t="s">
        <v>64</v>
      </c>
      <c r="E9" s="856">
        <v>647</v>
      </c>
      <c r="F9" s="857">
        <v>135</v>
      </c>
      <c r="G9" s="857">
        <v>36</v>
      </c>
      <c r="H9" s="857">
        <v>0</v>
      </c>
      <c r="I9" s="857">
        <v>0</v>
      </c>
      <c r="J9" s="857">
        <v>0</v>
      </c>
      <c r="K9" s="857">
        <v>0</v>
      </c>
      <c r="L9" s="857">
        <v>0</v>
      </c>
      <c r="M9" s="857">
        <v>0</v>
      </c>
      <c r="N9" s="857">
        <v>476</v>
      </c>
    </row>
    <row r="10" spans="1:14" s="200" customFormat="1" ht="14.1" customHeight="1">
      <c r="A10" s="197" t="s">
        <v>71</v>
      </c>
      <c r="B10" s="197"/>
      <c r="C10" s="204"/>
      <c r="D10" s="199" t="s">
        <v>13</v>
      </c>
      <c r="E10" s="856">
        <v>12648</v>
      </c>
      <c r="F10" s="857">
        <v>1186</v>
      </c>
      <c r="G10" s="857">
        <v>2401</v>
      </c>
      <c r="H10" s="857">
        <v>75</v>
      </c>
      <c r="I10" s="857">
        <v>0</v>
      </c>
      <c r="J10" s="857">
        <v>75</v>
      </c>
      <c r="K10" s="857">
        <v>1</v>
      </c>
      <c r="L10" s="857">
        <v>1</v>
      </c>
      <c r="M10" s="857">
        <v>0</v>
      </c>
      <c r="N10" s="857">
        <v>8985</v>
      </c>
    </row>
    <row r="11" spans="1:14" ht="11.4" customHeight="1">
      <c r="A11" s="201"/>
      <c r="B11" s="201"/>
      <c r="C11" s="202"/>
      <c r="D11" s="203" t="s">
        <v>63</v>
      </c>
      <c r="E11" s="856">
        <v>6857</v>
      </c>
      <c r="F11" s="857">
        <v>694</v>
      </c>
      <c r="G11" s="857">
        <v>970</v>
      </c>
      <c r="H11" s="857">
        <v>24</v>
      </c>
      <c r="I11" s="857">
        <v>0</v>
      </c>
      <c r="J11" s="857">
        <v>24</v>
      </c>
      <c r="K11" s="857">
        <v>1</v>
      </c>
      <c r="L11" s="857">
        <v>1</v>
      </c>
      <c r="M11" s="857">
        <v>0</v>
      </c>
      <c r="N11" s="857">
        <v>5168</v>
      </c>
    </row>
    <row r="12" spans="1:14" ht="11.4" customHeight="1">
      <c r="A12" s="201"/>
      <c r="B12" s="201"/>
      <c r="C12" s="202"/>
      <c r="D12" s="203" t="s">
        <v>64</v>
      </c>
      <c r="E12" s="856">
        <v>2070</v>
      </c>
      <c r="F12" s="857">
        <v>465</v>
      </c>
      <c r="G12" s="857">
        <v>157</v>
      </c>
      <c r="H12" s="857">
        <v>1</v>
      </c>
      <c r="I12" s="857">
        <v>0</v>
      </c>
      <c r="J12" s="857">
        <v>1</v>
      </c>
      <c r="K12" s="857">
        <v>0</v>
      </c>
      <c r="L12" s="857">
        <v>0</v>
      </c>
      <c r="M12" s="857">
        <v>0</v>
      </c>
      <c r="N12" s="857">
        <v>1447</v>
      </c>
    </row>
    <row r="13" spans="1:14" s="200" customFormat="1" ht="14.1" customHeight="1">
      <c r="A13" s="197" t="s">
        <v>72</v>
      </c>
      <c r="B13" s="197"/>
      <c r="C13" s="204"/>
      <c r="D13" s="199" t="s">
        <v>13</v>
      </c>
      <c r="E13" s="856">
        <v>20476</v>
      </c>
      <c r="F13" s="857">
        <v>1137</v>
      </c>
      <c r="G13" s="857">
        <v>2878</v>
      </c>
      <c r="H13" s="857">
        <v>3414</v>
      </c>
      <c r="I13" s="857">
        <v>0</v>
      </c>
      <c r="J13" s="857">
        <v>3414</v>
      </c>
      <c r="K13" s="857">
        <v>72</v>
      </c>
      <c r="L13" s="857">
        <v>16</v>
      </c>
      <c r="M13" s="857">
        <v>56</v>
      </c>
      <c r="N13" s="857">
        <v>12975</v>
      </c>
    </row>
    <row r="14" spans="1:14" ht="11.4" customHeight="1">
      <c r="A14" s="205"/>
      <c r="B14" s="205"/>
      <c r="C14" s="206"/>
      <c r="D14" s="203" t="s">
        <v>63</v>
      </c>
      <c r="E14" s="856">
        <v>10708</v>
      </c>
      <c r="F14" s="857">
        <v>677</v>
      </c>
      <c r="G14" s="857">
        <v>1315</v>
      </c>
      <c r="H14" s="857">
        <v>1421</v>
      </c>
      <c r="I14" s="857">
        <v>0</v>
      </c>
      <c r="J14" s="857">
        <v>1421</v>
      </c>
      <c r="K14" s="857">
        <v>17</v>
      </c>
      <c r="L14" s="857">
        <v>6</v>
      </c>
      <c r="M14" s="857">
        <v>11</v>
      </c>
      <c r="N14" s="857">
        <v>7278</v>
      </c>
    </row>
    <row r="15" spans="1:14" ht="11.4" customHeight="1">
      <c r="A15" s="205"/>
      <c r="B15" s="205"/>
      <c r="C15" s="206"/>
      <c r="D15" s="203" t="s">
        <v>64</v>
      </c>
      <c r="E15" s="856">
        <v>3272</v>
      </c>
      <c r="F15" s="857">
        <v>614</v>
      </c>
      <c r="G15" s="857">
        <v>268</v>
      </c>
      <c r="H15" s="857">
        <v>89</v>
      </c>
      <c r="I15" s="857">
        <v>0</v>
      </c>
      <c r="J15" s="857">
        <v>89</v>
      </c>
      <c r="K15" s="857">
        <v>3</v>
      </c>
      <c r="L15" s="857">
        <v>2</v>
      </c>
      <c r="M15" s="857">
        <v>1</v>
      </c>
      <c r="N15" s="857">
        <v>2298</v>
      </c>
    </row>
    <row r="16" spans="1:14" s="200" customFormat="1" ht="14.1" customHeight="1">
      <c r="A16" s="197" t="s">
        <v>73</v>
      </c>
      <c r="B16" s="197"/>
      <c r="C16" s="204"/>
      <c r="D16" s="199" t="s">
        <v>13</v>
      </c>
      <c r="E16" s="856">
        <v>30867</v>
      </c>
      <c r="F16" s="857">
        <v>796</v>
      </c>
      <c r="G16" s="857">
        <v>2285</v>
      </c>
      <c r="H16" s="857">
        <v>3442</v>
      </c>
      <c r="I16" s="857">
        <v>1</v>
      </c>
      <c r="J16" s="857">
        <v>3441</v>
      </c>
      <c r="K16" s="857">
        <v>2360</v>
      </c>
      <c r="L16" s="857">
        <v>428</v>
      </c>
      <c r="M16" s="857">
        <v>1932</v>
      </c>
      <c r="N16" s="857">
        <v>21984</v>
      </c>
    </row>
    <row r="17" spans="1:14" ht="11.4" customHeight="1">
      <c r="A17" s="205"/>
      <c r="B17" s="205"/>
      <c r="C17" s="206"/>
      <c r="D17" s="203" t="s">
        <v>63</v>
      </c>
      <c r="E17" s="856">
        <v>16160</v>
      </c>
      <c r="F17" s="857">
        <v>517</v>
      </c>
      <c r="G17" s="857">
        <v>1403</v>
      </c>
      <c r="H17" s="857">
        <v>1736</v>
      </c>
      <c r="I17" s="857">
        <v>0</v>
      </c>
      <c r="J17" s="857">
        <v>1736</v>
      </c>
      <c r="K17" s="857">
        <v>724</v>
      </c>
      <c r="L17" s="857">
        <v>185</v>
      </c>
      <c r="M17" s="857">
        <v>539</v>
      </c>
      <c r="N17" s="857">
        <v>11780</v>
      </c>
    </row>
    <row r="18" spans="1:14" ht="11.4" customHeight="1">
      <c r="A18" s="205"/>
      <c r="B18" s="205"/>
      <c r="C18" s="206"/>
      <c r="D18" s="203" t="s">
        <v>64</v>
      </c>
      <c r="E18" s="856">
        <v>3233</v>
      </c>
      <c r="F18" s="857">
        <v>470</v>
      </c>
      <c r="G18" s="857">
        <v>262</v>
      </c>
      <c r="H18" s="857">
        <v>205</v>
      </c>
      <c r="I18" s="857">
        <v>0</v>
      </c>
      <c r="J18" s="857">
        <v>205</v>
      </c>
      <c r="K18" s="857">
        <v>71</v>
      </c>
      <c r="L18" s="857">
        <v>15</v>
      </c>
      <c r="M18" s="857">
        <v>56</v>
      </c>
      <c r="N18" s="857">
        <v>2225</v>
      </c>
    </row>
    <row r="19" spans="1:14" s="200" customFormat="1" ht="14.1" customHeight="1">
      <c r="A19" s="197" t="s">
        <v>74</v>
      </c>
      <c r="B19" s="197"/>
      <c r="C19" s="204"/>
      <c r="D19" s="199" t="s">
        <v>13</v>
      </c>
      <c r="E19" s="856">
        <v>26628</v>
      </c>
      <c r="F19" s="857">
        <v>581</v>
      </c>
      <c r="G19" s="857">
        <v>1257</v>
      </c>
      <c r="H19" s="857">
        <v>2453</v>
      </c>
      <c r="I19" s="857">
        <v>54</v>
      </c>
      <c r="J19" s="857">
        <v>2399</v>
      </c>
      <c r="K19" s="857">
        <v>1541</v>
      </c>
      <c r="L19" s="857">
        <v>335</v>
      </c>
      <c r="M19" s="857">
        <v>1206</v>
      </c>
      <c r="N19" s="857">
        <v>20796</v>
      </c>
    </row>
    <row r="20" spans="1:14" ht="11.4" customHeight="1">
      <c r="A20" s="205"/>
      <c r="B20" s="205"/>
      <c r="C20" s="206"/>
      <c r="D20" s="203" t="s">
        <v>63</v>
      </c>
      <c r="E20" s="856">
        <v>15521</v>
      </c>
      <c r="F20" s="857">
        <v>383</v>
      </c>
      <c r="G20" s="857">
        <v>796</v>
      </c>
      <c r="H20" s="857">
        <v>1337</v>
      </c>
      <c r="I20" s="857">
        <v>6</v>
      </c>
      <c r="J20" s="857">
        <v>1331</v>
      </c>
      <c r="K20" s="857">
        <v>607</v>
      </c>
      <c r="L20" s="857">
        <v>167</v>
      </c>
      <c r="M20" s="857">
        <v>440</v>
      </c>
      <c r="N20" s="857">
        <v>12398</v>
      </c>
    </row>
    <row r="21" spans="1:14" ht="11.4" customHeight="1">
      <c r="A21" s="205"/>
      <c r="B21" s="205"/>
      <c r="C21" s="206"/>
      <c r="D21" s="203" t="s">
        <v>64</v>
      </c>
      <c r="E21" s="856">
        <v>3034</v>
      </c>
      <c r="F21" s="857">
        <v>281</v>
      </c>
      <c r="G21" s="857">
        <v>208</v>
      </c>
      <c r="H21" s="857">
        <v>160</v>
      </c>
      <c r="I21" s="857">
        <v>1</v>
      </c>
      <c r="J21" s="857">
        <v>159</v>
      </c>
      <c r="K21" s="857">
        <v>88</v>
      </c>
      <c r="L21" s="857">
        <v>7</v>
      </c>
      <c r="M21" s="857">
        <v>81</v>
      </c>
      <c r="N21" s="857">
        <v>2297</v>
      </c>
    </row>
    <row r="22" spans="1:14" s="200" customFormat="1" ht="14.1" customHeight="1">
      <c r="A22" s="197" t="s">
        <v>75</v>
      </c>
      <c r="B22" s="197"/>
      <c r="C22" s="204"/>
      <c r="D22" s="199" t="s">
        <v>13</v>
      </c>
      <c r="E22" s="856">
        <v>20960</v>
      </c>
      <c r="F22" s="857">
        <v>392</v>
      </c>
      <c r="G22" s="857">
        <v>795</v>
      </c>
      <c r="H22" s="857">
        <v>2000</v>
      </c>
      <c r="I22" s="857">
        <v>386</v>
      </c>
      <c r="J22" s="857">
        <v>1614</v>
      </c>
      <c r="K22" s="857">
        <v>809</v>
      </c>
      <c r="L22" s="857">
        <v>200</v>
      </c>
      <c r="M22" s="857">
        <v>609</v>
      </c>
      <c r="N22" s="857">
        <v>16964</v>
      </c>
    </row>
    <row r="23" spans="1:14" ht="11.4" customHeight="1">
      <c r="A23" s="205"/>
      <c r="B23" s="205"/>
      <c r="C23" s="206"/>
      <c r="D23" s="203" t="s">
        <v>63</v>
      </c>
      <c r="E23" s="856">
        <v>11612</v>
      </c>
      <c r="F23" s="857">
        <v>253</v>
      </c>
      <c r="G23" s="857">
        <v>490</v>
      </c>
      <c r="H23" s="857">
        <v>896</v>
      </c>
      <c r="I23" s="857">
        <v>27</v>
      </c>
      <c r="J23" s="857">
        <v>869</v>
      </c>
      <c r="K23" s="857">
        <v>323</v>
      </c>
      <c r="L23" s="857">
        <v>93</v>
      </c>
      <c r="M23" s="857">
        <v>230</v>
      </c>
      <c r="N23" s="857">
        <v>9650</v>
      </c>
    </row>
    <row r="24" spans="1:14" ht="11.4" customHeight="1">
      <c r="A24" s="205"/>
      <c r="B24" s="205"/>
      <c r="C24" s="206"/>
      <c r="D24" s="203" t="s">
        <v>64</v>
      </c>
      <c r="E24" s="856">
        <v>2861</v>
      </c>
      <c r="F24" s="857">
        <v>213</v>
      </c>
      <c r="G24" s="857">
        <v>160</v>
      </c>
      <c r="H24" s="857">
        <v>159</v>
      </c>
      <c r="I24" s="857">
        <v>2</v>
      </c>
      <c r="J24" s="857">
        <v>157</v>
      </c>
      <c r="K24" s="857">
        <v>53</v>
      </c>
      <c r="L24" s="857">
        <v>2</v>
      </c>
      <c r="M24" s="857">
        <v>51</v>
      </c>
      <c r="N24" s="857">
        <v>2276</v>
      </c>
    </row>
    <row r="25" spans="1:14" s="200" customFormat="1" ht="14.1" customHeight="1">
      <c r="A25" s="197" t="s">
        <v>76</v>
      </c>
      <c r="B25" s="197"/>
      <c r="C25" s="204"/>
      <c r="D25" s="199" t="s">
        <v>13</v>
      </c>
      <c r="E25" s="856">
        <v>15101</v>
      </c>
      <c r="F25" s="857">
        <v>282</v>
      </c>
      <c r="G25" s="857">
        <v>577</v>
      </c>
      <c r="H25" s="857">
        <v>1351</v>
      </c>
      <c r="I25" s="857">
        <v>294</v>
      </c>
      <c r="J25" s="857">
        <v>1057</v>
      </c>
      <c r="K25" s="857">
        <v>446</v>
      </c>
      <c r="L25" s="857">
        <v>139</v>
      </c>
      <c r="M25" s="857">
        <v>307</v>
      </c>
      <c r="N25" s="857">
        <v>12445</v>
      </c>
    </row>
    <row r="26" spans="1:14" ht="11.4" customHeight="1">
      <c r="A26" s="205"/>
      <c r="B26" s="205"/>
      <c r="C26" s="206"/>
      <c r="D26" s="203" t="s">
        <v>63</v>
      </c>
      <c r="E26" s="856">
        <v>8494</v>
      </c>
      <c r="F26" s="857">
        <v>202</v>
      </c>
      <c r="G26" s="857">
        <v>371</v>
      </c>
      <c r="H26" s="857">
        <v>700</v>
      </c>
      <c r="I26" s="857">
        <v>39</v>
      </c>
      <c r="J26" s="857">
        <v>661</v>
      </c>
      <c r="K26" s="857">
        <v>197</v>
      </c>
      <c r="L26" s="857">
        <v>65</v>
      </c>
      <c r="M26" s="857">
        <v>132</v>
      </c>
      <c r="N26" s="857">
        <v>7024</v>
      </c>
    </row>
    <row r="27" spans="1:14" ht="11.4" customHeight="1">
      <c r="A27" s="205"/>
      <c r="B27" s="205"/>
      <c r="C27" s="206"/>
      <c r="D27" s="203" t="s">
        <v>64</v>
      </c>
      <c r="E27" s="856">
        <v>2767</v>
      </c>
      <c r="F27" s="857">
        <v>201</v>
      </c>
      <c r="G27" s="857">
        <v>160</v>
      </c>
      <c r="H27" s="857">
        <v>111</v>
      </c>
      <c r="I27" s="857">
        <v>5</v>
      </c>
      <c r="J27" s="857">
        <v>106</v>
      </c>
      <c r="K27" s="857">
        <v>32</v>
      </c>
      <c r="L27" s="857">
        <v>4</v>
      </c>
      <c r="M27" s="857">
        <v>28</v>
      </c>
      <c r="N27" s="857">
        <v>2263</v>
      </c>
    </row>
    <row r="28" spans="1:14" s="200" customFormat="1" ht="14.1" customHeight="1">
      <c r="A28" s="197" t="s">
        <v>77</v>
      </c>
      <c r="B28" s="197"/>
      <c r="C28" s="204"/>
      <c r="D28" s="199" t="s">
        <v>13</v>
      </c>
      <c r="E28" s="856">
        <v>10862</v>
      </c>
      <c r="F28" s="857">
        <v>208</v>
      </c>
      <c r="G28" s="857">
        <v>390</v>
      </c>
      <c r="H28" s="857">
        <v>1015</v>
      </c>
      <c r="I28" s="857">
        <v>179</v>
      </c>
      <c r="J28" s="857">
        <v>836</v>
      </c>
      <c r="K28" s="857">
        <v>304</v>
      </c>
      <c r="L28" s="857">
        <v>102</v>
      </c>
      <c r="M28" s="857">
        <v>202</v>
      </c>
      <c r="N28" s="857">
        <v>8945</v>
      </c>
    </row>
    <row r="29" spans="1:14" ht="11.4" customHeight="1">
      <c r="A29" s="205"/>
      <c r="B29" s="205"/>
      <c r="C29" s="206"/>
      <c r="D29" s="203" t="s">
        <v>63</v>
      </c>
      <c r="E29" s="856">
        <v>6273</v>
      </c>
      <c r="F29" s="857">
        <v>140</v>
      </c>
      <c r="G29" s="857">
        <v>259</v>
      </c>
      <c r="H29" s="857">
        <v>613</v>
      </c>
      <c r="I29" s="857">
        <v>32</v>
      </c>
      <c r="J29" s="857">
        <v>581</v>
      </c>
      <c r="K29" s="857">
        <v>147</v>
      </c>
      <c r="L29" s="857">
        <v>53</v>
      </c>
      <c r="M29" s="857">
        <v>94</v>
      </c>
      <c r="N29" s="857">
        <v>5114</v>
      </c>
    </row>
    <row r="30" spans="1:14" ht="11.4" customHeight="1">
      <c r="A30" s="205"/>
      <c r="B30" s="205"/>
      <c r="C30" s="206"/>
      <c r="D30" s="203" t="s">
        <v>64</v>
      </c>
      <c r="E30" s="856">
        <v>2249</v>
      </c>
      <c r="F30" s="857">
        <v>156</v>
      </c>
      <c r="G30" s="857">
        <v>116</v>
      </c>
      <c r="H30" s="857">
        <v>69</v>
      </c>
      <c r="I30" s="857">
        <v>8</v>
      </c>
      <c r="J30" s="857">
        <v>61</v>
      </c>
      <c r="K30" s="857">
        <v>22</v>
      </c>
      <c r="L30" s="857">
        <v>5</v>
      </c>
      <c r="M30" s="857">
        <v>17</v>
      </c>
      <c r="N30" s="857">
        <v>1886</v>
      </c>
    </row>
    <row r="31" spans="1:14" s="200" customFormat="1" ht="14.1" customHeight="1">
      <c r="A31" s="197" t="s">
        <v>78</v>
      </c>
      <c r="B31" s="197"/>
      <c r="C31" s="204"/>
      <c r="D31" s="199" t="s">
        <v>13</v>
      </c>
      <c r="E31" s="856">
        <v>7632</v>
      </c>
      <c r="F31" s="857">
        <v>161</v>
      </c>
      <c r="G31" s="857">
        <v>289</v>
      </c>
      <c r="H31" s="857">
        <v>740</v>
      </c>
      <c r="I31" s="857">
        <v>91</v>
      </c>
      <c r="J31" s="857">
        <v>649</v>
      </c>
      <c r="K31" s="857">
        <v>169</v>
      </c>
      <c r="L31" s="857">
        <v>62</v>
      </c>
      <c r="M31" s="857">
        <v>107</v>
      </c>
      <c r="N31" s="857">
        <v>6273</v>
      </c>
    </row>
    <row r="32" spans="1:14" ht="11.4" customHeight="1">
      <c r="A32" s="205"/>
      <c r="B32" s="205"/>
      <c r="C32" s="206"/>
      <c r="D32" s="203" t="s">
        <v>63</v>
      </c>
      <c r="E32" s="856">
        <v>4519</v>
      </c>
      <c r="F32" s="857">
        <v>109</v>
      </c>
      <c r="G32" s="857">
        <v>196</v>
      </c>
      <c r="H32" s="857">
        <v>523</v>
      </c>
      <c r="I32" s="857">
        <v>25</v>
      </c>
      <c r="J32" s="857">
        <v>498</v>
      </c>
      <c r="K32" s="857">
        <v>98</v>
      </c>
      <c r="L32" s="857">
        <v>42</v>
      </c>
      <c r="M32" s="857">
        <v>56</v>
      </c>
      <c r="N32" s="857">
        <v>3593</v>
      </c>
    </row>
    <row r="33" spans="1:14" ht="11.4" customHeight="1">
      <c r="A33" s="205"/>
      <c r="B33" s="205"/>
      <c r="C33" s="206"/>
      <c r="D33" s="203" t="s">
        <v>64</v>
      </c>
      <c r="E33" s="856">
        <v>1582</v>
      </c>
      <c r="F33" s="857">
        <v>133</v>
      </c>
      <c r="G33" s="857">
        <v>67</v>
      </c>
      <c r="H33" s="857">
        <v>33</v>
      </c>
      <c r="I33" s="857">
        <v>4</v>
      </c>
      <c r="J33" s="857">
        <v>29</v>
      </c>
      <c r="K33" s="857">
        <v>11</v>
      </c>
      <c r="L33" s="857">
        <v>0</v>
      </c>
      <c r="M33" s="857">
        <v>11</v>
      </c>
      <c r="N33" s="857">
        <v>1338</v>
      </c>
    </row>
    <row r="34" spans="1:14" s="200" customFormat="1" ht="14.1" customHeight="1">
      <c r="A34" s="197" t="s">
        <v>79</v>
      </c>
      <c r="B34" s="197"/>
      <c r="C34" s="204"/>
      <c r="D34" s="199" t="s">
        <v>13</v>
      </c>
      <c r="E34" s="856">
        <v>5061</v>
      </c>
      <c r="F34" s="857">
        <v>94</v>
      </c>
      <c r="G34" s="857">
        <v>204</v>
      </c>
      <c r="H34" s="857">
        <v>430</v>
      </c>
      <c r="I34" s="857">
        <v>53</v>
      </c>
      <c r="J34" s="857">
        <v>377</v>
      </c>
      <c r="K34" s="857">
        <v>91</v>
      </c>
      <c r="L34" s="857">
        <v>32</v>
      </c>
      <c r="M34" s="857">
        <v>59</v>
      </c>
      <c r="N34" s="857">
        <v>4242</v>
      </c>
    </row>
    <row r="35" spans="1:14" ht="11.4" customHeight="1">
      <c r="A35" s="205"/>
      <c r="B35" s="205"/>
      <c r="C35" s="206"/>
      <c r="D35" s="203" t="s">
        <v>63</v>
      </c>
      <c r="E35" s="856">
        <v>3051</v>
      </c>
      <c r="F35" s="857">
        <v>62</v>
      </c>
      <c r="G35" s="857">
        <v>147</v>
      </c>
      <c r="H35" s="857">
        <v>326</v>
      </c>
      <c r="I35" s="857">
        <v>22</v>
      </c>
      <c r="J35" s="857">
        <v>304</v>
      </c>
      <c r="K35" s="857">
        <v>51</v>
      </c>
      <c r="L35" s="857">
        <v>20</v>
      </c>
      <c r="M35" s="857">
        <v>31</v>
      </c>
      <c r="N35" s="857">
        <v>2465</v>
      </c>
    </row>
    <row r="36" spans="1:14" ht="11.4" customHeight="1">
      <c r="A36" s="205"/>
      <c r="B36" s="205"/>
      <c r="C36" s="206"/>
      <c r="D36" s="203" t="s">
        <v>64</v>
      </c>
      <c r="E36" s="856">
        <v>1167</v>
      </c>
      <c r="F36" s="857">
        <v>78</v>
      </c>
      <c r="G36" s="857">
        <v>46</v>
      </c>
      <c r="H36" s="857">
        <v>22</v>
      </c>
      <c r="I36" s="857">
        <v>3</v>
      </c>
      <c r="J36" s="857">
        <v>19</v>
      </c>
      <c r="K36" s="857">
        <v>6</v>
      </c>
      <c r="L36" s="857">
        <v>3</v>
      </c>
      <c r="M36" s="857">
        <v>3</v>
      </c>
      <c r="N36" s="857">
        <v>1015</v>
      </c>
    </row>
    <row r="37" spans="1:14" s="200" customFormat="1" ht="14.1" customHeight="1">
      <c r="A37" s="197" t="s">
        <v>80</v>
      </c>
      <c r="B37" s="197"/>
      <c r="C37" s="204"/>
      <c r="D37" s="199" t="s">
        <v>13</v>
      </c>
      <c r="E37" s="856">
        <v>3533</v>
      </c>
      <c r="F37" s="857">
        <v>81</v>
      </c>
      <c r="G37" s="857">
        <v>152</v>
      </c>
      <c r="H37" s="857">
        <v>240</v>
      </c>
      <c r="I37" s="857">
        <v>27</v>
      </c>
      <c r="J37" s="857">
        <v>213</v>
      </c>
      <c r="K37" s="857">
        <v>49</v>
      </c>
      <c r="L37" s="857">
        <v>16</v>
      </c>
      <c r="M37" s="857">
        <v>33</v>
      </c>
      <c r="N37" s="857">
        <v>3011</v>
      </c>
    </row>
    <row r="38" spans="1:14" ht="11.4" customHeight="1">
      <c r="A38" s="205"/>
      <c r="B38" s="205"/>
      <c r="C38" s="206"/>
      <c r="D38" s="203" t="s">
        <v>63</v>
      </c>
      <c r="E38" s="856">
        <v>2149</v>
      </c>
      <c r="F38" s="857">
        <v>51</v>
      </c>
      <c r="G38" s="857">
        <v>109</v>
      </c>
      <c r="H38" s="857">
        <v>177</v>
      </c>
      <c r="I38" s="857">
        <v>7</v>
      </c>
      <c r="J38" s="857">
        <v>170</v>
      </c>
      <c r="K38" s="857">
        <v>28</v>
      </c>
      <c r="L38" s="857">
        <v>11</v>
      </c>
      <c r="M38" s="857">
        <v>17</v>
      </c>
      <c r="N38" s="857">
        <v>1784</v>
      </c>
    </row>
    <row r="39" spans="1:14" ht="11.4" customHeight="1">
      <c r="A39" s="205"/>
      <c r="B39" s="205"/>
      <c r="C39" s="206"/>
      <c r="D39" s="203" t="s">
        <v>64</v>
      </c>
      <c r="E39" s="856">
        <v>905</v>
      </c>
      <c r="F39" s="857">
        <v>69</v>
      </c>
      <c r="G39" s="857">
        <v>58</v>
      </c>
      <c r="H39" s="857">
        <v>15</v>
      </c>
      <c r="I39" s="857">
        <v>1</v>
      </c>
      <c r="J39" s="857">
        <v>14</v>
      </c>
      <c r="K39" s="857">
        <v>2</v>
      </c>
      <c r="L39" s="857">
        <v>0</v>
      </c>
      <c r="M39" s="857">
        <v>2</v>
      </c>
      <c r="N39" s="857">
        <v>761</v>
      </c>
    </row>
    <row r="40" spans="1:14" s="200" customFormat="1" ht="14.1" customHeight="1">
      <c r="A40" s="197" t="s">
        <v>81</v>
      </c>
      <c r="B40" s="197"/>
      <c r="C40" s="204"/>
      <c r="D40" s="199" t="s">
        <v>13</v>
      </c>
      <c r="E40" s="856">
        <v>2657</v>
      </c>
      <c r="F40" s="857">
        <v>65</v>
      </c>
      <c r="G40" s="857">
        <v>124</v>
      </c>
      <c r="H40" s="857">
        <v>147</v>
      </c>
      <c r="I40" s="857">
        <v>35</v>
      </c>
      <c r="J40" s="857">
        <v>112</v>
      </c>
      <c r="K40" s="857">
        <v>23</v>
      </c>
      <c r="L40" s="857">
        <v>8</v>
      </c>
      <c r="M40" s="857">
        <v>15</v>
      </c>
      <c r="N40" s="857">
        <v>2298</v>
      </c>
    </row>
    <row r="41" spans="1:14" ht="11.4" customHeight="1">
      <c r="A41" s="205"/>
      <c r="B41" s="205"/>
      <c r="C41" s="206"/>
      <c r="D41" s="203" t="s">
        <v>63</v>
      </c>
      <c r="E41" s="856">
        <v>1549</v>
      </c>
      <c r="F41" s="857">
        <v>40</v>
      </c>
      <c r="G41" s="857">
        <v>85</v>
      </c>
      <c r="H41" s="857">
        <v>103</v>
      </c>
      <c r="I41" s="857">
        <v>14</v>
      </c>
      <c r="J41" s="857">
        <v>89</v>
      </c>
      <c r="K41" s="857">
        <v>13</v>
      </c>
      <c r="L41" s="857">
        <v>6</v>
      </c>
      <c r="M41" s="857">
        <v>7</v>
      </c>
      <c r="N41" s="857">
        <v>1308</v>
      </c>
    </row>
    <row r="42" spans="1:14" ht="11.4" customHeight="1">
      <c r="A42" s="205"/>
      <c r="B42" s="205"/>
      <c r="C42" s="206"/>
      <c r="D42" s="203" t="s">
        <v>64</v>
      </c>
      <c r="E42" s="856">
        <v>768</v>
      </c>
      <c r="F42" s="857">
        <v>53</v>
      </c>
      <c r="G42" s="857">
        <v>35</v>
      </c>
      <c r="H42" s="857">
        <v>8</v>
      </c>
      <c r="I42" s="857">
        <v>2</v>
      </c>
      <c r="J42" s="857">
        <v>6</v>
      </c>
      <c r="K42" s="857">
        <v>1</v>
      </c>
      <c r="L42" s="857">
        <v>1</v>
      </c>
      <c r="M42" s="857">
        <v>0</v>
      </c>
      <c r="N42" s="857">
        <v>671</v>
      </c>
    </row>
    <row r="43" spans="1:14" s="200" customFormat="1" ht="14.1" customHeight="1">
      <c r="A43" s="197" t="s">
        <v>82</v>
      </c>
      <c r="B43" s="197"/>
      <c r="C43" s="204"/>
      <c r="D43" s="199" t="s">
        <v>13</v>
      </c>
      <c r="E43" s="856">
        <v>2127</v>
      </c>
      <c r="F43" s="857">
        <v>31</v>
      </c>
      <c r="G43" s="857">
        <v>108</v>
      </c>
      <c r="H43" s="857">
        <v>101</v>
      </c>
      <c r="I43" s="857">
        <v>16</v>
      </c>
      <c r="J43" s="857">
        <v>85</v>
      </c>
      <c r="K43" s="857">
        <v>16</v>
      </c>
      <c r="L43" s="857">
        <v>4</v>
      </c>
      <c r="M43" s="857">
        <v>12</v>
      </c>
      <c r="N43" s="857">
        <v>1871</v>
      </c>
    </row>
    <row r="44" spans="1:14" ht="11.4" customHeight="1">
      <c r="A44" s="205"/>
      <c r="B44" s="205"/>
      <c r="C44" s="206"/>
      <c r="D44" s="203" t="s">
        <v>63</v>
      </c>
      <c r="E44" s="856">
        <v>1268</v>
      </c>
      <c r="F44" s="857">
        <v>24</v>
      </c>
      <c r="G44" s="857">
        <v>67</v>
      </c>
      <c r="H44" s="857">
        <v>74</v>
      </c>
      <c r="I44" s="857">
        <v>6</v>
      </c>
      <c r="J44" s="857">
        <v>68</v>
      </c>
      <c r="K44" s="857">
        <v>10</v>
      </c>
      <c r="L44" s="857">
        <v>4</v>
      </c>
      <c r="M44" s="857">
        <v>6</v>
      </c>
      <c r="N44" s="857">
        <v>1093</v>
      </c>
    </row>
    <row r="45" spans="1:14" ht="11.4" customHeight="1">
      <c r="A45" s="205"/>
      <c r="B45" s="205"/>
      <c r="C45" s="206"/>
      <c r="D45" s="203" t="s">
        <v>64</v>
      </c>
      <c r="E45" s="856">
        <v>643</v>
      </c>
      <c r="F45" s="857">
        <v>23</v>
      </c>
      <c r="G45" s="857">
        <v>39</v>
      </c>
      <c r="H45" s="857">
        <v>3</v>
      </c>
      <c r="I45" s="857">
        <v>2</v>
      </c>
      <c r="J45" s="857">
        <v>1</v>
      </c>
      <c r="K45" s="857">
        <v>1</v>
      </c>
      <c r="L45" s="857">
        <v>0</v>
      </c>
      <c r="M45" s="857">
        <v>1</v>
      </c>
      <c r="N45" s="857">
        <v>577</v>
      </c>
    </row>
    <row r="46" spans="1:14" s="200" customFormat="1" ht="14.1" customHeight="1">
      <c r="A46" s="197" t="s">
        <v>83</v>
      </c>
      <c r="B46" s="197"/>
      <c r="C46" s="204"/>
      <c r="D46" s="199" t="s">
        <v>13</v>
      </c>
      <c r="E46" s="856">
        <v>1682</v>
      </c>
      <c r="F46" s="857">
        <v>31</v>
      </c>
      <c r="G46" s="857">
        <v>109</v>
      </c>
      <c r="H46" s="857">
        <v>61</v>
      </c>
      <c r="I46" s="857">
        <v>14</v>
      </c>
      <c r="J46" s="857">
        <v>47</v>
      </c>
      <c r="K46" s="857">
        <v>11</v>
      </c>
      <c r="L46" s="857">
        <v>4</v>
      </c>
      <c r="M46" s="857">
        <v>7</v>
      </c>
      <c r="N46" s="857">
        <v>1470</v>
      </c>
    </row>
    <row r="47" spans="1:14" ht="11.4" customHeight="1">
      <c r="A47" s="205"/>
      <c r="B47" s="205"/>
      <c r="C47" s="206"/>
      <c r="D47" s="203" t="s">
        <v>63</v>
      </c>
      <c r="E47" s="856">
        <v>1000</v>
      </c>
      <c r="F47" s="857">
        <v>23</v>
      </c>
      <c r="G47" s="857">
        <v>68</v>
      </c>
      <c r="H47" s="857">
        <v>43</v>
      </c>
      <c r="I47" s="857">
        <v>4</v>
      </c>
      <c r="J47" s="857">
        <v>39</v>
      </c>
      <c r="K47" s="857">
        <v>6</v>
      </c>
      <c r="L47" s="857">
        <v>1</v>
      </c>
      <c r="M47" s="857">
        <v>5</v>
      </c>
      <c r="N47" s="857">
        <v>860</v>
      </c>
    </row>
    <row r="48" spans="1:14" ht="11.4" customHeight="1">
      <c r="A48" s="205"/>
      <c r="B48" s="205"/>
      <c r="C48" s="206"/>
      <c r="D48" s="203" t="s">
        <v>64</v>
      </c>
      <c r="E48" s="856">
        <v>558</v>
      </c>
      <c r="F48" s="857">
        <v>28</v>
      </c>
      <c r="G48" s="857">
        <v>30</v>
      </c>
      <c r="H48" s="857">
        <v>5</v>
      </c>
      <c r="I48" s="857">
        <v>2</v>
      </c>
      <c r="J48" s="857">
        <v>3</v>
      </c>
      <c r="K48" s="857">
        <v>1</v>
      </c>
      <c r="L48" s="857">
        <v>0</v>
      </c>
      <c r="M48" s="857">
        <v>1</v>
      </c>
      <c r="N48" s="857">
        <v>494</v>
      </c>
    </row>
    <row r="49" spans="1:14" s="200" customFormat="1" ht="14.1" customHeight="1">
      <c r="A49" s="197" t="s">
        <v>84</v>
      </c>
      <c r="B49" s="197"/>
      <c r="C49" s="204"/>
      <c r="D49" s="199" t="s">
        <v>13</v>
      </c>
      <c r="E49" s="856">
        <v>1310</v>
      </c>
      <c r="F49" s="857">
        <v>23</v>
      </c>
      <c r="G49" s="857">
        <v>63</v>
      </c>
      <c r="H49" s="857">
        <v>45</v>
      </c>
      <c r="I49" s="857">
        <v>5</v>
      </c>
      <c r="J49" s="857">
        <v>40</v>
      </c>
      <c r="K49" s="857">
        <v>9</v>
      </c>
      <c r="L49" s="857">
        <v>4</v>
      </c>
      <c r="M49" s="857">
        <v>5</v>
      </c>
      <c r="N49" s="857">
        <v>1170</v>
      </c>
    </row>
    <row r="50" spans="1:14" ht="11.4" customHeight="1">
      <c r="A50" s="205"/>
      <c r="B50" s="205"/>
      <c r="C50" s="206"/>
      <c r="D50" s="203" t="s">
        <v>63</v>
      </c>
      <c r="E50" s="856">
        <v>752</v>
      </c>
      <c r="F50" s="857">
        <v>21</v>
      </c>
      <c r="G50" s="857">
        <v>39</v>
      </c>
      <c r="H50" s="857">
        <v>34</v>
      </c>
      <c r="I50" s="857">
        <v>1</v>
      </c>
      <c r="J50" s="857">
        <v>33</v>
      </c>
      <c r="K50" s="857">
        <v>6</v>
      </c>
      <c r="L50" s="857">
        <v>1</v>
      </c>
      <c r="M50" s="857">
        <v>5</v>
      </c>
      <c r="N50" s="857">
        <v>652</v>
      </c>
    </row>
    <row r="51" spans="1:14" ht="11.4" customHeight="1">
      <c r="A51" s="201"/>
      <c r="B51" s="201"/>
      <c r="C51" s="202"/>
      <c r="D51" s="203" t="s">
        <v>64</v>
      </c>
      <c r="E51" s="856">
        <v>426</v>
      </c>
      <c r="F51" s="857">
        <v>15</v>
      </c>
      <c r="G51" s="857">
        <v>21</v>
      </c>
      <c r="H51" s="857">
        <v>5</v>
      </c>
      <c r="I51" s="857">
        <v>2</v>
      </c>
      <c r="J51" s="857">
        <v>3</v>
      </c>
      <c r="K51" s="857">
        <v>0</v>
      </c>
      <c r="L51" s="857">
        <v>0</v>
      </c>
      <c r="M51" s="857">
        <v>0</v>
      </c>
      <c r="N51" s="857">
        <v>385</v>
      </c>
    </row>
    <row r="52" spans="1:14" s="200" customFormat="1" ht="14.1" customHeight="1">
      <c r="A52" s="197" t="s">
        <v>85</v>
      </c>
      <c r="B52" s="197"/>
      <c r="C52" s="204"/>
      <c r="D52" s="199" t="s">
        <v>13</v>
      </c>
      <c r="E52" s="856">
        <v>9239</v>
      </c>
      <c r="F52" s="857">
        <v>114</v>
      </c>
      <c r="G52" s="857">
        <v>605</v>
      </c>
      <c r="H52" s="857">
        <v>201</v>
      </c>
      <c r="I52" s="857">
        <v>80</v>
      </c>
      <c r="J52" s="857">
        <v>121</v>
      </c>
      <c r="K52" s="857">
        <v>18</v>
      </c>
      <c r="L52" s="857">
        <v>7</v>
      </c>
      <c r="M52" s="857">
        <v>11</v>
      </c>
      <c r="N52" s="857">
        <v>8301</v>
      </c>
    </row>
    <row r="53" spans="1:14" ht="11.4" customHeight="1">
      <c r="A53" s="205"/>
      <c r="B53" s="205"/>
      <c r="C53" s="206"/>
      <c r="D53" s="203" t="s">
        <v>63</v>
      </c>
      <c r="E53" s="856">
        <v>3871</v>
      </c>
      <c r="F53" s="857">
        <v>84</v>
      </c>
      <c r="G53" s="857">
        <v>323</v>
      </c>
      <c r="H53" s="857">
        <v>116</v>
      </c>
      <c r="I53" s="857">
        <v>27</v>
      </c>
      <c r="J53" s="857">
        <v>89</v>
      </c>
      <c r="K53" s="857">
        <v>9</v>
      </c>
      <c r="L53" s="857">
        <v>4</v>
      </c>
      <c r="M53" s="857">
        <v>5</v>
      </c>
      <c r="N53" s="857">
        <v>3339</v>
      </c>
    </row>
    <row r="54" spans="1:14" ht="11.4" customHeight="1">
      <c r="A54" s="205"/>
      <c r="B54" s="205"/>
      <c r="C54" s="206"/>
      <c r="D54" s="203" t="s">
        <v>64</v>
      </c>
      <c r="E54" s="856">
        <v>3051</v>
      </c>
      <c r="F54" s="857">
        <v>79</v>
      </c>
      <c r="G54" s="857">
        <v>132</v>
      </c>
      <c r="H54" s="857">
        <v>14</v>
      </c>
      <c r="I54" s="857">
        <v>3</v>
      </c>
      <c r="J54" s="857">
        <v>11</v>
      </c>
      <c r="K54" s="857">
        <v>0</v>
      </c>
      <c r="L54" s="857">
        <v>0</v>
      </c>
      <c r="M54" s="857">
        <v>0</v>
      </c>
      <c r="N54" s="857">
        <v>2826</v>
      </c>
    </row>
    <row r="55" spans="1:14" s="200" customFormat="1" ht="15" customHeight="1">
      <c r="A55" s="207" t="s">
        <v>86</v>
      </c>
      <c r="B55" s="207"/>
      <c r="C55" s="208"/>
      <c r="D55" s="209" t="s">
        <v>1</v>
      </c>
      <c r="E55" s="858">
        <v>175166</v>
      </c>
      <c r="F55" s="859">
        <v>5652</v>
      </c>
      <c r="G55" s="859">
        <v>13233</v>
      </c>
      <c r="H55" s="860">
        <v>15715</v>
      </c>
      <c r="I55" s="859">
        <v>1235</v>
      </c>
      <c r="J55" s="859">
        <v>14480</v>
      </c>
      <c r="K55" s="860">
        <v>5919</v>
      </c>
      <c r="L55" s="859">
        <v>1358</v>
      </c>
      <c r="M55" s="859">
        <v>4561</v>
      </c>
      <c r="N55" s="859">
        <v>134647</v>
      </c>
    </row>
    <row r="56" spans="1:14" ht="11.4" customHeight="1">
      <c r="A56" s="210"/>
      <c r="B56" s="210"/>
      <c r="C56" s="211"/>
      <c r="D56" s="212" t="s">
        <v>63</v>
      </c>
      <c r="E56" s="858">
        <v>96340</v>
      </c>
      <c r="F56" s="859">
        <v>3556</v>
      </c>
      <c r="G56" s="859">
        <v>7091</v>
      </c>
      <c r="H56" s="860">
        <v>8123</v>
      </c>
      <c r="I56" s="859">
        <v>210</v>
      </c>
      <c r="J56" s="859">
        <v>7913</v>
      </c>
      <c r="K56" s="860">
        <v>2237</v>
      </c>
      <c r="L56" s="859">
        <v>659</v>
      </c>
      <c r="M56" s="859">
        <v>1578</v>
      </c>
      <c r="N56" s="859">
        <v>75333</v>
      </c>
    </row>
    <row r="57" spans="1:14" ht="11.4" customHeight="1">
      <c r="A57" s="213"/>
      <c r="B57" s="213"/>
      <c r="C57" s="214"/>
      <c r="D57" s="212" t="s">
        <v>64</v>
      </c>
      <c r="E57" s="858">
        <v>29233</v>
      </c>
      <c r="F57" s="859">
        <v>3013</v>
      </c>
      <c r="G57" s="859">
        <v>1795</v>
      </c>
      <c r="H57" s="860">
        <v>899</v>
      </c>
      <c r="I57" s="859">
        <v>35</v>
      </c>
      <c r="J57" s="859">
        <v>864</v>
      </c>
      <c r="K57" s="860">
        <v>291</v>
      </c>
      <c r="L57" s="859">
        <v>39</v>
      </c>
      <c r="M57" s="859">
        <v>252</v>
      </c>
      <c r="N57" s="859">
        <v>23235</v>
      </c>
    </row>
    <row r="58" spans="1:22" s="128" customFormat="1" ht="5.1" customHeight="1">
      <c r="A58" s="173" t="s">
        <v>11</v>
      </c>
      <c r="B58" s="123"/>
      <c r="C58" s="123"/>
      <c r="D58" s="123"/>
      <c r="E58" s="124"/>
      <c r="F58" s="174"/>
      <c r="G58" s="174"/>
      <c r="H58" s="174"/>
      <c r="I58" s="174"/>
      <c r="J58" s="174"/>
      <c r="K58" s="174"/>
      <c r="L58" s="174"/>
      <c r="M58" s="174"/>
      <c r="N58" s="175"/>
      <c r="O58" s="175"/>
      <c r="P58" s="176"/>
      <c r="Q58" s="176"/>
      <c r="R58" s="176"/>
      <c r="S58" s="176"/>
      <c r="T58" s="176"/>
      <c r="U58" s="176"/>
      <c r="V58" s="177"/>
    </row>
    <row r="59" spans="1:15" s="179" customFormat="1" ht="13.5" customHeight="1">
      <c r="A59" s="2139" t="s">
        <v>638</v>
      </c>
      <c r="B59" s="2140"/>
      <c r="C59" s="2140"/>
      <c r="D59" s="2140"/>
      <c r="E59" s="2140"/>
      <c r="F59" s="2140"/>
      <c r="G59" s="2140"/>
      <c r="H59" s="2140"/>
      <c r="I59" s="2140"/>
      <c r="J59" s="2140"/>
      <c r="K59" s="2140"/>
      <c r="L59" s="2140"/>
      <c r="M59" s="2140"/>
      <c r="N59" s="2140"/>
      <c r="O59" s="178"/>
    </row>
  </sheetData>
  <mergeCells count="10">
    <mergeCell ref="A59:N59"/>
    <mergeCell ref="A3:N3"/>
    <mergeCell ref="G5:G6"/>
    <mergeCell ref="H5:H6"/>
    <mergeCell ref="K5:K6"/>
    <mergeCell ref="N5:N6"/>
    <mergeCell ref="A4:B6"/>
    <mergeCell ref="C4:D6"/>
    <mergeCell ref="E4:E6"/>
    <mergeCell ref="F5:F6"/>
  </mergeCells>
  <printOptions/>
  <pageMargins left="0.4724409448818898" right="0.4724409448818898" top="0.5905511811023623" bottom="0.7874015748031497" header="0.3937007874015748" footer="0.2755905511811024"/>
  <pageSetup firstPageNumber="21" useFirstPageNumber="1" horizontalDpi="600" verticalDpi="600" orientation="portrait" paperSize="9" r:id="rId1"/>
  <headerFooter alignWithMargins="0">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Q67"/>
  <sheetViews>
    <sheetView workbookViewId="0" topLeftCell="A1">
      <pane ySplit="6" topLeftCell="A7" activePane="bottomLeft" state="frozen"/>
      <selection pane="bottomLeft" activeCell="P1" sqref="P1"/>
    </sheetView>
  </sheetViews>
  <sheetFormatPr defaultColWidth="12" defaultRowHeight="11.25"/>
  <cols>
    <col min="1" max="1" width="1.171875" style="1196" customWidth="1"/>
    <col min="2" max="2" width="1.0078125" style="1196" customWidth="1"/>
    <col min="3" max="3" width="1.171875" style="1196" customWidth="1"/>
    <col min="4" max="4" width="35.83203125" style="1196" customWidth="1"/>
    <col min="5" max="5" width="0.4921875" style="1296" customWidth="1"/>
    <col min="6" max="6" width="7.5" style="1196" customWidth="1"/>
    <col min="7" max="7" width="6.83203125" style="1196" customWidth="1"/>
    <col min="8" max="8" width="8.5" style="1196" bestFit="1" customWidth="1"/>
    <col min="9" max="9" width="6" style="1196" customWidth="1"/>
    <col min="10" max="10" width="8.5" style="1196" bestFit="1" customWidth="1"/>
    <col min="11" max="11" width="6" style="1196" customWidth="1"/>
    <col min="12" max="12" width="8.5" style="1196" bestFit="1" customWidth="1"/>
    <col min="13" max="13" width="6.83203125" style="1196" customWidth="1"/>
    <col min="14" max="14" width="8.5" style="1196" bestFit="1" customWidth="1"/>
    <col min="15" max="15" width="6.33203125" style="1196" customWidth="1"/>
    <col min="16" max="16384" width="12" style="1196" customWidth="1"/>
  </cols>
  <sheetData>
    <row r="1" spans="1:4" ht="10.5" customHeight="1">
      <c r="A1" s="2553"/>
      <c r="B1" s="2553"/>
      <c r="C1" s="2553"/>
      <c r="D1" s="2659"/>
    </row>
    <row r="2" spans="1:15" ht="12.75" customHeight="1">
      <c r="A2" s="1684" t="str">
        <f>'8.1'!M2&amp;'8.1'!N2</f>
        <v>8. Berufsoberschulen in Bayern 2021/22</v>
      </c>
      <c r="B2" s="1684"/>
      <c r="C2" s="1684"/>
      <c r="D2" s="1684"/>
      <c r="E2" s="1198"/>
      <c r="F2" s="1198"/>
      <c r="G2" s="1198"/>
      <c r="H2" s="1198"/>
      <c r="I2" s="1198"/>
      <c r="J2" s="1198"/>
      <c r="K2" s="1198"/>
      <c r="L2" s="1198"/>
      <c r="M2" s="1198"/>
      <c r="N2" s="1198"/>
      <c r="O2" s="1198"/>
    </row>
    <row r="3" spans="1:15" ht="36" customHeight="1">
      <c r="A3" s="2660" t="s">
        <v>1548</v>
      </c>
      <c r="B3" s="2660"/>
      <c r="C3" s="2660"/>
      <c r="D3" s="2660"/>
      <c r="E3" s="2660"/>
      <c r="F3" s="2660"/>
      <c r="G3" s="2660"/>
      <c r="H3" s="2660"/>
      <c r="I3" s="2660"/>
      <c r="J3" s="2660"/>
      <c r="K3" s="2660"/>
      <c r="L3" s="2660"/>
      <c r="M3" s="2660"/>
      <c r="N3" s="2660"/>
      <c r="O3" s="2660"/>
    </row>
    <row r="4" spans="1:15" ht="12.75" customHeight="1">
      <c r="A4" s="2661" t="s">
        <v>1392</v>
      </c>
      <c r="B4" s="2661"/>
      <c r="C4" s="2661"/>
      <c r="D4" s="2661"/>
      <c r="E4" s="2662"/>
      <c r="F4" s="2667" t="s">
        <v>1393</v>
      </c>
      <c r="G4" s="2661"/>
      <c r="H4" s="2669" t="s">
        <v>1394</v>
      </c>
      <c r="I4" s="2670"/>
      <c r="J4" s="2670"/>
      <c r="K4" s="2670"/>
      <c r="L4" s="2670"/>
      <c r="M4" s="2670"/>
      <c r="N4" s="2670"/>
      <c r="O4" s="2670"/>
    </row>
    <row r="5" spans="1:16" ht="27" customHeight="1">
      <c r="A5" s="2663"/>
      <c r="B5" s="2663"/>
      <c r="C5" s="2663"/>
      <c r="D5" s="2663"/>
      <c r="E5" s="2664"/>
      <c r="F5" s="2668"/>
      <c r="G5" s="2663"/>
      <c r="H5" s="2667" t="s">
        <v>1298</v>
      </c>
      <c r="I5" s="2662"/>
      <c r="J5" s="2671" t="s">
        <v>1395</v>
      </c>
      <c r="K5" s="2672"/>
      <c r="L5" s="2671">
        <v>12</v>
      </c>
      <c r="M5" s="2672"/>
      <c r="N5" s="2671">
        <v>13</v>
      </c>
      <c r="O5" s="2673"/>
      <c r="P5" s="1771"/>
    </row>
    <row r="6" spans="1:16" s="1775" customFormat="1" ht="27.75" customHeight="1">
      <c r="A6" s="2665"/>
      <c r="B6" s="2665"/>
      <c r="C6" s="2665"/>
      <c r="D6" s="2665"/>
      <c r="E6" s="2666"/>
      <c r="F6" s="1772" t="s">
        <v>1396</v>
      </c>
      <c r="G6" s="1772" t="s">
        <v>1397</v>
      </c>
      <c r="H6" s="1772" t="s">
        <v>1398</v>
      </c>
      <c r="I6" s="1772" t="s">
        <v>1397</v>
      </c>
      <c r="J6" s="1772" t="s">
        <v>1398</v>
      </c>
      <c r="K6" s="1772" t="s">
        <v>1397</v>
      </c>
      <c r="L6" s="1772" t="s">
        <v>1398</v>
      </c>
      <c r="M6" s="1772" t="s">
        <v>1397</v>
      </c>
      <c r="N6" s="1772" t="s">
        <v>1398</v>
      </c>
      <c r="O6" s="1773" t="s">
        <v>1397</v>
      </c>
      <c r="P6" s="1774"/>
    </row>
    <row r="7" spans="1:15" ht="15" customHeight="1">
      <c r="A7" s="1776"/>
      <c r="B7" s="1776"/>
      <c r="C7" s="1776"/>
      <c r="D7" s="1776"/>
      <c r="E7" s="1777"/>
      <c r="F7" s="1778"/>
      <c r="G7" s="1779"/>
      <c r="H7" s="1779"/>
      <c r="I7" s="1779"/>
      <c r="J7" s="1779"/>
      <c r="K7" s="1777"/>
      <c r="L7" s="1777"/>
      <c r="M7" s="1777"/>
      <c r="N7" s="1777"/>
      <c r="O7" s="1777"/>
    </row>
    <row r="8" spans="1:15" s="1296" customFormat="1" ht="13.5" customHeight="1">
      <c r="A8" s="1780" t="s">
        <v>1549</v>
      </c>
      <c r="B8" s="1780"/>
      <c r="C8" s="1780"/>
      <c r="D8" s="1780"/>
      <c r="E8" s="1781"/>
      <c r="F8" s="1782"/>
      <c r="G8" s="1783"/>
      <c r="H8" s="1783"/>
      <c r="I8" s="1783"/>
      <c r="J8" s="1783"/>
      <c r="K8" s="1784"/>
      <c r="L8" s="1784"/>
      <c r="M8" s="1784"/>
      <c r="N8" s="1784"/>
      <c r="O8" s="1784"/>
    </row>
    <row r="9" spans="1:15" ht="12.75" customHeight="1">
      <c r="A9" s="1785"/>
      <c r="B9" s="1785" t="s">
        <v>1550</v>
      </c>
      <c r="C9" s="1785"/>
      <c r="D9" s="1785"/>
      <c r="E9" s="1786"/>
      <c r="F9" s="1787"/>
      <c r="G9" s="1788"/>
      <c r="H9" s="1788"/>
      <c r="I9" s="1788"/>
      <c r="J9" s="1788"/>
      <c r="K9" s="1789"/>
      <c r="L9" s="1789"/>
      <c r="M9" s="1789"/>
      <c r="N9" s="1789"/>
      <c r="O9" s="1789"/>
    </row>
    <row r="10" spans="1:15" s="1296" customFormat="1" ht="12.75" customHeight="1">
      <c r="A10" s="1790"/>
      <c r="B10" s="1791" t="s">
        <v>1551</v>
      </c>
      <c r="C10" s="1791"/>
      <c r="D10" s="1791"/>
      <c r="E10" s="1792"/>
      <c r="F10" s="1783">
        <v>15</v>
      </c>
      <c r="G10" s="1783">
        <v>10</v>
      </c>
      <c r="H10" s="1783">
        <v>0</v>
      </c>
      <c r="I10" s="1783">
        <v>0</v>
      </c>
      <c r="J10" s="1783">
        <v>0</v>
      </c>
      <c r="K10" s="1783">
        <v>0</v>
      </c>
      <c r="L10" s="1783">
        <v>15</v>
      </c>
      <c r="M10" s="1783">
        <v>10</v>
      </c>
      <c r="N10" s="1783">
        <v>0</v>
      </c>
      <c r="O10" s="1783">
        <v>0</v>
      </c>
    </row>
    <row r="11" spans="1:15" s="1296" customFormat="1" ht="14.25" customHeight="1">
      <c r="A11" s="1793" t="s">
        <v>1552</v>
      </c>
      <c r="B11" s="1793"/>
      <c r="C11" s="1793"/>
      <c r="D11" s="1793"/>
      <c r="E11" s="1792"/>
      <c r="F11" s="1783"/>
      <c r="G11" s="1783"/>
      <c r="H11" s="1783"/>
      <c r="I11" s="1783"/>
      <c r="J11" s="1783"/>
      <c r="K11" s="1783"/>
      <c r="L11" s="1783"/>
      <c r="M11" s="1783"/>
      <c r="N11" s="1783"/>
      <c r="O11" s="1783"/>
    </row>
    <row r="12" spans="1:15" s="1296" customFormat="1" ht="12.75" customHeight="1">
      <c r="A12" s="1790"/>
      <c r="B12" s="1793" t="s">
        <v>1553</v>
      </c>
      <c r="C12" s="1793"/>
      <c r="D12" s="1793"/>
      <c r="E12" s="1792"/>
      <c r="F12" s="1783"/>
      <c r="G12" s="1783"/>
      <c r="H12" s="1783"/>
      <c r="I12" s="1783"/>
      <c r="J12" s="1783"/>
      <c r="K12" s="1783"/>
      <c r="L12" s="1783"/>
      <c r="M12" s="1783"/>
      <c r="N12" s="1783"/>
      <c r="O12" s="1783"/>
    </row>
    <row r="13" spans="1:15" s="1296" customFormat="1" ht="12.75" customHeight="1">
      <c r="A13" s="1790"/>
      <c r="B13" s="1793"/>
      <c r="C13" s="1437" t="s">
        <v>1554</v>
      </c>
      <c r="D13" s="1793"/>
      <c r="E13" s="1792"/>
      <c r="F13" s="1783"/>
      <c r="G13" s="1783"/>
      <c r="H13" s="1783"/>
      <c r="I13" s="1783"/>
      <c r="J13" s="1783"/>
      <c r="K13" s="1783"/>
      <c r="L13" s="1783"/>
      <c r="M13" s="1783"/>
      <c r="N13" s="1783"/>
      <c r="O13" s="1783"/>
    </row>
    <row r="14" spans="1:15" s="1296" customFormat="1" ht="12.75" customHeight="1">
      <c r="A14" s="1790"/>
      <c r="B14" s="1793"/>
      <c r="C14" s="1437" t="s">
        <v>1555</v>
      </c>
      <c r="D14" s="1793"/>
      <c r="E14" s="1792"/>
      <c r="F14" s="1783"/>
      <c r="G14" s="1783"/>
      <c r="H14" s="1783"/>
      <c r="I14" s="1783"/>
      <c r="J14" s="1783"/>
      <c r="K14" s="1783"/>
      <c r="L14" s="1783"/>
      <c r="M14" s="1783"/>
      <c r="N14" s="1783"/>
      <c r="O14" s="1783"/>
    </row>
    <row r="15" spans="1:15" s="1296" customFormat="1" ht="12.75" customHeight="1">
      <c r="A15" s="1790"/>
      <c r="B15" s="1793"/>
      <c r="C15" s="1437" t="s">
        <v>1556</v>
      </c>
      <c r="D15" s="1793"/>
      <c r="E15" s="1792"/>
      <c r="F15" s="1783"/>
      <c r="G15" s="1783"/>
      <c r="H15" s="1783"/>
      <c r="I15" s="1783"/>
      <c r="J15" s="1783"/>
      <c r="K15" s="1783"/>
      <c r="L15" s="1783"/>
      <c r="M15" s="1783"/>
      <c r="N15" s="1783"/>
      <c r="O15" s="1783"/>
    </row>
    <row r="16" spans="1:15" s="1296" customFormat="1" ht="12.75" customHeight="1">
      <c r="A16" s="1790"/>
      <c r="B16" s="1793"/>
      <c r="C16" s="1794" t="s">
        <v>1557</v>
      </c>
      <c r="D16" s="1795"/>
      <c r="E16" s="1792"/>
      <c r="F16" s="1783">
        <v>39</v>
      </c>
      <c r="G16" s="1783">
        <v>22</v>
      </c>
      <c r="H16" s="1783">
        <v>0</v>
      </c>
      <c r="I16" s="1783">
        <v>0</v>
      </c>
      <c r="J16" s="1783">
        <v>0</v>
      </c>
      <c r="K16" s="1783">
        <v>0</v>
      </c>
      <c r="L16" s="1783">
        <v>39</v>
      </c>
      <c r="M16" s="1783">
        <v>22</v>
      </c>
      <c r="N16" s="1783">
        <v>0</v>
      </c>
      <c r="O16" s="1783">
        <v>0</v>
      </c>
    </row>
    <row r="17" spans="1:15" s="1296" customFormat="1" ht="12.75" customHeight="1">
      <c r="A17" s="1790"/>
      <c r="B17" s="1793"/>
      <c r="C17" s="1793" t="s">
        <v>1558</v>
      </c>
      <c r="E17" s="1792"/>
      <c r="F17" s="1783"/>
      <c r="G17" s="1783"/>
      <c r="H17" s="1783"/>
      <c r="I17" s="1783"/>
      <c r="J17" s="1783"/>
      <c r="K17" s="1783"/>
      <c r="L17" s="1783"/>
      <c r="M17" s="1783"/>
      <c r="N17" s="1783"/>
      <c r="O17" s="1783"/>
    </row>
    <row r="18" spans="1:15" s="1296" customFormat="1" ht="12.75" customHeight="1">
      <c r="A18" s="1790"/>
      <c r="B18" s="1793"/>
      <c r="C18" s="1793" t="s">
        <v>1559</v>
      </c>
      <c r="E18" s="1792"/>
      <c r="F18" s="1783"/>
      <c r="G18" s="1783"/>
      <c r="H18" s="1783"/>
      <c r="I18" s="1783"/>
      <c r="J18" s="1783"/>
      <c r="K18" s="1783"/>
      <c r="L18" s="1783"/>
      <c r="M18" s="1783"/>
      <c r="N18" s="1783"/>
      <c r="O18" s="1783"/>
    </row>
    <row r="19" spans="1:17" s="1296" customFormat="1" ht="12.75" customHeight="1">
      <c r="A19" s="1790"/>
      <c r="B19" s="1793"/>
      <c r="C19" s="1791" t="s">
        <v>1413</v>
      </c>
      <c r="D19" s="1796"/>
      <c r="E19" s="1792"/>
      <c r="F19" s="1783">
        <v>62</v>
      </c>
      <c r="G19" s="1783">
        <v>40</v>
      </c>
      <c r="H19" s="1783">
        <v>0</v>
      </c>
      <c r="I19" s="1783">
        <v>0</v>
      </c>
      <c r="J19" s="1783">
        <v>0</v>
      </c>
      <c r="K19" s="1783">
        <v>0</v>
      </c>
      <c r="L19" s="1783">
        <v>58</v>
      </c>
      <c r="M19" s="1783">
        <v>37</v>
      </c>
      <c r="N19" s="1783">
        <v>4</v>
      </c>
      <c r="O19" s="1783">
        <v>3</v>
      </c>
      <c r="P19" s="1783"/>
      <c r="Q19" s="1783"/>
    </row>
    <row r="20" spans="1:15" s="1296" customFormat="1" ht="12.75" customHeight="1">
      <c r="A20" s="1790"/>
      <c r="B20" s="1793" t="s">
        <v>1560</v>
      </c>
      <c r="D20" s="1793"/>
      <c r="E20" s="1792"/>
      <c r="F20" s="1783"/>
      <c r="G20" s="1783"/>
      <c r="H20" s="1783"/>
      <c r="I20" s="1783"/>
      <c r="J20" s="1783"/>
      <c r="K20" s="1783"/>
      <c r="L20" s="1783"/>
      <c r="M20" s="1783"/>
      <c r="N20" s="1783"/>
      <c r="O20" s="1783"/>
    </row>
    <row r="21" spans="1:15" s="1296" customFormat="1" ht="12.75" customHeight="1">
      <c r="A21" s="1790"/>
      <c r="B21" s="1793"/>
      <c r="C21" s="1793" t="s">
        <v>1561</v>
      </c>
      <c r="E21" s="1792"/>
      <c r="F21" s="1783"/>
      <c r="G21" s="1783"/>
      <c r="H21" s="1783"/>
      <c r="I21" s="1783"/>
      <c r="J21" s="1783"/>
      <c r="K21" s="1783"/>
      <c r="L21" s="1783"/>
      <c r="M21" s="1783"/>
      <c r="N21" s="1783"/>
      <c r="O21" s="1783"/>
    </row>
    <row r="22" spans="1:15" s="1296" customFormat="1" ht="12.75" customHeight="1">
      <c r="A22" s="1790"/>
      <c r="B22" s="1793"/>
      <c r="C22" s="1791" t="s">
        <v>1562</v>
      </c>
      <c r="D22" s="1796"/>
      <c r="E22" s="1792"/>
      <c r="F22" s="1783">
        <v>179</v>
      </c>
      <c r="G22" s="1783">
        <v>108</v>
      </c>
      <c r="H22" s="1783">
        <v>0</v>
      </c>
      <c r="I22" s="1783">
        <v>0</v>
      </c>
      <c r="J22" s="1783">
        <v>0</v>
      </c>
      <c r="K22" s="1783">
        <v>0</v>
      </c>
      <c r="L22" s="1783">
        <v>134</v>
      </c>
      <c r="M22" s="1783">
        <v>85</v>
      </c>
      <c r="N22" s="1783">
        <v>45</v>
      </c>
      <c r="O22" s="1783">
        <v>23</v>
      </c>
    </row>
    <row r="23" spans="1:15" s="1296" customFormat="1" ht="12.75" customHeight="1">
      <c r="A23" s="1790"/>
      <c r="B23" s="1793"/>
      <c r="C23" s="1793" t="s">
        <v>1418</v>
      </c>
      <c r="E23" s="1792"/>
      <c r="F23" s="1783"/>
      <c r="G23" s="1783"/>
      <c r="H23" s="1783"/>
      <c r="I23" s="1783"/>
      <c r="J23" s="1783"/>
      <c r="K23" s="1783"/>
      <c r="L23" s="1783"/>
      <c r="M23" s="1783"/>
      <c r="N23" s="1783"/>
      <c r="O23" s="1783"/>
    </row>
    <row r="24" spans="1:15" s="1296" customFormat="1" ht="12.75" customHeight="1">
      <c r="A24" s="1790"/>
      <c r="B24" s="1793"/>
      <c r="C24" s="1791" t="s">
        <v>1419</v>
      </c>
      <c r="D24" s="1796"/>
      <c r="E24" s="1792"/>
      <c r="F24" s="1783">
        <v>36</v>
      </c>
      <c r="G24" s="1783">
        <v>18</v>
      </c>
      <c r="H24" s="1783">
        <v>0</v>
      </c>
      <c r="I24" s="1783">
        <v>0</v>
      </c>
      <c r="J24" s="1783">
        <v>1</v>
      </c>
      <c r="K24" s="1783">
        <v>0</v>
      </c>
      <c r="L24" s="1783">
        <v>30</v>
      </c>
      <c r="M24" s="1783">
        <v>16</v>
      </c>
      <c r="N24" s="1783">
        <v>5</v>
      </c>
      <c r="O24" s="1783">
        <v>2</v>
      </c>
    </row>
    <row r="25" spans="1:15" s="1296" customFormat="1" ht="12.75" customHeight="1">
      <c r="A25" s="1793" t="s">
        <v>1563</v>
      </c>
      <c r="B25" s="1793"/>
      <c r="C25" s="1793"/>
      <c r="D25" s="1793"/>
      <c r="E25" s="1792"/>
      <c r="F25" s="1783"/>
      <c r="G25" s="1783"/>
      <c r="H25" s="1783"/>
      <c r="I25" s="1783"/>
      <c r="J25" s="1783"/>
      <c r="K25" s="1783"/>
      <c r="L25" s="1783"/>
      <c r="M25" s="1783"/>
      <c r="N25" s="1783"/>
      <c r="O25" s="1783"/>
    </row>
    <row r="26" spans="1:15" s="1296" customFormat="1" ht="12.75" customHeight="1">
      <c r="A26" s="1790"/>
      <c r="B26" s="1794" t="s">
        <v>1395</v>
      </c>
      <c r="C26" s="1794"/>
      <c r="D26" s="1797"/>
      <c r="E26" s="1792"/>
      <c r="F26" s="1783">
        <v>44</v>
      </c>
      <c r="G26" s="1783">
        <v>19</v>
      </c>
      <c r="H26" s="1783">
        <v>0</v>
      </c>
      <c r="I26" s="1783">
        <v>0</v>
      </c>
      <c r="J26" s="1783">
        <v>44</v>
      </c>
      <c r="K26" s="1783">
        <v>19</v>
      </c>
      <c r="L26" s="1783">
        <v>0</v>
      </c>
      <c r="M26" s="1783">
        <v>0</v>
      </c>
      <c r="N26" s="1783">
        <v>0</v>
      </c>
      <c r="O26" s="1783">
        <v>0</v>
      </c>
    </row>
    <row r="27" spans="1:15" s="1296" customFormat="1" ht="12.75" customHeight="1">
      <c r="A27" s="1790"/>
      <c r="B27" s="1794" t="s">
        <v>1309</v>
      </c>
      <c r="C27" s="1794"/>
      <c r="D27" s="1797"/>
      <c r="E27" s="1792"/>
      <c r="F27" s="1783">
        <v>2</v>
      </c>
      <c r="G27" s="1783">
        <v>1</v>
      </c>
      <c r="H27" s="1783">
        <v>2</v>
      </c>
      <c r="I27" s="1783">
        <v>1</v>
      </c>
      <c r="J27" s="1783">
        <v>0</v>
      </c>
      <c r="K27" s="1783">
        <v>0</v>
      </c>
      <c r="L27" s="1783">
        <v>0</v>
      </c>
      <c r="M27" s="1783">
        <v>0</v>
      </c>
      <c r="N27" s="1783">
        <v>0</v>
      </c>
      <c r="O27" s="1783">
        <v>0</v>
      </c>
    </row>
    <row r="28" spans="1:15" s="1296" customFormat="1" ht="18.9" customHeight="1">
      <c r="A28" s="1790"/>
      <c r="B28" s="1793"/>
      <c r="C28" s="1791"/>
      <c r="D28" s="1798" t="s">
        <v>10</v>
      </c>
      <c r="E28" s="1792"/>
      <c r="F28" s="1799">
        <v>377</v>
      </c>
      <c r="G28" s="1799">
        <v>218</v>
      </c>
      <c r="H28" s="1799">
        <v>2</v>
      </c>
      <c r="I28" s="1799">
        <v>1</v>
      </c>
      <c r="J28" s="1799">
        <v>45</v>
      </c>
      <c r="K28" s="1799">
        <v>19</v>
      </c>
      <c r="L28" s="1799">
        <v>276</v>
      </c>
      <c r="M28" s="1799">
        <v>170</v>
      </c>
      <c r="N28" s="1799">
        <v>54</v>
      </c>
      <c r="O28" s="1799">
        <v>28</v>
      </c>
    </row>
    <row r="29" spans="1:15" ht="24.9" customHeight="1" hidden="1">
      <c r="A29" s="1800" t="s">
        <v>1422</v>
      </c>
      <c r="B29" s="1800"/>
      <c r="C29" s="1800"/>
      <c r="D29" s="1800"/>
      <c r="E29" s="1792"/>
      <c r="F29" s="1801"/>
      <c r="G29" s="1801"/>
      <c r="H29" s="1801"/>
      <c r="I29" s="1801"/>
      <c r="J29" s="1801"/>
      <c r="K29" s="1802"/>
      <c r="L29" s="1802"/>
      <c r="M29" s="1802"/>
      <c r="N29" s="1802"/>
      <c r="O29" s="1802"/>
    </row>
    <row r="30" spans="1:15" s="1296" customFormat="1" ht="14.25" customHeight="1" hidden="1">
      <c r="A30" s="1780" t="s">
        <v>1399</v>
      </c>
      <c r="B30" s="1780"/>
      <c r="C30" s="1780"/>
      <c r="D30" s="1780"/>
      <c r="E30" s="1792"/>
      <c r="F30" s="1782"/>
      <c r="G30" s="1783"/>
      <c r="H30" s="1783"/>
      <c r="I30" s="1783"/>
      <c r="J30" s="1783"/>
      <c r="K30" s="1784"/>
      <c r="L30" s="1784"/>
      <c r="M30" s="1784"/>
      <c r="N30" s="1784"/>
      <c r="O30" s="1784"/>
    </row>
    <row r="31" spans="1:15" ht="12.75" customHeight="1" hidden="1">
      <c r="A31" s="1785"/>
      <c r="B31" s="1785" t="s">
        <v>1400</v>
      </c>
      <c r="C31" s="1785"/>
      <c r="D31" s="1785"/>
      <c r="E31" s="1792"/>
      <c r="F31" s="1787"/>
      <c r="G31" s="1788"/>
      <c r="H31" s="1788"/>
      <c r="I31" s="1788"/>
      <c r="J31" s="1788"/>
      <c r="K31" s="1789"/>
      <c r="L31" s="1789"/>
      <c r="M31" s="1789"/>
      <c r="N31" s="1789"/>
      <c r="O31" s="1789"/>
    </row>
    <row r="32" spans="1:15" ht="11.25" hidden="1">
      <c r="A32" s="1785"/>
      <c r="B32" s="1785" t="s">
        <v>1401</v>
      </c>
      <c r="C32" s="1785"/>
      <c r="D32" s="1785"/>
      <c r="E32" s="1792"/>
      <c r="F32" s="1787"/>
      <c r="G32" s="1788"/>
      <c r="H32" s="1788"/>
      <c r="I32" s="1788"/>
      <c r="J32" s="1788"/>
      <c r="K32" s="1789"/>
      <c r="L32" s="1789"/>
      <c r="M32" s="1789"/>
      <c r="N32" s="1789"/>
      <c r="O32" s="1789"/>
    </row>
    <row r="33" spans="1:15" s="1296" customFormat="1" ht="12.75" customHeight="1" hidden="1">
      <c r="A33" s="1790"/>
      <c r="B33" s="1791" t="s">
        <v>1402</v>
      </c>
      <c r="C33" s="1791"/>
      <c r="D33" s="1791"/>
      <c r="E33" s="1792"/>
      <c r="F33" s="1783">
        <v>0</v>
      </c>
      <c r="G33" s="1783"/>
      <c r="H33" s="1783"/>
      <c r="I33" s="1783"/>
      <c r="J33" s="1783">
        <v>0</v>
      </c>
      <c r="K33" s="1783">
        <v>0</v>
      </c>
      <c r="L33" s="1783"/>
      <c r="M33" s="1783"/>
      <c r="N33" s="1783">
        <v>0</v>
      </c>
      <c r="O33" s="1783">
        <v>0</v>
      </c>
    </row>
    <row r="34" spans="1:5" ht="14.25" customHeight="1" hidden="1">
      <c r="A34" s="1793" t="s">
        <v>1403</v>
      </c>
      <c r="B34" s="1793"/>
      <c r="C34" s="1793"/>
      <c r="D34" s="1793"/>
      <c r="E34" s="1792"/>
    </row>
    <row r="35" spans="1:5" ht="11.25" hidden="1">
      <c r="A35" s="1790"/>
      <c r="B35" s="1793" t="s">
        <v>1404</v>
      </c>
      <c r="C35" s="1793"/>
      <c r="D35" s="1793"/>
      <c r="E35" s="1792"/>
    </row>
    <row r="36" spans="1:5" ht="11.25" hidden="1">
      <c r="A36" s="1790"/>
      <c r="B36" s="1793" t="s">
        <v>1423</v>
      </c>
      <c r="C36" s="1296"/>
      <c r="D36" s="1793"/>
      <c r="E36" s="1792"/>
    </row>
    <row r="37" spans="1:15" s="1296" customFormat="1" ht="12.75" customHeight="1" hidden="1">
      <c r="A37" s="1790"/>
      <c r="B37" s="1793"/>
      <c r="C37" s="1437" t="s">
        <v>1424</v>
      </c>
      <c r="D37" s="1793"/>
      <c r="E37" s="1792"/>
      <c r="F37" s="1783"/>
      <c r="G37" s="1783"/>
      <c r="H37" s="1783"/>
      <c r="I37" s="1783"/>
      <c r="J37" s="1783"/>
      <c r="K37" s="1783"/>
      <c r="L37" s="1783"/>
      <c r="M37" s="1783"/>
      <c r="N37" s="1783"/>
      <c r="O37" s="1783"/>
    </row>
    <row r="38" spans="1:15" s="1296" customFormat="1" ht="12.75" customHeight="1" hidden="1">
      <c r="A38" s="1790"/>
      <c r="B38" s="1793"/>
      <c r="C38" s="1437" t="s">
        <v>1425</v>
      </c>
      <c r="D38" s="1793"/>
      <c r="E38" s="1792"/>
      <c r="F38" s="1783"/>
      <c r="G38" s="1783"/>
      <c r="H38" s="1783"/>
      <c r="I38" s="1783"/>
      <c r="J38" s="1783"/>
      <c r="K38" s="1783"/>
      <c r="L38" s="1783"/>
      <c r="M38" s="1783"/>
      <c r="N38" s="1783"/>
      <c r="O38" s="1783"/>
    </row>
    <row r="39" spans="1:15" s="1296" customFormat="1" ht="12.75" customHeight="1" hidden="1">
      <c r="A39" s="1790"/>
      <c r="B39" s="1793"/>
      <c r="C39" s="1437" t="s">
        <v>1426</v>
      </c>
      <c r="D39" s="1793"/>
      <c r="E39" s="1792"/>
      <c r="F39" s="1783"/>
      <c r="G39" s="1783"/>
      <c r="H39" s="1783"/>
      <c r="I39" s="1783"/>
      <c r="J39" s="1783"/>
      <c r="K39" s="1783"/>
      <c r="L39" s="1783"/>
      <c r="M39" s="1783"/>
      <c r="N39" s="1783"/>
      <c r="O39" s="1783"/>
    </row>
    <row r="40" spans="1:15" s="1296" customFormat="1" ht="12.75" customHeight="1" hidden="1">
      <c r="A40" s="1790"/>
      <c r="B40" s="1793"/>
      <c r="C40" s="1437" t="s">
        <v>1427</v>
      </c>
      <c r="D40" s="1793"/>
      <c r="E40" s="1792"/>
      <c r="F40" s="1783"/>
      <c r="G40" s="1783"/>
      <c r="H40" s="1783"/>
      <c r="I40" s="1783"/>
      <c r="J40" s="1783"/>
      <c r="K40" s="1783"/>
      <c r="L40" s="1783"/>
      <c r="M40" s="1783"/>
      <c r="N40" s="1783"/>
      <c r="O40" s="1783"/>
    </row>
    <row r="41" spans="1:15" s="1296" customFormat="1" ht="12.75" customHeight="1" hidden="1">
      <c r="A41" s="1790"/>
      <c r="B41" s="1793"/>
      <c r="C41" s="1437" t="s">
        <v>1428</v>
      </c>
      <c r="D41" s="1793"/>
      <c r="E41" s="1792"/>
      <c r="F41" s="1783"/>
      <c r="G41" s="1783"/>
      <c r="H41" s="1783"/>
      <c r="I41" s="1783"/>
      <c r="J41" s="1783"/>
      <c r="K41" s="1783"/>
      <c r="L41" s="1783"/>
      <c r="M41" s="1783"/>
      <c r="N41" s="1783"/>
      <c r="O41" s="1783"/>
    </row>
    <row r="42" spans="1:15" s="1296" customFormat="1" ht="11.25" customHeight="1" hidden="1">
      <c r="A42" s="1790"/>
      <c r="B42" s="1793"/>
      <c r="C42" s="1794" t="s">
        <v>1410</v>
      </c>
      <c r="D42" s="1795"/>
      <c r="E42" s="1792"/>
      <c r="F42" s="1783">
        <v>0</v>
      </c>
      <c r="G42" s="1783"/>
      <c r="H42" s="1783"/>
      <c r="I42" s="1783"/>
      <c r="J42" s="1783">
        <v>0</v>
      </c>
      <c r="K42" s="1783">
        <v>0</v>
      </c>
      <c r="L42" s="1783"/>
      <c r="M42" s="1783"/>
      <c r="N42" s="1783">
        <v>0</v>
      </c>
      <c r="O42" s="1783">
        <v>0</v>
      </c>
    </row>
    <row r="43" spans="1:5" ht="11.25" hidden="1">
      <c r="A43" s="1790"/>
      <c r="B43" s="1793"/>
      <c r="C43" s="1793" t="s">
        <v>1429</v>
      </c>
      <c r="D43" s="1296"/>
      <c r="E43" s="1792"/>
    </row>
    <row r="44" spans="1:5" ht="11.25" hidden="1">
      <c r="A44" s="1790"/>
      <c r="B44" s="1793"/>
      <c r="C44" s="1793" t="s">
        <v>1430</v>
      </c>
      <c r="D44" s="1296"/>
      <c r="E44" s="1792"/>
    </row>
    <row r="45" spans="1:15" ht="11.25" hidden="1">
      <c r="A45" s="1790"/>
      <c r="B45" s="1793"/>
      <c r="C45" s="1803" t="s">
        <v>1431</v>
      </c>
      <c r="D45" s="1796"/>
      <c r="E45" s="1792"/>
      <c r="F45" s="1783">
        <v>0</v>
      </c>
      <c r="G45" s="1783"/>
      <c r="H45" s="1783"/>
      <c r="I45" s="1783"/>
      <c r="J45" s="1783">
        <v>0</v>
      </c>
      <c r="K45" s="1783">
        <v>0</v>
      </c>
      <c r="L45" s="1783"/>
      <c r="M45" s="1783"/>
      <c r="N45" s="1783">
        <v>0</v>
      </c>
      <c r="O45" s="1783">
        <v>0</v>
      </c>
    </row>
    <row r="46" spans="1:5" ht="11.25" hidden="1">
      <c r="A46" s="1790"/>
      <c r="B46" s="1793" t="s">
        <v>1432</v>
      </c>
      <c r="C46" s="1296"/>
      <c r="D46" s="1793"/>
      <c r="E46" s="1792"/>
    </row>
    <row r="47" spans="1:5" ht="11.25" hidden="1">
      <c r="A47" s="1790"/>
      <c r="B47" s="1793"/>
      <c r="C47" s="1793" t="s">
        <v>1433</v>
      </c>
      <c r="D47" s="1296"/>
      <c r="E47" s="1792"/>
    </row>
    <row r="48" spans="1:5" ht="11.25" hidden="1">
      <c r="A48" s="1790"/>
      <c r="B48" s="1793"/>
      <c r="C48" s="1793" t="s">
        <v>1434</v>
      </c>
      <c r="D48" s="1296"/>
      <c r="E48" s="1792"/>
    </row>
    <row r="49" spans="1:15" ht="11.25" hidden="1">
      <c r="A49" s="1790"/>
      <c r="B49" s="1793"/>
      <c r="C49" s="1804" t="s">
        <v>1435</v>
      </c>
      <c r="D49" s="1796"/>
      <c r="E49" s="1792"/>
      <c r="F49" s="1783"/>
      <c r="G49" s="1783"/>
      <c r="H49" s="1783"/>
      <c r="I49" s="1783"/>
      <c r="J49" s="1783"/>
      <c r="K49" s="1783"/>
      <c r="L49" s="1783"/>
      <c r="M49" s="1783"/>
      <c r="N49" s="1783"/>
      <c r="O49" s="1783"/>
    </row>
    <row r="50" spans="1:15" ht="11.25" hidden="1">
      <c r="A50" s="1790"/>
      <c r="B50" s="1793"/>
      <c r="C50" s="1791" t="s">
        <v>1436</v>
      </c>
      <c r="D50" s="1796"/>
      <c r="E50" s="1792"/>
      <c r="F50" s="1783">
        <v>0</v>
      </c>
      <c r="G50" s="1783"/>
      <c r="H50" s="1783"/>
      <c r="I50" s="1783"/>
      <c r="J50" s="1783">
        <v>0</v>
      </c>
      <c r="K50" s="1783">
        <v>0</v>
      </c>
      <c r="L50" s="1783"/>
      <c r="M50" s="1783"/>
      <c r="N50" s="1783">
        <v>0</v>
      </c>
      <c r="O50" s="1783">
        <v>0</v>
      </c>
    </row>
    <row r="51" spans="1:15" ht="11.25" hidden="1">
      <c r="A51" s="1790"/>
      <c r="B51" s="1793"/>
      <c r="C51" s="1793" t="s">
        <v>1437</v>
      </c>
      <c r="D51" s="1296"/>
      <c r="E51" s="1792"/>
      <c r="F51" s="1783"/>
      <c r="G51" s="1783"/>
      <c r="H51" s="1783"/>
      <c r="I51" s="1783"/>
      <c r="J51" s="1783"/>
      <c r="K51" s="1783"/>
      <c r="L51" s="1783"/>
      <c r="M51" s="1783"/>
      <c r="N51" s="1783"/>
      <c r="O51" s="1783"/>
    </row>
    <row r="52" spans="1:15" ht="11.25" hidden="1">
      <c r="A52" s="1790"/>
      <c r="B52" s="1793"/>
      <c r="C52" s="1791" t="s">
        <v>1438</v>
      </c>
      <c r="D52" s="1796"/>
      <c r="E52" s="1792"/>
      <c r="F52" s="1783">
        <v>0</v>
      </c>
      <c r="G52" s="1783"/>
      <c r="H52" s="1783"/>
      <c r="I52" s="1783"/>
      <c r="J52" s="1783">
        <v>0</v>
      </c>
      <c r="K52" s="1783">
        <v>0</v>
      </c>
      <c r="L52" s="1783"/>
      <c r="M52" s="1783"/>
      <c r="N52" s="1783">
        <v>0</v>
      </c>
      <c r="O52" s="1783">
        <v>0</v>
      </c>
    </row>
    <row r="53" spans="1:15" ht="11.25" hidden="1">
      <c r="A53" s="1793" t="s">
        <v>1403</v>
      </c>
      <c r="B53" s="1793"/>
      <c r="C53" s="1793"/>
      <c r="D53" s="1793"/>
      <c r="E53" s="1792"/>
      <c r="F53" s="1783"/>
      <c r="G53" s="1783"/>
      <c r="H53" s="1783"/>
      <c r="I53" s="1783"/>
      <c r="J53" s="1783"/>
      <c r="K53" s="1783"/>
      <c r="L53" s="1783"/>
      <c r="M53" s="1783"/>
      <c r="N53" s="1783"/>
      <c r="O53" s="1783"/>
    </row>
    <row r="54" spans="1:15" ht="11.25" hidden="1">
      <c r="A54" s="1790"/>
      <c r="B54" s="1791" t="s">
        <v>1439</v>
      </c>
      <c r="C54" s="1796"/>
      <c r="D54" s="1797"/>
      <c r="E54" s="1792"/>
      <c r="F54" s="1783">
        <v>0</v>
      </c>
      <c r="G54" s="1783"/>
      <c r="H54" s="1783"/>
      <c r="I54" s="1783"/>
      <c r="J54" s="1783">
        <v>0</v>
      </c>
      <c r="K54" s="1783">
        <v>0</v>
      </c>
      <c r="L54" s="1783"/>
      <c r="M54" s="1783"/>
      <c r="N54" s="1783">
        <v>0</v>
      </c>
      <c r="O54" s="1783">
        <v>0</v>
      </c>
    </row>
    <row r="55" spans="1:15" s="1296" customFormat="1" ht="18.9" customHeight="1" hidden="1">
      <c r="A55" s="1790"/>
      <c r="B55" s="1793"/>
      <c r="C55" s="1791"/>
      <c r="D55" s="1798" t="s">
        <v>241</v>
      </c>
      <c r="E55" s="1792"/>
      <c r="F55" s="1799">
        <v>0</v>
      </c>
      <c r="G55" s="1799"/>
      <c r="H55" s="1799"/>
      <c r="I55" s="1799"/>
      <c r="J55" s="1799">
        <v>0</v>
      </c>
      <c r="K55" s="1799">
        <v>0</v>
      </c>
      <c r="L55" s="1799"/>
      <c r="M55" s="1799"/>
      <c r="N55" s="1799">
        <v>0</v>
      </c>
      <c r="O55" s="1799">
        <v>0</v>
      </c>
    </row>
    <row r="56" spans="1:15" s="1296" customFormat="1" ht="18.9" customHeight="1">
      <c r="A56" s="1790"/>
      <c r="B56" s="1793"/>
      <c r="C56" s="1791"/>
      <c r="D56" s="1798"/>
      <c r="E56" s="1792"/>
      <c r="F56" s="1799"/>
      <c r="G56" s="1799"/>
      <c r="H56" s="1799"/>
      <c r="I56" s="1799"/>
      <c r="J56" s="1799"/>
      <c r="K56" s="1799"/>
      <c r="L56" s="1799"/>
      <c r="M56" s="1799"/>
      <c r="N56" s="1799"/>
      <c r="O56" s="1799"/>
    </row>
    <row r="57" spans="1:15" s="1296" customFormat="1" ht="18.9" customHeight="1">
      <c r="A57" s="1793" t="s">
        <v>1440</v>
      </c>
      <c r="B57" s="1793"/>
      <c r="C57" s="1791"/>
      <c r="D57" s="1805"/>
      <c r="E57" s="1792"/>
      <c r="F57" s="1799"/>
      <c r="G57" s="1799"/>
      <c r="H57" s="1799"/>
      <c r="I57" s="1799"/>
      <c r="J57" s="1799"/>
      <c r="K57" s="1799"/>
      <c r="L57" s="1799"/>
      <c r="M57" s="1799"/>
      <c r="N57" s="1799"/>
      <c r="O57" s="1799"/>
    </row>
    <row r="58" spans="1:16" s="1296" customFormat="1" ht="18.9" customHeight="1">
      <c r="A58" s="1790"/>
      <c r="B58" s="1791" t="s">
        <v>1302</v>
      </c>
      <c r="C58" s="1791"/>
      <c r="D58" s="1806"/>
      <c r="E58" s="1792"/>
      <c r="F58" s="1783">
        <v>114</v>
      </c>
      <c r="G58" s="1783">
        <v>98</v>
      </c>
      <c r="H58" s="1783">
        <v>0</v>
      </c>
      <c r="I58" s="1783">
        <v>0</v>
      </c>
      <c r="J58" s="1783">
        <v>2</v>
      </c>
      <c r="K58" s="1783">
        <v>2</v>
      </c>
      <c r="L58" s="1783">
        <v>103</v>
      </c>
      <c r="M58" s="1783">
        <v>89</v>
      </c>
      <c r="N58" s="1783">
        <v>9</v>
      </c>
      <c r="O58" s="1783">
        <v>7</v>
      </c>
      <c r="P58" s="1783"/>
    </row>
    <row r="59" spans="1:15" s="1296" customFormat="1" ht="18.9" customHeight="1">
      <c r="A59" s="1790"/>
      <c r="B59" s="1807" t="s">
        <v>1303</v>
      </c>
      <c r="C59" s="1808"/>
      <c r="D59" s="1808"/>
      <c r="E59" s="1792"/>
      <c r="F59" s="1783"/>
      <c r="G59" s="1783"/>
      <c r="H59" s="1783"/>
      <c r="I59" s="1783"/>
      <c r="J59" s="1783"/>
      <c r="K59" s="1783"/>
      <c r="L59" s="1783"/>
      <c r="M59" s="1783"/>
      <c r="N59" s="1783"/>
      <c r="O59" s="1783"/>
    </row>
    <row r="60" spans="1:15" s="1296" customFormat="1" ht="12.75" customHeight="1">
      <c r="A60" s="1790"/>
      <c r="B60" s="1807"/>
      <c r="C60" s="1791" t="s">
        <v>1441</v>
      </c>
      <c r="D60" s="1791"/>
      <c r="E60" s="1792"/>
      <c r="F60" s="1783">
        <v>0</v>
      </c>
      <c r="G60" s="1783">
        <v>0</v>
      </c>
      <c r="H60" s="1783">
        <v>0</v>
      </c>
      <c r="I60" s="1783">
        <v>0</v>
      </c>
      <c r="J60" s="1783">
        <v>0</v>
      </c>
      <c r="K60" s="1783">
        <v>0</v>
      </c>
      <c r="L60" s="1783">
        <v>0</v>
      </c>
      <c r="M60" s="1783">
        <v>0</v>
      </c>
      <c r="N60" s="1783">
        <v>0</v>
      </c>
      <c r="O60" s="1783">
        <v>0</v>
      </c>
    </row>
    <row r="61" spans="1:15" s="1296" customFormat="1" ht="18.9" customHeight="1">
      <c r="A61" s="1790"/>
      <c r="B61" s="1791" t="s">
        <v>1305</v>
      </c>
      <c r="C61" s="1791"/>
      <c r="D61" s="1806"/>
      <c r="E61" s="1792"/>
      <c r="F61" s="1783">
        <v>154</v>
      </c>
      <c r="G61" s="1783">
        <v>87</v>
      </c>
      <c r="H61" s="1783">
        <v>0</v>
      </c>
      <c r="I61" s="1783">
        <v>0</v>
      </c>
      <c r="J61" s="1783">
        <v>25</v>
      </c>
      <c r="K61" s="1783">
        <v>13</v>
      </c>
      <c r="L61" s="1783">
        <v>106</v>
      </c>
      <c r="M61" s="1783">
        <v>61</v>
      </c>
      <c r="N61" s="1783">
        <v>23</v>
      </c>
      <c r="O61" s="1783">
        <v>13</v>
      </c>
    </row>
    <row r="62" spans="1:15" s="1296" customFormat="1" ht="18.9" customHeight="1">
      <c r="A62" s="1790"/>
      <c r="B62" s="1791" t="s">
        <v>1306</v>
      </c>
      <c r="C62" s="1791"/>
      <c r="D62" s="1806"/>
      <c r="E62" s="1792"/>
      <c r="F62" s="1783">
        <v>70</v>
      </c>
      <c r="G62" s="1783">
        <v>20</v>
      </c>
      <c r="H62" s="1783">
        <v>0</v>
      </c>
      <c r="I62" s="1783">
        <v>0</v>
      </c>
      <c r="J62" s="1783">
        <v>16</v>
      </c>
      <c r="K62" s="1783">
        <v>4</v>
      </c>
      <c r="L62" s="1783">
        <v>41</v>
      </c>
      <c r="M62" s="1783">
        <v>12</v>
      </c>
      <c r="N62" s="1783">
        <v>13</v>
      </c>
      <c r="O62" s="1783">
        <v>4</v>
      </c>
    </row>
    <row r="63" spans="1:15" s="1296" customFormat="1" ht="18.9" customHeight="1">
      <c r="A63" s="1790"/>
      <c r="B63" s="1791" t="s">
        <v>1308</v>
      </c>
      <c r="C63" s="1791"/>
      <c r="D63" s="1806"/>
      <c r="E63" s="1792"/>
      <c r="F63" s="1783">
        <v>10</v>
      </c>
      <c r="G63" s="1783">
        <v>6</v>
      </c>
      <c r="H63" s="1783">
        <v>0</v>
      </c>
      <c r="I63" s="1783">
        <v>0</v>
      </c>
      <c r="J63" s="1783">
        <v>0</v>
      </c>
      <c r="K63" s="1783">
        <v>0</v>
      </c>
      <c r="L63" s="1783">
        <v>8</v>
      </c>
      <c r="M63" s="1783">
        <v>4</v>
      </c>
      <c r="N63" s="1783">
        <v>2</v>
      </c>
      <c r="O63" s="1783">
        <v>2</v>
      </c>
    </row>
    <row r="64" spans="1:15" s="1296" customFormat="1" ht="18.9" customHeight="1">
      <c r="A64" s="1790"/>
      <c r="B64" s="1791" t="s">
        <v>410</v>
      </c>
      <c r="C64" s="1791"/>
      <c r="D64" s="1806"/>
      <c r="E64" s="1792"/>
      <c r="F64" s="1783">
        <v>27</v>
      </c>
      <c r="G64" s="1783">
        <v>6</v>
      </c>
      <c r="H64" s="1783">
        <v>0</v>
      </c>
      <c r="I64" s="1783">
        <v>0</v>
      </c>
      <c r="J64" s="1783">
        <v>2</v>
      </c>
      <c r="K64" s="1783">
        <v>0</v>
      </c>
      <c r="L64" s="1783">
        <v>18</v>
      </c>
      <c r="M64" s="1783">
        <v>4</v>
      </c>
      <c r="N64" s="1783">
        <v>7</v>
      </c>
      <c r="O64" s="1783">
        <v>2</v>
      </c>
    </row>
    <row r="65" spans="1:15" s="1296" customFormat="1" ht="18.9" customHeight="1">
      <c r="A65" s="1790"/>
      <c r="B65" s="1791" t="s">
        <v>1442</v>
      </c>
      <c r="C65" s="1791"/>
      <c r="D65" s="1806"/>
      <c r="E65" s="1792"/>
      <c r="F65" s="1783">
        <v>2</v>
      </c>
      <c r="G65" s="1783">
        <v>1</v>
      </c>
      <c r="H65" s="1783">
        <v>2</v>
      </c>
      <c r="I65" s="1783">
        <v>1</v>
      </c>
      <c r="J65" s="1783">
        <v>0</v>
      </c>
      <c r="K65" s="1783">
        <v>0</v>
      </c>
      <c r="L65" s="1783">
        <v>0</v>
      </c>
      <c r="M65" s="1783">
        <v>0</v>
      </c>
      <c r="N65" s="1783">
        <v>0</v>
      </c>
      <c r="O65" s="1783">
        <v>0</v>
      </c>
    </row>
    <row r="66" ht="9" customHeight="1">
      <c r="A66" s="1770" t="s">
        <v>11</v>
      </c>
    </row>
    <row r="67" spans="1:11" s="1296" customFormat="1" ht="12.75" customHeight="1">
      <c r="A67" s="1770" t="s">
        <v>1564</v>
      </c>
      <c r="K67" s="1807"/>
    </row>
  </sheetData>
  <mergeCells count="9">
    <mergeCell ref="A1:D1"/>
    <mergeCell ref="A3:O3"/>
    <mergeCell ref="A4:E6"/>
    <mergeCell ref="F4:G5"/>
    <mergeCell ref="H4:O4"/>
    <mergeCell ref="H5:I5"/>
    <mergeCell ref="J5:K5"/>
    <mergeCell ref="L5:M5"/>
    <mergeCell ref="N5:O5"/>
  </mergeCells>
  <printOptions/>
  <pageMargins left="0.4724409448818898" right="0.4724409448818898" top="0.5905511811023623" bottom="0.7874015748031497" header="0.31496062992125984" footer="0.2755905511811024"/>
  <pageSetup firstPageNumber="123" useFirstPageNumber="1" horizontalDpi="600" verticalDpi="600" orientation="portrait" paperSize="9" r:id="rId1"/>
  <headerFooter>
    <oddFooter>&amp;C123</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R13"/>
  <sheetViews>
    <sheetView workbookViewId="0" topLeftCell="A1">
      <pane ySplit="5" topLeftCell="A6" activePane="bottomLeft" state="frozen"/>
      <selection pane="bottomLeft" activeCell="F1" sqref="F1"/>
    </sheetView>
  </sheetViews>
  <sheetFormatPr defaultColWidth="12" defaultRowHeight="11.25"/>
  <cols>
    <col min="1" max="1" width="48.5" style="1196" customWidth="1"/>
    <col min="2" max="2" width="0.4921875" style="1196" customWidth="1"/>
    <col min="3" max="5" width="20.5" style="1196" customWidth="1"/>
    <col min="6" max="16384" width="12" style="1196" customWidth="1"/>
  </cols>
  <sheetData>
    <row r="1" ht="10.5" customHeight="1">
      <c r="A1" s="1195"/>
    </row>
    <row r="2" spans="1:5" ht="12.75" customHeight="1">
      <c r="A2" s="1684" t="str">
        <f>'8.1'!M2&amp;'8.1'!N2</f>
        <v>8. Berufsoberschulen in Bayern 2021/22</v>
      </c>
      <c r="B2" s="1198"/>
      <c r="C2" s="1198"/>
      <c r="D2" s="1198"/>
      <c r="E2" s="1198"/>
    </row>
    <row r="3" spans="1:5" s="1841" customFormat="1" ht="24.9" customHeight="1">
      <c r="A3" s="1907" t="s">
        <v>1565</v>
      </c>
      <c r="B3" s="1908"/>
      <c r="C3" s="1908"/>
      <c r="D3" s="1908"/>
      <c r="E3" s="1908"/>
    </row>
    <row r="4" spans="1:5" ht="27" customHeight="1">
      <c r="A4" s="2544" t="s">
        <v>1566</v>
      </c>
      <c r="B4" s="2469"/>
      <c r="C4" s="1909" t="s">
        <v>12</v>
      </c>
      <c r="D4" s="1910"/>
      <c r="E4" s="1911"/>
    </row>
    <row r="5" spans="1:5" ht="27" customHeight="1">
      <c r="A5" s="2470"/>
      <c r="B5" s="2470"/>
      <c r="C5" s="1912" t="s">
        <v>1</v>
      </c>
      <c r="D5" s="1912" t="s">
        <v>63</v>
      </c>
      <c r="E5" s="1913" t="s">
        <v>64</v>
      </c>
    </row>
    <row r="6" spans="1:5" s="1296" customFormat="1" ht="18.9" customHeight="1">
      <c r="A6" s="1914" t="s">
        <v>280</v>
      </c>
      <c r="B6" s="1915"/>
      <c r="C6" s="1916">
        <v>145</v>
      </c>
      <c r="D6" s="1917">
        <v>73</v>
      </c>
      <c r="E6" s="1917">
        <v>11</v>
      </c>
    </row>
    <row r="7" spans="1:5" s="1296" customFormat="1" ht="17.1" customHeight="1">
      <c r="A7" s="1914" t="s">
        <v>284</v>
      </c>
      <c r="B7" s="1915"/>
      <c r="C7" s="1918">
        <v>30</v>
      </c>
      <c r="D7" s="1919">
        <v>19</v>
      </c>
      <c r="E7" s="1919">
        <v>0</v>
      </c>
    </row>
    <row r="8" spans="1:5" s="1296" customFormat="1" ht="17.1" customHeight="1">
      <c r="A8" s="1914" t="s">
        <v>282</v>
      </c>
      <c r="B8" s="1915"/>
      <c r="C8" s="1918">
        <v>64</v>
      </c>
      <c r="D8" s="1919">
        <v>28</v>
      </c>
      <c r="E8" s="1919">
        <v>11</v>
      </c>
    </row>
    <row r="9" spans="1:5" s="1296" customFormat="1" ht="17.1" customHeight="1">
      <c r="A9" s="1914" t="s">
        <v>287</v>
      </c>
      <c r="B9" s="1915"/>
      <c r="C9" s="1918">
        <v>15</v>
      </c>
      <c r="D9" s="1919">
        <v>10</v>
      </c>
      <c r="E9" s="1919">
        <v>0</v>
      </c>
    </row>
    <row r="10" spans="1:5" s="1296" customFormat="1" ht="17.1" customHeight="1">
      <c r="A10" s="1914" t="s">
        <v>288</v>
      </c>
      <c r="B10" s="1915"/>
      <c r="C10" s="1918">
        <v>606</v>
      </c>
      <c r="D10" s="1919">
        <v>286</v>
      </c>
      <c r="E10" s="1919">
        <v>58</v>
      </c>
    </row>
    <row r="11" spans="1:5" s="1296" customFormat="1" ht="18" customHeight="1">
      <c r="A11" s="1920" t="s">
        <v>10</v>
      </c>
      <c r="B11" s="1921"/>
      <c r="C11" s="1922">
        <v>860</v>
      </c>
      <c r="D11" s="1923">
        <v>416</v>
      </c>
      <c r="E11" s="1923">
        <v>80</v>
      </c>
    </row>
    <row r="12" spans="1:18" s="1683" customFormat="1" ht="5.1" customHeight="1">
      <c r="A12" s="1770" t="s">
        <v>11</v>
      </c>
      <c r="B12" s="1682"/>
      <c r="C12" s="1682"/>
      <c r="D12" s="1682"/>
      <c r="E12" s="1682"/>
      <c r="F12" s="1682"/>
      <c r="G12" s="1682"/>
      <c r="H12" s="1682"/>
      <c r="I12" s="1682"/>
      <c r="J12" s="1682"/>
      <c r="K12" s="1682"/>
      <c r="L12" s="1682"/>
      <c r="M12" s="1682"/>
      <c r="N12" s="1682"/>
      <c r="O12" s="1682"/>
      <c r="P12" s="1682"/>
      <c r="Q12" s="1682"/>
      <c r="R12" s="1682"/>
    </row>
    <row r="13" s="1683" customFormat="1" ht="10.2">
      <c r="A13" s="1837" t="s">
        <v>1567</v>
      </c>
    </row>
  </sheetData>
  <mergeCells count="1">
    <mergeCell ref="A4:B5"/>
  </mergeCells>
  <printOptions/>
  <pageMargins left="0.4724409448818898" right="0.4724409448818898" top="0.5905511811023623" bottom="0.7874015748031497" header="0.3937007874015748" footer="0.2755905511811024"/>
  <pageSetup firstPageNumber="124" useFirstPageNumber="1" horizontalDpi="600" verticalDpi="600" orientation="portrait" pageOrder="overThenDown" paperSize="9" r:id="rId1"/>
  <headerFooter alignWithMargins="0">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K53"/>
  <sheetViews>
    <sheetView workbookViewId="0" topLeftCell="A1">
      <pane ySplit="6" topLeftCell="A7" activePane="bottomLeft" state="frozen"/>
      <selection pane="bottomLeft" activeCell="K1" sqref="K1"/>
    </sheetView>
  </sheetViews>
  <sheetFormatPr defaultColWidth="12" defaultRowHeight="11.25"/>
  <cols>
    <col min="1" max="1" width="1.83203125" style="1196" customWidth="1"/>
    <col min="2" max="2" width="44.5" style="1196" bestFit="1" customWidth="1"/>
    <col min="3" max="3" width="0.4921875" style="1196" customWidth="1"/>
    <col min="4" max="4" width="9.5" style="1196" customWidth="1"/>
    <col min="5" max="5" width="10" style="1196" bestFit="1" customWidth="1"/>
    <col min="6" max="10" width="9.5" style="1196" customWidth="1"/>
    <col min="11" max="16384" width="12" style="1196" customWidth="1"/>
  </cols>
  <sheetData>
    <row r="1" ht="10.5" customHeight="1"/>
    <row r="2" spans="2:10" ht="10.5" customHeight="1">
      <c r="B2" s="1684"/>
      <c r="C2" s="1198"/>
      <c r="D2" s="1198"/>
      <c r="E2" s="1198"/>
      <c r="F2" s="1198"/>
      <c r="G2" s="1198"/>
      <c r="H2" s="1198"/>
      <c r="I2" s="1198"/>
      <c r="J2" s="1198"/>
    </row>
    <row r="3" spans="2:10" ht="24.9" customHeight="1">
      <c r="B3" s="1809" t="s">
        <v>1568</v>
      </c>
      <c r="C3" s="1810"/>
      <c r="D3" s="1810"/>
      <c r="E3" s="1810"/>
      <c r="F3" s="1810"/>
      <c r="G3" s="1810"/>
      <c r="H3" s="1810"/>
      <c r="I3" s="1810"/>
      <c r="J3" s="1810"/>
    </row>
    <row r="4" spans="1:10" ht="24.9" customHeight="1">
      <c r="A4" s="2674" t="s">
        <v>1445</v>
      </c>
      <c r="B4" s="2674"/>
      <c r="C4" s="2696"/>
      <c r="D4" s="1811" t="s">
        <v>1446</v>
      </c>
      <c r="E4" s="1924"/>
      <c r="F4" s="1924"/>
      <c r="G4" s="1812"/>
      <c r="H4" s="1812"/>
      <c r="I4" s="1814"/>
      <c r="J4" s="2675" t="s">
        <v>1016</v>
      </c>
    </row>
    <row r="5" spans="1:10" ht="24.9" customHeight="1">
      <c r="A5" s="2697"/>
      <c r="B5" s="2697"/>
      <c r="C5" s="2698"/>
      <c r="D5" s="2503" t="s">
        <v>1569</v>
      </c>
      <c r="E5" s="2503" t="s">
        <v>1570</v>
      </c>
      <c r="F5" s="1925" t="s">
        <v>1300</v>
      </c>
      <c r="G5" s="1926"/>
      <c r="H5" s="2701" t="s">
        <v>32</v>
      </c>
      <c r="I5" s="2701" t="s">
        <v>1448</v>
      </c>
      <c r="J5" s="2448"/>
    </row>
    <row r="6" spans="1:10" ht="24.9" customHeight="1">
      <c r="A6" s="2699"/>
      <c r="B6" s="2699"/>
      <c r="C6" s="2700"/>
      <c r="D6" s="2505"/>
      <c r="E6" s="2505"/>
      <c r="F6" s="1927">
        <v>12</v>
      </c>
      <c r="G6" s="1817">
        <v>13</v>
      </c>
      <c r="H6" s="2678"/>
      <c r="I6" s="2468"/>
      <c r="J6" s="2449"/>
    </row>
    <row r="7" spans="1:11" ht="15" customHeight="1">
      <c r="A7" s="1928" t="s">
        <v>1449</v>
      </c>
      <c r="C7" s="1695"/>
      <c r="D7" s="1479"/>
      <c r="E7" s="1929"/>
      <c r="F7" s="1930"/>
      <c r="G7" s="1930"/>
      <c r="H7" s="1931"/>
      <c r="I7" s="1695"/>
      <c r="J7" s="1695"/>
      <c r="K7" s="1771"/>
    </row>
    <row r="8" spans="2:10" s="1296" customFormat="1" ht="12" customHeight="1">
      <c r="B8" s="1823" t="s">
        <v>1450</v>
      </c>
      <c r="C8" s="1932"/>
      <c r="D8" s="1933">
        <v>0</v>
      </c>
      <c r="E8" s="1441">
        <v>0</v>
      </c>
      <c r="F8" s="1826">
        <v>545</v>
      </c>
      <c r="G8" s="1826">
        <v>31</v>
      </c>
      <c r="H8" s="1826">
        <v>576</v>
      </c>
      <c r="I8" s="1826">
        <v>291</v>
      </c>
      <c r="J8" s="1826">
        <v>30</v>
      </c>
    </row>
    <row r="9" spans="2:10" s="1296" customFormat="1" ht="12" customHeight="1">
      <c r="B9" s="1823" t="s">
        <v>1451</v>
      </c>
      <c r="C9" s="1932"/>
      <c r="D9" s="1934">
        <v>0</v>
      </c>
      <c r="E9" s="1826">
        <v>0</v>
      </c>
      <c r="F9" s="1826">
        <v>26</v>
      </c>
      <c r="G9" s="1826">
        <v>0</v>
      </c>
      <c r="H9" s="1826">
        <v>26</v>
      </c>
      <c r="I9" s="1826">
        <v>5</v>
      </c>
      <c r="J9" s="1826">
        <v>2</v>
      </c>
    </row>
    <row r="10" spans="2:10" ht="12" customHeight="1">
      <c r="B10" s="1827" t="s">
        <v>407</v>
      </c>
      <c r="C10" s="1935"/>
      <c r="D10" s="1934">
        <v>0</v>
      </c>
      <c r="E10" s="1826">
        <v>0</v>
      </c>
      <c r="F10" s="1826">
        <v>0</v>
      </c>
      <c r="G10" s="1826">
        <v>0</v>
      </c>
      <c r="H10" s="1826">
        <v>0</v>
      </c>
      <c r="I10" s="1826">
        <v>0</v>
      </c>
      <c r="J10" s="1826">
        <v>0</v>
      </c>
    </row>
    <row r="11" spans="2:10" ht="12" customHeight="1">
      <c r="B11" s="1827" t="s">
        <v>1571</v>
      </c>
      <c r="C11" s="1935"/>
      <c r="D11" s="1934">
        <v>0</v>
      </c>
      <c r="E11" s="1826">
        <v>22</v>
      </c>
      <c r="F11" s="1826">
        <v>14</v>
      </c>
      <c r="G11" s="1826">
        <v>27</v>
      </c>
      <c r="H11" s="1826">
        <v>63</v>
      </c>
      <c r="I11" s="1826">
        <v>25</v>
      </c>
      <c r="J11" s="1826">
        <v>5</v>
      </c>
    </row>
    <row r="12" spans="2:10" ht="12" customHeight="1">
      <c r="B12" s="1827" t="s">
        <v>279</v>
      </c>
      <c r="C12" s="1935"/>
      <c r="D12" s="1934">
        <v>0</v>
      </c>
      <c r="E12" s="1826">
        <v>88</v>
      </c>
      <c r="F12" s="1826">
        <v>223</v>
      </c>
      <c r="G12" s="1826">
        <v>173</v>
      </c>
      <c r="H12" s="1826">
        <v>484</v>
      </c>
      <c r="I12" s="1826">
        <v>114</v>
      </c>
      <c r="J12" s="1826">
        <v>26</v>
      </c>
    </row>
    <row r="13" spans="2:10" ht="12" customHeight="1">
      <c r="B13" s="1827" t="s">
        <v>1030</v>
      </c>
      <c r="C13" s="1935"/>
      <c r="D13" s="1934">
        <v>0</v>
      </c>
      <c r="E13" s="1826">
        <v>33</v>
      </c>
      <c r="F13" s="1826">
        <v>1603</v>
      </c>
      <c r="G13" s="1826">
        <v>271</v>
      </c>
      <c r="H13" s="1826">
        <v>1907</v>
      </c>
      <c r="I13" s="1826">
        <v>965</v>
      </c>
      <c r="J13" s="1826">
        <v>98</v>
      </c>
    </row>
    <row r="14" spans="2:10" ht="12" customHeight="1">
      <c r="B14" s="1827" t="s">
        <v>1453</v>
      </c>
      <c r="C14" s="1935"/>
      <c r="D14" s="1934">
        <v>0</v>
      </c>
      <c r="E14" s="1826">
        <v>0</v>
      </c>
      <c r="F14" s="1826">
        <v>129</v>
      </c>
      <c r="G14" s="1826">
        <v>18</v>
      </c>
      <c r="H14" s="1826">
        <v>147</v>
      </c>
      <c r="I14" s="1826">
        <v>27</v>
      </c>
      <c r="J14" s="1826">
        <v>9</v>
      </c>
    </row>
    <row r="15" spans="2:10" ht="12" customHeight="1">
      <c r="B15" s="1827" t="s">
        <v>1033</v>
      </c>
      <c r="C15" s="1935"/>
      <c r="D15" s="1934">
        <v>0</v>
      </c>
      <c r="E15" s="1826">
        <v>0</v>
      </c>
      <c r="F15" s="1826">
        <v>543</v>
      </c>
      <c r="G15" s="1826">
        <v>11</v>
      </c>
      <c r="H15" s="1826">
        <v>554</v>
      </c>
      <c r="I15" s="1826">
        <v>494</v>
      </c>
      <c r="J15" s="1826">
        <v>30</v>
      </c>
    </row>
    <row r="16" spans="2:10" ht="12" customHeight="1">
      <c r="B16" s="1827" t="s">
        <v>1454</v>
      </c>
      <c r="C16" s="1935"/>
      <c r="D16" s="1934">
        <v>0</v>
      </c>
      <c r="E16" s="1826">
        <v>0</v>
      </c>
      <c r="F16" s="1826">
        <v>114</v>
      </c>
      <c r="G16" s="1826">
        <v>26</v>
      </c>
      <c r="H16" s="1826">
        <v>140</v>
      </c>
      <c r="I16" s="1826">
        <v>38</v>
      </c>
      <c r="J16" s="1826">
        <v>8</v>
      </c>
    </row>
    <row r="17" spans="2:10" s="1296" customFormat="1" ht="15" customHeight="1">
      <c r="B17" s="1828" t="s">
        <v>10</v>
      </c>
      <c r="C17" s="1932"/>
      <c r="D17" s="1829">
        <v>0</v>
      </c>
      <c r="E17" s="1821">
        <v>143</v>
      </c>
      <c r="F17" s="1821">
        <v>3197</v>
      </c>
      <c r="G17" s="1821">
        <v>557</v>
      </c>
      <c r="H17" s="1818">
        <v>3897</v>
      </c>
      <c r="I17" s="1821">
        <v>1959</v>
      </c>
      <c r="J17" s="1821">
        <v>208</v>
      </c>
    </row>
    <row r="18" spans="2:10" s="1296" customFormat="1" ht="8.1" customHeight="1">
      <c r="B18" s="1828"/>
      <c r="C18" s="1932"/>
      <c r="D18" s="1829"/>
      <c r="E18" s="1821"/>
      <c r="F18" s="1821"/>
      <c r="G18" s="1821"/>
      <c r="H18" s="1818"/>
      <c r="I18" s="1821"/>
      <c r="J18" s="1821"/>
    </row>
    <row r="19" spans="1:10" s="1296" customFormat="1" ht="12.9" customHeight="1">
      <c r="A19" s="1936" t="s">
        <v>1455</v>
      </c>
      <c r="C19" s="1932"/>
      <c r="D19" s="1829"/>
      <c r="E19" s="1821"/>
      <c r="F19" s="1821"/>
      <c r="G19" s="1821"/>
      <c r="H19" s="1818"/>
      <c r="I19" s="1821"/>
      <c r="J19" s="1821"/>
    </row>
    <row r="20" spans="2:10" s="1296" customFormat="1" ht="12" customHeight="1">
      <c r="B20" s="1823" t="s">
        <v>1450</v>
      </c>
      <c r="C20" s="1932"/>
      <c r="D20" s="1937">
        <v>0</v>
      </c>
      <c r="E20" s="1938">
        <v>0</v>
      </c>
      <c r="F20" s="1938">
        <v>0</v>
      </c>
      <c r="G20" s="1938">
        <v>0</v>
      </c>
      <c r="H20" s="1938">
        <v>0</v>
      </c>
      <c r="I20" s="1938">
        <v>0</v>
      </c>
      <c r="J20" s="1938">
        <v>0</v>
      </c>
    </row>
    <row r="21" spans="2:10" s="1296" customFormat="1" ht="12" customHeight="1">
      <c r="B21" s="1830" t="s">
        <v>1021</v>
      </c>
      <c r="C21" s="1939"/>
      <c r="D21" s="1937">
        <v>0</v>
      </c>
      <c r="E21" s="1938">
        <v>2</v>
      </c>
      <c r="F21" s="1938">
        <v>28</v>
      </c>
      <c r="G21" s="1938">
        <v>6</v>
      </c>
      <c r="H21" s="1938">
        <v>36</v>
      </c>
      <c r="I21" s="1938">
        <v>11</v>
      </c>
      <c r="J21" s="1938">
        <v>4</v>
      </c>
    </row>
    <row r="22" spans="2:10" ht="12" customHeight="1">
      <c r="B22" s="1831" t="s">
        <v>1456</v>
      </c>
      <c r="C22" s="1940"/>
      <c r="D22" s="1937">
        <v>0</v>
      </c>
      <c r="E22" s="1938">
        <v>22</v>
      </c>
      <c r="F22" s="1938">
        <v>20</v>
      </c>
      <c r="G22" s="1938">
        <v>0</v>
      </c>
      <c r="H22" s="1938">
        <v>42</v>
      </c>
      <c r="I22" s="1938">
        <v>6</v>
      </c>
      <c r="J22" s="1938">
        <v>2</v>
      </c>
    </row>
    <row r="23" spans="2:10" ht="12" customHeight="1">
      <c r="B23" s="1831" t="s">
        <v>1572</v>
      </c>
      <c r="C23" s="1940"/>
      <c r="D23" s="1937">
        <v>0</v>
      </c>
      <c r="E23" s="1938">
        <v>4</v>
      </c>
      <c r="F23" s="1938">
        <v>6</v>
      </c>
      <c r="G23" s="1938">
        <v>6</v>
      </c>
      <c r="H23" s="1938">
        <v>16</v>
      </c>
      <c r="I23" s="1938">
        <v>5</v>
      </c>
      <c r="J23" s="1938">
        <v>3</v>
      </c>
    </row>
    <row r="24" spans="2:10" ht="12" customHeight="1">
      <c r="B24" s="1831" t="s">
        <v>1458</v>
      </c>
      <c r="C24" s="1940"/>
      <c r="D24" s="1937">
        <v>0</v>
      </c>
      <c r="E24" s="1938">
        <v>0</v>
      </c>
      <c r="F24" s="1938">
        <v>25</v>
      </c>
      <c r="G24" s="1938">
        <v>14</v>
      </c>
      <c r="H24" s="1938">
        <v>39</v>
      </c>
      <c r="I24" s="1938">
        <v>11</v>
      </c>
      <c r="J24" s="1938">
        <v>2</v>
      </c>
    </row>
    <row r="25" spans="2:10" ht="12" customHeight="1">
      <c r="B25" s="1831" t="s">
        <v>1041</v>
      </c>
      <c r="C25" s="1940"/>
      <c r="D25" s="1937">
        <v>0</v>
      </c>
      <c r="E25" s="1938">
        <v>0</v>
      </c>
      <c r="F25" s="1938">
        <v>12</v>
      </c>
      <c r="G25" s="1938">
        <v>8</v>
      </c>
      <c r="H25" s="1938">
        <v>20</v>
      </c>
      <c r="I25" s="1938">
        <v>8</v>
      </c>
      <c r="J25" s="1938">
        <v>0</v>
      </c>
    </row>
    <row r="26" spans="2:10" ht="12" customHeight="1">
      <c r="B26" s="1831" t="s">
        <v>1033</v>
      </c>
      <c r="C26" s="1940"/>
      <c r="D26" s="1937">
        <v>0</v>
      </c>
      <c r="E26" s="1938">
        <v>0</v>
      </c>
      <c r="F26" s="1938">
        <v>0</v>
      </c>
      <c r="G26" s="1938">
        <v>0</v>
      </c>
      <c r="H26" s="1938">
        <v>0</v>
      </c>
      <c r="I26" s="1938">
        <v>0</v>
      </c>
      <c r="J26" s="1938">
        <v>0</v>
      </c>
    </row>
    <row r="27" spans="2:10" ht="12" customHeight="1">
      <c r="B27" s="1831" t="s">
        <v>1459</v>
      </c>
      <c r="C27" s="1940"/>
      <c r="D27" s="1937">
        <v>0</v>
      </c>
      <c r="E27" s="1938">
        <v>0</v>
      </c>
      <c r="F27" s="1938">
        <v>7</v>
      </c>
      <c r="G27" s="1938">
        <v>1</v>
      </c>
      <c r="H27" s="1938">
        <v>8</v>
      </c>
      <c r="I27" s="1938">
        <v>2</v>
      </c>
      <c r="J27" s="1938">
        <v>1</v>
      </c>
    </row>
    <row r="28" spans="2:10" ht="12" customHeight="1">
      <c r="B28" s="1831" t="s">
        <v>1035</v>
      </c>
      <c r="C28" s="1940"/>
      <c r="D28" s="1937">
        <v>0</v>
      </c>
      <c r="E28" s="1938">
        <v>12</v>
      </c>
      <c r="F28" s="1938">
        <v>33</v>
      </c>
      <c r="G28" s="1938">
        <v>17</v>
      </c>
      <c r="H28" s="1938">
        <v>62</v>
      </c>
      <c r="I28" s="1938">
        <v>32</v>
      </c>
      <c r="J28" s="1938">
        <v>9</v>
      </c>
    </row>
    <row r="29" spans="2:10" ht="12" customHeight="1">
      <c r="B29" s="1831" t="s">
        <v>720</v>
      </c>
      <c r="C29" s="1940"/>
      <c r="D29" s="1937">
        <v>0</v>
      </c>
      <c r="E29" s="1938">
        <v>0</v>
      </c>
      <c r="F29" s="1938">
        <v>0</v>
      </c>
      <c r="G29" s="1938">
        <v>2</v>
      </c>
      <c r="H29" s="1938">
        <v>2</v>
      </c>
      <c r="I29" s="1938">
        <v>0</v>
      </c>
      <c r="J29" s="1938">
        <v>0</v>
      </c>
    </row>
    <row r="30" spans="2:10" ht="12" customHeight="1">
      <c r="B30" s="1831" t="s">
        <v>1573</v>
      </c>
      <c r="C30" s="1940"/>
      <c r="D30" s="1937">
        <v>0</v>
      </c>
      <c r="E30" s="1938">
        <v>25</v>
      </c>
      <c r="F30" s="1938">
        <v>173</v>
      </c>
      <c r="G30" s="1938">
        <v>12</v>
      </c>
      <c r="H30" s="1938">
        <v>210</v>
      </c>
      <c r="I30" s="1938">
        <v>65</v>
      </c>
      <c r="J30" s="1938">
        <v>16</v>
      </c>
    </row>
    <row r="31" spans="2:10" s="1296" customFormat="1" ht="15" customHeight="1">
      <c r="B31" s="1828" t="s">
        <v>10</v>
      </c>
      <c r="C31" s="1932"/>
      <c r="D31" s="1829">
        <v>0</v>
      </c>
      <c r="E31" s="1821">
        <v>65</v>
      </c>
      <c r="F31" s="1821">
        <v>304</v>
      </c>
      <c r="G31" s="1821">
        <v>66</v>
      </c>
      <c r="H31" s="1821">
        <v>435</v>
      </c>
      <c r="I31" s="1821">
        <v>140</v>
      </c>
      <c r="J31" s="1821">
        <v>37</v>
      </c>
    </row>
    <row r="32" spans="1:10" ht="8.1" customHeight="1">
      <c r="A32" s="1830"/>
      <c r="C32" s="1932"/>
      <c r="D32" s="1941"/>
      <c r="E32" s="1771"/>
      <c r="F32" s="1771"/>
      <c r="G32" s="1771"/>
      <c r="H32" s="1771"/>
      <c r="I32" s="1771"/>
      <c r="J32" s="1771"/>
    </row>
    <row r="33" spans="1:10" ht="12.9" customHeight="1">
      <c r="A33" s="1942" t="s">
        <v>1461</v>
      </c>
      <c r="C33" s="1932"/>
      <c r="D33" s="1941"/>
      <c r="E33" s="1771"/>
      <c r="F33" s="1771"/>
      <c r="G33" s="1771"/>
      <c r="H33" s="1771"/>
      <c r="I33" s="1771"/>
      <c r="J33" s="1771"/>
    </row>
    <row r="34" spans="1:10" ht="12.75" customHeight="1" hidden="1">
      <c r="A34" s="1942"/>
      <c r="B34" s="1830" t="s">
        <v>278</v>
      </c>
      <c r="C34" s="1932"/>
      <c r="D34" s="1934" t="s">
        <v>1574</v>
      </c>
      <c r="E34" s="1938"/>
      <c r="F34" s="1938"/>
      <c r="G34" s="1938"/>
      <c r="H34" s="1938"/>
      <c r="I34" s="1938"/>
      <c r="J34" s="1826"/>
    </row>
    <row r="35" spans="1:10" ht="12.75" customHeight="1" hidden="1">
      <c r="A35" s="1942"/>
      <c r="B35" s="1830" t="s">
        <v>279</v>
      </c>
      <c r="C35" s="1932"/>
      <c r="D35" s="1934" t="s">
        <v>1574</v>
      </c>
      <c r="E35" s="1938"/>
      <c r="F35" s="1938"/>
      <c r="G35" s="1938"/>
      <c r="H35" s="1938"/>
      <c r="I35" s="1938"/>
      <c r="J35" s="1826"/>
    </row>
    <row r="36" spans="1:10" ht="12" customHeight="1">
      <c r="A36" s="1942"/>
      <c r="B36" s="1830" t="s">
        <v>278</v>
      </c>
      <c r="C36" s="1932"/>
      <c r="D36" s="1934" t="s">
        <v>1574</v>
      </c>
      <c r="E36" s="1938">
        <v>0</v>
      </c>
      <c r="F36" s="1938">
        <v>0</v>
      </c>
      <c r="G36" s="1938">
        <v>0</v>
      </c>
      <c r="H36" s="1938">
        <v>0</v>
      </c>
      <c r="I36" s="1938">
        <v>0</v>
      </c>
      <c r="J36" s="1826" t="s">
        <v>1574</v>
      </c>
    </row>
    <row r="37" spans="1:10" ht="12" customHeight="1">
      <c r="A37" s="1942"/>
      <c r="B37" s="1830" t="s">
        <v>280</v>
      </c>
      <c r="C37" s="1932"/>
      <c r="D37" s="1934" t="s">
        <v>1574</v>
      </c>
      <c r="E37" s="1938">
        <v>0</v>
      </c>
      <c r="F37" s="1938">
        <v>0</v>
      </c>
      <c r="G37" s="1938">
        <v>0</v>
      </c>
      <c r="H37" s="1938">
        <v>0</v>
      </c>
      <c r="I37" s="1938">
        <v>0</v>
      </c>
      <c r="J37" s="1826" t="s">
        <v>1574</v>
      </c>
    </row>
    <row r="38" spans="2:10" ht="12" customHeight="1">
      <c r="B38" s="1830" t="s">
        <v>281</v>
      </c>
      <c r="C38" s="1932"/>
      <c r="D38" s="1934" t="s">
        <v>1574</v>
      </c>
      <c r="E38" s="1938">
        <v>0</v>
      </c>
      <c r="F38" s="1938">
        <v>0</v>
      </c>
      <c r="G38" s="1938">
        <v>0</v>
      </c>
      <c r="H38" s="1938">
        <v>0</v>
      </c>
      <c r="I38" s="1938">
        <v>0</v>
      </c>
      <c r="J38" s="1826" t="s">
        <v>1574</v>
      </c>
    </row>
    <row r="39" spans="2:10" ht="12" customHeight="1">
      <c r="B39" s="1830" t="s">
        <v>282</v>
      </c>
      <c r="C39" s="1932"/>
      <c r="D39" s="1934" t="s">
        <v>1574</v>
      </c>
      <c r="E39" s="1938">
        <v>0</v>
      </c>
      <c r="F39" s="1938">
        <v>0</v>
      </c>
      <c r="G39" s="1938">
        <v>0</v>
      </c>
      <c r="H39" s="1938">
        <v>0</v>
      </c>
      <c r="I39" s="1938">
        <v>0</v>
      </c>
      <c r="J39" s="1826" t="s">
        <v>1574</v>
      </c>
    </row>
    <row r="40" spans="2:10" ht="12" customHeight="1">
      <c r="B40" s="1830" t="s">
        <v>284</v>
      </c>
      <c r="C40" s="1932"/>
      <c r="D40" s="1934" t="s">
        <v>1574</v>
      </c>
      <c r="E40" s="1938">
        <v>0</v>
      </c>
      <c r="F40" s="1938">
        <v>0</v>
      </c>
      <c r="G40" s="1938">
        <v>0</v>
      </c>
      <c r="H40" s="1938">
        <v>0</v>
      </c>
      <c r="I40" s="1938">
        <v>0</v>
      </c>
      <c r="J40" s="1826" t="s">
        <v>1574</v>
      </c>
    </row>
    <row r="41" spans="2:10" ht="12" customHeight="1" hidden="1">
      <c r="B41" s="1830" t="s">
        <v>283</v>
      </c>
      <c r="C41" s="1932"/>
      <c r="D41" s="1934" t="s">
        <v>1574</v>
      </c>
      <c r="E41" s="1938"/>
      <c r="F41" s="1938"/>
      <c r="G41" s="1938"/>
      <c r="H41" s="1938">
        <v>0</v>
      </c>
      <c r="I41" s="1938"/>
      <c r="J41" s="1826" t="s">
        <v>1574</v>
      </c>
    </row>
    <row r="42" spans="2:10" ht="12" customHeight="1" hidden="1">
      <c r="B42" s="1830" t="s">
        <v>284</v>
      </c>
      <c r="C42" s="1932"/>
      <c r="D42" s="1934" t="s">
        <v>1574</v>
      </c>
      <c r="E42" s="1938"/>
      <c r="F42" s="1938"/>
      <c r="G42" s="1938"/>
      <c r="H42" s="1938">
        <v>0</v>
      </c>
      <c r="I42" s="1938"/>
      <c r="J42" s="1826" t="s">
        <v>1574</v>
      </c>
    </row>
    <row r="43" spans="2:10" ht="12" customHeight="1" hidden="1">
      <c r="B43" s="1830" t="s">
        <v>285</v>
      </c>
      <c r="C43" s="1932"/>
      <c r="D43" s="1934" t="s">
        <v>1574</v>
      </c>
      <c r="E43" s="1938"/>
      <c r="F43" s="1938"/>
      <c r="G43" s="1938"/>
      <c r="H43" s="1938">
        <v>0</v>
      </c>
      <c r="I43" s="1938"/>
      <c r="J43" s="1826" t="s">
        <v>1574</v>
      </c>
    </row>
    <row r="44" spans="2:10" ht="12" customHeight="1" hidden="1">
      <c r="B44" s="1830" t="s">
        <v>286</v>
      </c>
      <c r="C44" s="1932"/>
      <c r="D44" s="1934" t="s">
        <v>1574</v>
      </c>
      <c r="E44" s="1938"/>
      <c r="F44" s="1938"/>
      <c r="G44" s="1938"/>
      <c r="H44" s="1938">
        <v>0</v>
      </c>
      <c r="I44" s="1938"/>
      <c r="J44" s="1826" t="s">
        <v>1574</v>
      </c>
    </row>
    <row r="45" spans="2:10" ht="12" customHeight="1" hidden="1">
      <c r="B45" s="1830" t="s">
        <v>287</v>
      </c>
      <c r="C45" s="1932"/>
      <c r="D45" s="1934" t="s">
        <v>1574</v>
      </c>
      <c r="E45" s="1938"/>
      <c r="F45" s="1938"/>
      <c r="G45" s="1938"/>
      <c r="H45" s="1938">
        <v>0</v>
      </c>
      <c r="I45" s="1938"/>
      <c r="J45" s="1826" t="s">
        <v>1574</v>
      </c>
    </row>
    <row r="46" spans="2:10" ht="12" customHeight="1" hidden="1">
      <c r="B46" s="1830" t="s">
        <v>1575</v>
      </c>
      <c r="C46" s="1932"/>
      <c r="D46" s="1934" t="s">
        <v>1574</v>
      </c>
      <c r="E46" s="1938"/>
      <c r="F46" s="1938"/>
      <c r="G46" s="1938"/>
      <c r="H46" s="1938">
        <v>0</v>
      </c>
      <c r="I46" s="1938"/>
      <c r="J46" s="1826" t="s">
        <v>1574</v>
      </c>
    </row>
    <row r="47" spans="2:10" ht="12" customHeight="1">
      <c r="B47" s="1830" t="s">
        <v>287</v>
      </c>
      <c r="C47" s="1932"/>
      <c r="D47" s="1934" t="s">
        <v>1574</v>
      </c>
      <c r="E47" s="1938">
        <v>0</v>
      </c>
      <c r="F47" s="1938">
        <v>0</v>
      </c>
      <c r="G47" s="1938">
        <v>0</v>
      </c>
      <c r="H47" s="1938">
        <v>0</v>
      </c>
      <c r="I47" s="1938">
        <v>0</v>
      </c>
      <c r="J47" s="1826" t="s">
        <v>1574</v>
      </c>
    </row>
    <row r="48" spans="2:10" ht="12" customHeight="1">
      <c r="B48" s="1830" t="s">
        <v>288</v>
      </c>
      <c r="C48" s="1932"/>
      <c r="D48" s="1934" t="s">
        <v>1574</v>
      </c>
      <c r="E48" s="1938">
        <v>0</v>
      </c>
      <c r="F48" s="1938">
        <v>0</v>
      </c>
      <c r="G48" s="1938">
        <v>0</v>
      </c>
      <c r="H48" s="1938">
        <v>0</v>
      </c>
      <c r="I48" s="1938">
        <v>0</v>
      </c>
      <c r="J48" s="1826" t="s">
        <v>1574</v>
      </c>
    </row>
    <row r="49" spans="2:10" ht="11.25" hidden="1">
      <c r="B49" s="1830" t="s">
        <v>289</v>
      </c>
      <c r="C49" s="1932"/>
      <c r="D49" s="1934" t="s">
        <v>1574</v>
      </c>
      <c r="E49" s="1938"/>
      <c r="F49" s="1938"/>
      <c r="G49" s="1938"/>
      <c r="H49" s="1938"/>
      <c r="I49" s="1938"/>
      <c r="J49" s="1826" t="s">
        <v>1574</v>
      </c>
    </row>
    <row r="50" spans="2:10" ht="11.25" hidden="1">
      <c r="B50" s="1830" t="s">
        <v>290</v>
      </c>
      <c r="C50" s="1932"/>
      <c r="D50" s="1934" t="s">
        <v>1574</v>
      </c>
      <c r="E50" s="1938">
        <v>0</v>
      </c>
      <c r="F50" s="1938">
        <v>0</v>
      </c>
      <c r="G50" s="1938">
        <v>0</v>
      </c>
      <c r="H50" s="1938">
        <v>0</v>
      </c>
      <c r="I50" s="1938">
        <v>0</v>
      </c>
      <c r="J50" s="1826" t="s">
        <v>1574</v>
      </c>
    </row>
    <row r="51" spans="2:10" ht="11.25" hidden="1">
      <c r="B51" s="1830" t="s">
        <v>291</v>
      </c>
      <c r="C51" s="1932"/>
      <c r="D51" s="1934" t="s">
        <v>1574</v>
      </c>
      <c r="E51" s="1938">
        <v>0</v>
      </c>
      <c r="F51" s="1938">
        <v>0</v>
      </c>
      <c r="G51" s="1938">
        <v>0</v>
      </c>
      <c r="H51" s="1938">
        <v>0</v>
      </c>
      <c r="I51" s="1938">
        <v>0</v>
      </c>
      <c r="J51" s="1826" t="s">
        <v>1574</v>
      </c>
    </row>
    <row r="52" spans="2:10" ht="11.25" hidden="1">
      <c r="B52" s="1830" t="s">
        <v>1463</v>
      </c>
      <c r="C52" s="1932"/>
      <c r="D52" s="1934" t="s">
        <v>1574</v>
      </c>
      <c r="E52" s="1938"/>
      <c r="F52" s="1938"/>
      <c r="G52" s="1938"/>
      <c r="H52" s="1938"/>
      <c r="I52" s="1938"/>
      <c r="J52" s="1826" t="s">
        <v>1574</v>
      </c>
    </row>
    <row r="53" spans="2:10" ht="15" customHeight="1">
      <c r="B53" s="1828" t="s">
        <v>10</v>
      </c>
      <c r="C53" s="1932"/>
      <c r="D53" s="1934" t="s">
        <v>1574</v>
      </c>
      <c r="E53" s="1943">
        <v>0</v>
      </c>
      <c r="F53" s="1943">
        <v>0</v>
      </c>
      <c r="G53" s="1943">
        <v>0</v>
      </c>
      <c r="H53" s="1943">
        <v>0</v>
      </c>
      <c r="I53" s="1943">
        <v>0</v>
      </c>
      <c r="J53" s="1826" t="s">
        <v>1574</v>
      </c>
    </row>
  </sheetData>
  <mergeCells count="6">
    <mergeCell ref="A4:C6"/>
    <mergeCell ref="J4:J6"/>
    <mergeCell ref="D5:D6"/>
    <mergeCell ref="E5:E6"/>
    <mergeCell ref="H5:H6"/>
    <mergeCell ref="I5:I6"/>
  </mergeCells>
  <printOptions/>
  <pageMargins left="0.4724409448818898" right="0.4724409448818898" top="0.5905511811023623" bottom="0.7874015748031497" header="0.3937007874015748" footer="0.2755905511811024"/>
  <pageSetup horizontalDpi="600" verticalDpi="600" orientation="portrait" pageOrder="overThenDown" paperSize="9" r:id="rId2"/>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2:Q56"/>
  <sheetViews>
    <sheetView workbookViewId="0" topLeftCell="A1">
      <pane ySplit="6" topLeftCell="A7" activePane="bottomLeft" state="frozen"/>
      <selection pane="bottomLeft" activeCell="R1" sqref="R1"/>
    </sheetView>
  </sheetViews>
  <sheetFormatPr defaultColWidth="12" defaultRowHeight="11.25"/>
  <cols>
    <col min="1" max="1" width="1.171875" style="1196" customWidth="1"/>
    <col min="2" max="2" width="18.5" style="1196" bestFit="1" customWidth="1"/>
    <col min="3" max="3" width="0.4921875" style="1196" customWidth="1"/>
    <col min="4" max="4" width="7.66015625" style="1196" customWidth="1"/>
    <col min="5" max="5" width="7.66015625" style="1196" bestFit="1" customWidth="1"/>
    <col min="6" max="6" width="7.66015625" style="1196" customWidth="1"/>
    <col min="7" max="7" width="7.33203125" style="1196" customWidth="1"/>
    <col min="8" max="9" width="6.33203125" style="1196" customWidth="1"/>
    <col min="10" max="10" width="6.83203125" style="1196" customWidth="1"/>
    <col min="11" max="11" width="9.16015625" style="1196" customWidth="1"/>
    <col min="12" max="13" width="7.66015625" style="1196" bestFit="1" customWidth="1"/>
    <col min="14" max="14" width="7.16015625" style="1196" customWidth="1"/>
    <col min="15" max="15" width="8" style="1196" customWidth="1"/>
    <col min="16" max="16" width="6.5" style="1196" customWidth="1"/>
    <col min="17" max="17" width="7.83203125" style="1196" customWidth="1"/>
    <col min="18" max="16384" width="12" style="1196" customWidth="1"/>
  </cols>
  <sheetData>
    <row r="1" ht="10.5" customHeight="1"/>
    <row r="2" spans="1:17" ht="12.75" customHeight="1">
      <c r="A2" s="1684" t="str">
        <f>'8.1'!M2&amp;'8.1'!N2</f>
        <v>8. Berufsoberschulen in Bayern 2021/22</v>
      </c>
      <c r="B2" s="1684"/>
      <c r="C2" s="1838"/>
      <c r="D2" s="1838"/>
      <c r="E2" s="1838"/>
      <c r="F2" s="1838"/>
      <c r="G2" s="1838"/>
      <c r="H2" s="1838"/>
      <c r="I2" s="1838"/>
      <c r="J2" s="1838"/>
      <c r="K2" s="1838"/>
      <c r="L2" s="1838"/>
      <c r="M2" s="1838"/>
      <c r="N2" s="1838"/>
      <c r="O2" s="1838"/>
      <c r="P2" s="1198"/>
      <c r="Q2" s="1198"/>
    </row>
    <row r="3" spans="1:17" s="1841" customFormat="1" ht="24.9" customHeight="1">
      <c r="A3" s="1842" t="s">
        <v>1576</v>
      </c>
      <c r="B3" s="1842"/>
      <c r="C3" s="1842"/>
      <c r="D3" s="1842"/>
      <c r="E3" s="1842"/>
      <c r="F3" s="1842"/>
      <c r="G3" s="1842"/>
      <c r="H3" s="1842"/>
      <c r="I3" s="1842"/>
      <c r="J3" s="1842"/>
      <c r="K3" s="1842"/>
      <c r="L3" s="1842"/>
      <c r="M3" s="1842"/>
      <c r="N3" s="1842"/>
      <c r="O3" s="1842"/>
      <c r="P3" s="1201"/>
      <c r="Q3" s="1201"/>
    </row>
    <row r="4" spans="1:17" ht="24" customHeight="1">
      <c r="A4" s="2684" t="s">
        <v>1467</v>
      </c>
      <c r="B4" s="2469"/>
      <c r="C4" s="2478"/>
      <c r="D4" s="2503" t="s">
        <v>40</v>
      </c>
      <c r="E4" s="2702" t="s">
        <v>1577</v>
      </c>
      <c r="F4" s="2461"/>
      <c r="G4" s="2462"/>
      <c r="H4" s="2685" t="s">
        <v>1470</v>
      </c>
      <c r="I4" s="2686"/>
      <c r="J4" s="2686"/>
      <c r="K4" s="2686"/>
      <c r="L4" s="2686"/>
      <c r="M4" s="2686"/>
      <c r="N4" s="2686"/>
      <c r="O4" s="2686"/>
      <c r="P4" s="2686"/>
      <c r="Q4" s="2686"/>
    </row>
    <row r="5" spans="1:17" ht="40.8">
      <c r="A5" s="2479"/>
      <c r="B5" s="2479"/>
      <c r="C5" s="2480"/>
      <c r="D5" s="2467"/>
      <c r="E5" s="2463"/>
      <c r="F5" s="2464"/>
      <c r="G5" s="2465"/>
      <c r="H5" s="2679" t="s">
        <v>1578</v>
      </c>
      <c r="I5" s="2680"/>
      <c r="J5" s="2679" t="s">
        <v>1579</v>
      </c>
      <c r="K5" s="2680"/>
      <c r="L5" s="2679" t="s">
        <v>478</v>
      </c>
      <c r="M5" s="2680"/>
      <c r="N5" s="2679" t="s">
        <v>1580</v>
      </c>
      <c r="O5" s="2680"/>
      <c r="P5" s="1877" t="s">
        <v>1581</v>
      </c>
      <c r="Q5" s="1878"/>
    </row>
    <row r="6" spans="1:17" ht="24" customHeight="1">
      <c r="A6" s="2470"/>
      <c r="B6" s="2470"/>
      <c r="C6" s="2530"/>
      <c r="D6" s="2468"/>
      <c r="E6" s="1429" t="s">
        <v>153</v>
      </c>
      <c r="F6" s="1429" t="s">
        <v>867</v>
      </c>
      <c r="G6" s="1429" t="s">
        <v>1474</v>
      </c>
      <c r="H6" s="1429" t="s">
        <v>152</v>
      </c>
      <c r="I6" s="1429" t="s">
        <v>867</v>
      </c>
      <c r="J6" s="1429" t="s">
        <v>152</v>
      </c>
      <c r="K6" s="1429" t="s">
        <v>867</v>
      </c>
      <c r="L6" s="1429" t="s">
        <v>152</v>
      </c>
      <c r="M6" s="1429" t="s">
        <v>867</v>
      </c>
      <c r="N6" s="1429" t="s">
        <v>152</v>
      </c>
      <c r="O6" s="1429" t="s">
        <v>867</v>
      </c>
      <c r="P6" s="1429" t="s">
        <v>152</v>
      </c>
      <c r="Q6" s="1429" t="s">
        <v>867</v>
      </c>
    </row>
    <row r="7" spans="1:17" s="1296" customFormat="1" ht="18" customHeight="1">
      <c r="A7" s="1944" t="s">
        <v>1302</v>
      </c>
      <c r="B7" s="1944"/>
      <c r="C7" s="1852"/>
      <c r="D7" s="1853" t="s">
        <v>299</v>
      </c>
      <c r="E7" s="1945">
        <v>1657</v>
      </c>
      <c r="F7" s="1946">
        <v>1467</v>
      </c>
      <c r="G7" s="1946">
        <v>58</v>
      </c>
      <c r="H7" s="1946">
        <v>0</v>
      </c>
      <c r="I7" s="1946">
        <v>0</v>
      </c>
      <c r="J7" s="1946">
        <v>1</v>
      </c>
      <c r="K7" s="1946">
        <v>1</v>
      </c>
      <c r="L7" s="1946">
        <v>1090</v>
      </c>
      <c r="M7" s="1946">
        <v>961</v>
      </c>
      <c r="N7" s="1946">
        <v>109</v>
      </c>
      <c r="O7" s="1946">
        <v>97</v>
      </c>
      <c r="P7" s="1946">
        <v>114</v>
      </c>
      <c r="Q7" s="1946">
        <v>100</v>
      </c>
    </row>
    <row r="8" spans="1:17" s="1296" customFormat="1" ht="12" customHeight="1">
      <c r="A8" s="1885"/>
      <c r="B8" s="1885"/>
      <c r="C8" s="1852"/>
      <c r="D8" s="1947" t="s">
        <v>300</v>
      </c>
      <c r="E8" s="1948">
        <v>89</v>
      </c>
      <c r="F8" s="1949">
        <v>78</v>
      </c>
      <c r="G8" s="1949">
        <v>5</v>
      </c>
      <c r="H8" s="1949">
        <v>0</v>
      </c>
      <c r="I8" s="1949">
        <v>0</v>
      </c>
      <c r="J8" s="1949">
        <v>3</v>
      </c>
      <c r="K8" s="1949">
        <v>3</v>
      </c>
      <c r="L8" s="1949">
        <v>57</v>
      </c>
      <c r="M8" s="1949">
        <v>54</v>
      </c>
      <c r="N8" s="1949">
        <v>14</v>
      </c>
      <c r="O8" s="1949">
        <v>10</v>
      </c>
      <c r="P8" s="1949">
        <v>6</v>
      </c>
      <c r="Q8" s="1949">
        <v>2</v>
      </c>
    </row>
    <row r="9" spans="1:17" s="1296" customFormat="1" ht="12" customHeight="1">
      <c r="A9" s="1885"/>
      <c r="B9" s="1885"/>
      <c r="C9" s="1852"/>
      <c r="D9" s="1947" t="s">
        <v>301</v>
      </c>
      <c r="E9" s="1948">
        <v>0</v>
      </c>
      <c r="F9" s="1949">
        <v>0</v>
      </c>
      <c r="G9" s="1949">
        <v>0</v>
      </c>
      <c r="H9" s="1949">
        <v>0</v>
      </c>
      <c r="I9" s="1949">
        <v>0</v>
      </c>
      <c r="J9" s="1949">
        <v>0</v>
      </c>
      <c r="K9" s="1949">
        <v>0</v>
      </c>
      <c r="L9" s="1949">
        <v>0</v>
      </c>
      <c r="M9" s="1949">
        <v>0</v>
      </c>
      <c r="N9" s="1949">
        <v>0</v>
      </c>
      <c r="O9" s="1949">
        <v>0</v>
      </c>
      <c r="P9" s="1949">
        <v>0</v>
      </c>
      <c r="Q9" s="1949">
        <v>0</v>
      </c>
    </row>
    <row r="10" spans="1:17" s="1296" customFormat="1" ht="12" customHeight="1">
      <c r="A10" s="1885"/>
      <c r="B10" s="1885"/>
      <c r="C10" s="1852"/>
      <c r="D10" s="1947" t="s">
        <v>302</v>
      </c>
      <c r="E10" s="1950">
        <v>1746</v>
      </c>
      <c r="F10" s="1950">
        <v>1545</v>
      </c>
      <c r="G10" s="1950">
        <v>63</v>
      </c>
      <c r="H10" s="1950">
        <v>0</v>
      </c>
      <c r="I10" s="1950">
        <v>0</v>
      </c>
      <c r="J10" s="1950">
        <v>4</v>
      </c>
      <c r="K10" s="1950">
        <v>4</v>
      </c>
      <c r="L10" s="1950">
        <v>1147</v>
      </c>
      <c r="M10" s="1950">
        <v>1015</v>
      </c>
      <c r="N10" s="1950">
        <v>123</v>
      </c>
      <c r="O10" s="1950">
        <v>107</v>
      </c>
      <c r="P10" s="1950">
        <v>120</v>
      </c>
      <c r="Q10" s="1950">
        <v>102</v>
      </c>
    </row>
    <row r="11" spans="1:17" s="1296" customFormat="1" ht="15.9" customHeight="1">
      <c r="A11" s="1885" t="s">
        <v>1303</v>
      </c>
      <c r="B11" s="1885"/>
      <c r="C11" s="1852"/>
      <c r="D11" s="1947"/>
      <c r="E11" s="1950"/>
      <c r="F11" s="1950"/>
      <c r="G11" s="1950"/>
      <c r="H11" s="1950"/>
      <c r="I11" s="1950"/>
      <c r="J11" s="1950"/>
      <c r="K11" s="1950"/>
      <c r="L11" s="1950"/>
      <c r="M11" s="1950"/>
      <c r="N11" s="1950"/>
      <c r="O11" s="1950"/>
      <c r="P11" s="1950"/>
      <c r="Q11" s="1950"/>
    </row>
    <row r="12" spans="1:17" s="1296" customFormat="1" ht="12" customHeight="1">
      <c r="A12" s="1885"/>
      <c r="B12" s="1885" t="s">
        <v>1582</v>
      </c>
      <c r="C12" s="1852"/>
      <c r="D12" s="1947"/>
      <c r="E12" s="1950"/>
      <c r="F12" s="1950"/>
      <c r="G12" s="1950"/>
      <c r="H12" s="1950"/>
      <c r="I12" s="1950"/>
      <c r="J12" s="1950"/>
      <c r="K12" s="1950"/>
      <c r="L12" s="1950"/>
      <c r="M12" s="1950"/>
      <c r="N12" s="1950"/>
      <c r="O12" s="1950"/>
      <c r="P12" s="1950"/>
      <c r="Q12" s="1950"/>
    </row>
    <row r="13" spans="1:17" s="1296" customFormat="1" ht="12" customHeight="1">
      <c r="A13" s="1944"/>
      <c r="B13" s="1944" t="s">
        <v>1583</v>
      </c>
      <c r="C13" s="1852"/>
      <c r="D13" s="1947" t="s">
        <v>299</v>
      </c>
      <c r="E13" s="1948">
        <v>52</v>
      </c>
      <c r="F13" s="1949">
        <v>28</v>
      </c>
      <c r="G13" s="1949">
        <v>1</v>
      </c>
      <c r="H13" s="1949">
        <v>0</v>
      </c>
      <c r="I13" s="1949">
        <v>0</v>
      </c>
      <c r="J13" s="1949">
        <v>0</v>
      </c>
      <c r="K13" s="1949">
        <v>0</v>
      </c>
      <c r="L13" s="1949">
        <v>33</v>
      </c>
      <c r="M13" s="1949">
        <v>19</v>
      </c>
      <c r="N13" s="1949">
        <v>3</v>
      </c>
      <c r="O13" s="1949">
        <v>3</v>
      </c>
      <c r="P13" s="1949">
        <v>13</v>
      </c>
      <c r="Q13" s="1949">
        <v>4</v>
      </c>
    </row>
    <row r="14" spans="1:17" s="1296" customFormat="1" ht="12" customHeight="1">
      <c r="A14" s="1885"/>
      <c r="B14" s="1885"/>
      <c r="C14" s="1852"/>
      <c r="D14" s="1947" t="s">
        <v>300</v>
      </c>
      <c r="E14" s="1948">
        <v>0</v>
      </c>
      <c r="F14" s="1949">
        <v>0</v>
      </c>
      <c r="G14" s="1949">
        <v>0</v>
      </c>
      <c r="H14" s="1949">
        <v>0</v>
      </c>
      <c r="I14" s="1949">
        <v>0</v>
      </c>
      <c r="J14" s="1949">
        <v>0</v>
      </c>
      <c r="K14" s="1949">
        <v>0</v>
      </c>
      <c r="L14" s="1949">
        <v>0</v>
      </c>
      <c r="M14" s="1949">
        <v>0</v>
      </c>
      <c r="N14" s="1949">
        <v>0</v>
      </c>
      <c r="O14" s="1949">
        <v>0</v>
      </c>
      <c r="P14" s="1949">
        <v>0</v>
      </c>
      <c r="Q14" s="1949">
        <v>0</v>
      </c>
    </row>
    <row r="15" spans="1:17" s="1296" customFormat="1" ht="12" customHeight="1">
      <c r="A15" s="1885"/>
      <c r="B15" s="1885"/>
      <c r="C15" s="1852"/>
      <c r="D15" s="1947" t="s">
        <v>301</v>
      </c>
      <c r="E15" s="1948">
        <v>0</v>
      </c>
      <c r="F15" s="1949">
        <v>0</v>
      </c>
      <c r="G15" s="1949">
        <v>0</v>
      </c>
      <c r="H15" s="1949">
        <v>0</v>
      </c>
      <c r="I15" s="1949">
        <v>0</v>
      </c>
      <c r="J15" s="1949">
        <v>0</v>
      </c>
      <c r="K15" s="1949">
        <v>0</v>
      </c>
      <c r="L15" s="1949">
        <v>0</v>
      </c>
      <c r="M15" s="1949">
        <v>0</v>
      </c>
      <c r="N15" s="1949">
        <v>0</v>
      </c>
      <c r="O15" s="1949">
        <v>0</v>
      </c>
      <c r="P15" s="1949">
        <v>0</v>
      </c>
      <c r="Q15" s="1949">
        <v>0</v>
      </c>
    </row>
    <row r="16" spans="1:17" s="1296" customFormat="1" ht="12" customHeight="1">
      <c r="A16" s="1885"/>
      <c r="B16" s="1885"/>
      <c r="C16" s="1852"/>
      <c r="D16" s="1947" t="s">
        <v>302</v>
      </c>
      <c r="E16" s="1951">
        <v>52</v>
      </c>
      <c r="F16" s="1951">
        <v>28</v>
      </c>
      <c r="G16" s="1951">
        <v>1</v>
      </c>
      <c r="H16" s="1951">
        <v>0</v>
      </c>
      <c r="I16" s="1951">
        <v>0</v>
      </c>
      <c r="J16" s="1951">
        <v>0</v>
      </c>
      <c r="K16" s="1951">
        <v>0</v>
      </c>
      <c r="L16" s="1951">
        <v>33</v>
      </c>
      <c r="M16" s="1951">
        <v>19</v>
      </c>
      <c r="N16" s="1951">
        <v>3</v>
      </c>
      <c r="O16" s="1951">
        <v>3</v>
      </c>
      <c r="P16" s="1951">
        <v>13</v>
      </c>
      <c r="Q16" s="1951">
        <v>4</v>
      </c>
    </row>
    <row r="17" spans="1:17" s="1296" customFormat="1" ht="15.9" customHeight="1">
      <c r="A17" s="1885" t="s">
        <v>1477</v>
      </c>
      <c r="B17" s="1885"/>
      <c r="C17" s="1852"/>
      <c r="D17" s="1947"/>
      <c r="E17" s="1951"/>
      <c r="F17" s="1951"/>
      <c r="G17" s="1951"/>
      <c r="H17" s="1951"/>
      <c r="I17" s="1951"/>
      <c r="J17" s="1951"/>
      <c r="K17" s="1951"/>
      <c r="L17" s="1951"/>
      <c r="M17" s="1951"/>
      <c r="N17" s="1951"/>
      <c r="O17" s="1951"/>
      <c r="P17" s="1951"/>
      <c r="Q17" s="1951"/>
    </row>
    <row r="18" spans="1:17" s="1296" customFormat="1" ht="12" customHeight="1">
      <c r="A18" s="1944"/>
      <c r="B18" s="1952" t="s">
        <v>1584</v>
      </c>
      <c r="C18" s="1862"/>
      <c r="D18" s="1947" t="s">
        <v>299</v>
      </c>
      <c r="E18" s="1948">
        <v>1688</v>
      </c>
      <c r="F18" s="1949">
        <v>855</v>
      </c>
      <c r="G18" s="1949">
        <v>103</v>
      </c>
      <c r="H18" s="1949">
        <v>0</v>
      </c>
      <c r="I18" s="1949">
        <v>0</v>
      </c>
      <c r="J18" s="1949">
        <v>0</v>
      </c>
      <c r="K18" s="1949">
        <v>0</v>
      </c>
      <c r="L18" s="1949">
        <v>890</v>
      </c>
      <c r="M18" s="1949">
        <v>454</v>
      </c>
      <c r="N18" s="1949">
        <v>115</v>
      </c>
      <c r="O18" s="1949">
        <v>59</v>
      </c>
      <c r="P18" s="1949">
        <v>243</v>
      </c>
      <c r="Q18" s="1949">
        <v>100</v>
      </c>
    </row>
    <row r="19" spans="1:17" s="1296" customFormat="1" ht="12" customHeight="1">
      <c r="A19" s="1885"/>
      <c r="B19" s="1885"/>
      <c r="C19" s="1862"/>
      <c r="D19" s="1947" t="s">
        <v>300</v>
      </c>
      <c r="E19" s="1948">
        <v>209</v>
      </c>
      <c r="F19" s="1949">
        <v>92</v>
      </c>
      <c r="G19" s="1949">
        <v>32</v>
      </c>
      <c r="H19" s="1949">
        <v>0</v>
      </c>
      <c r="I19" s="1949">
        <v>0</v>
      </c>
      <c r="J19" s="1949">
        <v>0</v>
      </c>
      <c r="K19" s="1949">
        <v>0</v>
      </c>
      <c r="L19" s="1949">
        <v>87</v>
      </c>
      <c r="M19" s="1949">
        <v>44</v>
      </c>
      <c r="N19" s="1949">
        <v>15</v>
      </c>
      <c r="O19" s="1949">
        <v>9</v>
      </c>
      <c r="P19" s="1949">
        <v>64</v>
      </c>
      <c r="Q19" s="1949">
        <v>18</v>
      </c>
    </row>
    <row r="20" spans="1:17" s="1296" customFormat="1" ht="12" customHeight="1">
      <c r="A20" s="1885"/>
      <c r="B20" s="1885"/>
      <c r="C20" s="1862"/>
      <c r="D20" s="1947" t="s">
        <v>301</v>
      </c>
      <c r="E20" s="1948">
        <v>0</v>
      </c>
      <c r="F20" s="1949">
        <v>0</v>
      </c>
      <c r="G20" s="1949">
        <v>0</v>
      </c>
      <c r="H20" s="1949">
        <v>0</v>
      </c>
      <c r="I20" s="1949">
        <v>0</v>
      </c>
      <c r="J20" s="1949">
        <v>0</v>
      </c>
      <c r="K20" s="1949">
        <v>0</v>
      </c>
      <c r="L20" s="1949">
        <v>0</v>
      </c>
      <c r="M20" s="1949">
        <v>0</v>
      </c>
      <c r="N20" s="1949">
        <v>0</v>
      </c>
      <c r="O20" s="1949">
        <v>0</v>
      </c>
      <c r="P20" s="1949">
        <v>0</v>
      </c>
      <c r="Q20" s="1949">
        <v>0</v>
      </c>
    </row>
    <row r="21" spans="1:17" s="1296" customFormat="1" ht="12" customHeight="1">
      <c r="A21" s="1885"/>
      <c r="B21" s="1885"/>
      <c r="C21" s="1862"/>
      <c r="D21" s="1947" t="s">
        <v>302</v>
      </c>
      <c r="E21" s="1950">
        <v>1897</v>
      </c>
      <c r="F21" s="1950">
        <v>947</v>
      </c>
      <c r="G21" s="1950">
        <v>135</v>
      </c>
      <c r="H21" s="1950">
        <v>0</v>
      </c>
      <c r="I21" s="1950">
        <v>0</v>
      </c>
      <c r="J21" s="1950">
        <v>0</v>
      </c>
      <c r="K21" s="1950">
        <v>0</v>
      </c>
      <c r="L21" s="1950">
        <v>977</v>
      </c>
      <c r="M21" s="1950">
        <v>498</v>
      </c>
      <c r="N21" s="1950">
        <v>130</v>
      </c>
      <c r="O21" s="1950">
        <v>68</v>
      </c>
      <c r="P21" s="1950">
        <v>307</v>
      </c>
      <c r="Q21" s="1950">
        <v>118</v>
      </c>
    </row>
    <row r="22" spans="1:17" s="1296" customFormat="1" ht="15.9" customHeight="1">
      <c r="A22" s="1952" t="s">
        <v>1306</v>
      </c>
      <c r="B22" s="1952"/>
      <c r="C22" s="1852"/>
      <c r="D22" s="1947" t="s">
        <v>299</v>
      </c>
      <c r="E22" s="1948">
        <v>293</v>
      </c>
      <c r="F22" s="1949">
        <v>63</v>
      </c>
      <c r="G22" s="1949">
        <v>22</v>
      </c>
      <c r="H22" s="1949">
        <v>0</v>
      </c>
      <c r="I22" s="1949">
        <v>0</v>
      </c>
      <c r="J22" s="1949">
        <v>0</v>
      </c>
      <c r="K22" s="1949">
        <v>0</v>
      </c>
      <c r="L22" s="1949">
        <v>119</v>
      </c>
      <c r="M22" s="1949">
        <v>23</v>
      </c>
      <c r="N22" s="1949">
        <v>21</v>
      </c>
      <c r="O22" s="1949">
        <v>6</v>
      </c>
      <c r="P22" s="1949">
        <v>60</v>
      </c>
      <c r="Q22" s="1949">
        <v>13</v>
      </c>
    </row>
    <row r="23" spans="1:17" s="1296" customFormat="1" ht="12" customHeight="1">
      <c r="A23" s="1852"/>
      <c r="B23" s="1852"/>
      <c r="C23" s="1852"/>
      <c r="D23" s="1947" t="s">
        <v>300</v>
      </c>
      <c r="E23" s="1948">
        <v>184</v>
      </c>
      <c r="F23" s="1949">
        <v>45</v>
      </c>
      <c r="G23" s="1949">
        <v>29</v>
      </c>
      <c r="H23" s="1949">
        <v>0</v>
      </c>
      <c r="I23" s="1949">
        <v>0</v>
      </c>
      <c r="J23" s="1949">
        <v>0</v>
      </c>
      <c r="K23" s="1949">
        <v>0</v>
      </c>
      <c r="L23" s="1949">
        <v>52</v>
      </c>
      <c r="M23" s="1949">
        <v>10</v>
      </c>
      <c r="N23" s="1949">
        <v>11</v>
      </c>
      <c r="O23" s="1949">
        <v>4</v>
      </c>
      <c r="P23" s="1949">
        <v>52</v>
      </c>
      <c r="Q23" s="1949">
        <v>12</v>
      </c>
    </row>
    <row r="24" spans="1:17" s="1296" customFormat="1" ht="12" customHeight="1">
      <c r="A24" s="1852"/>
      <c r="B24" s="1852"/>
      <c r="C24" s="1852"/>
      <c r="D24" s="1947" t="s">
        <v>301</v>
      </c>
      <c r="E24" s="1948">
        <v>0</v>
      </c>
      <c r="F24" s="1949">
        <v>0</v>
      </c>
      <c r="G24" s="1949">
        <v>0</v>
      </c>
      <c r="H24" s="1949">
        <v>0</v>
      </c>
      <c r="I24" s="1949">
        <v>0</v>
      </c>
      <c r="J24" s="1949">
        <v>0</v>
      </c>
      <c r="K24" s="1949">
        <v>0</v>
      </c>
      <c r="L24" s="1949">
        <v>0</v>
      </c>
      <c r="M24" s="1949">
        <v>0</v>
      </c>
      <c r="N24" s="1949">
        <v>0</v>
      </c>
      <c r="O24" s="1949">
        <v>0</v>
      </c>
      <c r="P24" s="1949">
        <v>0</v>
      </c>
      <c r="Q24" s="1949">
        <v>0</v>
      </c>
    </row>
    <row r="25" spans="1:17" s="1296" customFormat="1" ht="12" customHeight="1">
      <c r="A25" s="1852"/>
      <c r="B25" s="1852"/>
      <c r="C25" s="1852"/>
      <c r="D25" s="1947" t="s">
        <v>302</v>
      </c>
      <c r="E25" s="1953">
        <v>477</v>
      </c>
      <c r="F25" s="1950">
        <v>108</v>
      </c>
      <c r="G25" s="1950">
        <v>51</v>
      </c>
      <c r="H25" s="1950">
        <v>0</v>
      </c>
      <c r="I25" s="1950">
        <v>0</v>
      </c>
      <c r="J25" s="1950">
        <v>0</v>
      </c>
      <c r="K25" s="1950">
        <v>0</v>
      </c>
      <c r="L25" s="1950">
        <v>171</v>
      </c>
      <c r="M25" s="1950">
        <v>33</v>
      </c>
      <c r="N25" s="1950">
        <v>32</v>
      </c>
      <c r="O25" s="1950">
        <v>10</v>
      </c>
      <c r="P25" s="1950">
        <v>112</v>
      </c>
      <c r="Q25" s="1950">
        <v>25</v>
      </c>
    </row>
    <row r="26" spans="1:17" s="1296" customFormat="1" ht="15.9" customHeight="1">
      <c r="A26" s="1885" t="s">
        <v>1479</v>
      </c>
      <c r="B26" s="1852"/>
      <c r="C26" s="1852"/>
      <c r="D26" s="1947"/>
      <c r="E26" s="1950"/>
      <c r="F26" s="1950"/>
      <c r="G26" s="1950"/>
      <c r="H26" s="1950"/>
      <c r="I26" s="1950"/>
      <c r="J26" s="1950"/>
      <c r="K26" s="1950"/>
      <c r="L26" s="1950"/>
      <c r="M26" s="1950"/>
      <c r="N26" s="1950"/>
      <c r="O26" s="1950"/>
      <c r="P26" s="1950"/>
      <c r="Q26" s="1950"/>
    </row>
    <row r="27" spans="1:17" s="1296" customFormat="1" ht="12" customHeight="1">
      <c r="A27" s="1952"/>
      <c r="B27" s="1852" t="s">
        <v>399</v>
      </c>
      <c r="C27" s="1852"/>
      <c r="D27" s="1954" t="s">
        <v>299</v>
      </c>
      <c r="E27" s="1948">
        <v>147</v>
      </c>
      <c r="F27" s="1949">
        <v>66</v>
      </c>
      <c r="G27" s="1949">
        <v>19</v>
      </c>
      <c r="H27" s="1949">
        <v>0</v>
      </c>
      <c r="I27" s="1949">
        <v>0</v>
      </c>
      <c r="J27" s="1949">
        <v>0</v>
      </c>
      <c r="K27" s="1949">
        <v>0</v>
      </c>
      <c r="L27" s="1949">
        <v>52</v>
      </c>
      <c r="M27" s="1949">
        <v>25</v>
      </c>
      <c r="N27" s="1949">
        <v>2</v>
      </c>
      <c r="O27" s="1949">
        <v>0</v>
      </c>
      <c r="P27" s="1949">
        <v>48</v>
      </c>
      <c r="Q27" s="1949">
        <v>16</v>
      </c>
    </row>
    <row r="28" spans="1:17" s="1296" customFormat="1" ht="12" customHeight="1">
      <c r="A28" s="1852"/>
      <c r="B28" s="1852"/>
      <c r="C28" s="1852"/>
      <c r="D28" s="1954" t="s">
        <v>300</v>
      </c>
      <c r="E28" s="1948">
        <v>26</v>
      </c>
      <c r="F28" s="1949">
        <v>12</v>
      </c>
      <c r="G28" s="1949">
        <v>6</v>
      </c>
      <c r="H28" s="1949">
        <v>0</v>
      </c>
      <c r="I28" s="1949">
        <v>0</v>
      </c>
      <c r="J28" s="1949">
        <v>0</v>
      </c>
      <c r="K28" s="1949">
        <v>0</v>
      </c>
      <c r="L28" s="1949">
        <v>8</v>
      </c>
      <c r="M28" s="1949">
        <v>4</v>
      </c>
      <c r="N28" s="1949">
        <v>1</v>
      </c>
      <c r="O28" s="1949">
        <v>1</v>
      </c>
      <c r="P28" s="1949">
        <v>15</v>
      </c>
      <c r="Q28" s="1949">
        <v>6</v>
      </c>
    </row>
    <row r="29" spans="1:17" s="1296" customFormat="1" ht="12" customHeight="1">
      <c r="A29" s="1852"/>
      <c r="B29" s="1852"/>
      <c r="C29" s="1852"/>
      <c r="D29" s="1954" t="s">
        <v>301</v>
      </c>
      <c r="E29" s="1948">
        <v>0</v>
      </c>
      <c r="F29" s="1949">
        <v>0</v>
      </c>
      <c r="G29" s="1949">
        <v>0</v>
      </c>
      <c r="H29" s="1949">
        <v>0</v>
      </c>
      <c r="I29" s="1949">
        <v>0</v>
      </c>
      <c r="J29" s="1949">
        <v>0</v>
      </c>
      <c r="K29" s="1949">
        <v>0</v>
      </c>
      <c r="L29" s="1949">
        <v>0</v>
      </c>
      <c r="M29" s="1949">
        <v>0</v>
      </c>
      <c r="N29" s="1949">
        <v>0</v>
      </c>
      <c r="O29" s="1949">
        <v>0</v>
      </c>
      <c r="P29" s="1949">
        <v>0</v>
      </c>
      <c r="Q29" s="1949">
        <v>0</v>
      </c>
    </row>
    <row r="30" spans="1:17" s="1296" customFormat="1" ht="12" customHeight="1">
      <c r="A30" s="1852"/>
      <c r="B30" s="1852"/>
      <c r="C30" s="1852"/>
      <c r="D30" s="1947" t="s">
        <v>302</v>
      </c>
      <c r="E30" s="1953">
        <v>173</v>
      </c>
      <c r="F30" s="1950">
        <v>78</v>
      </c>
      <c r="G30" s="1950">
        <v>25</v>
      </c>
      <c r="H30" s="1950">
        <v>0</v>
      </c>
      <c r="I30" s="1950">
        <v>0</v>
      </c>
      <c r="J30" s="1950">
        <v>0</v>
      </c>
      <c r="K30" s="1950">
        <v>0</v>
      </c>
      <c r="L30" s="1950">
        <v>60</v>
      </c>
      <c r="M30" s="1950">
        <v>29</v>
      </c>
      <c r="N30" s="1950">
        <v>3</v>
      </c>
      <c r="O30" s="1950">
        <v>1</v>
      </c>
      <c r="P30" s="1950">
        <v>63</v>
      </c>
      <c r="Q30" s="1950">
        <v>22</v>
      </c>
    </row>
    <row r="31" spans="1:17" s="1296" customFormat="1" ht="15.9" customHeight="1">
      <c r="A31" s="1952" t="s">
        <v>410</v>
      </c>
      <c r="B31" s="1952"/>
      <c r="C31" s="1852"/>
      <c r="D31" s="1954" t="s">
        <v>299</v>
      </c>
      <c r="E31" s="1948">
        <v>199</v>
      </c>
      <c r="F31" s="1949">
        <v>46</v>
      </c>
      <c r="G31" s="1949">
        <v>9</v>
      </c>
      <c r="H31" s="1949">
        <v>0</v>
      </c>
      <c r="I31" s="1949">
        <v>0</v>
      </c>
      <c r="J31" s="1949">
        <v>1</v>
      </c>
      <c r="K31" s="1949">
        <v>1</v>
      </c>
      <c r="L31" s="1949">
        <v>84</v>
      </c>
      <c r="M31" s="1949">
        <v>18</v>
      </c>
      <c r="N31" s="1949">
        <v>28</v>
      </c>
      <c r="O31" s="1949">
        <v>5</v>
      </c>
      <c r="P31" s="1949">
        <v>49</v>
      </c>
      <c r="Q31" s="1949">
        <v>12</v>
      </c>
    </row>
    <row r="32" spans="1:17" s="1296" customFormat="1" ht="12" customHeight="1">
      <c r="A32" s="1852"/>
      <c r="B32" s="1852"/>
      <c r="C32" s="1852"/>
      <c r="D32" s="1954" t="s">
        <v>300</v>
      </c>
      <c r="E32" s="1948">
        <v>105</v>
      </c>
      <c r="F32" s="1949">
        <v>19</v>
      </c>
      <c r="G32" s="1949">
        <v>18</v>
      </c>
      <c r="H32" s="1949">
        <v>0</v>
      </c>
      <c r="I32" s="1949">
        <v>0</v>
      </c>
      <c r="J32" s="1949">
        <v>0</v>
      </c>
      <c r="K32" s="1949">
        <v>0</v>
      </c>
      <c r="L32" s="1949">
        <v>34</v>
      </c>
      <c r="M32" s="1949">
        <v>10</v>
      </c>
      <c r="N32" s="1949">
        <v>2</v>
      </c>
      <c r="O32" s="1949">
        <v>2</v>
      </c>
      <c r="P32" s="1949">
        <v>47</v>
      </c>
      <c r="Q32" s="1949">
        <v>6</v>
      </c>
    </row>
    <row r="33" spans="1:17" s="1296" customFormat="1" ht="12" customHeight="1">
      <c r="A33" s="1852"/>
      <c r="B33" s="1852"/>
      <c r="C33" s="1852"/>
      <c r="D33" s="1954" t="s">
        <v>301</v>
      </c>
      <c r="E33" s="1948">
        <v>0</v>
      </c>
      <c r="F33" s="1949">
        <v>0</v>
      </c>
      <c r="G33" s="1949">
        <v>0</v>
      </c>
      <c r="H33" s="1949">
        <v>0</v>
      </c>
      <c r="I33" s="1949">
        <v>0</v>
      </c>
      <c r="J33" s="1949">
        <v>0</v>
      </c>
      <c r="K33" s="1949">
        <v>0</v>
      </c>
      <c r="L33" s="1949">
        <v>0</v>
      </c>
      <c r="M33" s="1949">
        <v>0</v>
      </c>
      <c r="N33" s="1949">
        <v>0</v>
      </c>
      <c r="O33" s="1949">
        <v>0</v>
      </c>
      <c r="P33" s="1949">
        <v>0</v>
      </c>
      <c r="Q33" s="1949">
        <v>0</v>
      </c>
    </row>
    <row r="34" spans="1:17" s="1296" customFormat="1" ht="12" customHeight="1">
      <c r="A34" s="1852"/>
      <c r="B34" s="1852"/>
      <c r="C34" s="1852"/>
      <c r="D34" s="1947" t="s">
        <v>302</v>
      </c>
      <c r="E34" s="1953">
        <v>304</v>
      </c>
      <c r="F34" s="1950">
        <v>65</v>
      </c>
      <c r="G34" s="1950">
        <v>27</v>
      </c>
      <c r="H34" s="1950">
        <v>0</v>
      </c>
      <c r="I34" s="1950">
        <v>0</v>
      </c>
      <c r="J34" s="1950">
        <v>1</v>
      </c>
      <c r="K34" s="1950">
        <v>1</v>
      </c>
      <c r="L34" s="1950">
        <v>118</v>
      </c>
      <c r="M34" s="1950">
        <v>28</v>
      </c>
      <c r="N34" s="1950">
        <v>30</v>
      </c>
      <c r="O34" s="1950">
        <v>7</v>
      </c>
      <c r="P34" s="1950">
        <v>96</v>
      </c>
      <c r="Q34" s="1950">
        <v>18</v>
      </c>
    </row>
    <row r="35" spans="1:17" s="1296" customFormat="1" ht="15.9" customHeight="1">
      <c r="A35" s="1885" t="s">
        <v>1481</v>
      </c>
      <c r="B35" s="1852"/>
      <c r="C35" s="1852"/>
      <c r="D35" s="1947"/>
      <c r="E35" s="1950"/>
      <c r="F35" s="1950"/>
      <c r="G35" s="1950"/>
      <c r="H35" s="1950"/>
      <c r="I35" s="1950"/>
      <c r="J35" s="1950"/>
      <c r="K35" s="1950"/>
      <c r="L35" s="1950"/>
      <c r="M35" s="1950"/>
      <c r="N35" s="1950"/>
      <c r="O35" s="1950"/>
      <c r="P35" s="1950"/>
      <c r="Q35" s="1950"/>
    </row>
    <row r="36" spans="1:17" s="1296" customFormat="1" ht="12" customHeight="1">
      <c r="A36" s="1852"/>
      <c r="B36" s="1885" t="s">
        <v>1585</v>
      </c>
      <c r="C36" s="1852"/>
      <c r="D36" s="1947" t="s">
        <v>299</v>
      </c>
      <c r="E36" s="1948">
        <v>14</v>
      </c>
      <c r="F36" s="1949">
        <v>13</v>
      </c>
      <c r="G36" s="1949">
        <v>13</v>
      </c>
      <c r="H36" s="1949">
        <v>0</v>
      </c>
      <c r="I36" s="1949">
        <v>0</v>
      </c>
      <c r="J36" s="1566" t="s">
        <v>881</v>
      </c>
      <c r="K36" s="1566" t="s">
        <v>881</v>
      </c>
      <c r="L36" s="1566" t="s">
        <v>881</v>
      </c>
      <c r="M36" s="1566" t="s">
        <v>881</v>
      </c>
      <c r="N36" s="1566" t="s">
        <v>881</v>
      </c>
      <c r="O36" s="1566" t="s">
        <v>881</v>
      </c>
      <c r="P36" s="1566" t="s">
        <v>881</v>
      </c>
      <c r="Q36" s="1566" t="s">
        <v>881</v>
      </c>
    </row>
    <row r="37" spans="1:17" s="1296" customFormat="1" ht="12" customHeight="1">
      <c r="A37" s="1852"/>
      <c r="B37" s="1852"/>
      <c r="C37" s="1852"/>
      <c r="D37" s="1947" t="s">
        <v>300</v>
      </c>
      <c r="E37" s="1948">
        <v>14</v>
      </c>
      <c r="F37" s="1949">
        <v>5</v>
      </c>
      <c r="G37" s="1949">
        <v>14</v>
      </c>
      <c r="H37" s="1949">
        <v>0</v>
      </c>
      <c r="I37" s="1949">
        <v>0</v>
      </c>
      <c r="J37" s="1566" t="s">
        <v>881</v>
      </c>
      <c r="K37" s="1566" t="s">
        <v>881</v>
      </c>
      <c r="L37" s="1566" t="s">
        <v>881</v>
      </c>
      <c r="M37" s="1566" t="s">
        <v>881</v>
      </c>
      <c r="N37" s="1566" t="s">
        <v>881</v>
      </c>
      <c r="O37" s="1566" t="s">
        <v>881</v>
      </c>
      <c r="P37" s="1566" t="s">
        <v>881</v>
      </c>
      <c r="Q37" s="1566" t="s">
        <v>881</v>
      </c>
    </row>
    <row r="38" spans="1:17" s="1296" customFormat="1" ht="12" customHeight="1">
      <c r="A38" s="1852"/>
      <c r="B38" s="1852"/>
      <c r="C38" s="1852"/>
      <c r="D38" s="1947" t="s">
        <v>301</v>
      </c>
      <c r="E38" s="1948">
        <v>0</v>
      </c>
      <c r="F38" s="1949">
        <v>0</v>
      </c>
      <c r="G38" s="1949">
        <v>0</v>
      </c>
      <c r="H38" s="1949">
        <v>0</v>
      </c>
      <c r="I38" s="1949">
        <v>0</v>
      </c>
      <c r="J38" s="1566" t="s">
        <v>881</v>
      </c>
      <c r="K38" s="1566" t="s">
        <v>881</v>
      </c>
      <c r="L38" s="1566" t="s">
        <v>881</v>
      </c>
      <c r="M38" s="1566" t="s">
        <v>881</v>
      </c>
      <c r="N38" s="1566" t="s">
        <v>881</v>
      </c>
      <c r="O38" s="1566" t="s">
        <v>881</v>
      </c>
      <c r="P38" s="1566" t="s">
        <v>881</v>
      </c>
      <c r="Q38" s="1566" t="s">
        <v>881</v>
      </c>
    </row>
    <row r="39" spans="1:17" s="1296" customFormat="1" ht="12" customHeight="1">
      <c r="A39" s="1852"/>
      <c r="B39" s="1852"/>
      <c r="C39" s="1852"/>
      <c r="D39" s="1947" t="s">
        <v>302</v>
      </c>
      <c r="E39" s="1953">
        <v>28</v>
      </c>
      <c r="F39" s="1950">
        <v>18</v>
      </c>
      <c r="G39" s="1950">
        <v>27</v>
      </c>
      <c r="H39" s="1950">
        <v>0</v>
      </c>
      <c r="I39" s="1950">
        <v>0</v>
      </c>
      <c r="J39" s="1566" t="s">
        <v>881</v>
      </c>
      <c r="K39" s="1566" t="s">
        <v>881</v>
      </c>
      <c r="L39" s="1566" t="s">
        <v>881</v>
      </c>
      <c r="M39" s="1566" t="s">
        <v>881</v>
      </c>
      <c r="N39" s="1566" t="s">
        <v>881</v>
      </c>
      <c r="O39" s="1566" t="s">
        <v>881</v>
      </c>
      <c r="P39" s="1566" t="s">
        <v>881</v>
      </c>
      <c r="Q39" s="1566" t="s">
        <v>881</v>
      </c>
    </row>
    <row r="40" spans="2:17" s="1296" customFormat="1" ht="18" customHeight="1">
      <c r="B40" s="1868" t="s">
        <v>10</v>
      </c>
      <c r="C40" s="1862"/>
      <c r="D40" s="1863" t="s">
        <v>299</v>
      </c>
      <c r="E40" s="1955">
        <v>4050</v>
      </c>
      <c r="F40" s="1955">
        <v>2538</v>
      </c>
      <c r="G40" s="1955">
        <v>225</v>
      </c>
      <c r="H40" s="1955">
        <v>0</v>
      </c>
      <c r="I40" s="1955">
        <v>0</v>
      </c>
      <c r="J40" s="1955">
        <v>2</v>
      </c>
      <c r="K40" s="1955">
        <v>2</v>
      </c>
      <c r="L40" s="1955">
        <v>2268</v>
      </c>
      <c r="M40" s="1955">
        <v>1500</v>
      </c>
      <c r="N40" s="1955">
        <v>278</v>
      </c>
      <c r="O40" s="1955">
        <v>170</v>
      </c>
      <c r="P40" s="1955">
        <v>527</v>
      </c>
      <c r="Q40" s="1955">
        <v>245</v>
      </c>
    </row>
    <row r="41" spans="1:17" s="1296" customFormat="1" ht="12" customHeight="1">
      <c r="A41" s="1885"/>
      <c r="B41" s="1885"/>
      <c r="C41" s="1862"/>
      <c r="D41" s="1863" t="s">
        <v>300</v>
      </c>
      <c r="E41" s="1955">
        <v>627</v>
      </c>
      <c r="F41" s="1955">
        <v>251</v>
      </c>
      <c r="G41" s="1955">
        <v>104</v>
      </c>
      <c r="H41" s="1955">
        <v>0</v>
      </c>
      <c r="I41" s="1955">
        <v>0</v>
      </c>
      <c r="J41" s="1955">
        <v>3</v>
      </c>
      <c r="K41" s="1955">
        <v>3</v>
      </c>
      <c r="L41" s="1955">
        <v>238</v>
      </c>
      <c r="M41" s="1955">
        <v>122</v>
      </c>
      <c r="N41" s="1955">
        <v>43</v>
      </c>
      <c r="O41" s="1955">
        <v>26</v>
      </c>
      <c r="P41" s="1955">
        <v>184</v>
      </c>
      <c r="Q41" s="1955">
        <v>44</v>
      </c>
    </row>
    <row r="42" spans="1:17" s="1296" customFormat="1" ht="12" customHeight="1">
      <c r="A42" s="1885"/>
      <c r="B42" s="1885"/>
      <c r="C42" s="1862"/>
      <c r="D42" s="1863" t="s">
        <v>301</v>
      </c>
      <c r="E42" s="1955">
        <v>0</v>
      </c>
      <c r="F42" s="1955">
        <v>0</v>
      </c>
      <c r="G42" s="1955">
        <v>0</v>
      </c>
      <c r="H42" s="1955">
        <v>0</v>
      </c>
      <c r="I42" s="1955">
        <v>0</v>
      </c>
      <c r="J42" s="1955">
        <v>0</v>
      </c>
      <c r="K42" s="1955">
        <v>0</v>
      </c>
      <c r="L42" s="1955">
        <v>0</v>
      </c>
      <c r="M42" s="1955">
        <v>0</v>
      </c>
      <c r="N42" s="1955">
        <v>0</v>
      </c>
      <c r="O42" s="1955">
        <v>0</v>
      </c>
      <c r="P42" s="1955">
        <v>0</v>
      </c>
      <c r="Q42" s="1955">
        <v>0</v>
      </c>
    </row>
    <row r="43" spans="1:17" s="1296" customFormat="1" ht="12" customHeight="1">
      <c r="A43" s="1885"/>
      <c r="B43" s="1885"/>
      <c r="C43" s="1862"/>
      <c r="D43" s="1956" t="s">
        <v>314</v>
      </c>
      <c r="E43" s="1957">
        <v>4677</v>
      </c>
      <c r="F43" s="1955">
        <v>2789</v>
      </c>
      <c r="G43" s="1955">
        <v>329</v>
      </c>
      <c r="H43" s="1955">
        <v>0</v>
      </c>
      <c r="I43" s="1955">
        <v>0</v>
      </c>
      <c r="J43" s="1955">
        <v>5</v>
      </c>
      <c r="K43" s="1955">
        <v>5</v>
      </c>
      <c r="L43" s="1955">
        <v>2506</v>
      </c>
      <c r="M43" s="1955">
        <v>1622</v>
      </c>
      <c r="N43" s="1955">
        <v>321</v>
      </c>
      <c r="O43" s="1955">
        <v>196</v>
      </c>
      <c r="P43" s="1955">
        <v>711</v>
      </c>
      <c r="Q43" s="1955">
        <v>289</v>
      </c>
    </row>
    <row r="44" spans="1:17" s="1296" customFormat="1" ht="15.9" customHeight="1">
      <c r="A44" s="1885" t="s">
        <v>582</v>
      </c>
      <c r="B44" s="1885"/>
      <c r="C44" s="1862"/>
      <c r="D44" s="1863"/>
      <c r="E44" s="1953"/>
      <c r="F44" s="1950"/>
      <c r="G44" s="1950"/>
      <c r="H44" s="1950"/>
      <c r="I44" s="1950"/>
      <c r="J44" s="1950"/>
      <c r="K44" s="1950"/>
      <c r="L44" s="1950"/>
      <c r="M44" s="1950"/>
      <c r="N44" s="1950"/>
      <c r="O44" s="1950"/>
      <c r="P44" s="1950"/>
      <c r="Q44" s="1950"/>
    </row>
    <row r="45" spans="1:17" s="1296" customFormat="1" ht="12" customHeight="1">
      <c r="A45" s="1885"/>
      <c r="B45" s="1885" t="s">
        <v>1586</v>
      </c>
      <c r="C45" s="1862"/>
      <c r="D45" s="1947" t="s">
        <v>299</v>
      </c>
      <c r="E45" s="1953">
        <v>8</v>
      </c>
      <c r="F45" s="1950">
        <v>4</v>
      </c>
      <c r="G45" s="1950">
        <v>0</v>
      </c>
      <c r="H45" s="1566" t="s">
        <v>881</v>
      </c>
      <c r="I45" s="1566" t="s">
        <v>881</v>
      </c>
      <c r="J45" s="1949">
        <v>0</v>
      </c>
      <c r="K45" s="1949">
        <v>0</v>
      </c>
      <c r="L45" s="1949">
        <v>8</v>
      </c>
      <c r="M45" s="1949">
        <v>4</v>
      </c>
      <c r="N45" s="1949">
        <v>0</v>
      </c>
      <c r="O45" s="1949">
        <v>0</v>
      </c>
      <c r="P45" s="1949">
        <v>0</v>
      </c>
      <c r="Q45" s="1949">
        <v>0</v>
      </c>
    </row>
    <row r="46" spans="1:17" s="1296" customFormat="1" ht="12" customHeight="1">
      <c r="A46" s="1885"/>
      <c r="B46" s="1885"/>
      <c r="C46" s="1862"/>
      <c r="D46" s="1947" t="s">
        <v>300</v>
      </c>
      <c r="E46" s="1953">
        <v>0</v>
      </c>
      <c r="F46" s="1950">
        <v>0</v>
      </c>
      <c r="G46" s="1950">
        <v>0</v>
      </c>
      <c r="H46" s="1566" t="s">
        <v>881</v>
      </c>
      <c r="I46" s="1566" t="s">
        <v>881</v>
      </c>
      <c r="J46" s="1949">
        <v>0</v>
      </c>
      <c r="K46" s="1949">
        <v>0</v>
      </c>
      <c r="L46" s="1949">
        <v>0</v>
      </c>
      <c r="M46" s="1949">
        <v>0</v>
      </c>
      <c r="N46" s="1949">
        <v>0</v>
      </c>
      <c r="O46" s="1949">
        <v>0</v>
      </c>
      <c r="P46" s="1949">
        <v>0</v>
      </c>
      <c r="Q46" s="1949">
        <v>0</v>
      </c>
    </row>
    <row r="47" spans="1:17" s="1296" customFormat="1" ht="12" customHeight="1">
      <c r="A47" s="1885"/>
      <c r="B47" s="1885"/>
      <c r="C47" s="1862"/>
      <c r="D47" s="1947" t="s">
        <v>301</v>
      </c>
      <c r="E47" s="1953">
        <v>0</v>
      </c>
      <c r="F47" s="1950">
        <v>0</v>
      </c>
      <c r="G47" s="1950">
        <v>0</v>
      </c>
      <c r="H47" s="1566" t="s">
        <v>881</v>
      </c>
      <c r="I47" s="1566" t="s">
        <v>881</v>
      </c>
      <c r="J47" s="1949">
        <v>0</v>
      </c>
      <c r="K47" s="1949">
        <v>0</v>
      </c>
      <c r="L47" s="1949">
        <v>0</v>
      </c>
      <c r="M47" s="1949">
        <v>0</v>
      </c>
      <c r="N47" s="1949">
        <v>0</v>
      </c>
      <c r="O47" s="1949">
        <v>0</v>
      </c>
      <c r="P47" s="1949">
        <v>0</v>
      </c>
      <c r="Q47" s="1949">
        <v>0</v>
      </c>
    </row>
    <row r="48" spans="1:17" ht="12" customHeight="1">
      <c r="A48" s="1855"/>
      <c r="B48" s="1855"/>
      <c r="C48" s="1860"/>
      <c r="D48" s="1857" t="s">
        <v>302</v>
      </c>
      <c r="E48" s="1953">
        <v>8</v>
      </c>
      <c r="F48" s="1950">
        <v>4</v>
      </c>
      <c r="G48" s="1950">
        <v>0</v>
      </c>
      <c r="H48" s="1566" t="s">
        <v>881</v>
      </c>
      <c r="I48" s="1566" t="s">
        <v>881</v>
      </c>
      <c r="J48" s="1950">
        <v>0</v>
      </c>
      <c r="K48" s="1950">
        <v>0</v>
      </c>
      <c r="L48" s="1950">
        <v>8</v>
      </c>
      <c r="M48" s="1950">
        <v>4</v>
      </c>
      <c r="N48" s="1951">
        <v>0</v>
      </c>
      <c r="O48" s="1951">
        <v>0</v>
      </c>
      <c r="P48" s="1951">
        <v>0</v>
      </c>
      <c r="Q48" s="1951">
        <v>0</v>
      </c>
    </row>
    <row r="49" spans="1:17" s="1296" customFormat="1" ht="15.9" customHeight="1">
      <c r="A49" s="1885" t="s">
        <v>1587</v>
      </c>
      <c r="C49" s="1862"/>
      <c r="D49" s="1947"/>
      <c r="E49" s="1953"/>
      <c r="F49" s="1950"/>
      <c r="G49" s="1950"/>
      <c r="H49" s="1950"/>
      <c r="I49" s="1950"/>
      <c r="J49" s="1950"/>
      <c r="K49" s="1950"/>
      <c r="L49" s="1950"/>
      <c r="M49" s="1950"/>
      <c r="N49" s="1950"/>
      <c r="O49" s="1950"/>
      <c r="P49" s="1950"/>
      <c r="Q49" s="1950"/>
    </row>
    <row r="50" spans="2:17" s="1296" customFormat="1" ht="12" customHeight="1">
      <c r="B50" s="1952" t="s">
        <v>637</v>
      </c>
      <c r="C50" s="1823"/>
      <c r="D50" s="1947" t="s">
        <v>299</v>
      </c>
      <c r="E50" s="1958">
        <v>0</v>
      </c>
      <c r="F50" s="1951">
        <v>0</v>
      </c>
      <c r="G50" s="1951">
        <v>0</v>
      </c>
      <c r="H50" s="1566" t="s">
        <v>881</v>
      </c>
      <c r="I50" s="1566" t="s">
        <v>881</v>
      </c>
      <c r="J50" s="1949">
        <v>0</v>
      </c>
      <c r="K50" s="1949">
        <v>0</v>
      </c>
      <c r="L50" s="1949">
        <v>0</v>
      </c>
      <c r="M50" s="1949">
        <v>0</v>
      </c>
      <c r="N50" s="1949">
        <v>0</v>
      </c>
      <c r="O50" s="1949">
        <v>0</v>
      </c>
      <c r="P50" s="1949">
        <v>0</v>
      </c>
      <c r="Q50" s="1949">
        <v>0</v>
      </c>
    </row>
    <row r="51" spans="1:17" s="1296" customFormat="1" ht="12" customHeight="1">
      <c r="A51" s="1952"/>
      <c r="B51" s="1952"/>
      <c r="C51" s="1823"/>
      <c r="D51" s="1947" t="s">
        <v>300</v>
      </c>
      <c r="E51" s="1958">
        <v>1</v>
      </c>
      <c r="F51" s="1951">
        <v>0</v>
      </c>
      <c r="G51" s="1951">
        <v>0</v>
      </c>
      <c r="H51" s="1566" t="s">
        <v>881</v>
      </c>
      <c r="I51" s="1566" t="s">
        <v>881</v>
      </c>
      <c r="J51" s="1949">
        <v>0</v>
      </c>
      <c r="K51" s="1949">
        <v>0</v>
      </c>
      <c r="L51" s="1949">
        <v>0</v>
      </c>
      <c r="M51" s="1949">
        <v>0</v>
      </c>
      <c r="N51" s="1949">
        <v>1</v>
      </c>
      <c r="O51" s="1949">
        <v>0</v>
      </c>
      <c r="P51" s="1949">
        <v>0</v>
      </c>
      <c r="Q51" s="1949">
        <v>0</v>
      </c>
    </row>
    <row r="52" spans="1:17" s="1296" customFormat="1" ht="12" customHeight="1">
      <c r="A52" s="1952"/>
      <c r="B52" s="1952"/>
      <c r="C52" s="1823"/>
      <c r="D52" s="1947" t="s">
        <v>301</v>
      </c>
      <c r="E52" s="1958">
        <v>0</v>
      </c>
      <c r="F52" s="1951">
        <v>0</v>
      </c>
      <c r="G52" s="1951">
        <v>0</v>
      </c>
      <c r="H52" s="1566" t="s">
        <v>881</v>
      </c>
      <c r="I52" s="1566" t="s">
        <v>881</v>
      </c>
      <c r="J52" s="1949">
        <v>0</v>
      </c>
      <c r="K52" s="1949">
        <v>0</v>
      </c>
      <c r="L52" s="1949">
        <v>0</v>
      </c>
      <c r="M52" s="1949">
        <v>0</v>
      </c>
      <c r="N52" s="1949">
        <v>0</v>
      </c>
      <c r="O52" s="1949">
        <v>0</v>
      </c>
      <c r="P52" s="1949">
        <v>0</v>
      </c>
      <c r="Q52" s="1949">
        <v>0</v>
      </c>
    </row>
    <row r="53" spans="1:17" s="1296" customFormat="1" ht="12" customHeight="1">
      <c r="A53" s="1952"/>
      <c r="B53" s="1952"/>
      <c r="C53" s="1823"/>
      <c r="D53" s="1947" t="s">
        <v>302</v>
      </c>
      <c r="E53" s="1958">
        <v>1</v>
      </c>
      <c r="F53" s="1951">
        <v>0</v>
      </c>
      <c r="G53" s="1951">
        <v>0</v>
      </c>
      <c r="H53" s="1566" t="s">
        <v>881</v>
      </c>
      <c r="I53" s="1566" t="s">
        <v>881</v>
      </c>
      <c r="J53" s="1951">
        <v>0</v>
      </c>
      <c r="K53" s="1951">
        <v>0</v>
      </c>
      <c r="L53" s="1951">
        <v>0</v>
      </c>
      <c r="M53" s="1951">
        <v>0</v>
      </c>
      <c r="N53" s="1951">
        <v>1</v>
      </c>
      <c r="O53" s="1951">
        <v>0</v>
      </c>
      <c r="P53" s="1951">
        <v>0</v>
      </c>
      <c r="Q53" s="1951">
        <v>0</v>
      </c>
    </row>
    <row r="54" spans="1:15" ht="3" customHeight="1">
      <c r="A54" s="1770" t="s">
        <v>11</v>
      </c>
      <c r="B54" s="1855"/>
      <c r="C54" s="1856"/>
      <c r="D54" s="1856"/>
      <c r="E54" s="1856"/>
      <c r="F54" s="1856"/>
      <c r="G54" s="1856"/>
      <c r="H54" s="1856"/>
      <c r="I54" s="1856"/>
      <c r="J54" s="1856"/>
      <c r="K54" s="1856"/>
      <c r="L54" s="1870"/>
      <c r="M54" s="1870"/>
      <c r="N54" s="1870"/>
      <c r="O54" s="1870"/>
    </row>
    <row r="55" spans="1:17" ht="25.5" customHeight="1">
      <c r="A55" s="2683" t="s">
        <v>1588</v>
      </c>
      <c r="B55" s="2683"/>
      <c r="C55" s="2683"/>
      <c r="D55" s="2683"/>
      <c r="E55" s="2683"/>
      <c r="F55" s="2683"/>
      <c r="G55" s="2683"/>
      <c r="H55" s="2683"/>
      <c r="I55" s="2683"/>
      <c r="J55" s="2683"/>
      <c r="K55" s="2683"/>
      <c r="L55" s="2683"/>
      <c r="M55" s="2683"/>
      <c r="N55" s="2683"/>
      <c r="O55" s="2683"/>
      <c r="P55" s="2683"/>
      <c r="Q55" s="2683"/>
    </row>
    <row r="56" spans="1:15" ht="11.25">
      <c r="A56" s="1866"/>
      <c r="B56" s="1866"/>
      <c r="C56" s="1869"/>
      <c r="D56" s="1869"/>
      <c r="E56" s="1869"/>
      <c r="F56" s="1869"/>
      <c r="G56" s="1869"/>
      <c r="H56" s="1869"/>
      <c r="I56" s="1869"/>
      <c r="J56" s="1869"/>
      <c r="K56" s="1869"/>
      <c r="L56" s="1870"/>
      <c r="M56" s="1870"/>
      <c r="N56" s="1870"/>
      <c r="O56" s="1870"/>
    </row>
  </sheetData>
  <mergeCells count="9">
    <mergeCell ref="A55:Q55"/>
    <mergeCell ref="A4:C6"/>
    <mergeCell ref="D4:D6"/>
    <mergeCell ref="E4:G5"/>
    <mergeCell ref="H4:Q4"/>
    <mergeCell ref="H5:I5"/>
    <mergeCell ref="J5:K5"/>
    <mergeCell ref="L5:M5"/>
    <mergeCell ref="N5:O5"/>
  </mergeCells>
  <printOptions/>
  <pageMargins left="0.4724409448818898" right="0.4724409448818898" top="0.5905511811023623" bottom="0.7874015748031497" header="0.3937007874015748" footer="0.2755905511811024"/>
  <pageSetup firstPageNumber="125" useFirstPageNumber="1" horizontalDpi="600" verticalDpi="600" orientation="portrait" pageOrder="overThenDown" paperSize="9" r:id="rId1"/>
  <headerFooter alignWithMargins="0">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C51"/>
  <sheetViews>
    <sheetView workbookViewId="0" topLeftCell="A1">
      <pane ySplit="9" topLeftCell="A10" activePane="bottomLeft" state="frozen"/>
      <selection pane="bottomLeft" activeCell="AC1" sqref="AC1"/>
    </sheetView>
  </sheetViews>
  <sheetFormatPr defaultColWidth="12" defaultRowHeight="11.25"/>
  <cols>
    <col min="1" max="1" width="3.5" style="1246" customWidth="1"/>
    <col min="2" max="2" width="0.65625" style="1246" customWidth="1"/>
    <col min="3" max="3" width="0.4921875" style="1246" customWidth="1"/>
    <col min="4" max="4" width="1.66796875" style="1246" customWidth="1"/>
    <col min="5" max="5" width="37" style="1246" customWidth="1"/>
    <col min="6" max="7" width="0.4921875" style="1246" customWidth="1"/>
    <col min="8" max="8" width="12.33203125" style="1246" customWidth="1"/>
    <col min="9" max="10" width="8.33203125" style="1246" customWidth="1"/>
    <col min="11" max="11" width="8.83203125" style="1246" customWidth="1"/>
    <col min="12" max="12" width="10.5" style="1246" customWidth="1"/>
    <col min="13" max="13" width="10.33203125" style="1246" customWidth="1"/>
    <col min="14" max="14" width="10.5" style="1246" customWidth="1"/>
    <col min="15" max="20" width="9.5" style="1246" customWidth="1"/>
    <col min="21" max="23" width="10.5" style="1246" customWidth="1"/>
    <col min="24" max="25" width="8.83203125" style="1246" customWidth="1"/>
    <col min="26" max="27" width="0.4921875" style="1246" customWidth="1"/>
    <col min="28" max="28" width="3.5" style="1246" customWidth="1"/>
    <col min="29" max="16384" width="12" style="1246" customWidth="1"/>
  </cols>
  <sheetData>
    <row r="1" spans="1:28" ht="10.5" customHeight="1">
      <c r="A1" s="2703"/>
      <c r="B1" s="2597"/>
      <c r="C1" s="2597"/>
      <c r="D1" s="1245"/>
      <c r="E1" s="1245"/>
      <c r="F1" s="1245"/>
      <c r="G1" s="1245"/>
      <c r="H1" s="1245"/>
      <c r="I1" s="1245"/>
      <c r="J1" s="1245"/>
      <c r="K1" s="1245"/>
      <c r="L1" s="1245"/>
      <c r="M1" s="1245"/>
      <c r="N1" s="1245"/>
      <c r="O1" s="1245"/>
      <c r="P1" s="1245"/>
      <c r="Q1" s="1245"/>
      <c r="R1" s="1245"/>
      <c r="S1" s="1245"/>
      <c r="T1" s="1245"/>
      <c r="U1" s="1245"/>
      <c r="V1" s="1245"/>
      <c r="W1" s="1245"/>
      <c r="X1" s="1245"/>
      <c r="Y1" s="1245"/>
      <c r="Z1" s="2704"/>
      <c r="AA1" s="2705"/>
      <c r="AB1" s="2705"/>
    </row>
    <row r="2" spans="1:28" s="1253" customFormat="1" ht="12.75" customHeight="1">
      <c r="A2" s="1244"/>
      <c r="B2" s="1959"/>
      <c r="C2" s="1959"/>
      <c r="D2" s="1959"/>
      <c r="E2" s="1959"/>
      <c r="F2" s="1959"/>
      <c r="G2" s="1959"/>
      <c r="H2" s="1959"/>
      <c r="I2" s="1959"/>
      <c r="J2" s="1959"/>
      <c r="K2" s="1959"/>
      <c r="L2" s="1960"/>
      <c r="M2" s="1959"/>
      <c r="N2" s="1961" t="s">
        <v>1589</v>
      </c>
      <c r="O2" s="1962" t="s">
        <v>672</v>
      </c>
      <c r="P2" s="1959"/>
      <c r="Q2" s="1959"/>
      <c r="R2" s="1959"/>
      <c r="S2" s="1959"/>
      <c r="T2" s="1959"/>
      <c r="U2" s="1959"/>
      <c r="V2" s="1959"/>
      <c r="W2" s="1959"/>
      <c r="X2" s="1959"/>
      <c r="Y2" s="1959"/>
      <c r="Z2" s="1959"/>
      <c r="AA2" s="1959"/>
      <c r="AB2" s="1959"/>
    </row>
    <row r="3" spans="2:28" s="1424" customFormat="1" ht="24.9" customHeight="1">
      <c r="B3" s="2"/>
      <c r="C3" s="2"/>
      <c r="D3" s="2"/>
      <c r="E3" s="2"/>
      <c r="F3" s="2"/>
      <c r="G3" s="2"/>
      <c r="H3" s="2"/>
      <c r="I3" s="2"/>
      <c r="J3" s="2"/>
      <c r="K3" s="2"/>
      <c r="L3" s="1649"/>
      <c r="M3" s="2"/>
      <c r="N3" s="1649" t="s">
        <v>1590</v>
      </c>
      <c r="O3" s="1650" t="s">
        <v>674</v>
      </c>
      <c r="P3" s="2"/>
      <c r="Q3" s="2"/>
      <c r="R3" s="2"/>
      <c r="S3" s="2"/>
      <c r="T3" s="2"/>
      <c r="U3" s="2"/>
      <c r="V3" s="2"/>
      <c r="W3" s="2"/>
      <c r="X3" s="2"/>
      <c r="Y3" s="2"/>
      <c r="Z3" s="2"/>
      <c r="AA3" s="2"/>
      <c r="AB3" s="2"/>
    </row>
    <row r="4" spans="1:28" s="1137" customFormat="1" ht="20.4" customHeight="1">
      <c r="A4" s="2471" t="s">
        <v>394</v>
      </c>
      <c r="B4" s="2478"/>
      <c r="C4" s="2531" t="s">
        <v>675</v>
      </c>
      <c r="D4" s="2706"/>
      <c r="E4" s="2706"/>
      <c r="F4" s="2644"/>
      <c r="G4" s="2477" t="s">
        <v>40</v>
      </c>
      <c r="H4" s="2478"/>
      <c r="I4" s="2579" t="s">
        <v>676</v>
      </c>
      <c r="J4" s="2579" t="s">
        <v>677</v>
      </c>
      <c r="K4" s="2477" t="s">
        <v>1591</v>
      </c>
      <c r="L4" s="2478"/>
      <c r="M4" s="2477" t="s">
        <v>1592</v>
      </c>
      <c r="N4" s="2469"/>
      <c r="O4" s="1963" t="s">
        <v>678</v>
      </c>
      <c r="P4" s="1964"/>
      <c r="Q4" s="1964"/>
      <c r="R4" s="1965"/>
      <c r="S4" s="2477" t="s">
        <v>679</v>
      </c>
      <c r="T4" s="2478"/>
      <c r="U4" s="1251" t="s">
        <v>680</v>
      </c>
      <c r="V4" s="1872"/>
      <c r="W4" s="1872"/>
      <c r="X4" s="1872"/>
      <c r="Y4" s="1872"/>
      <c r="Z4" s="1874"/>
      <c r="AA4" s="2477" t="s">
        <v>394</v>
      </c>
      <c r="AB4" s="2469"/>
    </row>
    <row r="5" spans="1:28" s="1137" customFormat="1" ht="15" customHeight="1">
      <c r="A5" s="2479"/>
      <c r="B5" s="2480"/>
      <c r="C5" s="2645"/>
      <c r="D5" s="2707"/>
      <c r="E5" s="2707"/>
      <c r="F5" s="2646"/>
      <c r="G5" s="2448"/>
      <c r="H5" s="2480"/>
      <c r="I5" s="2709"/>
      <c r="J5" s="2467"/>
      <c r="K5" s="2448"/>
      <c r="L5" s="2480"/>
      <c r="M5" s="2448"/>
      <c r="N5" s="2636"/>
      <c r="O5" s="2471" t="s">
        <v>681</v>
      </c>
      <c r="P5" s="2478"/>
      <c r="Q5" s="2477" t="s">
        <v>682</v>
      </c>
      <c r="R5" s="2478"/>
      <c r="S5" s="2448"/>
      <c r="T5" s="2480"/>
      <c r="U5" s="2710" t="s">
        <v>32</v>
      </c>
      <c r="V5" s="1655" t="s">
        <v>58</v>
      </c>
      <c r="W5" s="1655"/>
      <c r="X5" s="1655"/>
      <c r="Y5" s="1655"/>
      <c r="Z5" s="1653"/>
      <c r="AA5" s="2448"/>
      <c r="AB5" s="2479"/>
    </row>
    <row r="6" spans="1:28" s="1137" customFormat="1" ht="20.4">
      <c r="A6" s="2479"/>
      <c r="B6" s="2480"/>
      <c r="C6" s="2645"/>
      <c r="D6" s="2707"/>
      <c r="E6" s="2707"/>
      <c r="F6" s="2646"/>
      <c r="G6" s="2448"/>
      <c r="H6" s="2480"/>
      <c r="I6" s="2709"/>
      <c r="J6" s="2467"/>
      <c r="K6" s="2448"/>
      <c r="L6" s="2480"/>
      <c r="M6" s="2448"/>
      <c r="N6" s="2636"/>
      <c r="O6" s="2470"/>
      <c r="P6" s="2530"/>
      <c r="Q6" s="2449"/>
      <c r="R6" s="2530"/>
      <c r="S6" s="2448"/>
      <c r="T6" s="2480"/>
      <c r="U6" s="2467"/>
      <c r="V6" s="1966" t="s">
        <v>683</v>
      </c>
      <c r="W6" s="1967"/>
      <c r="X6" s="2542" t="s">
        <v>684</v>
      </c>
      <c r="Y6" s="2477" t="s">
        <v>685</v>
      </c>
      <c r="Z6" s="2478"/>
      <c r="AA6" s="2448"/>
      <c r="AB6" s="2479"/>
    </row>
    <row r="7" spans="1:28" s="1137" customFormat="1" ht="35.25" customHeight="1">
      <c r="A7" s="2479"/>
      <c r="B7" s="2480"/>
      <c r="C7" s="2645"/>
      <c r="D7" s="2707"/>
      <c r="E7" s="2707"/>
      <c r="F7" s="2646"/>
      <c r="G7" s="2448"/>
      <c r="H7" s="2480"/>
      <c r="I7" s="2709"/>
      <c r="J7" s="2467"/>
      <c r="K7" s="2449"/>
      <c r="L7" s="2530"/>
      <c r="M7" s="2449"/>
      <c r="N7" s="2470"/>
      <c r="O7" s="1968" t="s">
        <v>1593</v>
      </c>
      <c r="P7" s="1968"/>
      <c r="Q7" s="1968"/>
      <c r="R7" s="1967"/>
      <c r="S7" s="2449"/>
      <c r="T7" s="2530"/>
      <c r="U7" s="2467"/>
      <c r="V7" s="1969" t="s">
        <v>687</v>
      </c>
      <c r="W7" s="1427" t="s">
        <v>146</v>
      </c>
      <c r="X7" s="2467"/>
      <c r="Y7" s="2448"/>
      <c r="Z7" s="2480"/>
      <c r="AA7" s="2448"/>
      <c r="AB7" s="2479"/>
    </row>
    <row r="8" spans="1:28" s="1137" customFormat="1" ht="30" customHeight="1">
      <c r="A8" s="2479"/>
      <c r="B8" s="2480"/>
      <c r="C8" s="2645"/>
      <c r="D8" s="2707"/>
      <c r="E8" s="2707"/>
      <c r="F8" s="2646"/>
      <c r="G8" s="2448"/>
      <c r="H8" s="2480"/>
      <c r="I8" s="2538"/>
      <c r="J8" s="2468"/>
      <c r="K8" s="1970" t="s">
        <v>32</v>
      </c>
      <c r="L8" s="1971" t="s">
        <v>33</v>
      </c>
      <c r="M8" s="1970" t="s">
        <v>32</v>
      </c>
      <c r="N8" s="1966" t="s">
        <v>33</v>
      </c>
      <c r="O8" s="1971" t="s">
        <v>32</v>
      </c>
      <c r="P8" s="1971" t="s">
        <v>33</v>
      </c>
      <c r="Q8" s="1970" t="s">
        <v>32</v>
      </c>
      <c r="R8" s="1971" t="s">
        <v>33</v>
      </c>
      <c r="S8" s="1970" t="s">
        <v>32</v>
      </c>
      <c r="T8" s="1971" t="s">
        <v>33</v>
      </c>
      <c r="U8" s="2468"/>
      <c r="V8" s="1251" t="s">
        <v>688</v>
      </c>
      <c r="W8" s="1478"/>
      <c r="X8" s="2468"/>
      <c r="Y8" s="2449"/>
      <c r="Z8" s="2530"/>
      <c r="AA8" s="2448"/>
      <c r="AB8" s="2479"/>
    </row>
    <row r="9" spans="1:28" s="1137" customFormat="1" ht="9.75" customHeight="1">
      <c r="A9" s="2470"/>
      <c r="B9" s="2530"/>
      <c r="C9" s="2647"/>
      <c r="D9" s="2708"/>
      <c r="E9" s="2708"/>
      <c r="F9" s="2648"/>
      <c r="G9" s="2449"/>
      <c r="H9" s="2530"/>
      <c r="I9" s="1658" t="s">
        <v>689</v>
      </c>
      <c r="J9" s="1880" t="s">
        <v>690</v>
      </c>
      <c r="K9" s="1658" t="s">
        <v>691</v>
      </c>
      <c r="L9" s="1880" t="s">
        <v>692</v>
      </c>
      <c r="M9" s="1658" t="s">
        <v>691</v>
      </c>
      <c r="N9" s="1881" t="s">
        <v>692</v>
      </c>
      <c r="O9" s="1880" t="s">
        <v>693</v>
      </c>
      <c r="P9" s="1880" t="s">
        <v>694</v>
      </c>
      <c r="Q9" s="1880" t="s">
        <v>695</v>
      </c>
      <c r="R9" s="1880" t="s">
        <v>696</v>
      </c>
      <c r="S9" s="1880" t="s">
        <v>697</v>
      </c>
      <c r="T9" s="1880" t="s">
        <v>698</v>
      </c>
      <c r="U9" s="1880" t="s">
        <v>699</v>
      </c>
      <c r="V9" s="1880" t="s">
        <v>700</v>
      </c>
      <c r="W9" s="1880" t="s">
        <v>701</v>
      </c>
      <c r="X9" s="1880" t="s">
        <v>702</v>
      </c>
      <c r="Y9" s="2711" t="s">
        <v>703</v>
      </c>
      <c r="Z9" s="2712"/>
      <c r="AA9" s="2449"/>
      <c r="AB9" s="2470"/>
    </row>
    <row r="10" spans="1:28" s="1137" customFormat="1" ht="18.9" customHeight="1">
      <c r="A10" s="1539">
        <v>1</v>
      </c>
      <c r="B10" s="1662"/>
      <c r="C10" s="1432"/>
      <c r="D10" s="1663" t="s">
        <v>1594</v>
      </c>
      <c r="E10" s="1663"/>
      <c r="F10" s="1662"/>
      <c r="G10" s="1432"/>
      <c r="H10" s="1664" t="s">
        <v>3</v>
      </c>
      <c r="I10" s="1541">
        <v>1</v>
      </c>
      <c r="J10" s="1541">
        <v>3</v>
      </c>
      <c r="K10" s="1541">
        <v>60</v>
      </c>
      <c r="L10" s="1541">
        <v>0</v>
      </c>
      <c r="M10" s="1541">
        <v>0</v>
      </c>
      <c r="N10" s="1541">
        <v>0</v>
      </c>
      <c r="O10" s="1541">
        <v>5</v>
      </c>
      <c r="P10" s="1541">
        <v>0</v>
      </c>
      <c r="Q10" s="1541">
        <v>2</v>
      </c>
      <c r="R10" s="1541">
        <v>1</v>
      </c>
      <c r="S10" s="1541">
        <v>5</v>
      </c>
      <c r="T10" s="1541">
        <v>0</v>
      </c>
      <c r="U10" s="1541">
        <v>130</v>
      </c>
      <c r="V10" s="1541">
        <v>92</v>
      </c>
      <c r="W10" s="1541">
        <v>38</v>
      </c>
      <c r="X10" s="1541">
        <v>0</v>
      </c>
      <c r="Y10" s="1541">
        <v>0</v>
      </c>
      <c r="Z10" s="1662"/>
      <c r="AA10" s="1432"/>
      <c r="AB10" s="1540">
        <f>A10</f>
        <v>1</v>
      </c>
    </row>
    <row r="11" spans="1:28" s="1137" customFormat="1" ht="12.9" customHeight="1">
      <c r="A11" s="1539">
        <f aca="true" t="shared" si="0" ref="A11:A42">A10+1</f>
        <v>2</v>
      </c>
      <c r="B11" s="1662"/>
      <c r="C11" s="1432"/>
      <c r="D11" s="1663" t="s">
        <v>399</v>
      </c>
      <c r="E11" s="1663"/>
      <c r="F11" s="1662"/>
      <c r="G11" s="1432"/>
      <c r="H11" s="1662" t="s">
        <v>4</v>
      </c>
      <c r="I11" s="1541">
        <v>1</v>
      </c>
      <c r="J11" s="1541">
        <v>2</v>
      </c>
      <c r="K11" s="1541">
        <v>32</v>
      </c>
      <c r="L11" s="1541">
        <v>14</v>
      </c>
      <c r="M11" s="1541">
        <v>0</v>
      </c>
      <c r="N11" s="1541">
        <v>0</v>
      </c>
      <c r="O11" s="1541">
        <v>2</v>
      </c>
      <c r="P11" s="1541">
        <v>0</v>
      </c>
      <c r="Q11" s="1541">
        <v>16</v>
      </c>
      <c r="R11" s="1541">
        <v>4</v>
      </c>
      <c r="S11" s="1541">
        <v>2</v>
      </c>
      <c r="T11" s="1541">
        <v>1</v>
      </c>
      <c r="U11" s="1541">
        <v>106</v>
      </c>
      <c r="V11" s="1541">
        <v>79</v>
      </c>
      <c r="W11" s="1541">
        <v>9</v>
      </c>
      <c r="X11" s="1541">
        <v>16</v>
      </c>
      <c r="Y11" s="1541">
        <v>2</v>
      </c>
      <c r="Z11" s="1662">
        <v>1</v>
      </c>
      <c r="AA11" s="1432"/>
      <c r="AB11" s="1540">
        <f aca="true" t="shared" si="1" ref="AB11:AB42">A11</f>
        <v>2</v>
      </c>
    </row>
    <row r="12" spans="1:28" ht="12.9" customHeight="1">
      <c r="A12" s="1539">
        <f t="shared" si="0"/>
        <v>3</v>
      </c>
      <c r="B12" s="1440"/>
      <c r="C12" s="1245"/>
      <c r="D12" s="1245"/>
      <c r="E12" s="1245"/>
      <c r="F12" s="1440"/>
      <c r="G12" s="1245"/>
      <c r="H12" s="1440" t="s">
        <v>5</v>
      </c>
      <c r="I12" s="1541">
        <v>2</v>
      </c>
      <c r="J12" s="1541">
        <v>6</v>
      </c>
      <c r="K12" s="1541">
        <v>58</v>
      </c>
      <c r="L12" s="1541">
        <v>32</v>
      </c>
      <c r="M12" s="1541">
        <v>0</v>
      </c>
      <c r="N12" s="1541">
        <v>0</v>
      </c>
      <c r="O12" s="1541">
        <v>7</v>
      </c>
      <c r="P12" s="1541">
        <v>5</v>
      </c>
      <c r="Q12" s="1541">
        <v>4</v>
      </c>
      <c r="R12" s="1541">
        <v>2</v>
      </c>
      <c r="S12" s="1541">
        <v>9</v>
      </c>
      <c r="T12" s="1541">
        <v>6</v>
      </c>
      <c r="U12" s="1541">
        <v>211</v>
      </c>
      <c r="V12" s="1541">
        <v>119</v>
      </c>
      <c r="W12" s="1541">
        <v>58</v>
      </c>
      <c r="X12" s="1541">
        <v>28</v>
      </c>
      <c r="Y12" s="1541">
        <v>6</v>
      </c>
      <c r="Z12" s="1440"/>
      <c r="AA12" s="1245"/>
      <c r="AB12" s="1540">
        <f t="shared" si="1"/>
        <v>3</v>
      </c>
    </row>
    <row r="13" spans="1:28" ht="12.9" customHeight="1">
      <c r="A13" s="1539">
        <f t="shared" si="0"/>
        <v>4</v>
      </c>
      <c r="B13" s="1440"/>
      <c r="C13" s="1245"/>
      <c r="D13" s="1245"/>
      <c r="E13" s="1245"/>
      <c r="F13" s="1440"/>
      <c r="G13" s="1245"/>
      <c r="H13" s="1440" t="s">
        <v>13</v>
      </c>
      <c r="I13" s="1541">
        <v>3</v>
      </c>
      <c r="J13" s="1541">
        <v>8</v>
      </c>
      <c r="K13" s="1541">
        <v>90</v>
      </c>
      <c r="L13" s="1541">
        <v>46</v>
      </c>
      <c r="M13" s="1541">
        <v>0</v>
      </c>
      <c r="N13" s="1541">
        <v>0</v>
      </c>
      <c r="O13" s="1541">
        <v>9</v>
      </c>
      <c r="P13" s="1541">
        <v>5</v>
      </c>
      <c r="Q13" s="1541">
        <v>20</v>
      </c>
      <c r="R13" s="1541">
        <v>6</v>
      </c>
      <c r="S13" s="1541">
        <v>11</v>
      </c>
      <c r="T13" s="1541">
        <v>7</v>
      </c>
      <c r="U13" s="1541">
        <v>317</v>
      </c>
      <c r="V13" s="1541">
        <v>198</v>
      </c>
      <c r="W13" s="1541">
        <v>67</v>
      </c>
      <c r="X13" s="1541">
        <v>44</v>
      </c>
      <c r="Y13" s="1541">
        <v>8</v>
      </c>
      <c r="Z13" s="1440"/>
      <c r="AA13" s="1245"/>
      <c r="AB13" s="1540">
        <f t="shared" si="1"/>
        <v>4</v>
      </c>
    </row>
    <row r="14" spans="1:28" ht="12.9" customHeight="1">
      <c r="A14" s="1539">
        <f t="shared" si="0"/>
        <v>5</v>
      </c>
      <c r="B14" s="1440"/>
      <c r="C14" s="1245"/>
      <c r="D14" s="1674" t="s">
        <v>717</v>
      </c>
      <c r="E14" s="1972"/>
      <c r="F14" s="1440"/>
      <c r="G14" s="1245"/>
      <c r="H14" s="1440" t="s">
        <v>3</v>
      </c>
      <c r="I14" s="1541">
        <v>1</v>
      </c>
      <c r="J14" s="1541">
        <v>3</v>
      </c>
      <c r="K14" s="1541">
        <v>42</v>
      </c>
      <c r="L14" s="1541">
        <v>9</v>
      </c>
      <c r="M14" s="1541">
        <v>0</v>
      </c>
      <c r="N14" s="1541">
        <v>0</v>
      </c>
      <c r="O14" s="1541">
        <v>5</v>
      </c>
      <c r="P14" s="1541">
        <v>1</v>
      </c>
      <c r="Q14" s="1541">
        <v>6</v>
      </c>
      <c r="R14" s="1541">
        <v>1</v>
      </c>
      <c r="S14" s="1541">
        <v>3</v>
      </c>
      <c r="T14" s="1541">
        <v>1</v>
      </c>
      <c r="U14" s="1541">
        <v>119</v>
      </c>
      <c r="V14" s="1541">
        <v>96</v>
      </c>
      <c r="W14" s="1541">
        <v>13</v>
      </c>
      <c r="X14" s="1541">
        <v>10</v>
      </c>
      <c r="Y14" s="1541">
        <v>0</v>
      </c>
      <c r="Z14" s="1440"/>
      <c r="AA14" s="1245"/>
      <c r="AB14" s="1540">
        <f t="shared" si="1"/>
        <v>5</v>
      </c>
    </row>
    <row r="15" spans="1:28" s="1137" customFormat="1" ht="12.9" customHeight="1">
      <c r="A15" s="1539">
        <f t="shared" si="0"/>
        <v>6</v>
      </c>
      <c r="B15" s="1662"/>
      <c r="C15" s="1432"/>
      <c r="D15" s="1674"/>
      <c r="E15" s="1972"/>
      <c r="F15" s="1662"/>
      <c r="G15" s="1432"/>
      <c r="H15" s="1662" t="s">
        <v>4</v>
      </c>
      <c r="I15" s="1541">
        <v>1</v>
      </c>
      <c r="J15" s="1541">
        <v>9</v>
      </c>
      <c r="K15" s="1541">
        <v>165</v>
      </c>
      <c r="L15" s="1541">
        <v>39</v>
      </c>
      <c r="M15" s="1541">
        <v>0</v>
      </c>
      <c r="N15" s="1541">
        <v>0</v>
      </c>
      <c r="O15" s="1541">
        <v>16</v>
      </c>
      <c r="P15" s="1541">
        <v>5</v>
      </c>
      <c r="Q15" s="1541">
        <v>17</v>
      </c>
      <c r="R15" s="1541">
        <v>5</v>
      </c>
      <c r="S15" s="1541">
        <v>5</v>
      </c>
      <c r="T15" s="1541">
        <v>1</v>
      </c>
      <c r="U15" s="1541">
        <v>408</v>
      </c>
      <c r="V15" s="1541">
        <v>327</v>
      </c>
      <c r="W15" s="1541">
        <v>31</v>
      </c>
      <c r="X15" s="1541">
        <v>40</v>
      </c>
      <c r="Y15" s="1541">
        <v>10</v>
      </c>
      <c r="Z15" s="1662"/>
      <c r="AA15" s="1432"/>
      <c r="AB15" s="1540">
        <f t="shared" si="1"/>
        <v>6</v>
      </c>
    </row>
    <row r="16" spans="1:28" ht="12.9" customHeight="1">
      <c r="A16" s="1539">
        <f t="shared" si="0"/>
        <v>7</v>
      </c>
      <c r="B16" s="1440"/>
      <c r="C16" s="1245"/>
      <c r="D16" s="1245"/>
      <c r="E16" s="1245"/>
      <c r="F16" s="1440"/>
      <c r="G16" s="1245"/>
      <c r="H16" s="1440" t="s">
        <v>5</v>
      </c>
      <c r="I16" s="1541">
        <v>6</v>
      </c>
      <c r="J16" s="1541">
        <v>45</v>
      </c>
      <c r="K16" s="1541">
        <v>814</v>
      </c>
      <c r="L16" s="1541">
        <v>186</v>
      </c>
      <c r="M16" s="1541">
        <v>0</v>
      </c>
      <c r="N16" s="1541">
        <v>0</v>
      </c>
      <c r="O16" s="1541">
        <v>91</v>
      </c>
      <c r="P16" s="1541">
        <v>24</v>
      </c>
      <c r="Q16" s="1541">
        <v>37</v>
      </c>
      <c r="R16" s="1541">
        <v>9</v>
      </c>
      <c r="S16" s="1541">
        <v>92</v>
      </c>
      <c r="T16" s="1541">
        <v>23</v>
      </c>
      <c r="U16" s="1541">
        <v>2062</v>
      </c>
      <c r="V16" s="1541">
        <v>1364</v>
      </c>
      <c r="W16" s="1541">
        <v>417</v>
      </c>
      <c r="X16" s="1541">
        <v>213</v>
      </c>
      <c r="Y16" s="1541">
        <v>68</v>
      </c>
      <c r="Z16" s="1440"/>
      <c r="AA16" s="1245"/>
      <c r="AB16" s="1540">
        <f t="shared" si="1"/>
        <v>7</v>
      </c>
    </row>
    <row r="17" spans="1:28" ht="12.9" customHeight="1">
      <c r="A17" s="1539">
        <f t="shared" si="0"/>
        <v>8</v>
      </c>
      <c r="B17" s="1440"/>
      <c r="C17" s="1245"/>
      <c r="D17" s="1245"/>
      <c r="E17" s="1245"/>
      <c r="F17" s="1440"/>
      <c r="G17" s="1245"/>
      <c r="H17" s="1440" t="s">
        <v>13</v>
      </c>
      <c r="I17" s="1541">
        <v>8</v>
      </c>
      <c r="J17" s="1541">
        <v>57</v>
      </c>
      <c r="K17" s="1541">
        <v>1021</v>
      </c>
      <c r="L17" s="1541">
        <v>234</v>
      </c>
      <c r="M17" s="1541">
        <v>0</v>
      </c>
      <c r="N17" s="1541">
        <v>0</v>
      </c>
      <c r="O17" s="1541">
        <v>112</v>
      </c>
      <c r="P17" s="1541">
        <v>30</v>
      </c>
      <c r="Q17" s="1541">
        <v>60</v>
      </c>
      <c r="R17" s="1541">
        <v>15</v>
      </c>
      <c r="S17" s="1541">
        <v>100</v>
      </c>
      <c r="T17" s="1541">
        <v>25</v>
      </c>
      <c r="U17" s="1541">
        <v>2589</v>
      </c>
      <c r="V17" s="1541">
        <v>1787</v>
      </c>
      <c r="W17" s="1541">
        <v>461</v>
      </c>
      <c r="X17" s="1541">
        <v>263</v>
      </c>
      <c r="Y17" s="1541">
        <v>78</v>
      </c>
      <c r="Z17" s="1440"/>
      <c r="AA17" s="1245"/>
      <c r="AB17" s="1540">
        <f t="shared" si="1"/>
        <v>8</v>
      </c>
    </row>
    <row r="18" spans="1:28" s="1137" customFormat="1" ht="12.9" customHeight="1">
      <c r="A18" s="1539">
        <f t="shared" si="0"/>
        <v>9</v>
      </c>
      <c r="B18" s="1662"/>
      <c r="C18" s="1432"/>
      <c r="D18" s="1674" t="s">
        <v>1595</v>
      </c>
      <c r="E18" s="1972"/>
      <c r="F18" s="1662"/>
      <c r="G18" s="1432"/>
      <c r="H18" s="1662" t="s">
        <v>4</v>
      </c>
      <c r="I18" s="1541">
        <v>1</v>
      </c>
      <c r="J18" s="1541">
        <v>8</v>
      </c>
      <c r="K18" s="1541">
        <v>49</v>
      </c>
      <c r="L18" s="1541">
        <v>24</v>
      </c>
      <c r="M18" s="1541">
        <v>0</v>
      </c>
      <c r="N18" s="1541">
        <v>0</v>
      </c>
      <c r="O18" s="1541">
        <v>16</v>
      </c>
      <c r="P18" s="1541">
        <v>9</v>
      </c>
      <c r="Q18" s="1541">
        <v>0</v>
      </c>
      <c r="R18" s="1541">
        <v>0</v>
      </c>
      <c r="S18" s="1541">
        <v>36</v>
      </c>
      <c r="T18" s="1541">
        <v>25</v>
      </c>
      <c r="U18" s="1541">
        <v>458</v>
      </c>
      <c r="V18" s="1541">
        <v>305</v>
      </c>
      <c r="W18" s="1541">
        <v>124</v>
      </c>
      <c r="X18" s="1541">
        <v>20</v>
      </c>
      <c r="Y18" s="1541">
        <v>9</v>
      </c>
      <c r="Z18" s="1662">
        <v>14</v>
      </c>
      <c r="AA18" s="1432"/>
      <c r="AB18" s="1540">
        <f t="shared" si="1"/>
        <v>9</v>
      </c>
    </row>
    <row r="19" spans="1:28" s="1137" customFormat="1" ht="12.9" customHeight="1">
      <c r="A19" s="1539">
        <f t="shared" si="0"/>
        <v>10</v>
      </c>
      <c r="B19" s="1662"/>
      <c r="C19" s="1432"/>
      <c r="D19" s="1674"/>
      <c r="E19" s="1972"/>
      <c r="F19" s="1662"/>
      <c r="G19" s="1432"/>
      <c r="H19" s="1662" t="s">
        <v>5</v>
      </c>
      <c r="I19" s="1541">
        <v>2</v>
      </c>
      <c r="J19" s="1541">
        <v>14</v>
      </c>
      <c r="K19" s="1541">
        <v>117</v>
      </c>
      <c r="L19" s="1541">
        <v>46</v>
      </c>
      <c r="M19" s="1541">
        <v>0</v>
      </c>
      <c r="N19" s="1541">
        <v>0</v>
      </c>
      <c r="O19" s="1541">
        <v>42</v>
      </c>
      <c r="P19" s="1541">
        <v>29</v>
      </c>
      <c r="Q19" s="1541">
        <v>0</v>
      </c>
      <c r="R19" s="1541">
        <v>0</v>
      </c>
      <c r="S19" s="1541">
        <v>38</v>
      </c>
      <c r="T19" s="1541">
        <v>20</v>
      </c>
      <c r="U19" s="1541">
        <v>1156</v>
      </c>
      <c r="V19" s="1541">
        <v>804</v>
      </c>
      <c r="W19" s="1541">
        <v>248</v>
      </c>
      <c r="X19" s="1541">
        <v>86</v>
      </c>
      <c r="Y19" s="1541">
        <v>18</v>
      </c>
      <c r="Z19" s="1662"/>
      <c r="AA19" s="1432"/>
      <c r="AB19" s="1540">
        <f t="shared" si="1"/>
        <v>10</v>
      </c>
    </row>
    <row r="20" spans="1:28" s="1137" customFormat="1" ht="12.9" customHeight="1">
      <c r="A20" s="1539">
        <f t="shared" si="0"/>
        <v>11</v>
      </c>
      <c r="B20" s="1662"/>
      <c r="C20" s="1432"/>
      <c r="D20" s="1674"/>
      <c r="E20" s="1972"/>
      <c r="F20" s="1662"/>
      <c r="G20" s="1432"/>
      <c r="H20" s="1662" t="s">
        <v>13</v>
      </c>
      <c r="I20" s="1541">
        <v>3</v>
      </c>
      <c r="J20" s="1541">
        <v>22</v>
      </c>
      <c r="K20" s="1541">
        <v>166</v>
      </c>
      <c r="L20" s="1541">
        <v>70</v>
      </c>
      <c r="M20" s="1541">
        <v>0</v>
      </c>
      <c r="N20" s="1541">
        <v>0</v>
      </c>
      <c r="O20" s="1541">
        <v>58</v>
      </c>
      <c r="P20" s="1541">
        <v>38</v>
      </c>
      <c r="Q20" s="1541">
        <v>0</v>
      </c>
      <c r="R20" s="1541">
        <v>0</v>
      </c>
      <c r="S20" s="1541">
        <v>74</v>
      </c>
      <c r="T20" s="1541">
        <v>45</v>
      </c>
      <c r="U20" s="1541">
        <v>1614</v>
      </c>
      <c r="V20" s="1541">
        <v>1109</v>
      </c>
      <c r="W20" s="1541">
        <v>372</v>
      </c>
      <c r="X20" s="1541">
        <v>106</v>
      </c>
      <c r="Y20" s="1541">
        <v>27</v>
      </c>
      <c r="Z20" s="1662"/>
      <c r="AA20" s="1432"/>
      <c r="AB20" s="1540">
        <f t="shared" si="1"/>
        <v>11</v>
      </c>
    </row>
    <row r="21" spans="1:28" s="1137" customFormat="1" ht="12.9" customHeight="1">
      <c r="A21" s="1539">
        <f t="shared" si="0"/>
        <v>12</v>
      </c>
      <c r="B21" s="1662"/>
      <c r="C21" s="1432"/>
      <c r="D21" s="1674" t="s">
        <v>1596</v>
      </c>
      <c r="E21" s="1972"/>
      <c r="F21" s="1662"/>
      <c r="G21" s="1432"/>
      <c r="H21" s="1662" t="s">
        <v>4</v>
      </c>
      <c r="I21" s="1541">
        <v>1</v>
      </c>
      <c r="J21" s="1541">
        <v>2</v>
      </c>
      <c r="K21" s="1541">
        <v>38</v>
      </c>
      <c r="L21" s="1541">
        <v>30</v>
      </c>
      <c r="M21" s="1541">
        <v>0</v>
      </c>
      <c r="N21" s="1541">
        <v>0</v>
      </c>
      <c r="O21" s="1541">
        <v>3</v>
      </c>
      <c r="P21" s="1541">
        <v>3</v>
      </c>
      <c r="Q21" s="1541">
        <v>9</v>
      </c>
      <c r="R21" s="1541">
        <v>7</v>
      </c>
      <c r="S21" s="1541">
        <v>8</v>
      </c>
      <c r="T21" s="1541">
        <v>6</v>
      </c>
      <c r="U21" s="1541">
        <v>113</v>
      </c>
      <c r="V21" s="1541">
        <v>73</v>
      </c>
      <c r="W21" s="1541">
        <v>18</v>
      </c>
      <c r="X21" s="1541">
        <v>18</v>
      </c>
      <c r="Y21" s="1541">
        <v>4</v>
      </c>
      <c r="Z21" s="1662"/>
      <c r="AA21" s="1432"/>
      <c r="AB21" s="1540">
        <f t="shared" si="1"/>
        <v>12</v>
      </c>
    </row>
    <row r="22" spans="1:28" s="1137" customFormat="1" ht="12.9" customHeight="1">
      <c r="A22" s="1539">
        <f t="shared" si="0"/>
        <v>13</v>
      </c>
      <c r="B22" s="1662"/>
      <c r="C22" s="1432"/>
      <c r="D22" s="1674" t="s">
        <v>1597</v>
      </c>
      <c r="E22" s="1972"/>
      <c r="F22" s="1662"/>
      <c r="G22" s="1432"/>
      <c r="H22" s="1662" t="s">
        <v>3</v>
      </c>
      <c r="I22" s="1541">
        <v>11</v>
      </c>
      <c r="J22" s="1541">
        <v>40</v>
      </c>
      <c r="K22" s="1541">
        <v>862</v>
      </c>
      <c r="L22" s="1541">
        <v>121</v>
      </c>
      <c r="M22" s="1541">
        <v>225</v>
      </c>
      <c r="N22" s="1541">
        <v>20</v>
      </c>
      <c r="O22" s="1541">
        <v>91</v>
      </c>
      <c r="P22" s="1541">
        <v>25</v>
      </c>
      <c r="Q22" s="1541">
        <v>127</v>
      </c>
      <c r="R22" s="1541">
        <v>35</v>
      </c>
      <c r="S22" s="1541">
        <v>80</v>
      </c>
      <c r="T22" s="1541">
        <v>17</v>
      </c>
      <c r="U22" s="1541">
        <v>2506</v>
      </c>
      <c r="V22" s="1541">
        <v>1807</v>
      </c>
      <c r="W22" s="1541">
        <v>421</v>
      </c>
      <c r="X22" s="1541">
        <v>251</v>
      </c>
      <c r="Y22" s="1541">
        <v>27</v>
      </c>
      <c r="Z22" s="1662"/>
      <c r="AA22" s="1432"/>
      <c r="AB22" s="1540">
        <f t="shared" si="1"/>
        <v>13</v>
      </c>
    </row>
    <row r="23" spans="1:28" s="1137" customFormat="1" ht="12.9" customHeight="1">
      <c r="A23" s="1539">
        <f t="shared" si="0"/>
        <v>14</v>
      </c>
      <c r="B23" s="1662"/>
      <c r="C23" s="1432"/>
      <c r="D23" s="1674"/>
      <c r="E23" s="1972"/>
      <c r="F23" s="1662"/>
      <c r="G23" s="1432"/>
      <c r="H23" s="1662" t="s">
        <v>4</v>
      </c>
      <c r="I23" s="1541">
        <v>8</v>
      </c>
      <c r="J23" s="1541">
        <v>67</v>
      </c>
      <c r="K23" s="1541">
        <v>1535</v>
      </c>
      <c r="L23" s="1541">
        <v>319</v>
      </c>
      <c r="M23" s="1541">
        <v>618</v>
      </c>
      <c r="N23" s="1541">
        <v>106</v>
      </c>
      <c r="O23" s="1541">
        <v>198</v>
      </c>
      <c r="P23" s="1541">
        <v>47</v>
      </c>
      <c r="Q23" s="1541">
        <v>43</v>
      </c>
      <c r="R23" s="1541">
        <v>19</v>
      </c>
      <c r="S23" s="1541">
        <v>91</v>
      </c>
      <c r="T23" s="1541">
        <v>18</v>
      </c>
      <c r="U23" s="1541">
        <v>4925</v>
      </c>
      <c r="V23" s="1541">
        <v>3778</v>
      </c>
      <c r="W23" s="1541">
        <v>530</v>
      </c>
      <c r="X23" s="1541">
        <v>471</v>
      </c>
      <c r="Y23" s="1541">
        <v>146</v>
      </c>
      <c r="Z23" s="1662"/>
      <c r="AA23" s="1432"/>
      <c r="AB23" s="1540">
        <f t="shared" si="1"/>
        <v>14</v>
      </c>
    </row>
    <row r="24" spans="1:28" s="1137" customFormat="1" ht="12.9" customHeight="1">
      <c r="A24" s="1539">
        <f t="shared" si="0"/>
        <v>15</v>
      </c>
      <c r="B24" s="1662"/>
      <c r="C24" s="1432"/>
      <c r="D24" s="1674"/>
      <c r="E24" s="1972"/>
      <c r="F24" s="1662"/>
      <c r="G24" s="1432"/>
      <c r="H24" s="1662" t="s">
        <v>5</v>
      </c>
      <c r="I24" s="1541">
        <v>52</v>
      </c>
      <c r="J24" s="1541">
        <v>252</v>
      </c>
      <c r="K24" s="1541">
        <v>6020</v>
      </c>
      <c r="L24" s="1541">
        <v>794</v>
      </c>
      <c r="M24" s="1541">
        <v>2417</v>
      </c>
      <c r="N24" s="1541">
        <v>255</v>
      </c>
      <c r="O24" s="1541">
        <v>827</v>
      </c>
      <c r="P24" s="1541">
        <v>179</v>
      </c>
      <c r="Q24" s="1541">
        <v>105</v>
      </c>
      <c r="R24" s="1541">
        <v>25</v>
      </c>
      <c r="S24" s="1541">
        <v>582</v>
      </c>
      <c r="T24" s="1541">
        <v>162</v>
      </c>
      <c r="U24" s="1541">
        <v>20729</v>
      </c>
      <c r="V24" s="1541">
        <v>15005</v>
      </c>
      <c r="W24" s="1541">
        <v>3543</v>
      </c>
      <c r="X24" s="1541">
        <v>1816</v>
      </c>
      <c r="Y24" s="1541">
        <v>365</v>
      </c>
      <c r="Z24" s="1662"/>
      <c r="AA24" s="1432"/>
      <c r="AB24" s="1540">
        <f t="shared" si="1"/>
        <v>15</v>
      </c>
    </row>
    <row r="25" spans="1:28" s="1137" customFormat="1" ht="12.9" customHeight="1">
      <c r="A25" s="1539">
        <f t="shared" si="0"/>
        <v>16</v>
      </c>
      <c r="B25" s="1662"/>
      <c r="C25" s="1432"/>
      <c r="D25" s="1674"/>
      <c r="E25" s="1972"/>
      <c r="F25" s="1662"/>
      <c r="G25" s="1432"/>
      <c r="H25" s="1662" t="s">
        <v>13</v>
      </c>
      <c r="I25" s="1541">
        <v>71</v>
      </c>
      <c r="J25" s="1541">
        <v>359</v>
      </c>
      <c r="K25" s="1541">
        <v>8417</v>
      </c>
      <c r="L25" s="1541">
        <v>1234</v>
      </c>
      <c r="M25" s="1541">
        <v>3260</v>
      </c>
      <c r="N25" s="1541">
        <v>381</v>
      </c>
      <c r="O25" s="1541">
        <v>1116</v>
      </c>
      <c r="P25" s="1541">
        <v>251</v>
      </c>
      <c r="Q25" s="1541">
        <v>275</v>
      </c>
      <c r="R25" s="1541">
        <v>79</v>
      </c>
      <c r="S25" s="1541">
        <v>753</v>
      </c>
      <c r="T25" s="1541">
        <v>197</v>
      </c>
      <c r="U25" s="1541">
        <v>28160</v>
      </c>
      <c r="V25" s="1541">
        <v>20590</v>
      </c>
      <c r="W25" s="1541">
        <v>4494</v>
      </c>
      <c r="X25" s="1541">
        <v>2538</v>
      </c>
      <c r="Y25" s="1541">
        <v>538</v>
      </c>
      <c r="Z25" s="1662"/>
      <c r="AA25" s="1432"/>
      <c r="AB25" s="1540">
        <f t="shared" si="1"/>
        <v>16</v>
      </c>
    </row>
    <row r="26" spans="1:28" s="1137" customFormat="1" ht="12.9" customHeight="1">
      <c r="A26" s="1539">
        <f t="shared" si="0"/>
        <v>17</v>
      </c>
      <c r="B26" s="1662"/>
      <c r="C26" s="1432"/>
      <c r="D26" s="1674" t="s">
        <v>1598</v>
      </c>
      <c r="E26" s="1972"/>
      <c r="F26" s="1662"/>
      <c r="G26" s="1432"/>
      <c r="H26" s="1662" t="s">
        <v>4</v>
      </c>
      <c r="I26" s="1541">
        <v>1</v>
      </c>
      <c r="J26" s="1541">
        <v>2</v>
      </c>
      <c r="K26" s="1541">
        <v>27</v>
      </c>
      <c r="L26" s="1541">
        <v>2</v>
      </c>
      <c r="M26" s="1541">
        <v>0</v>
      </c>
      <c r="N26" s="1541">
        <v>0</v>
      </c>
      <c r="O26" s="1541">
        <v>2</v>
      </c>
      <c r="P26" s="1541">
        <v>0</v>
      </c>
      <c r="Q26" s="1541">
        <v>3</v>
      </c>
      <c r="R26" s="1541">
        <v>0</v>
      </c>
      <c r="S26" s="1541">
        <v>37</v>
      </c>
      <c r="T26" s="1541">
        <v>5</v>
      </c>
      <c r="U26" s="1541">
        <v>116</v>
      </c>
      <c r="V26" s="1541">
        <v>47</v>
      </c>
      <c r="W26" s="1541">
        <v>52</v>
      </c>
      <c r="X26" s="1541">
        <v>15</v>
      </c>
      <c r="Y26" s="1541">
        <v>2</v>
      </c>
      <c r="Z26" s="1662"/>
      <c r="AA26" s="1432"/>
      <c r="AB26" s="1540">
        <f t="shared" si="1"/>
        <v>17</v>
      </c>
    </row>
    <row r="27" spans="1:28" ht="12.9" customHeight="1">
      <c r="A27" s="1539">
        <f t="shared" si="0"/>
        <v>18</v>
      </c>
      <c r="B27" s="1440"/>
      <c r="C27" s="1245"/>
      <c r="D27" s="1245"/>
      <c r="E27" s="1245"/>
      <c r="F27" s="1440"/>
      <c r="G27" s="1245"/>
      <c r="H27" s="1440" t="s">
        <v>5</v>
      </c>
      <c r="I27" s="1541">
        <v>7</v>
      </c>
      <c r="J27" s="1541">
        <v>18</v>
      </c>
      <c r="K27" s="1541">
        <v>319</v>
      </c>
      <c r="L27" s="1541">
        <v>45</v>
      </c>
      <c r="M27" s="1541">
        <v>0</v>
      </c>
      <c r="N27" s="1541">
        <v>0</v>
      </c>
      <c r="O27" s="1541">
        <v>26</v>
      </c>
      <c r="P27" s="1541">
        <v>2</v>
      </c>
      <c r="Q27" s="1541">
        <v>12</v>
      </c>
      <c r="R27" s="1541">
        <v>6</v>
      </c>
      <c r="S27" s="1541">
        <v>73</v>
      </c>
      <c r="T27" s="1541">
        <v>25</v>
      </c>
      <c r="U27" s="1541">
        <v>763</v>
      </c>
      <c r="V27" s="1541">
        <v>432</v>
      </c>
      <c r="W27" s="1541">
        <v>211</v>
      </c>
      <c r="X27" s="1541">
        <v>105</v>
      </c>
      <c r="Y27" s="1541">
        <v>15</v>
      </c>
      <c r="Z27" s="1662"/>
      <c r="AA27" s="1245"/>
      <c r="AB27" s="1540">
        <f t="shared" si="1"/>
        <v>18</v>
      </c>
    </row>
    <row r="28" spans="1:28" ht="12.9" customHeight="1">
      <c r="A28" s="1539">
        <f t="shared" si="0"/>
        <v>19</v>
      </c>
      <c r="B28" s="1440"/>
      <c r="C28" s="1245"/>
      <c r="D28" s="1245"/>
      <c r="E28" s="1245"/>
      <c r="F28" s="1440"/>
      <c r="G28" s="1245"/>
      <c r="H28" s="1440" t="s">
        <v>13</v>
      </c>
      <c r="I28" s="1541">
        <v>8</v>
      </c>
      <c r="J28" s="1541">
        <v>20</v>
      </c>
      <c r="K28" s="1541">
        <v>346</v>
      </c>
      <c r="L28" s="1541">
        <v>47</v>
      </c>
      <c r="M28" s="1541">
        <v>0</v>
      </c>
      <c r="N28" s="1541">
        <v>0</v>
      </c>
      <c r="O28" s="1541">
        <v>28</v>
      </c>
      <c r="P28" s="1541">
        <v>2</v>
      </c>
      <c r="Q28" s="1541">
        <v>15</v>
      </c>
      <c r="R28" s="1541">
        <v>6</v>
      </c>
      <c r="S28" s="1541">
        <v>110</v>
      </c>
      <c r="T28" s="1541">
        <v>30</v>
      </c>
      <c r="U28" s="1541">
        <v>879</v>
      </c>
      <c r="V28" s="1541">
        <v>479</v>
      </c>
      <c r="W28" s="1541">
        <v>263</v>
      </c>
      <c r="X28" s="1541">
        <v>120</v>
      </c>
      <c r="Y28" s="1541">
        <v>17</v>
      </c>
      <c r="Z28" s="1440"/>
      <c r="AA28" s="1245"/>
      <c r="AB28" s="1540">
        <f t="shared" si="1"/>
        <v>19</v>
      </c>
    </row>
    <row r="29" spans="1:28" s="1137" customFormat="1" ht="12.9" customHeight="1">
      <c r="A29" s="1539">
        <f t="shared" si="0"/>
        <v>20</v>
      </c>
      <c r="B29" s="1662"/>
      <c r="C29" s="1432"/>
      <c r="D29" s="1674" t="s">
        <v>1599</v>
      </c>
      <c r="E29" s="1972"/>
      <c r="F29" s="1662"/>
      <c r="G29" s="1432"/>
      <c r="H29" s="1662" t="s">
        <v>3</v>
      </c>
      <c r="I29" s="1541">
        <v>1</v>
      </c>
      <c r="J29" s="1541">
        <v>2</v>
      </c>
      <c r="K29" s="1541">
        <v>39</v>
      </c>
      <c r="L29" s="1541">
        <v>2</v>
      </c>
      <c r="M29" s="1541">
        <v>14</v>
      </c>
      <c r="N29" s="1541">
        <v>1</v>
      </c>
      <c r="O29" s="1541">
        <v>6</v>
      </c>
      <c r="P29" s="1541">
        <v>0</v>
      </c>
      <c r="Q29" s="1541">
        <v>11</v>
      </c>
      <c r="R29" s="1541">
        <v>3</v>
      </c>
      <c r="S29" s="1541">
        <v>2</v>
      </c>
      <c r="T29" s="1541">
        <v>0</v>
      </c>
      <c r="U29" s="1541">
        <v>146</v>
      </c>
      <c r="V29" s="1541">
        <v>126</v>
      </c>
      <c r="W29" s="1541">
        <v>2</v>
      </c>
      <c r="X29" s="1541">
        <v>12</v>
      </c>
      <c r="Y29" s="1541">
        <v>6</v>
      </c>
      <c r="Z29" s="1662"/>
      <c r="AA29" s="1432"/>
      <c r="AB29" s="1540">
        <f t="shared" si="1"/>
        <v>20</v>
      </c>
    </row>
    <row r="30" spans="1:28" s="1137" customFormat="1" ht="12.9" customHeight="1">
      <c r="A30" s="1539">
        <f t="shared" si="0"/>
        <v>21</v>
      </c>
      <c r="B30" s="1662"/>
      <c r="C30" s="1432"/>
      <c r="D30" s="1674"/>
      <c r="E30" s="1972"/>
      <c r="F30" s="1662"/>
      <c r="G30" s="1432"/>
      <c r="H30" s="1662" t="s">
        <v>4</v>
      </c>
      <c r="I30" s="1541">
        <v>7</v>
      </c>
      <c r="J30" s="1541">
        <v>15</v>
      </c>
      <c r="K30" s="1541">
        <v>252</v>
      </c>
      <c r="L30" s="1541">
        <v>57</v>
      </c>
      <c r="M30" s="1541">
        <v>156</v>
      </c>
      <c r="N30" s="1541">
        <v>23</v>
      </c>
      <c r="O30" s="1541">
        <v>36</v>
      </c>
      <c r="P30" s="1541">
        <v>3</v>
      </c>
      <c r="Q30" s="1541">
        <v>57</v>
      </c>
      <c r="R30" s="1541">
        <v>20</v>
      </c>
      <c r="S30" s="1541">
        <v>13</v>
      </c>
      <c r="T30" s="1541">
        <v>3</v>
      </c>
      <c r="U30" s="1541">
        <v>977</v>
      </c>
      <c r="V30" s="1541">
        <v>783</v>
      </c>
      <c r="W30" s="1541">
        <v>51</v>
      </c>
      <c r="X30" s="1541">
        <v>129</v>
      </c>
      <c r="Y30" s="1541">
        <v>14</v>
      </c>
      <c r="Z30" s="1662"/>
      <c r="AA30" s="1432"/>
      <c r="AB30" s="1540">
        <f t="shared" si="1"/>
        <v>21</v>
      </c>
    </row>
    <row r="31" spans="1:28" s="1137" customFormat="1" ht="12.9" customHeight="1">
      <c r="A31" s="1539">
        <f t="shared" si="0"/>
        <v>22</v>
      </c>
      <c r="B31" s="1662"/>
      <c r="C31" s="1432"/>
      <c r="D31" s="1674"/>
      <c r="E31" s="1972"/>
      <c r="F31" s="1662"/>
      <c r="G31" s="1432"/>
      <c r="H31" s="1662" t="s">
        <v>13</v>
      </c>
      <c r="I31" s="1541">
        <v>8</v>
      </c>
      <c r="J31" s="1541">
        <v>17</v>
      </c>
      <c r="K31" s="1541">
        <v>291</v>
      </c>
      <c r="L31" s="1541">
        <v>59</v>
      </c>
      <c r="M31" s="1541">
        <v>170</v>
      </c>
      <c r="N31" s="1541">
        <v>24</v>
      </c>
      <c r="O31" s="1541">
        <v>42</v>
      </c>
      <c r="P31" s="1541">
        <v>3</v>
      </c>
      <c r="Q31" s="1541">
        <v>68</v>
      </c>
      <c r="R31" s="1541">
        <v>23</v>
      </c>
      <c r="S31" s="1541">
        <v>15</v>
      </c>
      <c r="T31" s="1541">
        <v>3</v>
      </c>
      <c r="U31" s="1541">
        <v>1123</v>
      </c>
      <c r="V31" s="1541">
        <v>909</v>
      </c>
      <c r="W31" s="1541">
        <v>53</v>
      </c>
      <c r="X31" s="1541">
        <v>141</v>
      </c>
      <c r="Y31" s="1541">
        <v>20</v>
      </c>
      <c r="Z31" s="1662"/>
      <c r="AA31" s="1432"/>
      <c r="AB31" s="1540">
        <f t="shared" si="1"/>
        <v>22</v>
      </c>
    </row>
    <row r="32" spans="1:28" s="1137" customFormat="1" ht="12.9" customHeight="1">
      <c r="A32" s="1539">
        <f t="shared" si="0"/>
        <v>23</v>
      </c>
      <c r="B32" s="1662"/>
      <c r="C32" s="1432"/>
      <c r="D32" s="1674" t="s">
        <v>1600</v>
      </c>
      <c r="E32" s="1972"/>
      <c r="F32" s="1662"/>
      <c r="G32" s="1432"/>
      <c r="H32" s="1662" t="s">
        <v>4</v>
      </c>
      <c r="I32" s="1541">
        <v>1</v>
      </c>
      <c r="J32" s="1541">
        <v>2</v>
      </c>
      <c r="K32" s="1541">
        <v>32</v>
      </c>
      <c r="L32" s="1541">
        <v>23</v>
      </c>
      <c r="M32" s="1541">
        <v>0</v>
      </c>
      <c r="N32" s="1541">
        <v>0</v>
      </c>
      <c r="O32" s="1541">
        <v>4</v>
      </c>
      <c r="P32" s="1541">
        <v>4</v>
      </c>
      <c r="Q32" s="1541">
        <v>3</v>
      </c>
      <c r="R32" s="1541">
        <v>3</v>
      </c>
      <c r="S32" s="1541">
        <v>2</v>
      </c>
      <c r="T32" s="1541">
        <v>2</v>
      </c>
      <c r="U32" s="1541">
        <v>91</v>
      </c>
      <c r="V32" s="1541">
        <v>73</v>
      </c>
      <c r="W32" s="1541">
        <v>7</v>
      </c>
      <c r="X32" s="1541">
        <v>2</v>
      </c>
      <c r="Y32" s="1541">
        <v>9</v>
      </c>
      <c r="Z32" s="1662"/>
      <c r="AA32" s="1432"/>
      <c r="AB32" s="1540">
        <f t="shared" si="1"/>
        <v>23</v>
      </c>
    </row>
    <row r="33" spans="1:28" s="1137" customFormat="1" ht="12.9" customHeight="1">
      <c r="A33" s="1539">
        <f t="shared" si="0"/>
        <v>24</v>
      </c>
      <c r="B33" s="1662"/>
      <c r="C33" s="1432"/>
      <c r="D33" s="1674" t="s">
        <v>1601</v>
      </c>
      <c r="E33" s="1972"/>
      <c r="F33" s="1662"/>
      <c r="G33" s="1432"/>
      <c r="H33" s="1662" t="s">
        <v>5</v>
      </c>
      <c r="I33" s="1541">
        <v>1</v>
      </c>
      <c r="J33" s="1541">
        <v>3</v>
      </c>
      <c r="K33" s="1541">
        <v>27</v>
      </c>
      <c r="L33" s="1541">
        <v>8</v>
      </c>
      <c r="M33" s="1541">
        <v>0</v>
      </c>
      <c r="N33" s="1541">
        <v>0</v>
      </c>
      <c r="O33" s="1541">
        <v>7</v>
      </c>
      <c r="P33" s="1541">
        <v>3</v>
      </c>
      <c r="Q33" s="1541">
        <v>0</v>
      </c>
      <c r="R33" s="1541">
        <v>0</v>
      </c>
      <c r="S33" s="1541">
        <v>9</v>
      </c>
      <c r="T33" s="1541">
        <v>5</v>
      </c>
      <c r="U33" s="1541">
        <v>206</v>
      </c>
      <c r="V33" s="1541">
        <v>128</v>
      </c>
      <c r="W33" s="1541">
        <v>56</v>
      </c>
      <c r="X33" s="1541">
        <v>22</v>
      </c>
      <c r="Y33" s="1541">
        <v>0</v>
      </c>
      <c r="Z33" s="1662"/>
      <c r="AA33" s="1432"/>
      <c r="AB33" s="1540">
        <f t="shared" si="1"/>
        <v>24</v>
      </c>
    </row>
    <row r="34" spans="1:28" ht="12.9" customHeight="1">
      <c r="A34" s="1539">
        <f t="shared" si="0"/>
        <v>25</v>
      </c>
      <c r="B34" s="1440"/>
      <c r="C34" s="1245"/>
      <c r="D34" s="1674" t="s">
        <v>1602</v>
      </c>
      <c r="E34" s="1674"/>
      <c r="F34" s="1440"/>
      <c r="G34" s="1245"/>
      <c r="H34" s="1440" t="s">
        <v>5</v>
      </c>
      <c r="I34" s="1541">
        <v>1</v>
      </c>
      <c r="J34" s="1541">
        <v>2</v>
      </c>
      <c r="K34" s="1541">
        <v>53</v>
      </c>
      <c r="L34" s="1541">
        <v>49</v>
      </c>
      <c r="M34" s="1541">
        <v>0</v>
      </c>
      <c r="N34" s="1541">
        <v>0</v>
      </c>
      <c r="O34" s="1541">
        <v>3</v>
      </c>
      <c r="P34" s="1541">
        <v>3</v>
      </c>
      <c r="Q34" s="1541">
        <v>6</v>
      </c>
      <c r="R34" s="1541">
        <v>6</v>
      </c>
      <c r="S34" s="1541">
        <v>11</v>
      </c>
      <c r="T34" s="1541">
        <v>9</v>
      </c>
      <c r="U34" s="1541">
        <v>115</v>
      </c>
      <c r="V34" s="1541">
        <v>55</v>
      </c>
      <c r="W34" s="1541">
        <v>42</v>
      </c>
      <c r="X34" s="1541">
        <v>17</v>
      </c>
      <c r="Y34" s="1541">
        <v>1</v>
      </c>
      <c r="Z34" s="1440"/>
      <c r="AA34" s="1245"/>
      <c r="AB34" s="1540">
        <f t="shared" si="1"/>
        <v>25</v>
      </c>
    </row>
    <row r="35" spans="1:28" s="1137" customFormat="1" ht="15" customHeight="1">
      <c r="A35" s="1539">
        <f t="shared" si="0"/>
        <v>26</v>
      </c>
      <c r="B35" s="1662"/>
      <c r="C35" s="1432"/>
      <c r="D35" s="1663"/>
      <c r="E35" s="1457" t="s">
        <v>665</v>
      </c>
      <c r="F35" s="1662"/>
      <c r="G35" s="1432"/>
      <c r="H35" s="1459" t="s">
        <v>3</v>
      </c>
      <c r="I35" s="1545">
        <v>14</v>
      </c>
      <c r="J35" s="1545">
        <v>48</v>
      </c>
      <c r="K35" s="1545">
        <v>1003</v>
      </c>
      <c r="L35" s="1545">
        <v>132</v>
      </c>
      <c r="M35" s="1545">
        <v>239</v>
      </c>
      <c r="N35" s="1545">
        <v>21</v>
      </c>
      <c r="O35" s="1545">
        <v>107</v>
      </c>
      <c r="P35" s="1545">
        <v>26</v>
      </c>
      <c r="Q35" s="1545">
        <v>146</v>
      </c>
      <c r="R35" s="1545">
        <v>40</v>
      </c>
      <c r="S35" s="1545">
        <v>90</v>
      </c>
      <c r="T35" s="1545">
        <v>18</v>
      </c>
      <c r="U35" s="1545">
        <v>2901</v>
      </c>
      <c r="V35" s="1545">
        <v>2121</v>
      </c>
      <c r="W35" s="1545">
        <v>474</v>
      </c>
      <c r="X35" s="1545">
        <v>273</v>
      </c>
      <c r="Y35" s="1545">
        <v>33</v>
      </c>
      <c r="Z35" s="1533"/>
      <c r="AA35" s="1432"/>
      <c r="AB35" s="1540">
        <f t="shared" si="1"/>
        <v>26</v>
      </c>
    </row>
    <row r="36" spans="1:28" ht="12.9" customHeight="1">
      <c r="A36" s="1539">
        <f t="shared" si="0"/>
        <v>27</v>
      </c>
      <c r="B36" s="1440"/>
      <c r="C36" s="1245"/>
      <c r="D36" s="1672"/>
      <c r="E36" s="1672"/>
      <c r="F36" s="1440"/>
      <c r="G36" s="1245"/>
      <c r="H36" s="1462" t="s">
        <v>4</v>
      </c>
      <c r="I36" s="1545">
        <v>21</v>
      </c>
      <c r="J36" s="1545">
        <v>107</v>
      </c>
      <c r="K36" s="1545">
        <v>2130</v>
      </c>
      <c r="L36" s="1545">
        <v>508</v>
      </c>
      <c r="M36" s="1545">
        <v>774</v>
      </c>
      <c r="N36" s="1545">
        <v>129</v>
      </c>
      <c r="O36" s="1545">
        <v>277</v>
      </c>
      <c r="P36" s="1545">
        <v>71</v>
      </c>
      <c r="Q36" s="1545">
        <v>148</v>
      </c>
      <c r="R36" s="1545">
        <v>58</v>
      </c>
      <c r="S36" s="1545">
        <v>194</v>
      </c>
      <c r="T36" s="1545">
        <v>61</v>
      </c>
      <c r="U36" s="1545">
        <v>7194</v>
      </c>
      <c r="V36" s="1545">
        <v>5465</v>
      </c>
      <c r="W36" s="1545">
        <v>822</v>
      </c>
      <c r="X36" s="1545">
        <v>711</v>
      </c>
      <c r="Y36" s="1545">
        <v>196</v>
      </c>
      <c r="Z36" s="1603"/>
      <c r="AA36" s="1245"/>
      <c r="AB36" s="1540">
        <f t="shared" si="1"/>
        <v>27</v>
      </c>
    </row>
    <row r="37" spans="1:28" ht="12.9" customHeight="1">
      <c r="A37" s="1539">
        <f t="shared" si="0"/>
        <v>28</v>
      </c>
      <c r="B37" s="1440"/>
      <c r="C37" s="1245"/>
      <c r="D37" s="1672"/>
      <c r="E37" s="1672"/>
      <c r="F37" s="1440"/>
      <c r="G37" s="1245"/>
      <c r="H37" s="1462" t="s">
        <v>5</v>
      </c>
      <c r="I37" s="1545">
        <v>71</v>
      </c>
      <c r="J37" s="1545">
        <v>340</v>
      </c>
      <c r="K37" s="1545">
        <v>7408</v>
      </c>
      <c r="L37" s="1545">
        <v>1160</v>
      </c>
      <c r="M37" s="1545">
        <v>2417</v>
      </c>
      <c r="N37" s="1545">
        <v>255</v>
      </c>
      <c r="O37" s="1545">
        <v>1003</v>
      </c>
      <c r="P37" s="1545">
        <v>245</v>
      </c>
      <c r="Q37" s="1545">
        <v>164</v>
      </c>
      <c r="R37" s="1545">
        <v>48</v>
      </c>
      <c r="S37" s="1545">
        <v>814</v>
      </c>
      <c r="T37" s="1545">
        <v>250</v>
      </c>
      <c r="U37" s="1545">
        <v>25242</v>
      </c>
      <c r="V37" s="1545">
        <v>17907</v>
      </c>
      <c r="W37" s="1545">
        <v>4575</v>
      </c>
      <c r="X37" s="1545">
        <v>2287</v>
      </c>
      <c r="Y37" s="1545">
        <v>473</v>
      </c>
      <c r="Z37" s="1603"/>
      <c r="AA37" s="1245"/>
      <c r="AB37" s="1540">
        <f t="shared" si="1"/>
        <v>28</v>
      </c>
    </row>
    <row r="38" spans="1:29" ht="12.9" customHeight="1">
      <c r="A38" s="1539">
        <f t="shared" si="0"/>
        <v>29</v>
      </c>
      <c r="B38" s="1440"/>
      <c r="C38" s="1245"/>
      <c r="D38" s="1672"/>
      <c r="E38" s="1672"/>
      <c r="F38" s="1440"/>
      <c r="G38" s="1245"/>
      <c r="H38" s="1462" t="s">
        <v>1</v>
      </c>
      <c r="I38" s="1545">
        <v>106</v>
      </c>
      <c r="J38" s="1545">
        <v>495</v>
      </c>
      <c r="K38" s="1545">
        <v>10541</v>
      </c>
      <c r="L38" s="1545">
        <v>1800</v>
      </c>
      <c r="M38" s="1545">
        <v>3430</v>
      </c>
      <c r="N38" s="1545">
        <v>405</v>
      </c>
      <c r="O38" s="1545">
        <v>1387</v>
      </c>
      <c r="P38" s="1545">
        <v>342</v>
      </c>
      <c r="Q38" s="1545">
        <v>458</v>
      </c>
      <c r="R38" s="1545">
        <v>146</v>
      </c>
      <c r="S38" s="1545">
        <v>1098</v>
      </c>
      <c r="T38" s="1545">
        <v>329</v>
      </c>
      <c r="U38" s="1545">
        <v>35337</v>
      </c>
      <c r="V38" s="1545">
        <v>25493</v>
      </c>
      <c r="W38" s="1545">
        <v>5871</v>
      </c>
      <c r="X38" s="1545">
        <v>3271</v>
      </c>
      <c r="Y38" s="1545">
        <v>702</v>
      </c>
      <c r="Z38" s="1603"/>
      <c r="AA38" s="1245"/>
      <c r="AB38" s="1540">
        <f t="shared" si="1"/>
        <v>29</v>
      </c>
      <c r="AC38" s="1606"/>
    </row>
    <row r="39" spans="1:28" s="1137" customFormat="1" ht="15" customHeight="1">
      <c r="A39" s="1539">
        <f t="shared" si="0"/>
        <v>30</v>
      </c>
      <c r="B39" s="1662"/>
      <c r="C39" s="1432"/>
      <c r="D39" s="1663"/>
      <c r="E39" s="1553" t="s">
        <v>623</v>
      </c>
      <c r="F39" s="1662"/>
      <c r="G39" s="1432"/>
      <c r="H39" s="1662" t="s">
        <v>3</v>
      </c>
      <c r="I39" s="1541">
        <v>12</v>
      </c>
      <c r="J39" s="1541">
        <v>41</v>
      </c>
      <c r="K39" s="1541">
        <v>828</v>
      </c>
      <c r="L39" s="1541">
        <v>106</v>
      </c>
      <c r="M39" s="1541">
        <v>246</v>
      </c>
      <c r="N39" s="1541">
        <v>35</v>
      </c>
      <c r="O39" s="1541">
        <v>84</v>
      </c>
      <c r="P39" s="1541">
        <v>16</v>
      </c>
      <c r="Q39" s="1541">
        <v>126</v>
      </c>
      <c r="R39" s="1541">
        <v>40</v>
      </c>
      <c r="S39" s="1541">
        <v>70</v>
      </c>
      <c r="T39" s="1541">
        <v>23</v>
      </c>
      <c r="U39" s="1541">
        <v>2325</v>
      </c>
      <c r="V39" s="1541">
        <v>1678</v>
      </c>
      <c r="W39" s="1541">
        <v>376</v>
      </c>
      <c r="X39" s="1541">
        <v>240</v>
      </c>
      <c r="Y39" s="1541">
        <v>31</v>
      </c>
      <c r="Z39" s="1533"/>
      <c r="AA39" s="1432"/>
      <c r="AB39" s="1540">
        <f t="shared" si="1"/>
        <v>30</v>
      </c>
    </row>
    <row r="40" spans="1:28" ht="12.9" customHeight="1">
      <c r="A40" s="1539">
        <f t="shared" si="0"/>
        <v>31</v>
      </c>
      <c r="B40" s="1440"/>
      <c r="C40" s="1245"/>
      <c r="D40" s="1672"/>
      <c r="E40" s="1960"/>
      <c r="F40" s="1440"/>
      <c r="G40" s="1245"/>
      <c r="H40" s="1440" t="s">
        <v>4</v>
      </c>
      <c r="I40" s="1541">
        <v>20</v>
      </c>
      <c r="J40" s="1541">
        <v>113</v>
      </c>
      <c r="K40" s="1541">
        <v>2192</v>
      </c>
      <c r="L40" s="1541">
        <v>516</v>
      </c>
      <c r="M40" s="1541">
        <v>729</v>
      </c>
      <c r="N40" s="1541">
        <v>101</v>
      </c>
      <c r="O40" s="1541">
        <v>268</v>
      </c>
      <c r="P40" s="1541">
        <v>67</v>
      </c>
      <c r="Q40" s="1541">
        <v>135</v>
      </c>
      <c r="R40" s="1541">
        <v>46</v>
      </c>
      <c r="S40" s="1541">
        <v>202</v>
      </c>
      <c r="T40" s="1541">
        <v>64</v>
      </c>
      <c r="U40" s="1541">
        <v>7060</v>
      </c>
      <c r="V40" s="1541">
        <v>5251</v>
      </c>
      <c r="W40" s="1541">
        <v>908</v>
      </c>
      <c r="X40" s="1541">
        <v>724</v>
      </c>
      <c r="Y40" s="1541">
        <v>177</v>
      </c>
      <c r="Z40" s="1603"/>
      <c r="AA40" s="1245"/>
      <c r="AB40" s="1540">
        <f t="shared" si="1"/>
        <v>31</v>
      </c>
    </row>
    <row r="41" spans="1:28" ht="12.9" customHeight="1">
      <c r="A41" s="1539">
        <f t="shared" si="0"/>
        <v>32</v>
      </c>
      <c r="B41" s="1440"/>
      <c r="C41" s="1245"/>
      <c r="D41" s="1672"/>
      <c r="E41" s="1960"/>
      <c r="F41" s="1440"/>
      <c r="G41" s="1245"/>
      <c r="H41" s="1440" t="s">
        <v>5</v>
      </c>
      <c r="I41" s="1541">
        <v>71</v>
      </c>
      <c r="J41" s="1541">
        <v>335</v>
      </c>
      <c r="K41" s="1541">
        <v>7084</v>
      </c>
      <c r="L41" s="1541">
        <v>1114</v>
      </c>
      <c r="M41" s="1541">
        <v>2335</v>
      </c>
      <c r="N41" s="1541">
        <v>280</v>
      </c>
      <c r="O41" s="1541">
        <v>936</v>
      </c>
      <c r="P41" s="1541">
        <v>242</v>
      </c>
      <c r="Q41" s="1541">
        <v>185</v>
      </c>
      <c r="R41" s="1541">
        <v>55</v>
      </c>
      <c r="S41" s="1541">
        <v>819</v>
      </c>
      <c r="T41" s="1541">
        <v>261</v>
      </c>
      <c r="U41" s="1541">
        <v>23743</v>
      </c>
      <c r="V41" s="1541">
        <v>16689</v>
      </c>
      <c r="W41" s="1541">
        <v>4377</v>
      </c>
      <c r="X41" s="1541">
        <v>2208</v>
      </c>
      <c r="Y41" s="1541">
        <v>469</v>
      </c>
      <c r="Z41" s="1603"/>
      <c r="AA41" s="1245"/>
      <c r="AB41" s="1540">
        <f t="shared" si="1"/>
        <v>32</v>
      </c>
    </row>
    <row r="42" spans="1:28" ht="12.9" customHeight="1">
      <c r="A42" s="1539">
        <f t="shared" si="0"/>
        <v>33</v>
      </c>
      <c r="B42" s="1440"/>
      <c r="C42" s="1245"/>
      <c r="D42" s="1672"/>
      <c r="E42" s="1960"/>
      <c r="F42" s="1440"/>
      <c r="G42" s="1245"/>
      <c r="H42" s="1440" t="s">
        <v>1</v>
      </c>
      <c r="I42" s="1541">
        <v>103</v>
      </c>
      <c r="J42" s="1541">
        <v>489</v>
      </c>
      <c r="K42" s="1541">
        <v>10104</v>
      </c>
      <c r="L42" s="1541">
        <v>1736</v>
      </c>
      <c r="M42" s="1541">
        <v>3310</v>
      </c>
      <c r="N42" s="1541">
        <v>416</v>
      </c>
      <c r="O42" s="1541">
        <v>1288</v>
      </c>
      <c r="P42" s="1541">
        <v>325</v>
      </c>
      <c r="Q42" s="1541">
        <v>446</v>
      </c>
      <c r="R42" s="1541">
        <v>141</v>
      </c>
      <c r="S42" s="1541">
        <v>1091</v>
      </c>
      <c r="T42" s="1541">
        <v>348</v>
      </c>
      <c r="U42" s="1541">
        <v>33128</v>
      </c>
      <c r="V42" s="1541">
        <v>23618</v>
      </c>
      <c r="W42" s="1541">
        <v>5661</v>
      </c>
      <c r="X42" s="1541">
        <v>3172</v>
      </c>
      <c r="Y42" s="1541">
        <v>677</v>
      </c>
      <c r="Z42" s="1603"/>
      <c r="AA42" s="1245"/>
      <c r="AB42" s="1540">
        <f t="shared" si="1"/>
        <v>33</v>
      </c>
    </row>
    <row r="43" spans="1:25" ht="6" customHeight="1">
      <c r="A43" s="1432" t="s">
        <v>11</v>
      </c>
      <c r="I43" s="1973"/>
      <c r="J43" s="1973"/>
      <c r="K43" s="1973"/>
      <c r="L43" s="1973"/>
      <c r="M43" s="1973"/>
      <c r="N43" s="1973"/>
      <c r="O43" s="1973"/>
      <c r="P43" s="1973"/>
      <c r="Q43" s="1973"/>
      <c r="R43" s="1973"/>
      <c r="S43" s="1973"/>
      <c r="T43" s="1973"/>
      <c r="U43" s="1973"/>
      <c r="V43" s="1973"/>
      <c r="W43" s="1973"/>
      <c r="X43" s="1973"/>
      <c r="Y43" s="1973"/>
    </row>
    <row r="44" spans="1:28" ht="70.5" customHeight="1">
      <c r="A44" s="2620" t="s">
        <v>1603</v>
      </c>
      <c r="B44" s="2620"/>
      <c r="C44" s="2620"/>
      <c r="D44" s="2620"/>
      <c r="E44" s="2620"/>
      <c r="F44" s="2620"/>
      <c r="G44" s="2620"/>
      <c r="H44" s="2620"/>
      <c r="I44" s="2620"/>
      <c r="J44" s="2620"/>
      <c r="K44" s="2620"/>
      <c r="L44" s="2620"/>
      <c r="M44" s="2620"/>
      <c r="N44" s="2620"/>
      <c r="O44" s="2620" t="s">
        <v>1604</v>
      </c>
      <c r="P44" s="2620"/>
      <c r="Q44" s="2620"/>
      <c r="R44" s="2620"/>
      <c r="S44" s="2620"/>
      <c r="T44" s="2620"/>
      <c r="U44" s="2620"/>
      <c r="V44" s="2620"/>
      <c r="W44" s="2620"/>
      <c r="X44" s="2620"/>
      <c r="Y44" s="2620"/>
      <c r="Z44" s="2620"/>
      <c r="AA44" s="2620"/>
      <c r="AB44" s="2620"/>
    </row>
    <row r="49" spans="11:27" ht="11.25">
      <c r="K49" s="1545"/>
      <c r="L49" s="1545"/>
      <c r="M49" s="1545"/>
      <c r="N49" s="1545"/>
      <c r="O49" s="1545"/>
      <c r="P49" s="1545"/>
      <c r="Q49" s="1545"/>
      <c r="R49" s="1545"/>
      <c r="S49" s="1545"/>
      <c r="T49" s="1545"/>
      <c r="U49" s="1545"/>
      <c r="V49" s="1545"/>
      <c r="W49" s="1545"/>
      <c r="X49" s="1545"/>
      <c r="Y49" s="1545"/>
      <c r="Z49" s="1545"/>
      <c r="AA49" s="1545"/>
    </row>
    <row r="50" spans="11:27" ht="11.25">
      <c r="K50" s="1545"/>
      <c r="L50" s="1545"/>
      <c r="M50" s="1545"/>
      <c r="N50" s="1545"/>
      <c r="O50" s="1545"/>
      <c r="P50" s="1545"/>
      <c r="Q50" s="1545"/>
      <c r="R50" s="1545"/>
      <c r="S50" s="1545"/>
      <c r="T50" s="1545"/>
      <c r="U50" s="1545"/>
      <c r="V50" s="1545"/>
      <c r="W50" s="1545"/>
      <c r="X50" s="1545"/>
      <c r="Y50" s="1545"/>
      <c r="Z50" s="1545"/>
      <c r="AA50" s="1545"/>
    </row>
    <row r="51" spans="11:27" ht="11.25">
      <c r="K51" s="1545"/>
      <c r="L51" s="1545"/>
      <c r="M51" s="1545"/>
      <c r="N51" s="1545"/>
      <c r="O51" s="1545"/>
      <c r="P51" s="1545"/>
      <c r="Q51" s="1545"/>
      <c r="R51" s="1545"/>
      <c r="S51" s="1545"/>
      <c r="T51" s="1545"/>
      <c r="U51" s="1545"/>
      <c r="V51" s="1545"/>
      <c r="W51" s="1545"/>
      <c r="X51" s="1545"/>
      <c r="Y51" s="1545"/>
      <c r="Z51" s="1545"/>
      <c r="AA51" s="1545"/>
    </row>
  </sheetData>
  <mergeCells count="19">
    <mergeCell ref="A44:N44"/>
    <mergeCell ref="O44:AB44"/>
    <mergeCell ref="AA4:AB9"/>
    <mergeCell ref="O5:P6"/>
    <mergeCell ref="Q5:R6"/>
    <mergeCell ref="U5:U8"/>
    <mergeCell ref="X6:X8"/>
    <mergeCell ref="Y6:Z8"/>
    <mergeCell ref="Y9:Z9"/>
    <mergeCell ref="A1:C1"/>
    <mergeCell ref="Z1:AB1"/>
    <mergeCell ref="A4:B9"/>
    <mergeCell ref="C4:F9"/>
    <mergeCell ref="G4:H9"/>
    <mergeCell ref="I4:I8"/>
    <mergeCell ref="J4:J8"/>
    <mergeCell ref="K4:L7"/>
    <mergeCell ref="M4:N7"/>
    <mergeCell ref="S4:T7"/>
  </mergeCells>
  <printOptions/>
  <pageMargins left="0.4724409448818898" right="0.4724409448818898" top="0.5905511811023623" bottom="0.7874015748031497" header="0.3937007874015748" footer="0.2755905511811024"/>
  <pageSetup firstPageNumber="126" useFirstPageNumber="1" horizontalDpi="600" verticalDpi="600" orientation="portrait" pageOrder="overThenDown" paperSize="9" r:id="rId1"/>
  <headerFooter alignWithMargins="0">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Z88"/>
  <sheetViews>
    <sheetView workbookViewId="0" topLeftCell="A1">
      <pane ySplit="6" topLeftCell="A7" activePane="bottomLeft" state="frozen"/>
      <selection pane="bottomLeft" activeCell="AA1" sqref="AA1"/>
    </sheetView>
  </sheetViews>
  <sheetFormatPr defaultColWidth="12" defaultRowHeight="11.25"/>
  <cols>
    <col min="1" max="1" width="3.5" style="1246" customWidth="1"/>
    <col min="2" max="2" width="0.4921875" style="1246" customWidth="1"/>
    <col min="3" max="3" width="0.65625" style="1246" customWidth="1"/>
    <col min="4" max="4" width="1.0078125" style="1246" customWidth="1"/>
    <col min="5" max="5" width="21" style="1246" customWidth="1"/>
    <col min="6" max="6" width="44.16015625" style="1246" customWidth="1"/>
    <col min="7" max="7" width="0.4921875" style="1246" customWidth="1"/>
    <col min="8" max="8" width="12.66015625" style="1551" customWidth="1"/>
    <col min="9" max="9" width="8.5" style="1137" customWidth="1"/>
    <col min="10" max="10" width="7.66015625" style="1137" bestFit="1" customWidth="1"/>
    <col min="11" max="11" width="8.16015625" style="1246" customWidth="1"/>
    <col min="12" max="12" width="7.16015625" style="1246" customWidth="1"/>
    <col min="13" max="16" width="8.83203125" style="1246" customWidth="1"/>
    <col min="17" max="17" width="8.83203125" style="1547" customWidth="1"/>
    <col min="18" max="24" width="8.83203125" style="1137" customWidth="1"/>
    <col min="25" max="25" width="0.4921875" style="1246" customWidth="1"/>
    <col min="26" max="26" width="4" style="1246" customWidth="1"/>
    <col min="27" max="16384" width="12" style="1246" customWidth="1"/>
  </cols>
  <sheetData>
    <row r="1" spans="1:26" ht="10.5" customHeight="1">
      <c r="A1" s="1243"/>
      <c r="B1" s="1245"/>
      <c r="C1" s="1245"/>
      <c r="D1" s="1245"/>
      <c r="E1" s="1245"/>
      <c r="F1" s="1245"/>
      <c r="G1" s="1245"/>
      <c r="H1" s="1974"/>
      <c r="I1" s="1432"/>
      <c r="J1" s="1432"/>
      <c r="K1" s="1245"/>
      <c r="L1" s="1245"/>
      <c r="M1" s="1245"/>
      <c r="N1" s="1245"/>
      <c r="O1" s="1245"/>
      <c r="P1" s="1245"/>
      <c r="Q1" s="1562"/>
      <c r="R1" s="1432"/>
      <c r="S1" s="1432"/>
      <c r="T1" s="1432"/>
      <c r="U1" s="1432"/>
      <c r="V1" s="1432"/>
      <c r="W1" s="1432"/>
      <c r="X1" s="1432"/>
      <c r="Y1" s="1245"/>
      <c r="Z1" s="1470"/>
    </row>
    <row r="2" spans="1:26" s="1253" customFormat="1" ht="12.75" customHeight="1">
      <c r="A2" s="1444"/>
      <c r="B2" s="1444"/>
      <c r="C2" s="1444"/>
      <c r="D2" s="1444"/>
      <c r="E2" s="1444"/>
      <c r="F2" s="1444"/>
      <c r="G2" s="1444"/>
      <c r="H2" s="1959"/>
      <c r="J2" s="1960"/>
      <c r="K2" s="1244"/>
      <c r="L2" s="1960" t="s">
        <v>1589</v>
      </c>
      <c r="M2" s="1244" t="str">
        <f>'9.1'!O2</f>
        <v xml:space="preserve"> in Bayern 2021/22</v>
      </c>
      <c r="N2" s="1444"/>
      <c r="O2" s="1444"/>
      <c r="P2" s="1444"/>
      <c r="Q2" s="1256"/>
      <c r="T2" s="1444"/>
      <c r="U2" s="1444"/>
      <c r="V2" s="1444"/>
      <c r="W2" s="1444"/>
      <c r="X2" s="1444"/>
      <c r="Y2" s="1444"/>
      <c r="Z2" s="1444"/>
    </row>
    <row r="3" spans="1:26" ht="24.9" customHeight="1">
      <c r="A3" s="762"/>
      <c r="B3" s="762"/>
      <c r="C3" s="762"/>
      <c r="D3" s="762"/>
      <c r="E3" s="762"/>
      <c r="F3" s="762"/>
      <c r="G3" s="762"/>
      <c r="H3" s="1975"/>
      <c r="I3" s="762"/>
      <c r="J3" s="1649"/>
      <c r="K3" s="1976"/>
      <c r="L3" s="1649" t="s">
        <v>1605</v>
      </c>
      <c r="M3" s="1976" t="s">
        <v>1606</v>
      </c>
      <c r="N3" s="766"/>
      <c r="O3" s="766"/>
      <c r="P3" s="766"/>
      <c r="T3" s="766"/>
      <c r="U3" s="766"/>
      <c r="V3" s="766"/>
      <c r="W3" s="766"/>
      <c r="X3" s="766"/>
      <c r="Y3" s="766"/>
      <c r="Z3" s="766"/>
    </row>
    <row r="4" spans="1:26" s="1137" customFormat="1" ht="20.1" customHeight="1">
      <c r="A4" s="2471" t="s">
        <v>394</v>
      </c>
      <c r="B4" s="2478"/>
      <c r="C4" s="2477" t="s">
        <v>729</v>
      </c>
      <c r="D4" s="2469"/>
      <c r="E4" s="2469"/>
      <c r="F4" s="2469"/>
      <c r="G4" s="2478"/>
      <c r="H4" s="2542" t="s">
        <v>730</v>
      </c>
      <c r="I4" s="2477" t="s">
        <v>1591</v>
      </c>
      <c r="J4" s="2469"/>
      <c r="K4" s="1977" t="s">
        <v>397</v>
      </c>
      <c r="L4" s="1978"/>
      <c r="M4" s="2544" t="s">
        <v>1133</v>
      </c>
      <c r="N4" s="2545"/>
      <c r="O4" s="2531" t="s">
        <v>1607</v>
      </c>
      <c r="P4" s="2532"/>
      <c r="Q4" s="2532"/>
      <c r="R4" s="2532"/>
      <c r="S4" s="2532"/>
      <c r="T4" s="2532"/>
      <c r="U4" s="2532"/>
      <c r="V4" s="2532"/>
      <c r="W4" s="2532"/>
      <c r="X4" s="2713"/>
      <c r="Y4" s="2477" t="s">
        <v>394</v>
      </c>
      <c r="Z4" s="2469"/>
    </row>
    <row r="5" spans="1:26" s="1137" customFormat="1" ht="20.1" customHeight="1">
      <c r="A5" s="2479"/>
      <c r="B5" s="2480"/>
      <c r="C5" s="2448"/>
      <c r="D5" s="2479"/>
      <c r="E5" s="2479"/>
      <c r="F5" s="2479"/>
      <c r="G5" s="2480"/>
      <c r="H5" s="2467"/>
      <c r="I5" s="2449"/>
      <c r="J5" s="2470"/>
      <c r="K5" s="1979" t="s">
        <v>64</v>
      </c>
      <c r="L5" s="1980"/>
      <c r="M5" s="2548"/>
      <c r="N5" s="2549"/>
      <c r="O5" s="2679" t="s">
        <v>1608</v>
      </c>
      <c r="P5" s="2680"/>
      <c r="Q5" s="1258" t="s">
        <v>732</v>
      </c>
      <c r="R5" s="1260"/>
      <c r="S5" s="1258" t="s">
        <v>733</v>
      </c>
      <c r="T5" s="1260"/>
      <c r="U5" s="1258" t="s">
        <v>734</v>
      </c>
      <c r="V5" s="1260"/>
      <c r="W5" s="1258" t="s">
        <v>1609</v>
      </c>
      <c r="X5" s="1260"/>
      <c r="Y5" s="2448"/>
      <c r="Z5" s="2479"/>
    </row>
    <row r="6" spans="1:26" s="1137" customFormat="1" ht="31.2" customHeight="1">
      <c r="A6" s="2470"/>
      <c r="B6" s="2530"/>
      <c r="C6" s="2449"/>
      <c r="D6" s="2470"/>
      <c r="E6" s="2470"/>
      <c r="F6" s="2470"/>
      <c r="G6" s="2530"/>
      <c r="H6" s="2468"/>
      <c r="I6" s="1981" t="s">
        <v>32</v>
      </c>
      <c r="J6" s="1966" t="s">
        <v>33</v>
      </c>
      <c r="K6" s="1966" t="s">
        <v>346</v>
      </c>
      <c r="L6" s="1966" t="s">
        <v>33</v>
      </c>
      <c r="M6" s="1967" t="s">
        <v>346</v>
      </c>
      <c r="N6" s="1966" t="s">
        <v>33</v>
      </c>
      <c r="O6" s="1981" t="s">
        <v>346</v>
      </c>
      <c r="P6" s="1966" t="s">
        <v>33</v>
      </c>
      <c r="Q6" s="1981" t="s">
        <v>346</v>
      </c>
      <c r="R6" s="1966" t="s">
        <v>33</v>
      </c>
      <c r="S6" s="1981" t="s">
        <v>346</v>
      </c>
      <c r="T6" s="1966" t="s">
        <v>33</v>
      </c>
      <c r="U6" s="1981" t="s">
        <v>346</v>
      </c>
      <c r="V6" s="1966" t="s">
        <v>33</v>
      </c>
      <c r="W6" s="1981" t="s">
        <v>346</v>
      </c>
      <c r="X6" s="1966" t="s">
        <v>33</v>
      </c>
      <c r="Y6" s="2449"/>
      <c r="Z6" s="2470"/>
    </row>
    <row r="7" spans="1:26" ht="18.9" customHeight="1">
      <c r="A7" s="1405"/>
      <c r="B7" s="1440"/>
      <c r="C7" s="1405"/>
      <c r="D7" s="1982" t="s">
        <v>1610</v>
      </c>
      <c r="E7" s="1983"/>
      <c r="F7" s="1137"/>
      <c r="G7" s="1440"/>
      <c r="H7" s="1984"/>
      <c r="I7" s="1605"/>
      <c r="J7" s="1605"/>
      <c r="K7" s="1605"/>
      <c r="L7" s="1605"/>
      <c r="M7" s="1605"/>
      <c r="N7" s="1605"/>
      <c r="O7" s="1605"/>
      <c r="P7" s="1605"/>
      <c r="Q7" s="1605"/>
      <c r="R7" s="1605"/>
      <c r="S7" s="1605"/>
      <c r="T7" s="1605"/>
      <c r="U7" s="1605"/>
      <c r="V7" s="1605"/>
      <c r="W7" s="1605"/>
      <c r="X7" s="1605"/>
      <c r="Y7" s="1673"/>
      <c r="Z7" s="1539"/>
    </row>
    <row r="8" spans="1:26" ht="11.25" customHeight="1">
      <c r="A8" s="1405">
        <v>1</v>
      </c>
      <c r="B8" s="1440"/>
      <c r="C8" s="1405"/>
      <c r="D8" s="1982"/>
      <c r="E8" s="2619" t="s">
        <v>1611</v>
      </c>
      <c r="F8" s="2619"/>
      <c r="G8" s="1440"/>
      <c r="H8" s="1984">
        <v>2</v>
      </c>
      <c r="I8" s="1541">
        <v>49</v>
      </c>
      <c r="J8" s="1541">
        <v>27</v>
      </c>
      <c r="K8" s="1541">
        <v>6</v>
      </c>
      <c r="L8" s="1541">
        <v>2</v>
      </c>
      <c r="M8" s="1541">
        <v>5</v>
      </c>
      <c r="N8" s="1541">
        <v>3</v>
      </c>
      <c r="O8" s="1566" t="s">
        <v>881</v>
      </c>
      <c r="P8" s="1566" t="s">
        <v>881</v>
      </c>
      <c r="Q8" s="1541">
        <v>47</v>
      </c>
      <c r="R8" s="1541">
        <v>27</v>
      </c>
      <c r="S8" s="1541">
        <v>2</v>
      </c>
      <c r="T8" s="1541">
        <v>0</v>
      </c>
      <c r="U8" s="1541">
        <v>0</v>
      </c>
      <c r="V8" s="1541">
        <v>0</v>
      </c>
      <c r="W8" s="1541">
        <v>0</v>
      </c>
      <c r="X8" s="1541">
        <v>0</v>
      </c>
      <c r="Y8" s="1673"/>
      <c r="Z8" s="1539">
        <f aca="true" t="shared" si="0" ref="Z8:Z40">A8</f>
        <v>1</v>
      </c>
    </row>
    <row r="9" spans="1:26" ht="11.25" customHeight="1">
      <c r="A9" s="1405">
        <f>A8+1</f>
        <v>2</v>
      </c>
      <c r="B9" s="1440"/>
      <c r="C9" s="1405"/>
      <c r="D9" s="1985"/>
      <c r="E9" s="1986" t="s">
        <v>1612</v>
      </c>
      <c r="F9" s="1987" t="s">
        <v>1613</v>
      </c>
      <c r="G9" s="1440" t="s">
        <v>37</v>
      </c>
      <c r="H9" s="1984">
        <v>2</v>
      </c>
      <c r="I9" s="1541">
        <v>5</v>
      </c>
      <c r="J9" s="1541">
        <v>3</v>
      </c>
      <c r="K9" s="1541">
        <v>2</v>
      </c>
      <c r="L9" s="1541">
        <v>2</v>
      </c>
      <c r="M9" s="1541">
        <v>0</v>
      </c>
      <c r="N9" s="1541">
        <v>0</v>
      </c>
      <c r="O9" s="1566" t="s">
        <v>881</v>
      </c>
      <c r="P9" s="1566" t="s">
        <v>881</v>
      </c>
      <c r="Q9" s="1541">
        <v>0</v>
      </c>
      <c r="R9" s="1541">
        <v>0</v>
      </c>
      <c r="S9" s="1541">
        <v>5</v>
      </c>
      <c r="T9" s="1541">
        <v>3</v>
      </c>
      <c r="U9" s="1541">
        <v>0</v>
      </c>
      <c r="V9" s="1541">
        <v>0</v>
      </c>
      <c r="W9" s="1541">
        <v>0</v>
      </c>
      <c r="X9" s="1541">
        <v>0</v>
      </c>
      <c r="Y9" s="1673"/>
      <c r="Z9" s="1539">
        <f t="shared" si="0"/>
        <v>2</v>
      </c>
    </row>
    <row r="10" spans="1:26" ht="11.25" customHeight="1">
      <c r="A10" s="1405">
        <f aca="true" t="shared" si="1" ref="A10:A39">A9+1</f>
        <v>3</v>
      </c>
      <c r="B10" s="1440"/>
      <c r="C10" s="1405"/>
      <c r="D10" s="1985"/>
      <c r="E10" s="1985"/>
      <c r="F10" s="1987" t="s">
        <v>1614</v>
      </c>
      <c r="G10" s="1440" t="s">
        <v>37</v>
      </c>
      <c r="H10" s="1984">
        <v>2</v>
      </c>
      <c r="I10" s="1541">
        <v>0</v>
      </c>
      <c r="J10" s="1541">
        <v>0</v>
      </c>
      <c r="K10" s="1541">
        <v>0</v>
      </c>
      <c r="L10" s="1541">
        <v>0</v>
      </c>
      <c r="M10" s="1541">
        <v>0</v>
      </c>
      <c r="N10" s="1541">
        <v>0</v>
      </c>
      <c r="O10" s="1566" t="s">
        <v>881</v>
      </c>
      <c r="P10" s="1566" t="s">
        <v>881</v>
      </c>
      <c r="Q10" s="1541">
        <v>0</v>
      </c>
      <c r="R10" s="1541">
        <v>0</v>
      </c>
      <c r="S10" s="1541">
        <v>0</v>
      </c>
      <c r="T10" s="1541">
        <v>0</v>
      </c>
      <c r="U10" s="1541">
        <v>0</v>
      </c>
      <c r="V10" s="1541">
        <v>0</v>
      </c>
      <c r="W10" s="1541">
        <v>0</v>
      </c>
      <c r="X10" s="1541">
        <v>0</v>
      </c>
      <c r="Y10" s="1673"/>
      <c r="Z10" s="1539">
        <f t="shared" si="0"/>
        <v>3</v>
      </c>
    </row>
    <row r="11" spans="1:26" ht="11.25" customHeight="1">
      <c r="A11" s="1405"/>
      <c r="B11" s="1440"/>
      <c r="C11" s="1405"/>
      <c r="D11" s="1985"/>
      <c r="E11" s="1988"/>
      <c r="F11" s="1620" t="s">
        <v>1615</v>
      </c>
      <c r="G11" s="1440"/>
      <c r="H11" s="1984"/>
      <c r="I11" s="1541"/>
      <c r="J11" s="1541"/>
      <c r="K11" s="1541"/>
      <c r="L11" s="1541"/>
      <c r="M11" s="1541"/>
      <c r="N11" s="1541"/>
      <c r="O11" s="1566"/>
      <c r="P11" s="1566"/>
      <c r="Q11" s="1541"/>
      <c r="R11" s="1541"/>
      <c r="S11" s="1541"/>
      <c r="T11" s="1541"/>
      <c r="U11" s="1541"/>
      <c r="V11" s="1541"/>
      <c r="W11" s="1541"/>
      <c r="X11" s="1541"/>
      <c r="Y11" s="1673"/>
      <c r="Z11" s="1539"/>
    </row>
    <row r="12" spans="1:26" ht="11.25" customHeight="1">
      <c r="A12" s="1405">
        <f>A10+1</f>
        <v>4</v>
      </c>
      <c r="B12" s="1440"/>
      <c r="C12" s="1405"/>
      <c r="D12" s="1985"/>
      <c r="E12" s="1985"/>
      <c r="F12" s="1571" t="s">
        <v>1616</v>
      </c>
      <c r="G12" s="1440" t="s">
        <v>37</v>
      </c>
      <c r="H12" s="1984">
        <v>2</v>
      </c>
      <c r="I12" s="1541">
        <v>0</v>
      </c>
      <c r="J12" s="1541">
        <v>0</v>
      </c>
      <c r="K12" s="1541">
        <v>0</v>
      </c>
      <c r="L12" s="1541">
        <v>0</v>
      </c>
      <c r="M12" s="1541">
        <v>0</v>
      </c>
      <c r="N12" s="1541">
        <v>0</v>
      </c>
      <c r="O12" s="1566" t="s">
        <v>881</v>
      </c>
      <c r="P12" s="1566" t="s">
        <v>881</v>
      </c>
      <c r="Q12" s="1541">
        <v>0</v>
      </c>
      <c r="R12" s="1541">
        <v>0</v>
      </c>
      <c r="S12" s="1541">
        <v>0</v>
      </c>
      <c r="T12" s="1541">
        <v>0</v>
      </c>
      <c r="U12" s="1541">
        <v>0</v>
      </c>
      <c r="V12" s="1541">
        <v>0</v>
      </c>
      <c r="W12" s="1541">
        <v>0</v>
      </c>
      <c r="X12" s="1541">
        <v>0</v>
      </c>
      <c r="Y12" s="1673"/>
      <c r="Z12" s="1539">
        <f t="shared" si="0"/>
        <v>4</v>
      </c>
    </row>
    <row r="13" spans="1:26" ht="11.25" customHeight="1">
      <c r="A13" s="1405">
        <f t="shared" si="1"/>
        <v>5</v>
      </c>
      <c r="B13" s="1440"/>
      <c r="C13" s="1405"/>
      <c r="D13" s="1985"/>
      <c r="E13" s="1985"/>
      <c r="F13" s="1571" t="s">
        <v>1617</v>
      </c>
      <c r="G13" s="1440" t="s">
        <v>37</v>
      </c>
      <c r="H13" s="1984">
        <v>2</v>
      </c>
      <c r="I13" s="1541">
        <v>15</v>
      </c>
      <c r="J13" s="1541">
        <v>6</v>
      </c>
      <c r="K13" s="1541">
        <v>2</v>
      </c>
      <c r="L13" s="1541">
        <v>1</v>
      </c>
      <c r="M13" s="1541">
        <v>0</v>
      </c>
      <c r="N13" s="1541">
        <v>0</v>
      </c>
      <c r="O13" s="1566" t="s">
        <v>881</v>
      </c>
      <c r="P13" s="1566" t="s">
        <v>881</v>
      </c>
      <c r="Q13" s="1541">
        <v>0</v>
      </c>
      <c r="R13" s="1541">
        <v>0</v>
      </c>
      <c r="S13" s="1541">
        <v>15</v>
      </c>
      <c r="T13" s="1541">
        <v>6</v>
      </c>
      <c r="U13" s="1541">
        <v>0</v>
      </c>
      <c r="V13" s="1541">
        <v>0</v>
      </c>
      <c r="W13" s="1541">
        <v>0</v>
      </c>
      <c r="X13" s="1541">
        <v>0</v>
      </c>
      <c r="Y13" s="1673"/>
      <c r="Z13" s="1539">
        <f t="shared" si="0"/>
        <v>5</v>
      </c>
    </row>
    <row r="14" spans="1:26" ht="11.25" customHeight="1">
      <c r="A14" s="1405">
        <f t="shared" si="1"/>
        <v>6</v>
      </c>
      <c r="B14" s="1440"/>
      <c r="C14" s="1405"/>
      <c r="D14" s="1985"/>
      <c r="E14" s="1985"/>
      <c r="F14" s="1987" t="s">
        <v>1618</v>
      </c>
      <c r="G14" s="1440" t="s">
        <v>37</v>
      </c>
      <c r="H14" s="1984">
        <v>2</v>
      </c>
      <c r="I14" s="1541">
        <v>12</v>
      </c>
      <c r="J14" s="1541">
        <v>5</v>
      </c>
      <c r="K14" s="1541">
        <v>3</v>
      </c>
      <c r="L14" s="1541">
        <v>2</v>
      </c>
      <c r="M14" s="1541">
        <v>0</v>
      </c>
      <c r="N14" s="1541">
        <v>0</v>
      </c>
      <c r="O14" s="1566" t="s">
        <v>881</v>
      </c>
      <c r="P14" s="1566" t="s">
        <v>881</v>
      </c>
      <c r="Q14" s="1541">
        <v>0</v>
      </c>
      <c r="R14" s="1541">
        <v>0</v>
      </c>
      <c r="S14" s="1541">
        <v>12</v>
      </c>
      <c r="T14" s="1541">
        <v>5</v>
      </c>
      <c r="U14" s="1541">
        <v>0</v>
      </c>
      <c r="V14" s="1541">
        <v>0</v>
      </c>
      <c r="W14" s="1541">
        <v>0</v>
      </c>
      <c r="X14" s="1541">
        <v>0</v>
      </c>
      <c r="Y14" s="1673"/>
      <c r="Z14" s="1539">
        <f t="shared" si="0"/>
        <v>6</v>
      </c>
    </row>
    <row r="15" spans="1:26" ht="11.25" customHeight="1">
      <c r="A15" s="1405">
        <f t="shared" si="1"/>
        <v>7</v>
      </c>
      <c r="B15" s="1440"/>
      <c r="C15" s="1405"/>
      <c r="D15" s="1989"/>
      <c r="E15" s="1570"/>
      <c r="F15" s="1987" t="s">
        <v>1619</v>
      </c>
      <c r="G15" s="1440"/>
      <c r="H15" s="1984">
        <v>2</v>
      </c>
      <c r="I15" s="1541">
        <v>9</v>
      </c>
      <c r="J15" s="1541">
        <v>5</v>
      </c>
      <c r="K15" s="1541">
        <v>0</v>
      </c>
      <c r="L15" s="1541">
        <v>0</v>
      </c>
      <c r="M15" s="1541">
        <v>0</v>
      </c>
      <c r="N15" s="1541">
        <v>0</v>
      </c>
      <c r="O15" s="1566" t="s">
        <v>881</v>
      </c>
      <c r="P15" s="1566" t="s">
        <v>881</v>
      </c>
      <c r="Q15" s="1541">
        <v>0</v>
      </c>
      <c r="R15" s="1541">
        <v>0</v>
      </c>
      <c r="S15" s="1541">
        <v>9</v>
      </c>
      <c r="T15" s="1541">
        <v>5</v>
      </c>
      <c r="U15" s="1541">
        <v>0</v>
      </c>
      <c r="V15" s="1541">
        <v>0</v>
      </c>
      <c r="W15" s="1541">
        <v>0</v>
      </c>
      <c r="X15" s="1541">
        <v>0</v>
      </c>
      <c r="Y15" s="1673"/>
      <c r="Z15" s="1539">
        <f t="shared" si="0"/>
        <v>7</v>
      </c>
    </row>
    <row r="16" spans="1:26" s="1137" customFormat="1" ht="18.9" customHeight="1">
      <c r="A16" s="1405">
        <f t="shared" si="1"/>
        <v>8</v>
      </c>
      <c r="B16" s="1662"/>
      <c r="C16" s="1432"/>
      <c r="D16" s="1432"/>
      <c r="E16" s="1432"/>
      <c r="F16" s="1990" t="s">
        <v>399</v>
      </c>
      <c r="G16" s="1459" t="s">
        <v>37</v>
      </c>
      <c r="H16" s="1459" t="s">
        <v>400</v>
      </c>
      <c r="I16" s="1541">
        <v>0</v>
      </c>
      <c r="J16" s="1541">
        <v>0</v>
      </c>
      <c r="K16" s="1541">
        <v>0</v>
      </c>
      <c r="L16" s="1541">
        <v>0</v>
      </c>
      <c r="M16" s="1541">
        <v>0</v>
      </c>
      <c r="N16" s="1541">
        <v>0</v>
      </c>
      <c r="O16" s="1566" t="s">
        <v>881</v>
      </c>
      <c r="P16" s="1566" t="s">
        <v>881</v>
      </c>
      <c r="Q16" s="1541">
        <v>0</v>
      </c>
      <c r="R16" s="1541">
        <v>0</v>
      </c>
      <c r="S16" s="1541">
        <v>0</v>
      </c>
      <c r="T16" s="1541">
        <v>0</v>
      </c>
      <c r="U16" s="1541">
        <v>0</v>
      </c>
      <c r="V16" s="1541">
        <v>0</v>
      </c>
      <c r="W16" s="1541">
        <v>0</v>
      </c>
      <c r="X16" s="1541">
        <v>0</v>
      </c>
      <c r="Y16" s="1434"/>
      <c r="Z16" s="1539">
        <f t="shared" si="0"/>
        <v>8</v>
      </c>
    </row>
    <row r="17" spans="1:26" ht="11.25" customHeight="1">
      <c r="A17" s="1405">
        <f t="shared" si="1"/>
        <v>9</v>
      </c>
      <c r="B17" s="1440"/>
      <c r="C17" s="1245"/>
      <c r="D17" s="1245"/>
      <c r="E17" s="1245"/>
      <c r="F17" s="1245"/>
      <c r="G17" s="1440" t="s">
        <v>37</v>
      </c>
      <c r="H17" s="1462" t="s">
        <v>401</v>
      </c>
      <c r="I17" s="1541">
        <v>32</v>
      </c>
      <c r="J17" s="1541">
        <v>14</v>
      </c>
      <c r="K17" s="1541">
        <v>3</v>
      </c>
      <c r="L17" s="1541">
        <v>1</v>
      </c>
      <c r="M17" s="1541">
        <v>0</v>
      </c>
      <c r="N17" s="1541">
        <v>0</v>
      </c>
      <c r="O17" s="1566" t="s">
        <v>881</v>
      </c>
      <c r="P17" s="1566" t="s">
        <v>881</v>
      </c>
      <c r="Q17" s="1541">
        <v>17</v>
      </c>
      <c r="R17" s="1541">
        <v>8</v>
      </c>
      <c r="S17" s="1541">
        <v>15</v>
      </c>
      <c r="T17" s="1541">
        <v>6</v>
      </c>
      <c r="U17" s="1541">
        <v>0</v>
      </c>
      <c r="V17" s="1541">
        <v>0</v>
      </c>
      <c r="W17" s="1541">
        <v>0</v>
      </c>
      <c r="X17" s="1541">
        <v>0</v>
      </c>
      <c r="Y17" s="1673"/>
      <c r="Z17" s="1539">
        <f t="shared" si="0"/>
        <v>9</v>
      </c>
    </row>
    <row r="18" spans="1:26" ht="11.25" customHeight="1">
      <c r="A18" s="1405">
        <f t="shared" si="1"/>
        <v>10</v>
      </c>
      <c r="B18" s="1440"/>
      <c r="C18" s="1245"/>
      <c r="D18" s="1245"/>
      <c r="E18" s="1245"/>
      <c r="F18" s="1245"/>
      <c r="G18" s="1440" t="s">
        <v>37</v>
      </c>
      <c r="H18" s="1462" t="s">
        <v>301</v>
      </c>
      <c r="I18" s="1541">
        <v>58</v>
      </c>
      <c r="J18" s="1541">
        <v>32</v>
      </c>
      <c r="K18" s="1541">
        <v>10</v>
      </c>
      <c r="L18" s="1541">
        <v>6</v>
      </c>
      <c r="M18" s="1541">
        <v>5</v>
      </c>
      <c r="N18" s="1541">
        <v>3</v>
      </c>
      <c r="O18" s="1566" t="s">
        <v>881</v>
      </c>
      <c r="P18" s="1566" t="s">
        <v>881</v>
      </c>
      <c r="Q18" s="1541">
        <v>30</v>
      </c>
      <c r="R18" s="1541">
        <v>19</v>
      </c>
      <c r="S18" s="1541">
        <v>28</v>
      </c>
      <c r="T18" s="1541">
        <v>13</v>
      </c>
      <c r="U18" s="1541">
        <v>0</v>
      </c>
      <c r="V18" s="1541">
        <v>0</v>
      </c>
      <c r="W18" s="1541">
        <v>0</v>
      </c>
      <c r="X18" s="1541">
        <v>0</v>
      </c>
      <c r="Y18" s="1673"/>
      <c r="Z18" s="1539">
        <f t="shared" si="0"/>
        <v>10</v>
      </c>
    </row>
    <row r="19" spans="1:26" ht="11.25" customHeight="1">
      <c r="A19" s="1405">
        <f t="shared" si="1"/>
        <v>11</v>
      </c>
      <c r="B19" s="1440"/>
      <c r="C19" s="1245"/>
      <c r="D19" s="1245"/>
      <c r="E19" s="1245"/>
      <c r="F19" s="1245"/>
      <c r="G19" s="1440" t="s">
        <v>37</v>
      </c>
      <c r="H19" s="1462" t="s">
        <v>402</v>
      </c>
      <c r="I19" s="1541">
        <v>90</v>
      </c>
      <c r="J19" s="1541">
        <v>46</v>
      </c>
      <c r="K19" s="1541">
        <v>13</v>
      </c>
      <c r="L19" s="1541">
        <v>7</v>
      </c>
      <c r="M19" s="1541">
        <v>5</v>
      </c>
      <c r="N19" s="1541">
        <v>3</v>
      </c>
      <c r="O19" s="1566" t="s">
        <v>881</v>
      </c>
      <c r="P19" s="1566" t="s">
        <v>881</v>
      </c>
      <c r="Q19" s="1541">
        <v>47</v>
      </c>
      <c r="R19" s="1541">
        <v>27</v>
      </c>
      <c r="S19" s="1541">
        <v>43</v>
      </c>
      <c r="T19" s="1541">
        <v>19</v>
      </c>
      <c r="U19" s="1541">
        <v>0</v>
      </c>
      <c r="V19" s="1541">
        <v>0</v>
      </c>
      <c r="W19" s="1541">
        <v>0</v>
      </c>
      <c r="X19" s="1541">
        <v>0</v>
      </c>
      <c r="Y19" s="1673"/>
      <c r="Z19" s="1539">
        <f t="shared" si="0"/>
        <v>11</v>
      </c>
    </row>
    <row r="20" spans="1:26" ht="18.9" customHeight="1">
      <c r="A20" s="1405">
        <f t="shared" si="1"/>
        <v>12</v>
      </c>
      <c r="B20" s="1440"/>
      <c r="C20" s="1245"/>
      <c r="D20" s="1674" t="s">
        <v>1620</v>
      </c>
      <c r="E20" s="1674"/>
      <c r="F20" s="1674"/>
      <c r="G20" s="1440" t="s">
        <v>37</v>
      </c>
      <c r="H20" s="1984">
        <v>2</v>
      </c>
      <c r="I20" s="1541">
        <v>38</v>
      </c>
      <c r="J20" s="1541">
        <v>30</v>
      </c>
      <c r="K20" s="1541">
        <v>2</v>
      </c>
      <c r="L20" s="1541">
        <v>2</v>
      </c>
      <c r="M20" s="1541">
        <v>0</v>
      </c>
      <c r="N20" s="1541">
        <v>0</v>
      </c>
      <c r="O20" s="1566" t="s">
        <v>881</v>
      </c>
      <c r="P20" s="1566" t="s">
        <v>881</v>
      </c>
      <c r="Q20" s="1541">
        <v>19</v>
      </c>
      <c r="R20" s="1541">
        <v>14</v>
      </c>
      <c r="S20" s="1541">
        <v>19</v>
      </c>
      <c r="T20" s="1541">
        <v>16</v>
      </c>
      <c r="U20" s="1541">
        <v>0</v>
      </c>
      <c r="V20" s="1541">
        <v>0</v>
      </c>
      <c r="W20" s="1541">
        <v>0</v>
      </c>
      <c r="X20" s="1541">
        <v>0</v>
      </c>
      <c r="Y20" s="1673"/>
      <c r="Z20" s="1539">
        <f t="shared" si="0"/>
        <v>12</v>
      </c>
    </row>
    <row r="21" spans="1:26" s="1137" customFormat="1" ht="18.9" customHeight="1">
      <c r="A21" s="1405">
        <f t="shared" si="1"/>
        <v>13</v>
      </c>
      <c r="B21" s="1662"/>
      <c r="C21" s="1432"/>
      <c r="D21" s="1432"/>
      <c r="E21" s="1432"/>
      <c r="F21" s="1543" t="s">
        <v>557</v>
      </c>
      <c r="G21" s="1662" t="s">
        <v>37</v>
      </c>
      <c r="H21" s="1459" t="s">
        <v>400</v>
      </c>
      <c r="I21" s="1541">
        <v>0</v>
      </c>
      <c r="J21" s="1541">
        <v>0</v>
      </c>
      <c r="K21" s="1541">
        <v>0</v>
      </c>
      <c r="L21" s="1541">
        <v>0</v>
      </c>
      <c r="M21" s="1541">
        <v>0</v>
      </c>
      <c r="N21" s="1541">
        <v>0</v>
      </c>
      <c r="O21" s="1566" t="s">
        <v>881</v>
      </c>
      <c r="P21" s="1566" t="s">
        <v>881</v>
      </c>
      <c r="Q21" s="1541">
        <v>0</v>
      </c>
      <c r="R21" s="1541">
        <v>0</v>
      </c>
      <c r="S21" s="1541">
        <v>0</v>
      </c>
      <c r="T21" s="1541">
        <v>0</v>
      </c>
      <c r="U21" s="1541">
        <v>0</v>
      </c>
      <c r="V21" s="1541">
        <v>0</v>
      </c>
      <c r="W21" s="1541">
        <v>0</v>
      </c>
      <c r="X21" s="1541">
        <v>0</v>
      </c>
      <c r="Y21" s="1434"/>
      <c r="Z21" s="1539">
        <f t="shared" si="0"/>
        <v>13</v>
      </c>
    </row>
    <row r="22" spans="1:26" ht="11.25" customHeight="1">
      <c r="A22" s="1405">
        <f t="shared" si="1"/>
        <v>14</v>
      </c>
      <c r="B22" s="1440"/>
      <c r="C22" s="1245"/>
      <c r="D22" s="1245"/>
      <c r="E22" s="1245"/>
      <c r="F22" s="1672"/>
      <c r="G22" s="1440" t="s">
        <v>37</v>
      </c>
      <c r="H22" s="1462" t="s">
        <v>401</v>
      </c>
      <c r="I22" s="1541">
        <v>38</v>
      </c>
      <c r="J22" s="1541">
        <v>30</v>
      </c>
      <c r="K22" s="1541">
        <v>2</v>
      </c>
      <c r="L22" s="1541">
        <v>2</v>
      </c>
      <c r="M22" s="1541">
        <v>0</v>
      </c>
      <c r="N22" s="1541">
        <v>0</v>
      </c>
      <c r="O22" s="1566" t="s">
        <v>881</v>
      </c>
      <c r="P22" s="1566" t="s">
        <v>881</v>
      </c>
      <c r="Q22" s="1541">
        <v>19</v>
      </c>
      <c r="R22" s="1541">
        <v>14</v>
      </c>
      <c r="S22" s="1541">
        <v>19</v>
      </c>
      <c r="T22" s="1541">
        <v>16</v>
      </c>
      <c r="U22" s="1541">
        <v>0</v>
      </c>
      <c r="V22" s="1541">
        <v>0</v>
      </c>
      <c r="W22" s="1541">
        <v>0</v>
      </c>
      <c r="X22" s="1541">
        <v>0</v>
      </c>
      <c r="Y22" s="1673"/>
      <c r="Z22" s="1539">
        <f t="shared" si="0"/>
        <v>14</v>
      </c>
    </row>
    <row r="23" spans="1:26" ht="11.25" customHeight="1">
      <c r="A23" s="1405">
        <f t="shared" si="1"/>
        <v>15</v>
      </c>
      <c r="B23" s="1440"/>
      <c r="C23" s="1245"/>
      <c r="D23" s="1245"/>
      <c r="E23" s="1245"/>
      <c r="F23" s="1672"/>
      <c r="G23" s="1440" t="s">
        <v>37</v>
      </c>
      <c r="H23" s="1462" t="s">
        <v>301</v>
      </c>
      <c r="I23" s="1541">
        <v>0</v>
      </c>
      <c r="J23" s="1541">
        <v>0</v>
      </c>
      <c r="K23" s="1541">
        <v>0</v>
      </c>
      <c r="L23" s="1541">
        <v>0</v>
      </c>
      <c r="M23" s="1541">
        <v>0</v>
      </c>
      <c r="N23" s="1541">
        <v>0</v>
      </c>
      <c r="O23" s="1566" t="s">
        <v>881</v>
      </c>
      <c r="P23" s="1566" t="s">
        <v>881</v>
      </c>
      <c r="Q23" s="1541">
        <v>0</v>
      </c>
      <c r="R23" s="1541">
        <v>0</v>
      </c>
      <c r="S23" s="1541">
        <v>0</v>
      </c>
      <c r="T23" s="1541">
        <v>0</v>
      </c>
      <c r="U23" s="1541">
        <v>0</v>
      </c>
      <c r="V23" s="1541">
        <v>0</v>
      </c>
      <c r="W23" s="1541">
        <v>0</v>
      </c>
      <c r="X23" s="1541">
        <v>0</v>
      </c>
      <c r="Y23" s="1673"/>
      <c r="Z23" s="1539">
        <f t="shared" si="0"/>
        <v>15</v>
      </c>
    </row>
    <row r="24" spans="1:26" ht="11.25" customHeight="1">
      <c r="A24" s="1405">
        <f t="shared" si="1"/>
        <v>16</v>
      </c>
      <c r="B24" s="1440"/>
      <c r="C24" s="1245"/>
      <c r="D24" s="1245"/>
      <c r="E24" s="1245"/>
      <c r="F24" s="1672"/>
      <c r="G24" s="1440" t="s">
        <v>37</v>
      </c>
      <c r="H24" s="1462" t="s">
        <v>402</v>
      </c>
      <c r="I24" s="1541">
        <v>38</v>
      </c>
      <c r="J24" s="1541">
        <v>30</v>
      </c>
      <c r="K24" s="1541">
        <v>2</v>
      </c>
      <c r="L24" s="1541">
        <v>2</v>
      </c>
      <c r="M24" s="1541">
        <v>0</v>
      </c>
      <c r="N24" s="1541">
        <v>0</v>
      </c>
      <c r="O24" s="1566" t="s">
        <v>881</v>
      </c>
      <c r="P24" s="1566" t="s">
        <v>881</v>
      </c>
      <c r="Q24" s="1541">
        <v>19</v>
      </c>
      <c r="R24" s="1541">
        <v>14</v>
      </c>
      <c r="S24" s="1541">
        <v>19</v>
      </c>
      <c r="T24" s="1541">
        <v>16</v>
      </c>
      <c r="U24" s="1541">
        <v>0</v>
      </c>
      <c r="V24" s="1541">
        <v>0</v>
      </c>
      <c r="W24" s="1541">
        <v>0</v>
      </c>
      <c r="X24" s="1541">
        <v>0</v>
      </c>
      <c r="Y24" s="1673"/>
      <c r="Z24" s="1539">
        <f t="shared" si="0"/>
        <v>16</v>
      </c>
    </row>
    <row r="25" spans="1:26" ht="18.9" customHeight="1">
      <c r="A25" s="1405">
        <f t="shared" si="1"/>
        <v>17</v>
      </c>
      <c r="B25" s="1440"/>
      <c r="C25" s="1245"/>
      <c r="D25" s="1674" t="s">
        <v>1621</v>
      </c>
      <c r="E25" s="1674"/>
      <c r="F25" s="1991"/>
      <c r="G25" s="1440"/>
      <c r="H25" s="1984">
        <v>2</v>
      </c>
      <c r="I25" s="1541">
        <v>32</v>
      </c>
      <c r="J25" s="1541">
        <v>23</v>
      </c>
      <c r="K25" s="1541">
        <v>0</v>
      </c>
      <c r="L25" s="1541">
        <v>0</v>
      </c>
      <c r="M25" s="1541">
        <v>0</v>
      </c>
      <c r="N25" s="1541">
        <v>0</v>
      </c>
      <c r="O25" s="1566" t="s">
        <v>881</v>
      </c>
      <c r="P25" s="1566" t="s">
        <v>881</v>
      </c>
      <c r="Q25" s="1541">
        <v>16</v>
      </c>
      <c r="R25" s="1541">
        <v>14</v>
      </c>
      <c r="S25" s="1541">
        <v>16</v>
      </c>
      <c r="T25" s="1541">
        <v>9</v>
      </c>
      <c r="U25" s="1541">
        <v>0</v>
      </c>
      <c r="V25" s="1541">
        <v>0</v>
      </c>
      <c r="W25" s="1541">
        <v>0</v>
      </c>
      <c r="X25" s="1541">
        <v>0</v>
      </c>
      <c r="Y25" s="1673"/>
      <c r="Z25" s="1539">
        <f t="shared" si="0"/>
        <v>17</v>
      </c>
    </row>
    <row r="26" spans="1:26" s="1137" customFormat="1" ht="18.9" customHeight="1">
      <c r="A26" s="1405">
        <f t="shared" si="1"/>
        <v>18</v>
      </c>
      <c r="B26" s="1662"/>
      <c r="C26" s="1432"/>
      <c r="D26" s="1432"/>
      <c r="E26" s="1432"/>
      <c r="F26" s="1990" t="s">
        <v>404</v>
      </c>
      <c r="G26" s="1662" t="s">
        <v>37</v>
      </c>
      <c r="H26" s="1459" t="s">
        <v>400</v>
      </c>
      <c r="I26" s="1541">
        <v>0</v>
      </c>
      <c r="J26" s="1541">
        <v>0</v>
      </c>
      <c r="K26" s="1541">
        <v>0</v>
      </c>
      <c r="L26" s="1541">
        <v>0</v>
      </c>
      <c r="M26" s="1541">
        <v>0</v>
      </c>
      <c r="N26" s="1541">
        <v>0</v>
      </c>
      <c r="O26" s="1566" t="s">
        <v>881</v>
      </c>
      <c r="P26" s="1566" t="s">
        <v>881</v>
      </c>
      <c r="Q26" s="1541">
        <v>0</v>
      </c>
      <c r="R26" s="1541">
        <v>0</v>
      </c>
      <c r="S26" s="1541">
        <v>0</v>
      </c>
      <c r="T26" s="1541">
        <v>0</v>
      </c>
      <c r="U26" s="1541">
        <v>0</v>
      </c>
      <c r="V26" s="1541">
        <v>0</v>
      </c>
      <c r="W26" s="1541">
        <v>0</v>
      </c>
      <c r="X26" s="1541">
        <v>0</v>
      </c>
      <c r="Y26" s="1434"/>
      <c r="Z26" s="1539">
        <f t="shared" si="0"/>
        <v>18</v>
      </c>
    </row>
    <row r="27" spans="1:26" ht="11.25" customHeight="1">
      <c r="A27" s="1405">
        <f t="shared" si="1"/>
        <v>19</v>
      </c>
      <c r="B27" s="1440"/>
      <c r="C27" s="1245"/>
      <c r="D27" s="1245"/>
      <c r="E27" s="1245"/>
      <c r="F27" s="1245"/>
      <c r="G27" s="1440" t="s">
        <v>37</v>
      </c>
      <c r="H27" s="1462" t="s">
        <v>401</v>
      </c>
      <c r="I27" s="1541">
        <v>32</v>
      </c>
      <c r="J27" s="1541">
        <v>23</v>
      </c>
      <c r="K27" s="1541">
        <v>0</v>
      </c>
      <c r="L27" s="1541">
        <v>0</v>
      </c>
      <c r="M27" s="1541">
        <v>0</v>
      </c>
      <c r="N27" s="1541">
        <v>0</v>
      </c>
      <c r="O27" s="1566" t="s">
        <v>881</v>
      </c>
      <c r="P27" s="1566" t="s">
        <v>881</v>
      </c>
      <c r="Q27" s="1541">
        <v>16</v>
      </c>
      <c r="R27" s="1541">
        <v>14</v>
      </c>
      <c r="S27" s="1541">
        <v>16</v>
      </c>
      <c r="T27" s="1541">
        <v>9</v>
      </c>
      <c r="U27" s="1541">
        <v>0</v>
      </c>
      <c r="V27" s="1541">
        <v>0</v>
      </c>
      <c r="W27" s="1541">
        <v>0</v>
      </c>
      <c r="X27" s="1541">
        <v>0</v>
      </c>
      <c r="Y27" s="1673"/>
      <c r="Z27" s="1539">
        <f t="shared" si="0"/>
        <v>19</v>
      </c>
    </row>
    <row r="28" spans="1:26" ht="11.25" customHeight="1">
      <c r="A28" s="1405">
        <f t="shared" si="1"/>
        <v>20</v>
      </c>
      <c r="B28" s="1440"/>
      <c r="C28" s="1245"/>
      <c r="D28" s="1245"/>
      <c r="E28" s="1245"/>
      <c r="F28" s="1245"/>
      <c r="G28" s="1440" t="s">
        <v>37</v>
      </c>
      <c r="H28" s="1462" t="s">
        <v>301</v>
      </c>
      <c r="I28" s="1541">
        <v>0</v>
      </c>
      <c r="J28" s="1541">
        <v>0</v>
      </c>
      <c r="K28" s="1541">
        <v>0</v>
      </c>
      <c r="L28" s="1541">
        <v>0</v>
      </c>
      <c r="M28" s="1541">
        <v>0</v>
      </c>
      <c r="N28" s="1541">
        <v>0</v>
      </c>
      <c r="O28" s="1566" t="s">
        <v>881</v>
      </c>
      <c r="P28" s="1566" t="s">
        <v>881</v>
      </c>
      <c r="Q28" s="1541">
        <v>0</v>
      </c>
      <c r="R28" s="1541">
        <v>0</v>
      </c>
      <c r="S28" s="1541">
        <v>0</v>
      </c>
      <c r="T28" s="1541">
        <v>0</v>
      </c>
      <c r="U28" s="1541">
        <v>0</v>
      </c>
      <c r="V28" s="1541">
        <v>0</v>
      </c>
      <c r="W28" s="1541">
        <v>0</v>
      </c>
      <c r="X28" s="1541">
        <v>0</v>
      </c>
      <c r="Y28" s="1673"/>
      <c r="Z28" s="1539">
        <f t="shared" si="0"/>
        <v>20</v>
      </c>
    </row>
    <row r="29" spans="1:26" s="1137" customFormat="1" ht="11.25" customHeight="1">
      <c r="A29" s="1405">
        <f t="shared" si="1"/>
        <v>21</v>
      </c>
      <c r="B29" s="1662"/>
      <c r="C29" s="1432"/>
      <c r="D29" s="1432"/>
      <c r="E29" s="1432"/>
      <c r="F29" s="1663"/>
      <c r="G29" s="1662" t="s">
        <v>37</v>
      </c>
      <c r="H29" s="1462" t="s">
        <v>402</v>
      </c>
      <c r="I29" s="1541">
        <v>32</v>
      </c>
      <c r="J29" s="1541">
        <v>23</v>
      </c>
      <c r="K29" s="1541">
        <v>0</v>
      </c>
      <c r="L29" s="1541">
        <v>0</v>
      </c>
      <c r="M29" s="1541">
        <v>0</v>
      </c>
      <c r="N29" s="1541">
        <v>0</v>
      </c>
      <c r="O29" s="1566" t="s">
        <v>881</v>
      </c>
      <c r="P29" s="1566" t="s">
        <v>881</v>
      </c>
      <c r="Q29" s="1541">
        <v>16</v>
      </c>
      <c r="R29" s="1541">
        <v>14</v>
      </c>
      <c r="S29" s="1541">
        <v>16</v>
      </c>
      <c r="T29" s="1541">
        <v>9</v>
      </c>
      <c r="U29" s="1541">
        <v>0</v>
      </c>
      <c r="V29" s="1541">
        <v>0</v>
      </c>
      <c r="W29" s="1541">
        <v>0</v>
      </c>
      <c r="X29" s="1541">
        <v>0</v>
      </c>
      <c r="Y29" s="1434"/>
      <c r="Z29" s="1539">
        <f t="shared" si="0"/>
        <v>21</v>
      </c>
    </row>
    <row r="30" spans="1:26" ht="18.9" customHeight="1">
      <c r="A30" s="1405">
        <f t="shared" si="1"/>
        <v>22</v>
      </c>
      <c r="B30" s="1440"/>
      <c r="C30" s="1245"/>
      <c r="D30" s="1674" t="s">
        <v>1622</v>
      </c>
      <c r="E30" s="1674"/>
      <c r="F30" s="1674"/>
      <c r="G30" s="1440"/>
      <c r="H30" s="1984">
        <v>3</v>
      </c>
      <c r="I30" s="1541">
        <v>351</v>
      </c>
      <c r="J30" s="1541">
        <v>59</v>
      </c>
      <c r="K30" s="1541">
        <v>14</v>
      </c>
      <c r="L30" s="1541">
        <v>7</v>
      </c>
      <c r="M30" s="1541">
        <v>0</v>
      </c>
      <c r="N30" s="1541">
        <v>0</v>
      </c>
      <c r="O30" s="1566" t="s">
        <v>881</v>
      </c>
      <c r="P30" s="1566" t="s">
        <v>881</v>
      </c>
      <c r="Q30" s="1541">
        <v>163</v>
      </c>
      <c r="R30" s="1541">
        <v>23</v>
      </c>
      <c r="S30" s="1541">
        <v>171</v>
      </c>
      <c r="T30" s="1541">
        <v>36</v>
      </c>
      <c r="U30" s="1541">
        <v>17</v>
      </c>
      <c r="V30" s="1541">
        <v>0</v>
      </c>
      <c r="W30" s="1541">
        <v>0</v>
      </c>
      <c r="X30" s="1541">
        <v>0</v>
      </c>
      <c r="Y30" s="1673"/>
      <c r="Z30" s="1539">
        <f t="shared" si="0"/>
        <v>22</v>
      </c>
    </row>
    <row r="31" spans="1:26" ht="11.25" customHeight="1">
      <c r="A31" s="1405">
        <f t="shared" si="1"/>
        <v>23</v>
      </c>
      <c r="B31" s="1440"/>
      <c r="C31" s="1245"/>
      <c r="D31" s="1674" t="s">
        <v>1623</v>
      </c>
      <c r="E31" s="1674"/>
      <c r="F31" s="1674"/>
      <c r="G31" s="1440"/>
      <c r="H31" s="1984">
        <v>2</v>
      </c>
      <c r="I31" s="1541">
        <v>53</v>
      </c>
      <c r="J31" s="1541">
        <v>49</v>
      </c>
      <c r="K31" s="1541">
        <v>8</v>
      </c>
      <c r="L31" s="1541">
        <v>8</v>
      </c>
      <c r="M31" s="1541">
        <v>0</v>
      </c>
      <c r="N31" s="1541">
        <v>0</v>
      </c>
      <c r="O31" s="1566" t="s">
        <v>881</v>
      </c>
      <c r="P31" s="1566" t="s">
        <v>881</v>
      </c>
      <c r="Q31" s="1541">
        <v>28</v>
      </c>
      <c r="R31" s="1541">
        <v>25</v>
      </c>
      <c r="S31" s="1541">
        <v>25</v>
      </c>
      <c r="T31" s="1541">
        <v>24</v>
      </c>
      <c r="U31" s="1541">
        <v>0</v>
      </c>
      <c r="V31" s="1541">
        <v>0</v>
      </c>
      <c r="W31" s="1541">
        <v>0</v>
      </c>
      <c r="X31" s="1541">
        <v>0</v>
      </c>
      <c r="Y31" s="1673"/>
      <c r="Z31" s="1539">
        <f t="shared" si="0"/>
        <v>23</v>
      </c>
    </row>
    <row r="32" spans="1:26" s="1137" customFormat="1" ht="18.9" customHeight="1">
      <c r="A32" s="1405">
        <f t="shared" si="1"/>
        <v>24</v>
      </c>
      <c r="B32" s="1662"/>
      <c r="C32" s="1432"/>
      <c r="D32" s="1432"/>
      <c r="E32" s="1432"/>
      <c r="F32" s="1990" t="s">
        <v>412</v>
      </c>
      <c r="G32" s="1662"/>
      <c r="H32" s="1459" t="s">
        <v>400</v>
      </c>
      <c r="I32" s="1541">
        <v>99</v>
      </c>
      <c r="J32" s="1541">
        <v>2</v>
      </c>
      <c r="K32" s="1541">
        <v>0</v>
      </c>
      <c r="L32" s="1541">
        <v>0</v>
      </c>
      <c r="M32" s="1541">
        <v>0</v>
      </c>
      <c r="N32" s="1541">
        <v>0</v>
      </c>
      <c r="O32" s="1566" t="s">
        <v>881</v>
      </c>
      <c r="P32" s="1566" t="s">
        <v>881</v>
      </c>
      <c r="Q32" s="1541">
        <v>48</v>
      </c>
      <c r="R32" s="1541">
        <v>2</v>
      </c>
      <c r="S32" s="1541">
        <v>34</v>
      </c>
      <c r="T32" s="1541">
        <v>0</v>
      </c>
      <c r="U32" s="1541">
        <v>17</v>
      </c>
      <c r="V32" s="1541">
        <v>0</v>
      </c>
      <c r="W32" s="1541">
        <v>0</v>
      </c>
      <c r="X32" s="1541">
        <v>0</v>
      </c>
      <c r="Y32" s="1434"/>
      <c r="Z32" s="1539">
        <f t="shared" si="0"/>
        <v>24</v>
      </c>
    </row>
    <row r="33" spans="1:26" ht="11.25" customHeight="1">
      <c r="A33" s="1405">
        <f t="shared" si="1"/>
        <v>25</v>
      </c>
      <c r="B33" s="1440"/>
      <c r="C33" s="1245"/>
      <c r="D33" s="1245"/>
      <c r="E33" s="1245"/>
      <c r="F33" s="1992"/>
      <c r="G33" s="1440"/>
      <c r="H33" s="1462" t="s">
        <v>401</v>
      </c>
      <c r="I33" s="1541">
        <v>252</v>
      </c>
      <c r="J33" s="1541">
        <v>57</v>
      </c>
      <c r="K33" s="1541">
        <v>14</v>
      </c>
      <c r="L33" s="1541">
        <v>7</v>
      </c>
      <c r="M33" s="1541">
        <v>0</v>
      </c>
      <c r="N33" s="1541">
        <v>0</v>
      </c>
      <c r="O33" s="1566" t="s">
        <v>881</v>
      </c>
      <c r="P33" s="1566" t="s">
        <v>881</v>
      </c>
      <c r="Q33" s="1541">
        <v>115</v>
      </c>
      <c r="R33" s="1541">
        <v>21</v>
      </c>
      <c r="S33" s="1541">
        <v>137</v>
      </c>
      <c r="T33" s="1541">
        <v>36</v>
      </c>
      <c r="U33" s="1541">
        <v>0</v>
      </c>
      <c r="V33" s="1541">
        <v>0</v>
      </c>
      <c r="W33" s="1541">
        <v>0</v>
      </c>
      <c r="X33" s="1541">
        <v>0</v>
      </c>
      <c r="Y33" s="1673"/>
      <c r="Z33" s="1539">
        <f t="shared" si="0"/>
        <v>25</v>
      </c>
    </row>
    <row r="34" spans="1:26" ht="11.25" customHeight="1">
      <c r="A34" s="1405">
        <f t="shared" si="1"/>
        <v>26</v>
      </c>
      <c r="B34" s="1440"/>
      <c r="C34" s="1245"/>
      <c r="D34" s="1245"/>
      <c r="E34" s="1245"/>
      <c r="F34" s="1245"/>
      <c r="G34" s="1440"/>
      <c r="H34" s="1462" t="s">
        <v>301</v>
      </c>
      <c r="I34" s="1541">
        <v>53</v>
      </c>
      <c r="J34" s="1541">
        <v>49</v>
      </c>
      <c r="K34" s="1541">
        <v>8</v>
      </c>
      <c r="L34" s="1541">
        <v>8</v>
      </c>
      <c r="M34" s="1541">
        <v>0</v>
      </c>
      <c r="N34" s="1541">
        <v>0</v>
      </c>
      <c r="O34" s="1566" t="s">
        <v>881</v>
      </c>
      <c r="P34" s="1566" t="s">
        <v>881</v>
      </c>
      <c r="Q34" s="1541">
        <v>28</v>
      </c>
      <c r="R34" s="1541">
        <v>25</v>
      </c>
      <c r="S34" s="1541">
        <v>25</v>
      </c>
      <c r="T34" s="1541">
        <v>24</v>
      </c>
      <c r="U34" s="1541">
        <v>0</v>
      </c>
      <c r="V34" s="1541">
        <v>0</v>
      </c>
      <c r="W34" s="1541">
        <v>0</v>
      </c>
      <c r="X34" s="1541">
        <v>0</v>
      </c>
      <c r="Y34" s="1673"/>
      <c r="Z34" s="1539">
        <f t="shared" si="0"/>
        <v>26</v>
      </c>
    </row>
    <row r="35" spans="1:26" ht="11.25" customHeight="1">
      <c r="A35" s="1405">
        <f t="shared" si="1"/>
        <v>27</v>
      </c>
      <c r="B35" s="1440"/>
      <c r="C35" s="1245"/>
      <c r="D35" s="1245"/>
      <c r="E35" s="1245"/>
      <c r="F35" s="1245"/>
      <c r="G35" s="1440"/>
      <c r="H35" s="1462" t="s">
        <v>402</v>
      </c>
      <c r="I35" s="1541">
        <v>404</v>
      </c>
      <c r="J35" s="1541">
        <v>108</v>
      </c>
      <c r="K35" s="1541">
        <v>22</v>
      </c>
      <c r="L35" s="1541">
        <v>15</v>
      </c>
      <c r="M35" s="1541">
        <v>0</v>
      </c>
      <c r="N35" s="1541">
        <v>0</v>
      </c>
      <c r="O35" s="1566" t="s">
        <v>881</v>
      </c>
      <c r="P35" s="1566" t="s">
        <v>881</v>
      </c>
      <c r="Q35" s="1541">
        <v>191</v>
      </c>
      <c r="R35" s="1541">
        <v>48</v>
      </c>
      <c r="S35" s="1541">
        <v>196</v>
      </c>
      <c r="T35" s="1541">
        <v>60</v>
      </c>
      <c r="U35" s="1541">
        <v>17</v>
      </c>
      <c r="V35" s="1541">
        <v>0</v>
      </c>
      <c r="W35" s="1541">
        <v>0</v>
      </c>
      <c r="X35" s="1541">
        <v>0</v>
      </c>
      <c r="Y35" s="1673"/>
      <c r="Z35" s="1539">
        <f t="shared" si="0"/>
        <v>27</v>
      </c>
    </row>
    <row r="36" spans="1:26" ht="18.9" customHeight="1">
      <c r="A36" s="1405">
        <f t="shared" si="1"/>
        <v>28</v>
      </c>
      <c r="B36" s="1440"/>
      <c r="C36" s="1245"/>
      <c r="D36" s="1674" t="s">
        <v>1624</v>
      </c>
      <c r="E36" s="1674"/>
      <c r="F36" s="1674"/>
      <c r="G36" s="1440"/>
      <c r="H36" s="1984">
        <v>3</v>
      </c>
      <c r="I36" s="1541">
        <v>27</v>
      </c>
      <c r="J36" s="1541">
        <v>8</v>
      </c>
      <c r="K36" s="1541">
        <v>0</v>
      </c>
      <c r="L36" s="1541">
        <v>0</v>
      </c>
      <c r="M36" s="1541">
        <v>0</v>
      </c>
      <c r="N36" s="1541">
        <v>0</v>
      </c>
      <c r="O36" s="1566" t="s">
        <v>881</v>
      </c>
      <c r="P36" s="1566" t="s">
        <v>881</v>
      </c>
      <c r="Q36" s="1541">
        <v>11</v>
      </c>
      <c r="R36" s="1541">
        <v>3</v>
      </c>
      <c r="S36" s="1541">
        <v>6</v>
      </c>
      <c r="T36" s="1541">
        <v>3</v>
      </c>
      <c r="U36" s="1541">
        <v>10</v>
      </c>
      <c r="V36" s="1541">
        <v>2</v>
      </c>
      <c r="W36" s="1541">
        <v>0</v>
      </c>
      <c r="X36" s="1541">
        <v>0</v>
      </c>
      <c r="Y36" s="1673"/>
      <c r="Z36" s="1539">
        <f t="shared" si="0"/>
        <v>28</v>
      </c>
    </row>
    <row r="37" spans="1:26" s="1137" customFormat="1" ht="18.9" customHeight="1">
      <c r="A37" s="1405">
        <f t="shared" si="1"/>
        <v>29</v>
      </c>
      <c r="B37" s="1662"/>
      <c r="C37" s="1432"/>
      <c r="D37" s="1432"/>
      <c r="E37" s="1432"/>
      <c r="F37" s="1543" t="s">
        <v>413</v>
      </c>
      <c r="G37" s="1662"/>
      <c r="H37" s="1459" t="s">
        <v>400</v>
      </c>
      <c r="I37" s="1541">
        <v>0</v>
      </c>
      <c r="J37" s="1541">
        <v>0</v>
      </c>
      <c r="K37" s="1541">
        <v>0</v>
      </c>
      <c r="L37" s="1541">
        <v>0</v>
      </c>
      <c r="M37" s="1541">
        <v>0</v>
      </c>
      <c r="N37" s="1541">
        <v>0</v>
      </c>
      <c r="O37" s="1566" t="s">
        <v>881</v>
      </c>
      <c r="P37" s="1566" t="s">
        <v>881</v>
      </c>
      <c r="Q37" s="1541">
        <v>0</v>
      </c>
      <c r="R37" s="1541">
        <v>0</v>
      </c>
      <c r="S37" s="1541">
        <v>0</v>
      </c>
      <c r="T37" s="1541">
        <v>0</v>
      </c>
      <c r="U37" s="1541">
        <v>0</v>
      </c>
      <c r="V37" s="1541">
        <v>0</v>
      </c>
      <c r="W37" s="1541">
        <v>0</v>
      </c>
      <c r="X37" s="1541">
        <v>0</v>
      </c>
      <c r="Y37" s="1434"/>
      <c r="Z37" s="1539">
        <f t="shared" si="0"/>
        <v>29</v>
      </c>
    </row>
    <row r="38" spans="1:26" ht="11.25" customHeight="1">
      <c r="A38" s="1405">
        <f t="shared" si="1"/>
        <v>30</v>
      </c>
      <c r="B38" s="1440"/>
      <c r="C38" s="1245"/>
      <c r="D38" s="1245"/>
      <c r="E38" s="1245"/>
      <c r="F38" s="1245"/>
      <c r="G38" s="1440"/>
      <c r="H38" s="1462" t="s">
        <v>401</v>
      </c>
      <c r="I38" s="1541">
        <v>0</v>
      </c>
      <c r="J38" s="1541">
        <v>0</v>
      </c>
      <c r="K38" s="1541">
        <v>0</v>
      </c>
      <c r="L38" s="1541">
        <v>0</v>
      </c>
      <c r="M38" s="1541">
        <v>0</v>
      </c>
      <c r="N38" s="1541">
        <v>0</v>
      </c>
      <c r="O38" s="1566" t="s">
        <v>881</v>
      </c>
      <c r="P38" s="1566" t="s">
        <v>881</v>
      </c>
      <c r="Q38" s="1541">
        <v>0</v>
      </c>
      <c r="R38" s="1541">
        <v>0</v>
      </c>
      <c r="S38" s="1541">
        <v>0</v>
      </c>
      <c r="T38" s="1541">
        <v>0</v>
      </c>
      <c r="U38" s="1541">
        <v>0</v>
      </c>
      <c r="V38" s="1541">
        <v>0</v>
      </c>
      <c r="W38" s="1541">
        <v>0</v>
      </c>
      <c r="X38" s="1541">
        <v>0</v>
      </c>
      <c r="Y38" s="1673"/>
      <c r="Z38" s="1539">
        <f t="shared" si="0"/>
        <v>30</v>
      </c>
    </row>
    <row r="39" spans="1:26" ht="11.25" customHeight="1">
      <c r="A39" s="1405">
        <f t="shared" si="1"/>
        <v>31</v>
      </c>
      <c r="B39" s="1440"/>
      <c r="C39" s="1245"/>
      <c r="D39" s="1245"/>
      <c r="E39" s="1245"/>
      <c r="F39" s="1245"/>
      <c r="G39" s="1440"/>
      <c r="H39" s="1462" t="s">
        <v>301</v>
      </c>
      <c r="I39" s="1541">
        <v>27</v>
      </c>
      <c r="J39" s="1541">
        <v>8</v>
      </c>
      <c r="K39" s="1541">
        <v>0</v>
      </c>
      <c r="L39" s="1541">
        <v>0</v>
      </c>
      <c r="M39" s="1541">
        <v>0</v>
      </c>
      <c r="N39" s="1541">
        <v>0</v>
      </c>
      <c r="O39" s="1566" t="s">
        <v>881</v>
      </c>
      <c r="P39" s="1566" t="s">
        <v>881</v>
      </c>
      <c r="Q39" s="1541">
        <v>11</v>
      </c>
      <c r="R39" s="1541">
        <v>3</v>
      </c>
      <c r="S39" s="1541">
        <v>6</v>
      </c>
      <c r="T39" s="1541">
        <v>3</v>
      </c>
      <c r="U39" s="1541">
        <v>10</v>
      </c>
      <c r="V39" s="1541">
        <v>2</v>
      </c>
      <c r="W39" s="1541">
        <v>0</v>
      </c>
      <c r="X39" s="1541">
        <v>0</v>
      </c>
      <c r="Y39" s="1673"/>
      <c r="Z39" s="1539">
        <f t="shared" si="0"/>
        <v>31</v>
      </c>
    </row>
    <row r="40" spans="1:26" ht="11.25" customHeight="1">
      <c r="A40" s="1539">
        <f>A39+1</f>
        <v>32</v>
      </c>
      <c r="B40" s="1440"/>
      <c r="C40" s="1245"/>
      <c r="D40" s="1245"/>
      <c r="E40" s="1245"/>
      <c r="F40" s="1245"/>
      <c r="G40" s="1440"/>
      <c r="H40" s="1462" t="s">
        <v>402</v>
      </c>
      <c r="I40" s="1541">
        <v>27</v>
      </c>
      <c r="J40" s="1541">
        <v>8</v>
      </c>
      <c r="K40" s="1541">
        <v>0</v>
      </c>
      <c r="L40" s="1541">
        <v>0</v>
      </c>
      <c r="M40" s="1541">
        <v>0</v>
      </c>
      <c r="N40" s="1541">
        <v>0</v>
      </c>
      <c r="O40" s="1566" t="s">
        <v>881</v>
      </c>
      <c r="P40" s="1566" t="s">
        <v>881</v>
      </c>
      <c r="Q40" s="1541">
        <v>11</v>
      </c>
      <c r="R40" s="1541">
        <v>3</v>
      </c>
      <c r="S40" s="1541">
        <v>6</v>
      </c>
      <c r="T40" s="1541">
        <v>3</v>
      </c>
      <c r="U40" s="1541">
        <v>10</v>
      </c>
      <c r="V40" s="1541">
        <v>2</v>
      </c>
      <c r="W40" s="1541">
        <v>0</v>
      </c>
      <c r="X40" s="1541">
        <v>0</v>
      </c>
      <c r="Y40" s="1673"/>
      <c r="Z40" s="1539">
        <f t="shared" si="0"/>
        <v>32</v>
      </c>
    </row>
    <row r="41" spans="1:26" ht="18.9" customHeight="1">
      <c r="A41" s="1539"/>
      <c r="B41" s="1440"/>
      <c r="C41" s="1245"/>
      <c r="D41" s="1245" t="s">
        <v>1625</v>
      </c>
      <c r="E41" s="1674"/>
      <c r="F41" s="1674"/>
      <c r="G41" s="1440"/>
      <c r="H41" s="1993"/>
      <c r="I41" s="1541"/>
      <c r="J41" s="1645"/>
      <c r="K41" s="1994"/>
      <c r="L41" s="1995"/>
      <c r="M41" s="1995"/>
      <c r="N41" s="1995"/>
      <c r="O41" s="1995"/>
      <c r="P41" s="1995"/>
      <c r="Q41" s="1626"/>
      <c r="R41" s="1626"/>
      <c r="S41" s="1626"/>
      <c r="T41" s="1626"/>
      <c r="U41" s="1626"/>
      <c r="V41" s="1626"/>
      <c r="W41" s="1626"/>
      <c r="X41" s="1626"/>
      <c r="Y41" s="1996"/>
      <c r="Z41" s="1539"/>
    </row>
    <row r="42" spans="1:26" ht="11.25" customHeight="1">
      <c r="A42" s="1539">
        <f>A40+1</f>
        <v>33</v>
      </c>
      <c r="B42" s="1440"/>
      <c r="C42" s="1245"/>
      <c r="D42" s="1245"/>
      <c r="E42" s="1997" t="s">
        <v>1626</v>
      </c>
      <c r="F42" s="1674" t="s">
        <v>279</v>
      </c>
      <c r="G42" s="1440"/>
      <c r="H42" s="1993" t="s">
        <v>691</v>
      </c>
      <c r="I42" s="1541">
        <v>403</v>
      </c>
      <c r="J42" s="1541">
        <v>95</v>
      </c>
      <c r="K42" s="1541">
        <v>33</v>
      </c>
      <c r="L42" s="1541">
        <v>8</v>
      </c>
      <c r="M42" s="1541">
        <v>0</v>
      </c>
      <c r="N42" s="1541">
        <v>0</v>
      </c>
      <c r="O42" s="1566" t="s">
        <v>881</v>
      </c>
      <c r="P42" s="1566" t="s">
        <v>881</v>
      </c>
      <c r="Q42" s="1541">
        <v>123</v>
      </c>
      <c r="R42" s="1541">
        <v>29</v>
      </c>
      <c r="S42" s="1541">
        <v>133</v>
      </c>
      <c r="T42" s="1541">
        <v>24</v>
      </c>
      <c r="U42" s="1541">
        <v>147</v>
      </c>
      <c r="V42" s="1541">
        <v>42</v>
      </c>
      <c r="W42" s="1541">
        <v>0</v>
      </c>
      <c r="X42" s="1541">
        <v>0</v>
      </c>
      <c r="Y42" s="1673"/>
      <c r="Z42" s="1539">
        <f>A42</f>
        <v>33</v>
      </c>
    </row>
    <row r="43" spans="1:26" ht="11.25" customHeight="1">
      <c r="A43" s="1539">
        <f aca="true" t="shared" si="2" ref="A43:A59">A42+1</f>
        <v>34</v>
      </c>
      <c r="B43" s="1440"/>
      <c r="C43" s="1245"/>
      <c r="D43" s="1245"/>
      <c r="E43" s="1674"/>
      <c r="F43" s="1998" t="s">
        <v>280</v>
      </c>
      <c r="G43" s="1440"/>
      <c r="H43" s="1993" t="s">
        <v>691</v>
      </c>
      <c r="I43" s="1541">
        <v>29</v>
      </c>
      <c r="J43" s="1541">
        <v>4</v>
      </c>
      <c r="K43" s="1541">
        <v>7</v>
      </c>
      <c r="L43" s="1541">
        <v>1</v>
      </c>
      <c r="M43" s="1541">
        <v>0</v>
      </c>
      <c r="N43" s="1541">
        <v>0</v>
      </c>
      <c r="O43" s="1566" t="s">
        <v>881</v>
      </c>
      <c r="P43" s="1566" t="s">
        <v>881</v>
      </c>
      <c r="Q43" s="1541">
        <v>9</v>
      </c>
      <c r="R43" s="1541">
        <v>2</v>
      </c>
      <c r="S43" s="1541">
        <v>11</v>
      </c>
      <c r="T43" s="1541">
        <v>1</v>
      </c>
      <c r="U43" s="1541">
        <v>9</v>
      </c>
      <c r="V43" s="1541">
        <v>1</v>
      </c>
      <c r="W43" s="1541">
        <v>0</v>
      </c>
      <c r="X43" s="1541">
        <v>0</v>
      </c>
      <c r="Y43" s="1673"/>
      <c r="Z43" s="1539">
        <f>A43</f>
        <v>34</v>
      </c>
    </row>
    <row r="44" spans="1:26" ht="11.25" customHeight="1">
      <c r="A44" s="1539">
        <f t="shared" si="2"/>
        <v>35</v>
      </c>
      <c r="B44" s="1440"/>
      <c r="C44" s="1245"/>
      <c r="D44" s="1245"/>
      <c r="E44" s="1674"/>
      <c r="F44" s="1674" t="s">
        <v>288</v>
      </c>
      <c r="G44" s="1440"/>
      <c r="H44" s="1993" t="s">
        <v>691</v>
      </c>
      <c r="I44" s="1541">
        <v>88</v>
      </c>
      <c r="J44" s="1541">
        <v>15</v>
      </c>
      <c r="K44" s="1541">
        <v>34</v>
      </c>
      <c r="L44" s="1541">
        <v>5</v>
      </c>
      <c r="M44" s="1541">
        <v>0</v>
      </c>
      <c r="N44" s="1541">
        <v>0</v>
      </c>
      <c r="O44" s="1566" t="s">
        <v>881</v>
      </c>
      <c r="P44" s="1566" t="s">
        <v>881</v>
      </c>
      <c r="Q44" s="1541">
        <v>14</v>
      </c>
      <c r="R44" s="1541">
        <v>3</v>
      </c>
      <c r="S44" s="1541">
        <v>32</v>
      </c>
      <c r="T44" s="1541">
        <v>4</v>
      </c>
      <c r="U44" s="1541">
        <v>42</v>
      </c>
      <c r="V44" s="1541">
        <v>8</v>
      </c>
      <c r="W44" s="1541">
        <v>0</v>
      </c>
      <c r="X44" s="1541">
        <v>0</v>
      </c>
      <c r="Y44" s="1673"/>
      <c r="Z44" s="1539">
        <f>A44</f>
        <v>35</v>
      </c>
    </row>
    <row r="45" spans="1:26" ht="11.25" customHeight="1">
      <c r="A45" s="1539">
        <f t="shared" si="2"/>
        <v>36</v>
      </c>
      <c r="B45" s="1440"/>
      <c r="C45" s="1245"/>
      <c r="D45" s="1245"/>
      <c r="E45" s="1674"/>
      <c r="F45" s="1674" t="s">
        <v>282</v>
      </c>
      <c r="G45" s="1440"/>
      <c r="H45" s="1993" t="s">
        <v>691</v>
      </c>
      <c r="I45" s="1541">
        <v>0</v>
      </c>
      <c r="J45" s="1541">
        <v>0</v>
      </c>
      <c r="K45" s="1541">
        <v>0</v>
      </c>
      <c r="L45" s="1541">
        <v>0</v>
      </c>
      <c r="M45" s="1541">
        <v>0</v>
      </c>
      <c r="N45" s="1541">
        <v>0</v>
      </c>
      <c r="O45" s="1566" t="s">
        <v>881</v>
      </c>
      <c r="P45" s="1566" t="s">
        <v>881</v>
      </c>
      <c r="Q45" s="1541">
        <v>0</v>
      </c>
      <c r="R45" s="1541">
        <v>0</v>
      </c>
      <c r="S45" s="1541">
        <v>0</v>
      </c>
      <c r="T45" s="1541">
        <v>0</v>
      </c>
      <c r="U45" s="1541">
        <v>0</v>
      </c>
      <c r="V45" s="1541">
        <v>0</v>
      </c>
      <c r="W45" s="1541">
        <v>0</v>
      </c>
      <c r="X45" s="1541">
        <v>0</v>
      </c>
      <c r="Y45" s="1673"/>
      <c r="Z45" s="1539">
        <f>A45</f>
        <v>36</v>
      </c>
    </row>
    <row r="46" spans="1:26" ht="11.25" customHeight="1">
      <c r="A46" s="1539">
        <f t="shared" si="2"/>
        <v>37</v>
      </c>
      <c r="B46" s="1440"/>
      <c r="C46" s="1245"/>
      <c r="D46" s="1245"/>
      <c r="E46" s="1674"/>
      <c r="F46" s="1674" t="s">
        <v>287</v>
      </c>
      <c r="G46" s="1440"/>
      <c r="H46" s="1993" t="s">
        <v>691</v>
      </c>
      <c r="I46" s="1541">
        <v>47</v>
      </c>
      <c r="J46" s="1541">
        <v>12</v>
      </c>
      <c r="K46" s="1541">
        <v>33</v>
      </c>
      <c r="L46" s="1541">
        <v>9</v>
      </c>
      <c r="M46" s="1541">
        <v>0</v>
      </c>
      <c r="N46" s="1541">
        <v>0</v>
      </c>
      <c r="O46" s="1566" t="s">
        <v>881</v>
      </c>
      <c r="P46" s="1566" t="s">
        <v>881</v>
      </c>
      <c r="Q46" s="1541">
        <v>9</v>
      </c>
      <c r="R46" s="1541">
        <v>4</v>
      </c>
      <c r="S46" s="1541">
        <v>14</v>
      </c>
      <c r="T46" s="1541">
        <v>2</v>
      </c>
      <c r="U46" s="1541">
        <v>24</v>
      </c>
      <c r="V46" s="1541">
        <v>6</v>
      </c>
      <c r="W46" s="1541">
        <v>0</v>
      </c>
      <c r="X46" s="1541">
        <v>0</v>
      </c>
      <c r="Y46" s="1673"/>
      <c r="Z46" s="1539">
        <f>A46</f>
        <v>37</v>
      </c>
    </row>
    <row r="47" spans="1:26" ht="11.25" customHeight="1">
      <c r="A47" s="1539"/>
      <c r="B47" s="1440"/>
      <c r="C47" s="1245"/>
      <c r="D47" s="1245" t="s">
        <v>1627</v>
      </c>
      <c r="E47" s="1674"/>
      <c r="F47" s="1674"/>
      <c r="G47" s="1440"/>
      <c r="H47" s="1993"/>
      <c r="I47" s="1541"/>
      <c r="J47" s="1541"/>
      <c r="K47" s="1541"/>
      <c r="L47" s="1541"/>
      <c r="M47" s="1541"/>
      <c r="N47" s="1541"/>
      <c r="O47" s="1541"/>
      <c r="P47" s="1541"/>
      <c r="Q47" s="1541"/>
      <c r="R47" s="1541"/>
      <c r="S47" s="1541"/>
      <c r="T47" s="1541"/>
      <c r="U47" s="1541"/>
      <c r="V47" s="1541"/>
      <c r="W47" s="1541"/>
      <c r="X47" s="1541"/>
      <c r="Y47" s="1673"/>
      <c r="Z47" s="1539"/>
    </row>
    <row r="48" spans="1:26" ht="11.25" customHeight="1">
      <c r="A48" s="1539">
        <f>A46+1</f>
        <v>38</v>
      </c>
      <c r="B48" s="1440"/>
      <c r="C48" s="1245"/>
      <c r="D48" s="1245"/>
      <c r="E48" s="1997" t="s">
        <v>1626</v>
      </c>
      <c r="F48" s="1674" t="s">
        <v>279</v>
      </c>
      <c r="G48" s="1440"/>
      <c r="H48" s="1993" t="s">
        <v>691</v>
      </c>
      <c r="I48" s="1541">
        <v>314</v>
      </c>
      <c r="J48" s="1541">
        <v>82</v>
      </c>
      <c r="K48" s="1541">
        <v>30</v>
      </c>
      <c r="L48" s="1541">
        <v>7</v>
      </c>
      <c r="M48" s="1541">
        <v>0</v>
      </c>
      <c r="N48" s="1541">
        <v>0</v>
      </c>
      <c r="O48" s="1566" t="s">
        <v>881</v>
      </c>
      <c r="P48" s="1566" t="s">
        <v>881</v>
      </c>
      <c r="Q48" s="1541">
        <v>90</v>
      </c>
      <c r="R48" s="1541">
        <v>21</v>
      </c>
      <c r="S48" s="1541">
        <v>108</v>
      </c>
      <c r="T48" s="1541">
        <v>30</v>
      </c>
      <c r="U48" s="1541">
        <v>116</v>
      </c>
      <c r="V48" s="1541">
        <v>31</v>
      </c>
      <c r="W48" s="1541">
        <v>0</v>
      </c>
      <c r="X48" s="1541">
        <v>0</v>
      </c>
      <c r="Y48" s="1673"/>
      <c r="Z48" s="1539">
        <f aca="true" t="shared" si="3" ref="Z48:Z78">A48</f>
        <v>38</v>
      </c>
    </row>
    <row r="49" spans="1:26" ht="11.25" customHeight="1">
      <c r="A49" s="1539">
        <f t="shared" si="2"/>
        <v>39</v>
      </c>
      <c r="B49" s="1440"/>
      <c r="C49" s="1245"/>
      <c r="D49" s="1245"/>
      <c r="E49" s="1674"/>
      <c r="F49" s="1674" t="s">
        <v>280</v>
      </c>
      <c r="G49" s="1440"/>
      <c r="H49" s="1993" t="s">
        <v>691</v>
      </c>
      <c r="I49" s="1541">
        <v>47</v>
      </c>
      <c r="J49" s="1541">
        <v>8</v>
      </c>
      <c r="K49" s="1541">
        <v>9</v>
      </c>
      <c r="L49" s="1541">
        <v>1</v>
      </c>
      <c r="M49" s="1541">
        <v>0</v>
      </c>
      <c r="N49" s="1541">
        <v>0</v>
      </c>
      <c r="O49" s="1566" t="s">
        <v>881</v>
      </c>
      <c r="P49" s="1566" t="s">
        <v>881</v>
      </c>
      <c r="Q49" s="1541">
        <v>16</v>
      </c>
      <c r="R49" s="1541">
        <v>1</v>
      </c>
      <c r="S49" s="1541">
        <v>16</v>
      </c>
      <c r="T49" s="1541">
        <v>4</v>
      </c>
      <c r="U49" s="1541">
        <v>15</v>
      </c>
      <c r="V49" s="1541">
        <v>3</v>
      </c>
      <c r="W49" s="1541">
        <v>0</v>
      </c>
      <c r="X49" s="1541">
        <v>0</v>
      </c>
      <c r="Y49" s="1673"/>
      <c r="Z49" s="1539">
        <f t="shared" si="3"/>
        <v>39</v>
      </c>
    </row>
    <row r="50" spans="1:26" ht="11.25" customHeight="1">
      <c r="A50" s="1539">
        <f t="shared" si="2"/>
        <v>40</v>
      </c>
      <c r="B50" s="1440"/>
      <c r="C50" s="1245"/>
      <c r="D50" s="1245"/>
      <c r="E50" s="1674"/>
      <c r="F50" s="1674" t="s">
        <v>288</v>
      </c>
      <c r="G50" s="1440"/>
      <c r="H50" s="1993" t="s">
        <v>691</v>
      </c>
      <c r="I50" s="1541">
        <v>50</v>
      </c>
      <c r="J50" s="1541">
        <v>12</v>
      </c>
      <c r="K50" s="1541">
        <v>20</v>
      </c>
      <c r="L50" s="1541">
        <v>3</v>
      </c>
      <c r="M50" s="1541">
        <v>0</v>
      </c>
      <c r="N50" s="1541">
        <v>0</v>
      </c>
      <c r="O50" s="1566" t="s">
        <v>881</v>
      </c>
      <c r="P50" s="1566" t="s">
        <v>881</v>
      </c>
      <c r="Q50" s="1541">
        <v>22</v>
      </c>
      <c r="R50" s="1541">
        <v>6</v>
      </c>
      <c r="S50" s="1541">
        <v>12</v>
      </c>
      <c r="T50" s="1541">
        <v>1</v>
      </c>
      <c r="U50" s="1541">
        <v>16</v>
      </c>
      <c r="V50" s="1541">
        <v>5</v>
      </c>
      <c r="W50" s="1541">
        <v>0</v>
      </c>
      <c r="X50" s="1541">
        <v>0</v>
      </c>
      <c r="Y50" s="1673"/>
      <c r="Z50" s="1539">
        <f t="shared" si="3"/>
        <v>40</v>
      </c>
    </row>
    <row r="51" spans="1:26" ht="11.25" customHeight="1">
      <c r="A51" s="1539">
        <f t="shared" si="2"/>
        <v>41</v>
      </c>
      <c r="B51" s="1440"/>
      <c r="C51" s="1245"/>
      <c r="D51" s="1245"/>
      <c r="E51" s="1674"/>
      <c r="F51" s="1674" t="s">
        <v>282</v>
      </c>
      <c r="G51" s="1440"/>
      <c r="H51" s="1993" t="s">
        <v>691</v>
      </c>
      <c r="I51" s="1541">
        <v>43</v>
      </c>
      <c r="J51" s="1541">
        <v>6</v>
      </c>
      <c r="K51" s="1541">
        <v>27</v>
      </c>
      <c r="L51" s="1541">
        <v>5</v>
      </c>
      <c r="M51" s="1541">
        <v>0</v>
      </c>
      <c r="N51" s="1541">
        <v>0</v>
      </c>
      <c r="O51" s="1566" t="s">
        <v>881</v>
      </c>
      <c r="P51" s="1566" t="s">
        <v>881</v>
      </c>
      <c r="Q51" s="1541">
        <v>9</v>
      </c>
      <c r="R51" s="1541">
        <v>2</v>
      </c>
      <c r="S51" s="1541">
        <v>16</v>
      </c>
      <c r="T51" s="1541">
        <v>2</v>
      </c>
      <c r="U51" s="1541">
        <v>18</v>
      </c>
      <c r="V51" s="1541">
        <v>2</v>
      </c>
      <c r="W51" s="1541">
        <v>0</v>
      </c>
      <c r="X51" s="1541">
        <v>0</v>
      </c>
      <c r="Y51" s="1673"/>
      <c r="Z51" s="1539">
        <f t="shared" si="3"/>
        <v>41</v>
      </c>
    </row>
    <row r="52" spans="1:26" ht="11.25" customHeight="1">
      <c r="A52" s="1539">
        <f t="shared" si="2"/>
        <v>42</v>
      </c>
      <c r="B52" s="1440"/>
      <c r="C52" s="1245"/>
      <c r="D52" s="1245"/>
      <c r="E52" s="1674"/>
      <c r="F52" s="1674" t="s">
        <v>287</v>
      </c>
      <c r="G52" s="1440"/>
      <c r="H52" s="1993" t="s">
        <v>691</v>
      </c>
      <c r="I52" s="1541">
        <v>0</v>
      </c>
      <c r="J52" s="1541">
        <v>0</v>
      </c>
      <c r="K52" s="1541">
        <v>0</v>
      </c>
      <c r="L52" s="1541">
        <v>0</v>
      </c>
      <c r="M52" s="1541">
        <v>0</v>
      </c>
      <c r="N52" s="1541">
        <v>0</v>
      </c>
      <c r="O52" s="1566" t="s">
        <v>881</v>
      </c>
      <c r="P52" s="1566" t="s">
        <v>881</v>
      </c>
      <c r="Q52" s="1541">
        <v>0</v>
      </c>
      <c r="R52" s="1541">
        <v>0</v>
      </c>
      <c r="S52" s="1541">
        <v>0</v>
      </c>
      <c r="T52" s="1541">
        <v>0</v>
      </c>
      <c r="U52" s="1541">
        <v>0</v>
      </c>
      <c r="V52" s="1541">
        <v>0</v>
      </c>
      <c r="W52" s="1541">
        <v>0</v>
      </c>
      <c r="X52" s="1541">
        <v>0</v>
      </c>
      <c r="Y52" s="1673"/>
      <c r="Z52" s="1539">
        <f t="shared" si="3"/>
        <v>42</v>
      </c>
    </row>
    <row r="53" spans="1:26" ht="11.25" customHeight="1">
      <c r="A53" s="1539">
        <f t="shared" si="2"/>
        <v>43</v>
      </c>
      <c r="B53" s="1440"/>
      <c r="C53" s="1245"/>
      <c r="D53" s="1674" t="s">
        <v>1628</v>
      </c>
      <c r="E53" s="1674"/>
      <c r="F53" s="1674"/>
      <c r="G53" s="1440"/>
      <c r="H53" s="1993" t="s">
        <v>691</v>
      </c>
      <c r="I53" s="1541">
        <v>0</v>
      </c>
      <c r="J53" s="1541">
        <v>0</v>
      </c>
      <c r="K53" s="1541">
        <v>0</v>
      </c>
      <c r="L53" s="1541">
        <v>0</v>
      </c>
      <c r="M53" s="1541">
        <v>0</v>
      </c>
      <c r="N53" s="1541">
        <v>0</v>
      </c>
      <c r="O53" s="1566" t="s">
        <v>881</v>
      </c>
      <c r="P53" s="1566" t="s">
        <v>881</v>
      </c>
      <c r="Q53" s="1541">
        <v>0</v>
      </c>
      <c r="R53" s="1541">
        <v>0</v>
      </c>
      <c r="S53" s="1541">
        <v>0</v>
      </c>
      <c r="T53" s="1541">
        <v>0</v>
      </c>
      <c r="U53" s="1541">
        <v>0</v>
      </c>
      <c r="V53" s="1541">
        <v>0</v>
      </c>
      <c r="W53" s="1541">
        <v>0</v>
      </c>
      <c r="X53" s="1541">
        <v>0</v>
      </c>
      <c r="Y53" s="1673"/>
      <c r="Z53" s="1539">
        <f t="shared" si="3"/>
        <v>43</v>
      </c>
    </row>
    <row r="54" spans="1:26" s="1137" customFormat="1" ht="18.9" customHeight="1">
      <c r="A54" s="1539">
        <f t="shared" si="2"/>
        <v>44</v>
      </c>
      <c r="B54" s="1662"/>
      <c r="C54" s="1432"/>
      <c r="D54" s="1432"/>
      <c r="E54" s="1432"/>
      <c r="F54" s="1543" t="s">
        <v>414</v>
      </c>
      <c r="G54" s="1662"/>
      <c r="H54" s="1459" t="s">
        <v>400</v>
      </c>
      <c r="I54" s="1541">
        <v>42</v>
      </c>
      <c r="J54" s="1541">
        <v>9</v>
      </c>
      <c r="K54" s="1541">
        <v>3</v>
      </c>
      <c r="L54" s="1541">
        <v>0</v>
      </c>
      <c r="M54" s="1541">
        <v>0</v>
      </c>
      <c r="N54" s="1541">
        <v>0</v>
      </c>
      <c r="O54" s="1566" t="s">
        <v>881</v>
      </c>
      <c r="P54" s="1566" t="s">
        <v>881</v>
      </c>
      <c r="Q54" s="1541">
        <v>10</v>
      </c>
      <c r="R54" s="1541">
        <v>3</v>
      </c>
      <c r="S54" s="1541">
        <v>18</v>
      </c>
      <c r="T54" s="1541">
        <v>3</v>
      </c>
      <c r="U54" s="1541">
        <v>14</v>
      </c>
      <c r="V54" s="1541">
        <v>3</v>
      </c>
      <c r="W54" s="1541">
        <v>0</v>
      </c>
      <c r="X54" s="1541">
        <v>0</v>
      </c>
      <c r="Y54" s="1434"/>
      <c r="Z54" s="1539">
        <f t="shared" si="3"/>
        <v>44</v>
      </c>
    </row>
    <row r="55" spans="1:26" s="1137" customFormat="1" ht="11.25" customHeight="1">
      <c r="A55" s="1539">
        <f t="shared" si="2"/>
        <v>45</v>
      </c>
      <c r="B55" s="1662"/>
      <c r="C55" s="1432"/>
      <c r="D55" s="1432"/>
      <c r="E55" s="1432"/>
      <c r="F55" s="1663"/>
      <c r="G55" s="1662"/>
      <c r="H55" s="1462" t="s">
        <v>401</v>
      </c>
      <c r="I55" s="1541">
        <v>165</v>
      </c>
      <c r="J55" s="1541">
        <v>39</v>
      </c>
      <c r="K55" s="1541">
        <v>31</v>
      </c>
      <c r="L55" s="1541">
        <v>4</v>
      </c>
      <c r="M55" s="1541">
        <v>0</v>
      </c>
      <c r="N55" s="1541">
        <v>0</v>
      </c>
      <c r="O55" s="1566" t="s">
        <v>881</v>
      </c>
      <c r="P55" s="1566" t="s">
        <v>881</v>
      </c>
      <c r="Q55" s="1541">
        <v>64</v>
      </c>
      <c r="R55" s="1541">
        <v>14</v>
      </c>
      <c r="S55" s="1541">
        <v>47</v>
      </c>
      <c r="T55" s="1541">
        <v>12</v>
      </c>
      <c r="U55" s="1541">
        <v>54</v>
      </c>
      <c r="V55" s="1541">
        <v>13</v>
      </c>
      <c r="W55" s="1541">
        <v>0</v>
      </c>
      <c r="X55" s="1541">
        <v>0</v>
      </c>
      <c r="Y55" s="1434"/>
      <c r="Z55" s="1539">
        <f t="shared" si="3"/>
        <v>45</v>
      </c>
    </row>
    <row r="56" spans="1:26" s="1137" customFormat="1" ht="11.25" customHeight="1">
      <c r="A56" s="1539">
        <f t="shared" si="2"/>
        <v>46</v>
      </c>
      <c r="B56" s="1662"/>
      <c r="C56" s="1432"/>
      <c r="D56" s="1432"/>
      <c r="E56" s="1432"/>
      <c r="F56" s="1663"/>
      <c r="G56" s="1662"/>
      <c r="H56" s="1462" t="s">
        <v>301</v>
      </c>
      <c r="I56" s="1541">
        <v>814</v>
      </c>
      <c r="J56" s="1541">
        <v>186</v>
      </c>
      <c r="K56" s="1541">
        <v>159</v>
      </c>
      <c r="L56" s="1541">
        <v>35</v>
      </c>
      <c r="M56" s="1541">
        <v>0</v>
      </c>
      <c r="N56" s="1541">
        <v>0</v>
      </c>
      <c r="O56" s="1566" t="s">
        <v>881</v>
      </c>
      <c r="P56" s="1566" t="s">
        <v>881</v>
      </c>
      <c r="Q56" s="1541">
        <v>218</v>
      </c>
      <c r="R56" s="1541">
        <v>51</v>
      </c>
      <c r="S56" s="1541">
        <v>277</v>
      </c>
      <c r="T56" s="1541">
        <v>53</v>
      </c>
      <c r="U56" s="1541">
        <v>319</v>
      </c>
      <c r="V56" s="1541">
        <v>82</v>
      </c>
      <c r="W56" s="1541">
        <v>0</v>
      </c>
      <c r="X56" s="1541">
        <v>0</v>
      </c>
      <c r="Y56" s="1434"/>
      <c r="Z56" s="1539">
        <f t="shared" si="3"/>
        <v>46</v>
      </c>
    </row>
    <row r="57" spans="1:26" ht="11.25" customHeight="1">
      <c r="A57" s="1539">
        <f t="shared" si="2"/>
        <v>47</v>
      </c>
      <c r="B57" s="1662"/>
      <c r="C57" s="1999"/>
      <c r="D57" s="1999"/>
      <c r="E57" s="1999"/>
      <c r="F57" s="1672"/>
      <c r="G57" s="1662"/>
      <c r="H57" s="1462" t="s">
        <v>402</v>
      </c>
      <c r="I57" s="1541">
        <v>1021</v>
      </c>
      <c r="J57" s="1541">
        <v>234</v>
      </c>
      <c r="K57" s="1541">
        <v>193</v>
      </c>
      <c r="L57" s="1541">
        <v>39</v>
      </c>
      <c r="M57" s="1541">
        <v>0</v>
      </c>
      <c r="N57" s="1541">
        <v>0</v>
      </c>
      <c r="O57" s="1566" t="s">
        <v>881</v>
      </c>
      <c r="P57" s="1566" t="s">
        <v>881</v>
      </c>
      <c r="Q57" s="1541">
        <v>292</v>
      </c>
      <c r="R57" s="1541">
        <v>68</v>
      </c>
      <c r="S57" s="1541">
        <v>342</v>
      </c>
      <c r="T57" s="1541">
        <v>68</v>
      </c>
      <c r="U57" s="1541">
        <v>387</v>
      </c>
      <c r="V57" s="1541">
        <v>98</v>
      </c>
      <c r="W57" s="1541">
        <v>0</v>
      </c>
      <c r="X57" s="1541">
        <v>0</v>
      </c>
      <c r="Y57" s="2000"/>
      <c r="Z57" s="1539">
        <f t="shared" si="3"/>
        <v>47</v>
      </c>
    </row>
    <row r="58" spans="1:26" ht="18.9" customHeight="1">
      <c r="A58" s="1539">
        <f t="shared" si="2"/>
        <v>48</v>
      </c>
      <c r="B58" s="1662"/>
      <c r="C58" s="1999"/>
      <c r="D58" s="1674" t="s">
        <v>1629</v>
      </c>
      <c r="E58" s="1674"/>
      <c r="F58" s="1991"/>
      <c r="G58" s="1662"/>
      <c r="H58" s="2001" t="s">
        <v>691</v>
      </c>
      <c r="I58" s="1541">
        <v>6520</v>
      </c>
      <c r="J58" s="1541">
        <v>850</v>
      </c>
      <c r="K58" s="1541">
        <v>307</v>
      </c>
      <c r="L58" s="1541">
        <v>35</v>
      </c>
      <c r="M58" s="1541">
        <v>301</v>
      </c>
      <c r="N58" s="1541">
        <v>36</v>
      </c>
      <c r="O58" s="1566" t="s">
        <v>881</v>
      </c>
      <c r="P58" s="1566" t="s">
        <v>881</v>
      </c>
      <c r="Q58" s="1541">
        <v>3399</v>
      </c>
      <c r="R58" s="1541">
        <v>441</v>
      </c>
      <c r="S58" s="1541">
        <v>3028</v>
      </c>
      <c r="T58" s="1541">
        <v>399</v>
      </c>
      <c r="U58" s="1541">
        <v>93</v>
      </c>
      <c r="V58" s="1541">
        <v>10</v>
      </c>
      <c r="W58" s="1541">
        <v>0</v>
      </c>
      <c r="X58" s="1541">
        <v>0</v>
      </c>
      <c r="Y58" s="2000"/>
      <c r="Z58" s="1539">
        <f t="shared" si="3"/>
        <v>48</v>
      </c>
    </row>
    <row r="59" spans="1:26" ht="11.25" customHeight="1">
      <c r="A59" s="1539">
        <f t="shared" si="2"/>
        <v>49</v>
      </c>
      <c r="B59" s="1662"/>
      <c r="C59" s="1999"/>
      <c r="D59" s="1674" t="s">
        <v>1630</v>
      </c>
      <c r="E59" s="1674"/>
      <c r="F59" s="1991"/>
      <c r="G59" s="1662"/>
      <c r="H59" s="2001" t="s">
        <v>692</v>
      </c>
      <c r="I59" s="1541">
        <v>135</v>
      </c>
      <c r="J59" s="1541">
        <v>32</v>
      </c>
      <c r="K59" s="1541">
        <v>16</v>
      </c>
      <c r="L59" s="1541">
        <v>2</v>
      </c>
      <c r="M59" s="1541">
        <v>0</v>
      </c>
      <c r="N59" s="1541">
        <v>0</v>
      </c>
      <c r="O59" s="1566" t="s">
        <v>881</v>
      </c>
      <c r="P59" s="1566" t="s">
        <v>881</v>
      </c>
      <c r="Q59" s="1541">
        <v>0</v>
      </c>
      <c r="R59" s="1541">
        <v>0</v>
      </c>
      <c r="S59" s="1541">
        <v>71</v>
      </c>
      <c r="T59" s="1541">
        <v>18</v>
      </c>
      <c r="U59" s="1541">
        <v>64</v>
      </c>
      <c r="V59" s="1541">
        <v>14</v>
      </c>
      <c r="W59" s="1541">
        <v>0</v>
      </c>
      <c r="X59" s="1541">
        <v>0</v>
      </c>
      <c r="Y59" s="2000"/>
      <c r="Z59" s="1539">
        <f t="shared" si="3"/>
        <v>49</v>
      </c>
    </row>
    <row r="60" spans="1:26" ht="11.25" customHeight="1">
      <c r="A60" s="1539">
        <f>A59+1</f>
        <v>50</v>
      </c>
      <c r="B60" s="1662"/>
      <c r="C60" s="1999"/>
      <c r="D60" s="1674" t="s">
        <v>1631</v>
      </c>
      <c r="E60" s="1674"/>
      <c r="F60" s="1991"/>
      <c r="G60" s="1662"/>
      <c r="H60" s="2001" t="s">
        <v>691</v>
      </c>
      <c r="I60" s="1541">
        <v>867</v>
      </c>
      <c r="J60" s="1541">
        <v>154</v>
      </c>
      <c r="K60" s="1541">
        <v>96</v>
      </c>
      <c r="L60" s="1541">
        <v>5</v>
      </c>
      <c r="M60" s="1541">
        <v>0</v>
      </c>
      <c r="N60" s="1541">
        <v>0</v>
      </c>
      <c r="O60" s="1566" t="s">
        <v>881</v>
      </c>
      <c r="P60" s="1566" t="s">
        <v>881</v>
      </c>
      <c r="Q60" s="1541">
        <v>0</v>
      </c>
      <c r="R60" s="1541">
        <v>0</v>
      </c>
      <c r="S60" s="1541">
        <v>465</v>
      </c>
      <c r="T60" s="1541">
        <v>81</v>
      </c>
      <c r="U60" s="1541">
        <v>402</v>
      </c>
      <c r="V60" s="1541">
        <v>73</v>
      </c>
      <c r="W60" s="1541">
        <v>0</v>
      </c>
      <c r="X60" s="1541">
        <v>0</v>
      </c>
      <c r="Y60" s="2000"/>
      <c r="Z60" s="1539">
        <f t="shared" si="3"/>
        <v>50</v>
      </c>
    </row>
    <row r="61" spans="1:26" ht="11.25" customHeight="1">
      <c r="A61" s="1539">
        <f aca="true" t="shared" si="4" ref="A61:A85">A60+1</f>
        <v>51</v>
      </c>
      <c r="B61" s="1662"/>
      <c r="C61" s="1999"/>
      <c r="D61" s="1674" t="s">
        <v>1632</v>
      </c>
      <c r="E61" s="1674"/>
      <c r="F61" s="1991"/>
      <c r="G61" s="1662"/>
      <c r="H61" s="2001" t="s">
        <v>691</v>
      </c>
      <c r="I61" s="1541">
        <v>91</v>
      </c>
      <c r="J61" s="1541">
        <v>17</v>
      </c>
      <c r="K61" s="1541">
        <v>26</v>
      </c>
      <c r="L61" s="1541">
        <v>2</v>
      </c>
      <c r="M61" s="1541">
        <v>0</v>
      </c>
      <c r="N61" s="1541">
        <v>0</v>
      </c>
      <c r="O61" s="1566" t="s">
        <v>881</v>
      </c>
      <c r="P61" s="1566" t="s">
        <v>881</v>
      </c>
      <c r="Q61" s="1541">
        <v>0</v>
      </c>
      <c r="R61" s="1541">
        <v>0</v>
      </c>
      <c r="S61" s="1541">
        <v>49</v>
      </c>
      <c r="T61" s="1541">
        <v>12</v>
      </c>
      <c r="U61" s="1541">
        <v>42</v>
      </c>
      <c r="V61" s="1541">
        <v>5</v>
      </c>
      <c r="W61" s="1541">
        <v>0</v>
      </c>
      <c r="X61" s="1541">
        <v>0</v>
      </c>
      <c r="Y61" s="2000"/>
      <c r="Z61" s="1539">
        <f>A61</f>
        <v>51</v>
      </c>
    </row>
    <row r="62" spans="1:26" ht="11.25" customHeight="1">
      <c r="A62" s="1539">
        <f t="shared" si="4"/>
        <v>52</v>
      </c>
      <c r="B62" s="1662"/>
      <c r="C62" s="1999"/>
      <c r="D62" s="1674" t="s">
        <v>1633</v>
      </c>
      <c r="E62" s="1674"/>
      <c r="F62" s="1991"/>
      <c r="G62" s="1662"/>
      <c r="H62" s="2001" t="s">
        <v>691</v>
      </c>
      <c r="I62" s="1541">
        <v>804</v>
      </c>
      <c r="J62" s="1541">
        <v>181</v>
      </c>
      <c r="K62" s="1541">
        <v>124</v>
      </c>
      <c r="L62" s="1541">
        <v>12</v>
      </c>
      <c r="M62" s="1541">
        <v>0</v>
      </c>
      <c r="N62" s="1541">
        <v>0</v>
      </c>
      <c r="O62" s="1566" t="s">
        <v>881</v>
      </c>
      <c r="P62" s="1566" t="s">
        <v>881</v>
      </c>
      <c r="Q62" s="1541">
        <v>804</v>
      </c>
      <c r="R62" s="1541">
        <v>181</v>
      </c>
      <c r="S62" s="1541">
        <v>0</v>
      </c>
      <c r="T62" s="1541">
        <v>0</v>
      </c>
      <c r="U62" s="1541">
        <v>0</v>
      </c>
      <c r="V62" s="1541">
        <v>0</v>
      </c>
      <c r="W62" s="1541">
        <v>0</v>
      </c>
      <c r="X62" s="1541">
        <v>0</v>
      </c>
      <c r="Y62" s="2000"/>
      <c r="Z62" s="1539">
        <f t="shared" si="3"/>
        <v>52</v>
      </c>
    </row>
    <row r="63" spans="1:26" ht="11.25" customHeight="1">
      <c r="A63" s="1539">
        <f t="shared" si="4"/>
        <v>53</v>
      </c>
      <c r="B63" s="1662"/>
      <c r="C63" s="1999"/>
      <c r="D63" s="1674" t="s">
        <v>1634</v>
      </c>
      <c r="E63" s="1674"/>
      <c r="F63" s="1991"/>
      <c r="G63" s="1662"/>
      <c r="H63" s="1984">
        <v>2</v>
      </c>
      <c r="I63" s="1541">
        <v>346</v>
      </c>
      <c r="J63" s="1541">
        <v>47</v>
      </c>
      <c r="K63" s="1541">
        <v>3</v>
      </c>
      <c r="L63" s="1541">
        <v>0</v>
      </c>
      <c r="M63" s="1541">
        <v>289</v>
      </c>
      <c r="N63" s="1541">
        <v>42</v>
      </c>
      <c r="O63" s="1566" t="s">
        <v>881</v>
      </c>
      <c r="P63" s="1566" t="s">
        <v>881</v>
      </c>
      <c r="Q63" s="1541">
        <v>80</v>
      </c>
      <c r="R63" s="1541">
        <v>12</v>
      </c>
      <c r="S63" s="1541">
        <v>122</v>
      </c>
      <c r="T63" s="1541">
        <v>13</v>
      </c>
      <c r="U63" s="1541">
        <v>64</v>
      </c>
      <c r="V63" s="1541">
        <v>9</v>
      </c>
      <c r="W63" s="1541">
        <v>80</v>
      </c>
      <c r="X63" s="1541">
        <v>13</v>
      </c>
      <c r="Y63" s="2000"/>
      <c r="Z63" s="1539">
        <f t="shared" si="3"/>
        <v>53</v>
      </c>
    </row>
    <row r="64" spans="1:26" s="1137" customFormat="1" ht="18.9" customHeight="1">
      <c r="A64" s="1539">
        <f t="shared" si="4"/>
        <v>54</v>
      </c>
      <c r="B64" s="1662"/>
      <c r="C64" s="2002"/>
      <c r="D64" s="2002"/>
      <c r="E64" s="2002"/>
      <c r="F64" s="1543" t="s">
        <v>1635</v>
      </c>
      <c r="G64" s="1662"/>
      <c r="H64" s="1459" t="s">
        <v>400</v>
      </c>
      <c r="I64" s="1541">
        <v>1026</v>
      </c>
      <c r="J64" s="1541">
        <v>154</v>
      </c>
      <c r="K64" s="1541">
        <v>53</v>
      </c>
      <c r="L64" s="1541">
        <v>4</v>
      </c>
      <c r="M64" s="1541">
        <v>0</v>
      </c>
      <c r="N64" s="1541">
        <v>0</v>
      </c>
      <c r="O64" s="1541">
        <v>164</v>
      </c>
      <c r="P64" s="1541">
        <v>33</v>
      </c>
      <c r="Q64" s="1541">
        <v>460</v>
      </c>
      <c r="R64" s="1541">
        <v>70</v>
      </c>
      <c r="S64" s="1541">
        <v>328</v>
      </c>
      <c r="T64" s="1541">
        <v>37</v>
      </c>
      <c r="U64" s="1541">
        <v>74</v>
      </c>
      <c r="V64" s="1541">
        <v>14</v>
      </c>
      <c r="W64" s="1541">
        <v>0</v>
      </c>
      <c r="X64" s="1541">
        <v>0</v>
      </c>
      <c r="Y64" s="1578"/>
      <c r="Z64" s="1539">
        <f t="shared" si="3"/>
        <v>54</v>
      </c>
    </row>
    <row r="65" spans="1:26" ht="11.25" customHeight="1">
      <c r="A65" s="1539">
        <f t="shared" si="4"/>
        <v>55</v>
      </c>
      <c r="B65" s="1662"/>
      <c r="C65" s="1999"/>
      <c r="D65" s="1999"/>
      <c r="E65" s="1999"/>
      <c r="F65" s="1672"/>
      <c r="G65" s="1662"/>
      <c r="H65" s="1462" t="s">
        <v>401</v>
      </c>
      <c r="I65" s="1541">
        <v>1862</v>
      </c>
      <c r="J65" s="1541">
        <v>378</v>
      </c>
      <c r="K65" s="1541">
        <v>198</v>
      </c>
      <c r="L65" s="1541">
        <v>28</v>
      </c>
      <c r="M65" s="1541">
        <v>86</v>
      </c>
      <c r="N65" s="1541">
        <v>19</v>
      </c>
      <c r="O65" s="1541">
        <v>300</v>
      </c>
      <c r="P65" s="1541">
        <v>57</v>
      </c>
      <c r="Q65" s="1541">
        <v>773</v>
      </c>
      <c r="R65" s="1541">
        <v>150</v>
      </c>
      <c r="S65" s="1541">
        <v>639</v>
      </c>
      <c r="T65" s="1541">
        <v>140</v>
      </c>
      <c r="U65" s="1541">
        <v>150</v>
      </c>
      <c r="V65" s="1541">
        <v>31</v>
      </c>
      <c r="W65" s="1541">
        <v>0</v>
      </c>
      <c r="X65" s="1541">
        <v>0</v>
      </c>
      <c r="Y65" s="2000"/>
      <c r="Z65" s="1539">
        <f t="shared" si="3"/>
        <v>55</v>
      </c>
    </row>
    <row r="66" spans="1:26" ht="11.25" customHeight="1">
      <c r="A66" s="1539">
        <f t="shared" si="4"/>
        <v>56</v>
      </c>
      <c r="B66" s="1662"/>
      <c r="C66" s="1999"/>
      <c r="D66" s="1999"/>
      <c r="E66" s="1999"/>
      <c r="F66" s="1672"/>
      <c r="G66" s="1662"/>
      <c r="H66" s="1462" t="s">
        <v>301</v>
      </c>
      <c r="I66" s="1541">
        <v>7407</v>
      </c>
      <c r="J66" s="1541">
        <v>1001</v>
      </c>
      <c r="K66" s="1541">
        <v>321</v>
      </c>
      <c r="L66" s="1541">
        <v>24</v>
      </c>
      <c r="M66" s="1541">
        <v>504</v>
      </c>
      <c r="N66" s="1541">
        <v>59</v>
      </c>
      <c r="O66" s="1541">
        <v>1068</v>
      </c>
      <c r="P66" s="1541">
        <v>162</v>
      </c>
      <c r="Q66" s="1541">
        <v>3050</v>
      </c>
      <c r="R66" s="1541">
        <v>414</v>
      </c>
      <c r="S66" s="1541">
        <v>2768</v>
      </c>
      <c r="T66" s="1541">
        <v>346</v>
      </c>
      <c r="U66" s="1541">
        <v>441</v>
      </c>
      <c r="V66" s="1541">
        <v>66</v>
      </c>
      <c r="W66" s="1541">
        <v>80</v>
      </c>
      <c r="X66" s="1541">
        <v>13</v>
      </c>
      <c r="Y66" s="2000"/>
      <c r="Z66" s="1539">
        <f t="shared" si="3"/>
        <v>56</v>
      </c>
    </row>
    <row r="67" spans="1:26" ht="11.25" customHeight="1">
      <c r="A67" s="1539">
        <f t="shared" si="4"/>
        <v>57</v>
      </c>
      <c r="B67" s="1662"/>
      <c r="C67" s="1999"/>
      <c r="D67" s="1999"/>
      <c r="E67" s="1999"/>
      <c r="F67" s="1672"/>
      <c r="G67" s="1662"/>
      <c r="H67" s="1462" t="s">
        <v>402</v>
      </c>
      <c r="I67" s="1541">
        <v>10295</v>
      </c>
      <c r="J67" s="1541">
        <v>1533</v>
      </c>
      <c r="K67" s="1541">
        <v>572</v>
      </c>
      <c r="L67" s="1541">
        <v>56</v>
      </c>
      <c r="M67" s="1541">
        <v>590</v>
      </c>
      <c r="N67" s="1541">
        <v>78</v>
      </c>
      <c r="O67" s="1541">
        <v>1532</v>
      </c>
      <c r="P67" s="1541">
        <v>252</v>
      </c>
      <c r="Q67" s="1541">
        <v>4283</v>
      </c>
      <c r="R67" s="1541">
        <v>634</v>
      </c>
      <c r="S67" s="1541">
        <v>3735</v>
      </c>
      <c r="T67" s="1541">
        <v>523</v>
      </c>
      <c r="U67" s="1541">
        <v>665</v>
      </c>
      <c r="V67" s="1541">
        <v>111</v>
      </c>
      <c r="W67" s="1541">
        <v>80</v>
      </c>
      <c r="X67" s="1541">
        <v>13</v>
      </c>
      <c r="Y67" s="2000"/>
      <c r="Z67" s="1539">
        <f t="shared" si="3"/>
        <v>57</v>
      </c>
    </row>
    <row r="68" spans="1:26" ht="18.9" customHeight="1">
      <c r="A68" s="1539">
        <f t="shared" si="4"/>
        <v>58</v>
      </c>
      <c r="B68" s="1662"/>
      <c r="C68" s="1999"/>
      <c r="D68" s="1674" t="s">
        <v>1636</v>
      </c>
      <c r="E68" s="1674"/>
      <c r="F68" s="1991"/>
      <c r="G68" s="1662"/>
      <c r="H68" s="1993">
        <v>4</v>
      </c>
      <c r="I68" s="1541">
        <v>141</v>
      </c>
      <c r="J68" s="1541">
        <v>58</v>
      </c>
      <c r="K68" s="1541">
        <v>23</v>
      </c>
      <c r="L68" s="1541">
        <v>10</v>
      </c>
      <c r="M68" s="1541">
        <v>0</v>
      </c>
      <c r="N68" s="1541">
        <v>0</v>
      </c>
      <c r="O68" s="1566" t="s">
        <v>881</v>
      </c>
      <c r="P68" s="1566" t="s">
        <v>881</v>
      </c>
      <c r="Q68" s="1541">
        <v>45</v>
      </c>
      <c r="R68" s="1541">
        <v>17</v>
      </c>
      <c r="S68" s="1541">
        <v>37</v>
      </c>
      <c r="T68" s="1541">
        <v>15</v>
      </c>
      <c r="U68" s="1541">
        <v>29</v>
      </c>
      <c r="V68" s="1541">
        <v>13</v>
      </c>
      <c r="W68" s="1541">
        <v>30</v>
      </c>
      <c r="X68" s="1541">
        <v>13</v>
      </c>
      <c r="Y68" s="2000"/>
      <c r="Z68" s="1539">
        <f t="shared" si="3"/>
        <v>58</v>
      </c>
    </row>
    <row r="69" spans="1:26" ht="11.25" customHeight="1">
      <c r="A69" s="1539">
        <f t="shared" si="4"/>
        <v>59</v>
      </c>
      <c r="B69" s="1662"/>
      <c r="C69" s="1999"/>
      <c r="D69" s="1674" t="s">
        <v>1637</v>
      </c>
      <c r="E69" s="1674"/>
      <c r="F69" s="1991"/>
      <c r="G69" s="1662"/>
      <c r="H69" s="1993">
        <v>4</v>
      </c>
      <c r="I69" s="1541">
        <v>19</v>
      </c>
      <c r="J69" s="1541">
        <v>12</v>
      </c>
      <c r="K69" s="1541">
        <v>2</v>
      </c>
      <c r="L69" s="1541">
        <v>2</v>
      </c>
      <c r="M69" s="1541">
        <v>0</v>
      </c>
      <c r="N69" s="1541">
        <v>0</v>
      </c>
      <c r="O69" s="1566" t="s">
        <v>881</v>
      </c>
      <c r="P69" s="1566" t="s">
        <v>881</v>
      </c>
      <c r="Q69" s="1541">
        <v>4</v>
      </c>
      <c r="R69" s="1541">
        <v>3</v>
      </c>
      <c r="S69" s="1541">
        <v>5</v>
      </c>
      <c r="T69" s="1541">
        <v>2</v>
      </c>
      <c r="U69" s="1541">
        <v>6</v>
      </c>
      <c r="V69" s="1541">
        <v>3</v>
      </c>
      <c r="W69" s="1541">
        <v>4</v>
      </c>
      <c r="X69" s="1541">
        <v>4</v>
      </c>
      <c r="Y69" s="2000"/>
      <c r="Z69" s="1539">
        <f t="shared" si="3"/>
        <v>59</v>
      </c>
    </row>
    <row r="70" spans="1:26" ht="11.25" customHeight="1">
      <c r="A70" s="1539">
        <f t="shared" si="4"/>
        <v>60</v>
      </c>
      <c r="B70" s="1662"/>
      <c r="C70" s="1999"/>
      <c r="D70" s="1674" t="s">
        <v>1638</v>
      </c>
      <c r="E70" s="1674"/>
      <c r="F70" s="1991"/>
      <c r="G70" s="1662"/>
      <c r="H70" s="1993">
        <v>4</v>
      </c>
      <c r="I70" s="1541">
        <v>6</v>
      </c>
      <c r="J70" s="1541">
        <v>0</v>
      </c>
      <c r="K70" s="1541">
        <v>0</v>
      </c>
      <c r="L70" s="1541">
        <v>0</v>
      </c>
      <c r="M70" s="1541">
        <v>0</v>
      </c>
      <c r="N70" s="1541">
        <v>0</v>
      </c>
      <c r="O70" s="1566" t="s">
        <v>881</v>
      </c>
      <c r="P70" s="1566" t="s">
        <v>881</v>
      </c>
      <c r="Q70" s="1541">
        <v>2</v>
      </c>
      <c r="R70" s="1541">
        <v>0</v>
      </c>
      <c r="S70" s="1541">
        <v>2</v>
      </c>
      <c r="T70" s="1541">
        <v>0</v>
      </c>
      <c r="U70" s="1541">
        <v>1</v>
      </c>
      <c r="V70" s="1541">
        <v>0</v>
      </c>
      <c r="W70" s="1541">
        <v>1</v>
      </c>
      <c r="X70" s="1541">
        <v>0</v>
      </c>
      <c r="Y70" s="2000"/>
      <c r="Z70" s="1539">
        <f t="shared" si="3"/>
        <v>60</v>
      </c>
    </row>
    <row r="71" spans="1:26" s="1137" customFormat="1" ht="18.9" customHeight="1">
      <c r="A71" s="1539">
        <f t="shared" si="4"/>
        <v>61</v>
      </c>
      <c r="B71" s="1662"/>
      <c r="C71" s="2002"/>
      <c r="D71" s="2002"/>
      <c r="E71" s="2002"/>
      <c r="F71" s="1543" t="s">
        <v>417</v>
      </c>
      <c r="G71" s="1662"/>
      <c r="H71" s="1459" t="s">
        <v>400</v>
      </c>
      <c r="I71" s="1541">
        <v>0</v>
      </c>
      <c r="J71" s="1541">
        <v>0</v>
      </c>
      <c r="K71" s="1541">
        <v>0</v>
      </c>
      <c r="L71" s="1541">
        <v>0</v>
      </c>
      <c r="M71" s="1541">
        <v>0</v>
      </c>
      <c r="N71" s="1541">
        <v>0</v>
      </c>
      <c r="O71" s="1566" t="s">
        <v>881</v>
      </c>
      <c r="P71" s="1566" t="s">
        <v>881</v>
      </c>
      <c r="Q71" s="1541">
        <v>0</v>
      </c>
      <c r="R71" s="1541">
        <v>0</v>
      </c>
      <c r="S71" s="1541">
        <v>0</v>
      </c>
      <c r="T71" s="1541">
        <v>0</v>
      </c>
      <c r="U71" s="1541">
        <v>0</v>
      </c>
      <c r="V71" s="1541">
        <v>0</v>
      </c>
      <c r="W71" s="1541">
        <v>0</v>
      </c>
      <c r="X71" s="1541">
        <v>0</v>
      </c>
      <c r="Y71" s="1578"/>
      <c r="Z71" s="1539">
        <f t="shared" si="3"/>
        <v>61</v>
      </c>
    </row>
    <row r="72" spans="1:26" ht="11.25" customHeight="1">
      <c r="A72" s="1539">
        <f t="shared" si="4"/>
        <v>62</v>
      </c>
      <c r="B72" s="1662"/>
      <c r="C72" s="1999"/>
      <c r="D72" s="1999"/>
      <c r="E72" s="1999"/>
      <c r="F72" s="1672"/>
      <c r="G72" s="1662"/>
      <c r="H72" s="1462" t="s">
        <v>401</v>
      </c>
      <c r="I72" s="1541">
        <v>49</v>
      </c>
      <c r="J72" s="1541">
        <v>24</v>
      </c>
      <c r="K72" s="1541">
        <v>9</v>
      </c>
      <c r="L72" s="1541">
        <v>4</v>
      </c>
      <c r="M72" s="1541">
        <v>0</v>
      </c>
      <c r="N72" s="1541">
        <v>0</v>
      </c>
      <c r="O72" s="1566" t="s">
        <v>881</v>
      </c>
      <c r="P72" s="1566" t="s">
        <v>881</v>
      </c>
      <c r="Q72" s="1541">
        <v>13</v>
      </c>
      <c r="R72" s="1541">
        <v>5</v>
      </c>
      <c r="S72" s="1541">
        <v>13</v>
      </c>
      <c r="T72" s="1541">
        <v>6</v>
      </c>
      <c r="U72" s="1541">
        <v>12</v>
      </c>
      <c r="V72" s="1541">
        <v>7</v>
      </c>
      <c r="W72" s="1541">
        <v>11</v>
      </c>
      <c r="X72" s="1541">
        <v>6</v>
      </c>
      <c r="Y72" s="2000"/>
      <c r="Z72" s="1539">
        <f t="shared" si="3"/>
        <v>62</v>
      </c>
    </row>
    <row r="73" spans="1:26" ht="11.25" customHeight="1">
      <c r="A73" s="1539">
        <f t="shared" si="4"/>
        <v>63</v>
      </c>
      <c r="B73" s="1662"/>
      <c r="C73" s="1999"/>
      <c r="D73" s="1999"/>
      <c r="E73" s="1999"/>
      <c r="F73" s="1672"/>
      <c r="G73" s="1662"/>
      <c r="H73" s="1462" t="s">
        <v>301</v>
      </c>
      <c r="I73" s="1541">
        <v>117</v>
      </c>
      <c r="J73" s="1541">
        <v>46</v>
      </c>
      <c r="K73" s="1541">
        <v>16</v>
      </c>
      <c r="L73" s="1541">
        <v>8</v>
      </c>
      <c r="M73" s="1541">
        <v>0</v>
      </c>
      <c r="N73" s="1541">
        <v>0</v>
      </c>
      <c r="O73" s="1566" t="s">
        <v>881</v>
      </c>
      <c r="P73" s="1566" t="s">
        <v>881</v>
      </c>
      <c r="Q73" s="1541">
        <v>38</v>
      </c>
      <c r="R73" s="1541">
        <v>15</v>
      </c>
      <c r="S73" s="1541">
        <v>31</v>
      </c>
      <c r="T73" s="1541">
        <v>11</v>
      </c>
      <c r="U73" s="1541">
        <v>24</v>
      </c>
      <c r="V73" s="1541">
        <v>9</v>
      </c>
      <c r="W73" s="1541">
        <v>24</v>
      </c>
      <c r="X73" s="1541">
        <v>11</v>
      </c>
      <c r="Y73" s="2000"/>
      <c r="Z73" s="1539">
        <f t="shared" si="3"/>
        <v>63</v>
      </c>
    </row>
    <row r="74" spans="1:26" ht="11.25" customHeight="1">
      <c r="A74" s="1539">
        <f t="shared" si="4"/>
        <v>64</v>
      </c>
      <c r="B74" s="1662"/>
      <c r="C74" s="1999"/>
      <c r="D74" s="1999"/>
      <c r="E74" s="1999"/>
      <c r="F74" s="1672"/>
      <c r="G74" s="1662"/>
      <c r="H74" s="1462" t="s">
        <v>402</v>
      </c>
      <c r="I74" s="1541">
        <v>166</v>
      </c>
      <c r="J74" s="1541">
        <v>70</v>
      </c>
      <c r="K74" s="1541">
        <v>25</v>
      </c>
      <c r="L74" s="1541">
        <v>12</v>
      </c>
      <c r="M74" s="1541">
        <v>0</v>
      </c>
      <c r="N74" s="1541">
        <v>0</v>
      </c>
      <c r="O74" s="1566" t="s">
        <v>881</v>
      </c>
      <c r="P74" s="1566" t="s">
        <v>881</v>
      </c>
      <c r="Q74" s="1541">
        <v>51</v>
      </c>
      <c r="R74" s="1541">
        <v>20</v>
      </c>
      <c r="S74" s="1541">
        <v>44</v>
      </c>
      <c r="T74" s="1541">
        <v>17</v>
      </c>
      <c r="U74" s="1541">
        <v>36</v>
      </c>
      <c r="V74" s="1541">
        <v>16</v>
      </c>
      <c r="W74" s="1541">
        <v>35</v>
      </c>
      <c r="X74" s="1541">
        <v>17</v>
      </c>
      <c r="Y74" s="2000"/>
      <c r="Z74" s="1539">
        <f t="shared" si="3"/>
        <v>64</v>
      </c>
    </row>
    <row r="75" spans="1:26" s="1574" customFormat="1" ht="18.9" customHeight="1">
      <c r="A75" s="1539">
        <f t="shared" si="4"/>
        <v>65</v>
      </c>
      <c r="B75" s="2003"/>
      <c r="C75" s="2002"/>
      <c r="D75" s="2002"/>
      <c r="E75" s="2002"/>
      <c r="F75" s="1457" t="s">
        <v>665</v>
      </c>
      <c r="G75" s="2003"/>
      <c r="H75" s="1459" t="s">
        <v>400</v>
      </c>
      <c r="I75" s="1545">
        <v>1167</v>
      </c>
      <c r="J75" s="1545">
        <v>165</v>
      </c>
      <c r="K75" s="1545">
        <v>56</v>
      </c>
      <c r="L75" s="1545">
        <v>4</v>
      </c>
      <c r="M75" s="1545">
        <v>0</v>
      </c>
      <c r="N75" s="1545">
        <v>0</v>
      </c>
      <c r="O75" s="1545">
        <v>164</v>
      </c>
      <c r="P75" s="1545">
        <v>33</v>
      </c>
      <c r="Q75" s="1545">
        <v>518</v>
      </c>
      <c r="R75" s="1545">
        <v>75</v>
      </c>
      <c r="S75" s="1545">
        <v>380</v>
      </c>
      <c r="T75" s="1545">
        <v>40</v>
      </c>
      <c r="U75" s="1545">
        <v>105</v>
      </c>
      <c r="V75" s="1545">
        <v>17</v>
      </c>
      <c r="W75" s="1545">
        <v>0</v>
      </c>
      <c r="X75" s="1545">
        <v>0</v>
      </c>
      <c r="Y75" s="2000"/>
      <c r="Z75" s="1539">
        <f t="shared" si="3"/>
        <v>65</v>
      </c>
    </row>
    <row r="76" spans="1:26" s="1642" customFormat="1" ht="11.25" customHeight="1">
      <c r="A76" s="1539">
        <f t="shared" si="4"/>
        <v>66</v>
      </c>
      <c r="B76" s="2004"/>
      <c r="C76" s="1999"/>
      <c r="D76" s="1999"/>
      <c r="E76" s="1999"/>
      <c r="F76" s="2005"/>
      <c r="G76" s="2004"/>
      <c r="H76" s="1462" t="s">
        <v>401</v>
      </c>
      <c r="I76" s="1545">
        <v>2430</v>
      </c>
      <c r="J76" s="1545">
        <v>565</v>
      </c>
      <c r="K76" s="1545">
        <v>257</v>
      </c>
      <c r="L76" s="1545">
        <v>46</v>
      </c>
      <c r="M76" s="1545">
        <v>86</v>
      </c>
      <c r="N76" s="1545">
        <v>19</v>
      </c>
      <c r="O76" s="1545">
        <v>300</v>
      </c>
      <c r="P76" s="1545">
        <v>57</v>
      </c>
      <c r="Q76" s="1545">
        <v>1017</v>
      </c>
      <c r="R76" s="1545">
        <v>226</v>
      </c>
      <c r="S76" s="1545">
        <v>886</v>
      </c>
      <c r="T76" s="1545">
        <v>225</v>
      </c>
      <c r="U76" s="1545">
        <v>216</v>
      </c>
      <c r="V76" s="1545">
        <v>51</v>
      </c>
      <c r="W76" s="1545">
        <v>11</v>
      </c>
      <c r="X76" s="1545">
        <v>6</v>
      </c>
      <c r="Y76" s="2000"/>
      <c r="Z76" s="1539">
        <f t="shared" si="3"/>
        <v>66</v>
      </c>
    </row>
    <row r="77" spans="1:26" s="1642" customFormat="1" ht="11.25" customHeight="1">
      <c r="A77" s="1539">
        <f t="shared" si="4"/>
        <v>67</v>
      </c>
      <c r="B77" s="2004"/>
      <c r="C77" s="1999"/>
      <c r="D77" s="1999"/>
      <c r="E77" s="1999"/>
      <c r="F77" s="2005"/>
      <c r="G77" s="2004"/>
      <c r="H77" s="1462" t="s">
        <v>301</v>
      </c>
      <c r="I77" s="1545">
        <v>8476</v>
      </c>
      <c r="J77" s="1545">
        <v>1322</v>
      </c>
      <c r="K77" s="1545">
        <v>514</v>
      </c>
      <c r="L77" s="1545">
        <v>81</v>
      </c>
      <c r="M77" s="1545">
        <v>509</v>
      </c>
      <c r="N77" s="1545">
        <v>62</v>
      </c>
      <c r="O77" s="1545">
        <v>1068</v>
      </c>
      <c r="P77" s="1545">
        <v>162</v>
      </c>
      <c r="Q77" s="1545">
        <v>3375</v>
      </c>
      <c r="R77" s="1545">
        <v>527</v>
      </c>
      <c r="S77" s="1545">
        <v>3135</v>
      </c>
      <c r="T77" s="1545">
        <v>450</v>
      </c>
      <c r="U77" s="1545">
        <v>794</v>
      </c>
      <c r="V77" s="1545">
        <v>159</v>
      </c>
      <c r="W77" s="1545">
        <v>104</v>
      </c>
      <c r="X77" s="1545">
        <v>24</v>
      </c>
      <c r="Y77" s="2000"/>
      <c r="Z77" s="1539">
        <f t="shared" si="3"/>
        <v>67</v>
      </c>
    </row>
    <row r="78" spans="1:26" s="1642" customFormat="1" ht="11.25" customHeight="1">
      <c r="A78" s="1539">
        <f t="shared" si="4"/>
        <v>68</v>
      </c>
      <c r="B78" s="2004"/>
      <c r="C78" s="1999"/>
      <c r="D78" s="1999"/>
      <c r="E78" s="1999"/>
      <c r="F78" s="2005"/>
      <c r="G78" s="2004"/>
      <c r="H78" s="1462" t="s">
        <v>423</v>
      </c>
      <c r="I78" s="1545">
        <v>12073</v>
      </c>
      <c r="J78" s="1545">
        <v>2052</v>
      </c>
      <c r="K78" s="1545">
        <v>827</v>
      </c>
      <c r="L78" s="1545">
        <v>131</v>
      </c>
      <c r="M78" s="1545">
        <v>595</v>
      </c>
      <c r="N78" s="1545">
        <v>81</v>
      </c>
      <c r="O78" s="1545">
        <v>1532</v>
      </c>
      <c r="P78" s="1545">
        <v>252</v>
      </c>
      <c r="Q78" s="1545">
        <v>4910</v>
      </c>
      <c r="R78" s="1545">
        <v>828</v>
      </c>
      <c r="S78" s="1545">
        <v>4401</v>
      </c>
      <c r="T78" s="1545">
        <v>715</v>
      </c>
      <c r="U78" s="1545">
        <v>1115</v>
      </c>
      <c r="V78" s="1545">
        <v>227</v>
      </c>
      <c r="W78" s="1545">
        <v>115</v>
      </c>
      <c r="X78" s="1545">
        <v>30</v>
      </c>
      <c r="Y78" s="2000"/>
      <c r="Z78" s="1539">
        <f t="shared" si="3"/>
        <v>68</v>
      </c>
    </row>
    <row r="79" spans="1:26" s="1642" customFormat="1" ht="18.9" customHeight="1">
      <c r="A79" s="1539"/>
      <c r="B79" s="2004"/>
      <c r="C79" s="1999"/>
      <c r="D79" s="1999" t="s">
        <v>1273</v>
      </c>
      <c r="E79" s="1999"/>
      <c r="F79" s="2005"/>
      <c r="G79" s="2004"/>
      <c r="H79" s="1462"/>
      <c r="I79" s="1541"/>
      <c r="J79" s="1541"/>
      <c r="K79" s="1541"/>
      <c r="L79" s="1541"/>
      <c r="M79" s="1541"/>
      <c r="N79" s="1541"/>
      <c r="O79" s="1541"/>
      <c r="P79" s="1541"/>
      <c r="Q79" s="1541"/>
      <c r="R79" s="1541"/>
      <c r="S79" s="1541"/>
      <c r="T79" s="1541"/>
      <c r="U79" s="1541"/>
      <c r="V79" s="1541"/>
      <c r="W79" s="1541"/>
      <c r="X79" s="1541"/>
      <c r="Y79" s="2000"/>
      <c r="Z79" s="1539"/>
    </row>
    <row r="80" spans="1:26" s="1642" customFormat="1" ht="11.25" customHeight="1">
      <c r="A80" s="1539">
        <f>A78+1</f>
        <v>69</v>
      </c>
      <c r="B80" s="2004"/>
      <c r="C80" s="1999"/>
      <c r="D80" s="1999"/>
      <c r="E80" s="1674" t="s">
        <v>1639</v>
      </c>
      <c r="F80" s="2006"/>
      <c r="G80" s="2004"/>
      <c r="H80" s="1440" t="s">
        <v>423</v>
      </c>
      <c r="I80" s="1541">
        <v>3260</v>
      </c>
      <c r="J80" s="1541">
        <v>381</v>
      </c>
      <c r="K80" s="1541">
        <v>213</v>
      </c>
      <c r="L80" s="1541">
        <v>20</v>
      </c>
      <c r="M80" s="1541">
        <v>42</v>
      </c>
      <c r="N80" s="1541">
        <v>2</v>
      </c>
      <c r="O80" s="1566" t="s">
        <v>881</v>
      </c>
      <c r="P80" s="1566" t="s">
        <v>881</v>
      </c>
      <c r="Q80" s="1541">
        <v>0</v>
      </c>
      <c r="R80" s="1541">
        <v>0</v>
      </c>
      <c r="S80" s="1541">
        <v>0</v>
      </c>
      <c r="T80" s="1541">
        <v>0</v>
      </c>
      <c r="U80" s="1541">
        <v>3218</v>
      </c>
      <c r="V80" s="1541">
        <v>379</v>
      </c>
      <c r="W80" s="1541">
        <v>42</v>
      </c>
      <c r="X80" s="1541">
        <v>2</v>
      </c>
      <c r="Y80" s="2000"/>
      <c r="Z80" s="1539">
        <f aca="true" t="shared" si="5" ref="Z80:Z85">A80</f>
        <v>69</v>
      </c>
    </row>
    <row r="81" spans="1:26" s="1642" customFormat="1" ht="11.25" customHeight="1">
      <c r="A81" s="1539">
        <f>A80+1</f>
        <v>70</v>
      </c>
      <c r="B81" s="2004"/>
      <c r="C81" s="1999"/>
      <c r="D81" s="1999"/>
      <c r="E81" s="1674" t="s">
        <v>1640</v>
      </c>
      <c r="F81" s="2006"/>
      <c r="G81" s="2004"/>
      <c r="H81" s="1440" t="s">
        <v>423</v>
      </c>
      <c r="I81" s="1541">
        <v>170</v>
      </c>
      <c r="J81" s="1541">
        <v>24</v>
      </c>
      <c r="K81" s="1541">
        <v>14</v>
      </c>
      <c r="L81" s="1541">
        <v>3</v>
      </c>
      <c r="M81" s="1541">
        <v>0</v>
      </c>
      <c r="N81" s="1541">
        <v>0</v>
      </c>
      <c r="O81" s="1566" t="s">
        <v>881</v>
      </c>
      <c r="P81" s="1566" t="s">
        <v>881</v>
      </c>
      <c r="Q81" s="1541">
        <v>0</v>
      </c>
      <c r="R81" s="1541">
        <v>0</v>
      </c>
      <c r="S81" s="1541">
        <v>0</v>
      </c>
      <c r="T81" s="1541">
        <v>0</v>
      </c>
      <c r="U81" s="1541">
        <v>170</v>
      </c>
      <c r="V81" s="1541">
        <v>24</v>
      </c>
      <c r="W81" s="1541">
        <v>0</v>
      </c>
      <c r="X81" s="1541">
        <v>0</v>
      </c>
      <c r="Y81" s="2000"/>
      <c r="Z81" s="1539">
        <f t="shared" si="5"/>
        <v>70</v>
      </c>
    </row>
    <row r="82" spans="1:26" s="1579" customFormat="1" ht="18.9" customHeight="1">
      <c r="A82" s="1539">
        <f t="shared" si="4"/>
        <v>71</v>
      </c>
      <c r="B82" s="2007"/>
      <c r="C82" s="2008"/>
      <c r="D82" s="2008"/>
      <c r="E82" s="2008"/>
      <c r="F82" s="1553" t="s">
        <v>623</v>
      </c>
      <c r="G82" s="2003"/>
      <c r="H82" s="1662" t="s">
        <v>400</v>
      </c>
      <c r="I82" s="1541">
        <v>828</v>
      </c>
      <c r="J82" s="1541">
        <v>106</v>
      </c>
      <c r="K82" s="1541">
        <v>44</v>
      </c>
      <c r="L82" s="1541">
        <v>7</v>
      </c>
      <c r="M82" s="1541">
        <v>0</v>
      </c>
      <c r="N82" s="1541">
        <v>0</v>
      </c>
      <c r="O82" s="1566">
        <v>24</v>
      </c>
      <c r="P82" s="1566">
        <v>7</v>
      </c>
      <c r="Q82" s="1541">
        <v>399</v>
      </c>
      <c r="R82" s="1541">
        <v>44</v>
      </c>
      <c r="S82" s="1541">
        <v>335</v>
      </c>
      <c r="T82" s="1541">
        <v>42</v>
      </c>
      <c r="U82" s="1541">
        <v>70</v>
      </c>
      <c r="V82" s="1541">
        <v>13</v>
      </c>
      <c r="W82" s="1541">
        <v>0</v>
      </c>
      <c r="X82" s="1541">
        <v>0</v>
      </c>
      <c r="Y82" s="1887"/>
      <c r="Z82" s="1539">
        <f t="shared" si="5"/>
        <v>71</v>
      </c>
    </row>
    <row r="83" spans="1:26" s="2013" customFormat="1" ht="10.5" customHeight="1">
      <c r="A83" s="1539">
        <f t="shared" si="4"/>
        <v>72</v>
      </c>
      <c r="B83" s="2009"/>
      <c r="C83" s="2010"/>
      <c r="D83" s="2010"/>
      <c r="E83" s="2010"/>
      <c r="F83" s="2011"/>
      <c r="G83" s="2004"/>
      <c r="H83" s="1440" t="s">
        <v>401</v>
      </c>
      <c r="I83" s="1541">
        <v>2192</v>
      </c>
      <c r="J83" s="1541">
        <v>516</v>
      </c>
      <c r="K83" s="1541">
        <v>262</v>
      </c>
      <c r="L83" s="1541">
        <v>41</v>
      </c>
      <c r="M83" s="1541">
        <v>122</v>
      </c>
      <c r="N83" s="1541">
        <v>22</v>
      </c>
      <c r="O83" s="1566">
        <v>115</v>
      </c>
      <c r="P83" s="1566">
        <v>24</v>
      </c>
      <c r="Q83" s="1541">
        <v>977</v>
      </c>
      <c r="R83" s="1541">
        <v>248</v>
      </c>
      <c r="S83" s="1541">
        <v>885</v>
      </c>
      <c r="T83" s="1541">
        <v>193</v>
      </c>
      <c r="U83" s="1541">
        <v>201</v>
      </c>
      <c r="V83" s="1541">
        <v>45</v>
      </c>
      <c r="W83" s="1541">
        <v>14</v>
      </c>
      <c r="X83" s="1541">
        <v>6</v>
      </c>
      <c r="Y83" s="2012"/>
      <c r="Z83" s="1539">
        <f t="shared" si="5"/>
        <v>72</v>
      </c>
    </row>
    <row r="84" spans="1:26" s="2013" customFormat="1" ht="10.5" customHeight="1">
      <c r="A84" s="1539">
        <f t="shared" si="4"/>
        <v>73</v>
      </c>
      <c r="B84" s="2009"/>
      <c r="C84" s="2010"/>
      <c r="D84" s="2010"/>
      <c r="E84" s="2010"/>
      <c r="F84" s="2011"/>
      <c r="G84" s="2004"/>
      <c r="H84" s="1440" t="s">
        <v>301</v>
      </c>
      <c r="I84" s="1541">
        <v>7084</v>
      </c>
      <c r="J84" s="1541">
        <v>1114</v>
      </c>
      <c r="K84" s="1541">
        <v>478</v>
      </c>
      <c r="L84" s="1541">
        <v>78</v>
      </c>
      <c r="M84" s="1541">
        <v>523</v>
      </c>
      <c r="N84" s="1541">
        <v>63</v>
      </c>
      <c r="O84" s="1566">
        <v>47</v>
      </c>
      <c r="P84" s="1566">
        <v>12</v>
      </c>
      <c r="Q84" s="1541">
        <v>3175</v>
      </c>
      <c r="R84" s="1541">
        <v>459</v>
      </c>
      <c r="S84" s="1541">
        <v>2980</v>
      </c>
      <c r="T84" s="1541">
        <v>445</v>
      </c>
      <c r="U84" s="1541">
        <v>784</v>
      </c>
      <c r="V84" s="1541">
        <v>183</v>
      </c>
      <c r="W84" s="1541">
        <v>98</v>
      </c>
      <c r="X84" s="1541">
        <v>15</v>
      </c>
      <c r="Y84" s="2012"/>
      <c r="Z84" s="1539">
        <f t="shared" si="5"/>
        <v>73</v>
      </c>
    </row>
    <row r="85" spans="1:26" s="2013" customFormat="1" ht="10.5" customHeight="1">
      <c r="A85" s="1539">
        <f t="shared" si="4"/>
        <v>74</v>
      </c>
      <c r="B85" s="2009"/>
      <c r="C85" s="2010"/>
      <c r="D85" s="2010"/>
      <c r="E85" s="2010"/>
      <c r="F85" s="2011"/>
      <c r="G85" s="2004"/>
      <c r="H85" s="1440" t="s">
        <v>423</v>
      </c>
      <c r="I85" s="1541">
        <v>10104</v>
      </c>
      <c r="J85" s="1541">
        <v>1736</v>
      </c>
      <c r="K85" s="1541">
        <v>784</v>
      </c>
      <c r="L85" s="1541">
        <v>126</v>
      </c>
      <c r="M85" s="1541">
        <v>645</v>
      </c>
      <c r="N85" s="1541">
        <v>85</v>
      </c>
      <c r="O85" s="1566">
        <v>186</v>
      </c>
      <c r="P85" s="1566">
        <v>43</v>
      </c>
      <c r="Q85" s="1541">
        <v>4551</v>
      </c>
      <c r="R85" s="1541">
        <v>751</v>
      </c>
      <c r="S85" s="1541">
        <v>4200</v>
      </c>
      <c r="T85" s="1541">
        <v>680</v>
      </c>
      <c r="U85" s="1541">
        <v>1055</v>
      </c>
      <c r="V85" s="1541">
        <v>241</v>
      </c>
      <c r="W85" s="1541">
        <v>112</v>
      </c>
      <c r="X85" s="1541">
        <v>21</v>
      </c>
      <c r="Y85" s="2012"/>
      <c r="Z85" s="1539">
        <f t="shared" si="5"/>
        <v>74</v>
      </c>
    </row>
    <row r="86" spans="1:24" ht="3" customHeight="1">
      <c r="A86" s="1137" t="s">
        <v>11</v>
      </c>
      <c r="I86" s="1552"/>
      <c r="J86" s="1552"/>
      <c r="K86" s="1552"/>
      <c r="L86" s="1552"/>
      <c r="M86" s="1552"/>
      <c r="N86" s="1552"/>
      <c r="O86" s="1552"/>
      <c r="P86" s="1552"/>
      <c r="Q86" s="1584"/>
      <c r="R86" s="1552"/>
      <c r="S86" s="1552"/>
      <c r="T86" s="1552"/>
      <c r="U86" s="1552"/>
      <c r="V86" s="1552"/>
      <c r="W86" s="1552"/>
      <c r="X86" s="1552"/>
    </row>
    <row r="87" ht="11.25">
      <c r="A87" s="1140" t="s">
        <v>1641</v>
      </c>
    </row>
    <row r="88" ht="11.25">
      <c r="A88" s="1140" t="s">
        <v>1642</v>
      </c>
    </row>
  </sheetData>
  <mergeCells count="9">
    <mergeCell ref="Y4:Z6"/>
    <mergeCell ref="O5:P5"/>
    <mergeCell ref="E8:F8"/>
    <mergeCell ref="A4:B6"/>
    <mergeCell ref="C4:G6"/>
    <mergeCell ref="H4:H6"/>
    <mergeCell ref="I4:J5"/>
    <mergeCell ref="M4:N5"/>
    <mergeCell ref="O4:X4"/>
  </mergeCells>
  <printOptions/>
  <pageMargins left="0.4724409448818898" right="0.4724409448818898" top="0.5905511811023623" bottom="0.7874015748031497" header="0.3937007874015748" footer="0.2755905511811024"/>
  <pageSetup firstPageNumber="128" useFirstPageNumber="1" horizontalDpi="600" verticalDpi="600" orientation="portrait" pageOrder="overThenDown" paperSize="9" scale="99" r:id="rId1"/>
  <headerFooter alignWithMargins="0">
    <oddFooter>&amp;C&amp;P</oddFooter>
  </headerFooter>
  <colBreaks count="1" manualBreakCount="1">
    <brk id="12" max="16383"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Z83"/>
  <sheetViews>
    <sheetView workbookViewId="0" topLeftCell="A1">
      <pane ySplit="7" topLeftCell="A8" activePane="bottomLeft" state="frozen"/>
      <selection pane="bottomLeft" activeCell="AA1" sqref="AA1"/>
    </sheetView>
  </sheetViews>
  <sheetFormatPr defaultColWidth="12" defaultRowHeight="11.25"/>
  <cols>
    <col min="1" max="1" width="4" style="1246" customWidth="1"/>
    <col min="2" max="2" width="0.4921875" style="1246" customWidth="1"/>
    <col min="3" max="3" width="0.65625" style="1246" customWidth="1"/>
    <col min="4" max="5" width="1.0078125" style="1246" customWidth="1"/>
    <col min="6" max="6" width="47.33203125" style="1246" customWidth="1"/>
    <col min="7" max="7" width="0.4921875" style="1246" customWidth="1"/>
    <col min="8" max="8" width="13.5" style="1551" customWidth="1"/>
    <col min="9" max="10" width="11" style="1137" customWidth="1"/>
    <col min="11" max="12" width="11" style="1246" customWidth="1"/>
    <col min="13" max="14" width="8.83203125" style="1246" customWidth="1"/>
    <col min="15" max="15" width="8.83203125" style="1547" customWidth="1"/>
    <col min="16" max="19" width="8.83203125" style="1137" customWidth="1"/>
    <col min="20" max="20" width="10.5" style="1137" customWidth="1"/>
    <col min="21" max="22" width="8.66015625" style="1137" customWidth="1"/>
    <col min="23" max="24" width="8.83203125" style="1137" customWidth="1"/>
    <col min="25" max="25" width="0.4921875" style="2025" customWidth="1"/>
    <col min="26" max="26" width="4" style="1246" customWidth="1"/>
    <col min="27" max="16384" width="12" style="1246" customWidth="1"/>
  </cols>
  <sheetData>
    <row r="1" spans="1:26" ht="10.5" customHeight="1">
      <c r="A1" s="2014"/>
      <c r="B1" s="1245"/>
      <c r="C1" s="1245"/>
      <c r="D1" s="1245"/>
      <c r="E1" s="1245"/>
      <c r="F1" s="1245"/>
      <c r="G1" s="1245"/>
      <c r="H1" s="1974"/>
      <c r="I1" s="1432"/>
      <c r="J1" s="1432"/>
      <c r="K1" s="1245"/>
      <c r="L1" s="1245"/>
      <c r="M1" s="1245"/>
      <c r="N1" s="1245"/>
      <c r="O1" s="1562"/>
      <c r="P1" s="1432"/>
      <c r="Q1" s="1432"/>
      <c r="R1" s="1432"/>
      <c r="S1" s="1432"/>
      <c r="T1" s="1432"/>
      <c r="U1" s="1432"/>
      <c r="V1" s="1432"/>
      <c r="W1" s="1432"/>
      <c r="X1" s="1432"/>
      <c r="Y1" s="2015"/>
      <c r="Z1" s="1470"/>
    </row>
    <row r="2" spans="1:26" ht="12.75" customHeight="1">
      <c r="A2" s="1245"/>
      <c r="B2" s="1245"/>
      <c r="C2" s="1245"/>
      <c r="D2" s="1245"/>
      <c r="E2" s="1245"/>
      <c r="F2" s="1245"/>
      <c r="G2" s="1245"/>
      <c r="H2" s="1974"/>
      <c r="I2" s="1432"/>
      <c r="J2" s="1432"/>
      <c r="K2" s="1553"/>
      <c r="L2" s="1553" t="str">
        <f>'9.1'!N2</f>
        <v>9. Fachakademien</v>
      </c>
      <c r="M2" s="1554" t="str">
        <f>'9.1'!O2</f>
        <v xml:space="preserve"> in Bayern 2021/22</v>
      </c>
      <c r="N2" s="1245"/>
      <c r="R2" s="1432"/>
      <c r="S2" s="1432"/>
      <c r="T2" s="1432"/>
      <c r="U2" s="1432"/>
      <c r="V2" s="1432"/>
      <c r="W2" s="1432"/>
      <c r="X2" s="1432"/>
      <c r="Y2" s="2015"/>
      <c r="Z2" s="1245"/>
    </row>
    <row r="3" spans="1:26" ht="24.9" customHeight="1">
      <c r="A3" s="762"/>
      <c r="B3" s="762"/>
      <c r="C3" s="762"/>
      <c r="D3" s="762"/>
      <c r="E3" s="762"/>
      <c r="F3" s="762"/>
      <c r="G3" s="762"/>
      <c r="H3" s="1975"/>
      <c r="I3" s="762"/>
      <c r="J3" s="762"/>
      <c r="L3" s="1649" t="s">
        <v>1643</v>
      </c>
      <c r="M3" s="1976" t="s">
        <v>1277</v>
      </c>
      <c r="N3" s="766"/>
      <c r="R3" s="766"/>
      <c r="S3" s="766"/>
      <c r="T3" s="766"/>
      <c r="U3" s="766"/>
      <c r="V3" s="766"/>
      <c r="W3" s="766"/>
      <c r="X3" s="766"/>
      <c r="Y3" s="2016"/>
      <c r="Z3" s="766"/>
    </row>
    <row r="4" spans="1:26" s="1137" customFormat="1" ht="35.1" customHeight="1">
      <c r="A4" s="2471" t="s">
        <v>394</v>
      </c>
      <c r="B4" s="2472"/>
      <c r="C4" s="2477" t="s">
        <v>729</v>
      </c>
      <c r="D4" s="2471"/>
      <c r="E4" s="2471"/>
      <c r="F4" s="2471"/>
      <c r="G4" s="2472"/>
      <c r="H4" s="2542" t="s">
        <v>730</v>
      </c>
      <c r="I4" s="2679" t="s">
        <v>1644</v>
      </c>
      <c r="J4" s="2623"/>
      <c r="K4" s="2623"/>
      <c r="L4" s="2623"/>
      <c r="M4" s="2623" t="s">
        <v>1644</v>
      </c>
      <c r="N4" s="2623"/>
      <c r="O4" s="2623"/>
      <c r="P4" s="2623"/>
      <c r="Q4" s="2623"/>
      <c r="R4" s="2680"/>
      <c r="S4" s="2559" t="s">
        <v>1645</v>
      </c>
      <c r="T4" s="2544"/>
      <c r="U4" s="2544"/>
      <c r="V4" s="2544"/>
      <c r="W4" s="2469"/>
      <c r="X4" s="2478"/>
      <c r="Y4" s="2477" t="s">
        <v>394</v>
      </c>
      <c r="Z4" s="2469"/>
    </row>
    <row r="5" spans="1:26" s="1137" customFormat="1" ht="20.1" customHeight="1">
      <c r="A5" s="2473"/>
      <c r="B5" s="2474"/>
      <c r="C5" s="2714"/>
      <c r="D5" s="2473"/>
      <c r="E5" s="2473"/>
      <c r="F5" s="2473"/>
      <c r="G5" s="2474"/>
      <c r="H5" s="2710"/>
      <c r="I5" s="1877" t="s">
        <v>425</v>
      </c>
      <c r="J5" s="2017"/>
      <c r="K5" s="1877" t="s">
        <v>426</v>
      </c>
      <c r="L5" s="2017"/>
      <c r="M5" s="2544" t="s">
        <v>427</v>
      </c>
      <c r="N5" s="2478"/>
      <c r="O5" s="1877" t="s">
        <v>397</v>
      </c>
      <c r="P5" s="2017"/>
      <c r="Q5" s="1258"/>
      <c r="R5" s="2018"/>
      <c r="S5" s="2477" t="s">
        <v>1279</v>
      </c>
      <c r="T5" s="2644"/>
      <c r="U5" s="2477" t="s">
        <v>1109</v>
      </c>
      <c r="V5" s="2644"/>
      <c r="W5" s="2559" t="s">
        <v>1646</v>
      </c>
      <c r="X5" s="2545"/>
      <c r="Y5" s="2448"/>
      <c r="Z5" s="2479"/>
    </row>
    <row r="6" spans="1:26" s="1137" customFormat="1" ht="12" customHeight="1">
      <c r="A6" s="2473"/>
      <c r="B6" s="2474"/>
      <c r="C6" s="2714"/>
      <c r="D6" s="2473"/>
      <c r="E6" s="2473"/>
      <c r="F6" s="2473"/>
      <c r="G6" s="2474"/>
      <c r="H6" s="2710"/>
      <c r="I6" s="1877" t="s">
        <v>429</v>
      </c>
      <c r="J6" s="2017"/>
      <c r="K6" s="1877"/>
      <c r="L6" s="2017"/>
      <c r="M6" s="2470"/>
      <c r="N6" s="2530"/>
      <c r="O6" s="1877" t="s">
        <v>64</v>
      </c>
      <c r="P6" s="2017"/>
      <c r="Q6" s="1258" t="s">
        <v>865</v>
      </c>
      <c r="R6" s="2018"/>
      <c r="S6" s="2647"/>
      <c r="T6" s="2648"/>
      <c r="U6" s="2647"/>
      <c r="V6" s="2648"/>
      <c r="W6" s="2551"/>
      <c r="X6" s="2549"/>
      <c r="Y6" s="2448"/>
      <c r="Z6" s="2479"/>
    </row>
    <row r="7" spans="1:26" s="1137" customFormat="1" ht="12" customHeight="1">
      <c r="A7" s="2475"/>
      <c r="B7" s="2476"/>
      <c r="C7" s="2529"/>
      <c r="D7" s="2475"/>
      <c r="E7" s="2475"/>
      <c r="F7" s="2475"/>
      <c r="G7" s="2476"/>
      <c r="H7" s="2715"/>
      <c r="I7" s="1981" t="s">
        <v>866</v>
      </c>
      <c r="J7" s="1966" t="s">
        <v>867</v>
      </c>
      <c r="K7" s="1981" t="s">
        <v>866</v>
      </c>
      <c r="L7" s="1966" t="s">
        <v>867</v>
      </c>
      <c r="M7" s="1967" t="s">
        <v>866</v>
      </c>
      <c r="N7" s="1966" t="s">
        <v>867</v>
      </c>
      <c r="O7" s="1981" t="s">
        <v>868</v>
      </c>
      <c r="P7" s="1966" t="s">
        <v>867</v>
      </c>
      <c r="Q7" s="1981" t="s">
        <v>868</v>
      </c>
      <c r="R7" s="1981" t="s">
        <v>867</v>
      </c>
      <c r="S7" s="1981" t="s">
        <v>866</v>
      </c>
      <c r="T7" s="1966" t="s">
        <v>867</v>
      </c>
      <c r="U7" s="1981" t="s">
        <v>866</v>
      </c>
      <c r="V7" s="1261" t="s">
        <v>867</v>
      </c>
      <c r="W7" s="1981" t="s">
        <v>866</v>
      </c>
      <c r="X7" s="1261" t="s">
        <v>867</v>
      </c>
      <c r="Y7" s="2449"/>
      <c r="Z7" s="2470"/>
    </row>
    <row r="8" spans="1:26" ht="18.9" customHeight="1">
      <c r="A8" s="1405">
        <v>1</v>
      </c>
      <c r="B8" s="1440"/>
      <c r="C8" s="1405"/>
      <c r="D8" s="2019" t="s">
        <v>1610</v>
      </c>
      <c r="E8" s="1985"/>
      <c r="F8" s="1985"/>
      <c r="G8" s="1440"/>
      <c r="H8" s="1984">
        <v>2</v>
      </c>
      <c r="I8" s="1541">
        <v>4</v>
      </c>
      <c r="J8" s="1541">
        <v>3</v>
      </c>
      <c r="K8" s="1541">
        <v>0</v>
      </c>
      <c r="L8" s="1541">
        <v>0</v>
      </c>
      <c r="M8" s="1541">
        <v>0</v>
      </c>
      <c r="N8" s="1541">
        <v>0</v>
      </c>
      <c r="O8" s="1541">
        <v>0</v>
      </c>
      <c r="P8" s="1541">
        <v>0</v>
      </c>
      <c r="Q8" s="1541">
        <v>0</v>
      </c>
      <c r="R8" s="1541">
        <v>0</v>
      </c>
      <c r="S8" s="1541">
        <v>0</v>
      </c>
      <c r="T8" s="1541">
        <v>0</v>
      </c>
      <c r="U8" s="1541">
        <v>0</v>
      </c>
      <c r="V8" s="1541">
        <v>0</v>
      </c>
      <c r="W8" s="1541">
        <v>0</v>
      </c>
      <c r="X8" s="1541">
        <v>0</v>
      </c>
      <c r="Y8" s="1428"/>
      <c r="Z8" s="1539">
        <f aca="true" t="shared" si="0" ref="Z8:Z41">A8</f>
        <v>1</v>
      </c>
    </row>
    <row r="9" spans="1:26" ht="11.25" customHeight="1">
      <c r="A9" s="2020">
        <f aca="true" t="shared" si="1" ref="A9:A41">A8+1</f>
        <v>2</v>
      </c>
      <c r="B9" s="1440"/>
      <c r="C9" s="1405"/>
      <c r="D9" s="1985"/>
      <c r="E9" s="1985" t="s">
        <v>1613</v>
      </c>
      <c r="F9" s="1436"/>
      <c r="G9" s="1440" t="s">
        <v>37</v>
      </c>
      <c r="H9" s="1984">
        <v>2</v>
      </c>
      <c r="I9" s="1541">
        <v>1</v>
      </c>
      <c r="J9" s="1541">
        <v>0</v>
      </c>
      <c r="K9" s="1541">
        <v>0</v>
      </c>
      <c r="L9" s="1541">
        <v>0</v>
      </c>
      <c r="M9" s="1541">
        <v>7</v>
      </c>
      <c r="N9" s="1541">
        <v>4</v>
      </c>
      <c r="O9" s="1541">
        <v>0</v>
      </c>
      <c r="P9" s="1541">
        <v>0</v>
      </c>
      <c r="Q9" s="1541">
        <v>5</v>
      </c>
      <c r="R9" s="1541">
        <v>2</v>
      </c>
      <c r="S9" s="1541">
        <v>0</v>
      </c>
      <c r="T9" s="1541">
        <v>0</v>
      </c>
      <c r="U9" s="1541">
        <v>0</v>
      </c>
      <c r="V9" s="1541">
        <v>0</v>
      </c>
      <c r="W9" s="1541">
        <v>0</v>
      </c>
      <c r="X9" s="1541">
        <v>0</v>
      </c>
      <c r="Y9" s="1428"/>
      <c r="Z9" s="1539">
        <f t="shared" si="0"/>
        <v>2</v>
      </c>
    </row>
    <row r="10" spans="1:26" ht="11.25" customHeight="1">
      <c r="A10" s="2020">
        <f t="shared" si="1"/>
        <v>3</v>
      </c>
      <c r="B10" s="1440"/>
      <c r="C10" s="1405"/>
      <c r="D10" s="1985"/>
      <c r="E10" s="1985" t="s">
        <v>1614</v>
      </c>
      <c r="F10" s="1436"/>
      <c r="G10" s="1440" t="s">
        <v>37</v>
      </c>
      <c r="H10" s="1984">
        <v>2</v>
      </c>
      <c r="I10" s="1541">
        <v>0</v>
      </c>
      <c r="J10" s="1541">
        <v>0</v>
      </c>
      <c r="K10" s="1541">
        <v>0</v>
      </c>
      <c r="L10" s="1541">
        <v>0</v>
      </c>
      <c r="M10" s="1541">
        <v>0</v>
      </c>
      <c r="N10" s="1541">
        <v>0</v>
      </c>
      <c r="O10" s="1541">
        <v>0</v>
      </c>
      <c r="P10" s="1541">
        <v>0</v>
      </c>
      <c r="Q10" s="1541">
        <v>0</v>
      </c>
      <c r="R10" s="1541">
        <v>0</v>
      </c>
      <c r="S10" s="1541">
        <v>0</v>
      </c>
      <c r="T10" s="1541">
        <v>0</v>
      </c>
      <c r="U10" s="1541">
        <v>0</v>
      </c>
      <c r="V10" s="1541">
        <v>0</v>
      </c>
      <c r="W10" s="1541">
        <v>0</v>
      </c>
      <c r="X10" s="1541">
        <v>0</v>
      </c>
      <c r="Y10" s="1428"/>
      <c r="Z10" s="1539">
        <f t="shared" si="0"/>
        <v>3</v>
      </c>
    </row>
    <row r="11" spans="1:26" ht="11.25" customHeight="1">
      <c r="A11" s="2020"/>
      <c r="B11" s="1440"/>
      <c r="C11" s="1405"/>
      <c r="D11" s="1985"/>
      <c r="E11" s="1988" t="s">
        <v>1615</v>
      </c>
      <c r="F11" s="1137"/>
      <c r="G11" s="1440"/>
      <c r="H11" s="1984"/>
      <c r="I11" s="1541"/>
      <c r="J11" s="1541"/>
      <c r="K11" s="1541"/>
      <c r="L11" s="1541"/>
      <c r="M11" s="1541"/>
      <c r="N11" s="1541"/>
      <c r="O11" s="1541"/>
      <c r="P11" s="1541"/>
      <c r="Q11" s="1541"/>
      <c r="R11" s="1541"/>
      <c r="S11" s="1541"/>
      <c r="T11" s="1541"/>
      <c r="U11" s="1541"/>
      <c r="V11" s="1541"/>
      <c r="W11" s="1541"/>
      <c r="X11" s="1541"/>
      <c r="Y11" s="1428"/>
      <c r="Z11" s="1539"/>
    </row>
    <row r="12" spans="1:26" ht="11.25" customHeight="1">
      <c r="A12" s="1405">
        <f>A10+1</f>
        <v>4</v>
      </c>
      <c r="B12" s="1440"/>
      <c r="C12" s="1405"/>
      <c r="D12" s="1985"/>
      <c r="E12" s="1985"/>
      <c r="F12" s="1571" t="s">
        <v>1647</v>
      </c>
      <c r="G12" s="1440" t="s">
        <v>37</v>
      </c>
      <c r="H12" s="1984">
        <v>2</v>
      </c>
      <c r="I12" s="1541">
        <v>0</v>
      </c>
      <c r="J12" s="1541">
        <v>0</v>
      </c>
      <c r="K12" s="1541">
        <v>0</v>
      </c>
      <c r="L12" s="1541">
        <v>0</v>
      </c>
      <c r="M12" s="1541">
        <v>8</v>
      </c>
      <c r="N12" s="1541">
        <v>3</v>
      </c>
      <c r="O12" s="1541">
        <v>0</v>
      </c>
      <c r="P12" s="1541">
        <v>0</v>
      </c>
      <c r="Q12" s="1541">
        <v>0</v>
      </c>
      <c r="R12" s="1541">
        <v>0</v>
      </c>
      <c r="S12" s="1541">
        <v>3</v>
      </c>
      <c r="T12" s="1541">
        <v>1</v>
      </c>
      <c r="U12" s="1541">
        <v>3</v>
      </c>
      <c r="V12" s="1541">
        <v>1</v>
      </c>
      <c r="W12" s="1541">
        <v>1</v>
      </c>
      <c r="X12" s="1541">
        <v>1</v>
      </c>
      <c r="Y12" s="1428"/>
      <c r="Z12" s="1539">
        <f t="shared" si="0"/>
        <v>4</v>
      </c>
    </row>
    <row r="13" spans="1:26" ht="11.25" customHeight="1">
      <c r="A13" s="1405">
        <f t="shared" si="1"/>
        <v>5</v>
      </c>
      <c r="B13" s="1440"/>
      <c r="C13" s="1405"/>
      <c r="D13" s="1985"/>
      <c r="E13" s="1985"/>
      <c r="F13" s="1571" t="s">
        <v>1648</v>
      </c>
      <c r="G13" s="1440" t="s">
        <v>37</v>
      </c>
      <c r="H13" s="1984">
        <v>2</v>
      </c>
      <c r="I13" s="1541">
        <v>0</v>
      </c>
      <c r="J13" s="1541">
        <v>0</v>
      </c>
      <c r="K13" s="1541">
        <v>0</v>
      </c>
      <c r="L13" s="1541">
        <v>0</v>
      </c>
      <c r="M13" s="1541">
        <v>8</v>
      </c>
      <c r="N13" s="1541">
        <v>4</v>
      </c>
      <c r="O13" s="1541">
        <v>1</v>
      </c>
      <c r="P13" s="1541">
        <v>1</v>
      </c>
      <c r="Q13" s="1541">
        <v>0</v>
      </c>
      <c r="R13" s="1541">
        <v>0</v>
      </c>
      <c r="S13" s="1541">
        <v>1</v>
      </c>
      <c r="T13" s="1541">
        <v>0</v>
      </c>
      <c r="U13" s="1541">
        <v>3</v>
      </c>
      <c r="V13" s="1541">
        <v>3</v>
      </c>
      <c r="W13" s="1541">
        <v>0</v>
      </c>
      <c r="X13" s="1541">
        <v>0</v>
      </c>
      <c r="Y13" s="1428"/>
      <c r="Z13" s="1539">
        <f t="shared" si="0"/>
        <v>5</v>
      </c>
    </row>
    <row r="14" spans="1:26" ht="11.25" customHeight="1">
      <c r="A14" s="1405">
        <f t="shared" si="1"/>
        <v>6</v>
      </c>
      <c r="B14" s="1440"/>
      <c r="C14" s="1405"/>
      <c r="D14" s="1985"/>
      <c r="E14" s="1985" t="s">
        <v>1618</v>
      </c>
      <c r="F14" s="1436"/>
      <c r="G14" s="1440" t="s">
        <v>37</v>
      </c>
      <c r="H14" s="1984">
        <v>2</v>
      </c>
      <c r="I14" s="1541">
        <v>0</v>
      </c>
      <c r="J14" s="1541">
        <v>0</v>
      </c>
      <c r="K14" s="1541">
        <v>1</v>
      </c>
      <c r="L14" s="1541">
        <v>1</v>
      </c>
      <c r="M14" s="1541">
        <v>18</v>
      </c>
      <c r="N14" s="1541">
        <v>9</v>
      </c>
      <c r="O14" s="1541">
        <v>1</v>
      </c>
      <c r="P14" s="1541">
        <v>0</v>
      </c>
      <c r="Q14" s="1541">
        <v>7</v>
      </c>
      <c r="R14" s="1541">
        <v>4</v>
      </c>
      <c r="S14" s="1541">
        <v>0</v>
      </c>
      <c r="T14" s="1541">
        <v>0</v>
      </c>
      <c r="U14" s="1541">
        <v>4</v>
      </c>
      <c r="V14" s="1541">
        <v>2</v>
      </c>
      <c r="W14" s="1541">
        <v>1</v>
      </c>
      <c r="X14" s="1541">
        <v>0</v>
      </c>
      <c r="Y14" s="1428"/>
      <c r="Z14" s="1539">
        <f t="shared" si="0"/>
        <v>6</v>
      </c>
    </row>
    <row r="15" spans="1:26" ht="11.25" customHeight="1">
      <c r="A15" s="1405">
        <f t="shared" si="1"/>
        <v>7</v>
      </c>
      <c r="B15" s="1440"/>
      <c r="C15" s="1405"/>
      <c r="D15" s="1985"/>
      <c r="E15" s="1985" t="s">
        <v>1619</v>
      </c>
      <c r="F15" s="1436"/>
      <c r="G15" s="1440"/>
      <c r="H15" s="1984">
        <v>2</v>
      </c>
      <c r="I15" s="1541">
        <v>0</v>
      </c>
      <c r="J15" s="1541">
        <v>0</v>
      </c>
      <c r="K15" s="1541">
        <v>1</v>
      </c>
      <c r="L15" s="1541">
        <v>1</v>
      </c>
      <c r="M15" s="1541">
        <v>12</v>
      </c>
      <c r="N15" s="1541">
        <v>9</v>
      </c>
      <c r="O15" s="1541">
        <v>1</v>
      </c>
      <c r="P15" s="1541">
        <v>1</v>
      </c>
      <c r="Q15" s="1541">
        <v>0</v>
      </c>
      <c r="R15" s="1541">
        <v>0</v>
      </c>
      <c r="S15" s="1541">
        <v>0</v>
      </c>
      <c r="T15" s="1541">
        <v>0</v>
      </c>
      <c r="U15" s="1541">
        <v>5</v>
      </c>
      <c r="V15" s="1541">
        <v>4</v>
      </c>
      <c r="W15" s="1541">
        <v>0</v>
      </c>
      <c r="X15" s="1541">
        <v>0</v>
      </c>
      <c r="Y15" s="1428"/>
      <c r="Z15" s="1539">
        <f t="shared" si="0"/>
        <v>7</v>
      </c>
    </row>
    <row r="16" spans="1:26" s="1137" customFormat="1" ht="18.9" customHeight="1">
      <c r="A16" s="1405">
        <f t="shared" si="1"/>
        <v>8</v>
      </c>
      <c r="B16" s="1662"/>
      <c r="C16" s="1432"/>
      <c r="D16" s="1432"/>
      <c r="E16" s="1432"/>
      <c r="F16" s="1990" t="s">
        <v>399</v>
      </c>
      <c r="G16" s="1459" t="s">
        <v>37</v>
      </c>
      <c r="H16" s="1459" t="s">
        <v>400</v>
      </c>
      <c r="I16" s="1541">
        <v>0</v>
      </c>
      <c r="J16" s="1541">
        <v>0</v>
      </c>
      <c r="K16" s="1541">
        <v>0</v>
      </c>
      <c r="L16" s="1541">
        <v>0</v>
      </c>
      <c r="M16" s="1541">
        <v>0</v>
      </c>
      <c r="N16" s="1541">
        <v>0</v>
      </c>
      <c r="O16" s="1541">
        <v>0</v>
      </c>
      <c r="P16" s="1541">
        <v>0</v>
      </c>
      <c r="Q16" s="1541">
        <v>0</v>
      </c>
      <c r="R16" s="1541">
        <v>0</v>
      </c>
      <c r="S16" s="1541">
        <v>0</v>
      </c>
      <c r="T16" s="1541">
        <v>0</v>
      </c>
      <c r="U16" s="1541">
        <v>0</v>
      </c>
      <c r="V16" s="1541">
        <v>0</v>
      </c>
      <c r="W16" s="1541">
        <v>0</v>
      </c>
      <c r="X16" s="1541">
        <v>0</v>
      </c>
      <c r="Y16" s="1428"/>
      <c r="Z16" s="1539">
        <f t="shared" si="0"/>
        <v>8</v>
      </c>
    </row>
    <row r="17" spans="1:26" ht="11.25" customHeight="1">
      <c r="A17" s="1405">
        <f t="shared" si="1"/>
        <v>9</v>
      </c>
      <c r="B17" s="1440"/>
      <c r="C17" s="1245"/>
      <c r="D17" s="1245"/>
      <c r="E17" s="1245"/>
      <c r="F17" s="1245"/>
      <c r="G17" s="1440" t="s">
        <v>37</v>
      </c>
      <c r="H17" s="1462" t="s">
        <v>401</v>
      </c>
      <c r="I17" s="1541">
        <v>2</v>
      </c>
      <c r="J17" s="1541">
        <v>2</v>
      </c>
      <c r="K17" s="1541">
        <v>0</v>
      </c>
      <c r="L17" s="1541">
        <v>0</v>
      </c>
      <c r="M17" s="1541">
        <v>16</v>
      </c>
      <c r="N17" s="1541">
        <v>7</v>
      </c>
      <c r="O17" s="1541">
        <v>1</v>
      </c>
      <c r="P17" s="1541">
        <v>1</v>
      </c>
      <c r="Q17" s="1541">
        <v>0</v>
      </c>
      <c r="R17" s="1541">
        <v>0</v>
      </c>
      <c r="S17" s="1541">
        <v>4</v>
      </c>
      <c r="T17" s="1541">
        <v>1</v>
      </c>
      <c r="U17" s="1541">
        <v>6</v>
      </c>
      <c r="V17" s="1541">
        <v>4</v>
      </c>
      <c r="W17" s="1541">
        <v>1</v>
      </c>
      <c r="X17" s="1541">
        <v>1</v>
      </c>
      <c r="Y17" s="1428"/>
      <c r="Z17" s="1539">
        <f t="shared" si="0"/>
        <v>9</v>
      </c>
    </row>
    <row r="18" spans="1:26" ht="11.25" customHeight="1">
      <c r="A18" s="1405">
        <f t="shared" si="1"/>
        <v>10</v>
      </c>
      <c r="B18" s="1440"/>
      <c r="C18" s="1245"/>
      <c r="D18" s="1245"/>
      <c r="E18" s="1245"/>
      <c r="F18" s="1245"/>
      <c r="G18" s="1440" t="s">
        <v>37</v>
      </c>
      <c r="H18" s="1462" t="s">
        <v>301</v>
      </c>
      <c r="I18" s="1541">
        <v>3</v>
      </c>
      <c r="J18" s="1541">
        <v>1</v>
      </c>
      <c r="K18" s="1541">
        <v>2</v>
      </c>
      <c r="L18" s="1541">
        <v>2</v>
      </c>
      <c r="M18" s="1541">
        <v>37</v>
      </c>
      <c r="N18" s="1541">
        <v>22</v>
      </c>
      <c r="O18" s="1541">
        <v>2</v>
      </c>
      <c r="P18" s="1541">
        <v>1</v>
      </c>
      <c r="Q18" s="1541">
        <v>12</v>
      </c>
      <c r="R18" s="1541">
        <v>6</v>
      </c>
      <c r="S18" s="1541">
        <v>0</v>
      </c>
      <c r="T18" s="1541">
        <v>0</v>
      </c>
      <c r="U18" s="1541">
        <v>9</v>
      </c>
      <c r="V18" s="1541">
        <v>6</v>
      </c>
      <c r="W18" s="1541">
        <v>1</v>
      </c>
      <c r="X18" s="1541">
        <v>0</v>
      </c>
      <c r="Y18" s="1428"/>
      <c r="Z18" s="1539">
        <f t="shared" si="0"/>
        <v>10</v>
      </c>
    </row>
    <row r="19" spans="1:26" ht="11.25" customHeight="1">
      <c r="A19" s="1405">
        <f t="shared" si="1"/>
        <v>11</v>
      </c>
      <c r="B19" s="1440"/>
      <c r="C19" s="1245"/>
      <c r="D19" s="1245"/>
      <c r="E19" s="1245"/>
      <c r="F19" s="1245"/>
      <c r="G19" s="1440" t="s">
        <v>37</v>
      </c>
      <c r="H19" s="1462" t="s">
        <v>402</v>
      </c>
      <c r="I19" s="1541">
        <v>5</v>
      </c>
      <c r="J19" s="1541">
        <v>3</v>
      </c>
      <c r="K19" s="1541">
        <v>2</v>
      </c>
      <c r="L19" s="1541">
        <v>2</v>
      </c>
      <c r="M19" s="1541">
        <v>53</v>
      </c>
      <c r="N19" s="1541">
        <v>29</v>
      </c>
      <c r="O19" s="1541">
        <v>3</v>
      </c>
      <c r="P19" s="1541">
        <v>2</v>
      </c>
      <c r="Q19" s="1541">
        <v>12</v>
      </c>
      <c r="R19" s="1541">
        <v>6</v>
      </c>
      <c r="S19" s="1541">
        <v>4</v>
      </c>
      <c r="T19" s="1541">
        <v>1</v>
      </c>
      <c r="U19" s="1541">
        <v>15</v>
      </c>
      <c r="V19" s="1541">
        <v>10</v>
      </c>
      <c r="W19" s="1541">
        <v>2</v>
      </c>
      <c r="X19" s="1541">
        <v>1</v>
      </c>
      <c r="Y19" s="1428"/>
      <c r="Z19" s="1539">
        <f t="shared" si="0"/>
        <v>11</v>
      </c>
    </row>
    <row r="20" spans="1:26" ht="18.9" customHeight="1">
      <c r="A20" s="1405">
        <f t="shared" si="1"/>
        <v>12</v>
      </c>
      <c r="B20" s="1440"/>
      <c r="C20" s="1245"/>
      <c r="D20" s="1674" t="s">
        <v>1620</v>
      </c>
      <c r="E20" s="1674"/>
      <c r="F20" s="1674"/>
      <c r="G20" s="1440" t="s">
        <v>37</v>
      </c>
      <c r="H20" s="1984">
        <v>2</v>
      </c>
      <c r="I20" s="1541">
        <v>3</v>
      </c>
      <c r="J20" s="1541">
        <v>2</v>
      </c>
      <c r="K20" s="1541">
        <v>0</v>
      </c>
      <c r="L20" s="1541">
        <v>0</v>
      </c>
      <c r="M20" s="1541">
        <v>16</v>
      </c>
      <c r="N20" s="1541">
        <v>15</v>
      </c>
      <c r="O20" s="1541">
        <v>0</v>
      </c>
      <c r="P20" s="1541">
        <v>0</v>
      </c>
      <c r="Q20" s="1541">
        <v>0</v>
      </c>
      <c r="R20" s="1541">
        <v>0</v>
      </c>
      <c r="S20" s="1541">
        <v>0</v>
      </c>
      <c r="T20" s="1541">
        <v>0</v>
      </c>
      <c r="U20" s="1541">
        <v>4</v>
      </c>
      <c r="V20" s="1541">
        <v>4</v>
      </c>
      <c r="W20" s="1541">
        <v>1</v>
      </c>
      <c r="X20" s="1541">
        <v>1</v>
      </c>
      <c r="Y20" s="1428"/>
      <c r="Z20" s="1539">
        <f t="shared" si="0"/>
        <v>12</v>
      </c>
    </row>
    <row r="21" spans="1:26" s="1137" customFormat="1" ht="18.9" customHeight="1">
      <c r="A21" s="1405">
        <f t="shared" si="1"/>
        <v>13</v>
      </c>
      <c r="B21" s="1662"/>
      <c r="C21" s="1432"/>
      <c r="D21" s="1432"/>
      <c r="E21" s="1432"/>
      <c r="F21" s="1543" t="s">
        <v>557</v>
      </c>
      <c r="G21" s="1662" t="s">
        <v>37</v>
      </c>
      <c r="H21" s="1459" t="s">
        <v>400</v>
      </c>
      <c r="I21" s="1541">
        <v>0</v>
      </c>
      <c r="J21" s="1541">
        <v>0</v>
      </c>
      <c r="K21" s="1541">
        <v>0</v>
      </c>
      <c r="L21" s="1541">
        <v>0</v>
      </c>
      <c r="M21" s="1541">
        <v>0</v>
      </c>
      <c r="N21" s="1541">
        <v>0</v>
      </c>
      <c r="O21" s="1541">
        <v>0</v>
      </c>
      <c r="P21" s="1541">
        <v>0</v>
      </c>
      <c r="Q21" s="1541">
        <v>0</v>
      </c>
      <c r="R21" s="1541">
        <v>0</v>
      </c>
      <c r="S21" s="1541">
        <v>0</v>
      </c>
      <c r="T21" s="1541">
        <v>0</v>
      </c>
      <c r="U21" s="1541">
        <v>0</v>
      </c>
      <c r="V21" s="1541">
        <v>0</v>
      </c>
      <c r="W21" s="1541">
        <v>0</v>
      </c>
      <c r="X21" s="1541">
        <v>0</v>
      </c>
      <c r="Y21" s="1428"/>
      <c r="Z21" s="1539">
        <f t="shared" si="0"/>
        <v>13</v>
      </c>
    </row>
    <row r="22" spans="1:26" ht="11.25" customHeight="1">
      <c r="A22" s="1405">
        <f t="shared" si="1"/>
        <v>14</v>
      </c>
      <c r="B22" s="1440"/>
      <c r="C22" s="1245"/>
      <c r="D22" s="1245"/>
      <c r="E22" s="1245"/>
      <c r="F22" s="1672"/>
      <c r="G22" s="1440" t="s">
        <v>37</v>
      </c>
      <c r="H22" s="1462" t="s">
        <v>401</v>
      </c>
      <c r="I22" s="1541">
        <v>3</v>
      </c>
      <c r="J22" s="1541">
        <v>2</v>
      </c>
      <c r="K22" s="1541">
        <v>0</v>
      </c>
      <c r="L22" s="1541">
        <v>0</v>
      </c>
      <c r="M22" s="1541">
        <v>16</v>
      </c>
      <c r="N22" s="1541">
        <v>15</v>
      </c>
      <c r="O22" s="1541">
        <v>0</v>
      </c>
      <c r="P22" s="1541">
        <v>0</v>
      </c>
      <c r="Q22" s="1541">
        <v>0</v>
      </c>
      <c r="R22" s="1541">
        <v>0</v>
      </c>
      <c r="S22" s="1541">
        <v>0</v>
      </c>
      <c r="T22" s="1541">
        <v>0</v>
      </c>
      <c r="U22" s="1541">
        <v>4</v>
      </c>
      <c r="V22" s="1541">
        <v>4</v>
      </c>
      <c r="W22" s="1541">
        <v>1</v>
      </c>
      <c r="X22" s="1541">
        <v>1</v>
      </c>
      <c r="Y22" s="1428"/>
      <c r="Z22" s="1539">
        <f t="shared" si="0"/>
        <v>14</v>
      </c>
    </row>
    <row r="23" spans="1:26" ht="11.25" customHeight="1">
      <c r="A23" s="1405">
        <f t="shared" si="1"/>
        <v>15</v>
      </c>
      <c r="B23" s="1440"/>
      <c r="C23" s="1245"/>
      <c r="D23" s="1245"/>
      <c r="E23" s="1245"/>
      <c r="F23" s="1672"/>
      <c r="G23" s="1440" t="s">
        <v>37</v>
      </c>
      <c r="H23" s="1462" t="s">
        <v>301</v>
      </c>
      <c r="I23" s="1541">
        <v>0</v>
      </c>
      <c r="J23" s="1541">
        <v>0</v>
      </c>
      <c r="K23" s="1541">
        <v>0</v>
      </c>
      <c r="L23" s="1541">
        <v>0</v>
      </c>
      <c r="M23" s="1541">
        <v>0</v>
      </c>
      <c r="N23" s="1541">
        <v>0</v>
      </c>
      <c r="O23" s="1541">
        <v>0</v>
      </c>
      <c r="P23" s="1541">
        <v>0</v>
      </c>
      <c r="Q23" s="1541">
        <v>0</v>
      </c>
      <c r="R23" s="1541">
        <v>0</v>
      </c>
      <c r="S23" s="1541">
        <v>0</v>
      </c>
      <c r="T23" s="1541">
        <v>0</v>
      </c>
      <c r="U23" s="1541">
        <v>0</v>
      </c>
      <c r="V23" s="1541">
        <v>0</v>
      </c>
      <c r="W23" s="1541">
        <v>0</v>
      </c>
      <c r="X23" s="1541">
        <v>0</v>
      </c>
      <c r="Y23" s="1428"/>
      <c r="Z23" s="1539">
        <f t="shared" si="0"/>
        <v>15</v>
      </c>
    </row>
    <row r="24" spans="1:26" ht="11.25" customHeight="1">
      <c r="A24" s="1405">
        <f t="shared" si="1"/>
        <v>16</v>
      </c>
      <c r="B24" s="1440"/>
      <c r="C24" s="1245"/>
      <c r="D24" s="1245"/>
      <c r="E24" s="1245"/>
      <c r="F24" s="1672"/>
      <c r="G24" s="1440" t="s">
        <v>37</v>
      </c>
      <c r="H24" s="1462" t="s">
        <v>402</v>
      </c>
      <c r="I24" s="1541">
        <v>3</v>
      </c>
      <c r="J24" s="1541">
        <v>2</v>
      </c>
      <c r="K24" s="1541">
        <v>0</v>
      </c>
      <c r="L24" s="1541">
        <v>0</v>
      </c>
      <c r="M24" s="1541">
        <v>16</v>
      </c>
      <c r="N24" s="1541">
        <v>15</v>
      </c>
      <c r="O24" s="1541">
        <v>0</v>
      </c>
      <c r="P24" s="1541">
        <v>0</v>
      </c>
      <c r="Q24" s="1541">
        <v>0</v>
      </c>
      <c r="R24" s="1541">
        <v>0</v>
      </c>
      <c r="S24" s="1541">
        <v>0</v>
      </c>
      <c r="T24" s="1541">
        <v>0</v>
      </c>
      <c r="U24" s="1541">
        <v>4</v>
      </c>
      <c r="V24" s="1541">
        <v>4</v>
      </c>
      <c r="W24" s="1541">
        <v>1</v>
      </c>
      <c r="X24" s="1541">
        <v>1</v>
      </c>
      <c r="Y24" s="1428"/>
      <c r="Z24" s="1539">
        <f t="shared" si="0"/>
        <v>16</v>
      </c>
    </row>
    <row r="25" spans="1:26" ht="18.9" customHeight="1">
      <c r="A25" s="1405">
        <f t="shared" si="1"/>
        <v>17</v>
      </c>
      <c r="B25" s="1440"/>
      <c r="C25" s="1245"/>
      <c r="D25" s="1674" t="s">
        <v>1621</v>
      </c>
      <c r="E25" s="1674"/>
      <c r="F25" s="1991"/>
      <c r="G25" s="1440"/>
      <c r="H25" s="1984">
        <v>2</v>
      </c>
      <c r="I25" s="1541">
        <v>0</v>
      </c>
      <c r="J25" s="1541">
        <v>0</v>
      </c>
      <c r="K25" s="1541">
        <v>1</v>
      </c>
      <c r="L25" s="1541">
        <v>0</v>
      </c>
      <c r="M25" s="1541">
        <v>14</v>
      </c>
      <c r="N25" s="1541">
        <v>10</v>
      </c>
      <c r="O25" s="1541">
        <v>0</v>
      </c>
      <c r="P25" s="1541">
        <v>0</v>
      </c>
      <c r="Q25" s="1541">
        <v>0</v>
      </c>
      <c r="R25" s="1541">
        <v>0</v>
      </c>
      <c r="S25" s="1541">
        <v>0</v>
      </c>
      <c r="T25" s="1541">
        <v>0</v>
      </c>
      <c r="U25" s="1541">
        <v>0</v>
      </c>
      <c r="V25" s="1541">
        <v>0</v>
      </c>
      <c r="W25" s="1541">
        <v>0</v>
      </c>
      <c r="X25" s="1541">
        <v>0</v>
      </c>
      <c r="Y25" s="1428"/>
      <c r="Z25" s="1539">
        <f t="shared" si="0"/>
        <v>17</v>
      </c>
    </row>
    <row r="26" spans="1:26" s="1137" customFormat="1" ht="18.9" customHeight="1">
      <c r="A26" s="1405">
        <f t="shared" si="1"/>
        <v>18</v>
      </c>
      <c r="B26" s="1662"/>
      <c r="C26" s="1432"/>
      <c r="D26" s="1432"/>
      <c r="E26" s="1432"/>
      <c r="F26" s="1990" t="s">
        <v>404</v>
      </c>
      <c r="G26" s="1662" t="s">
        <v>37</v>
      </c>
      <c r="H26" s="1459" t="s">
        <v>400</v>
      </c>
      <c r="I26" s="1541">
        <v>0</v>
      </c>
      <c r="J26" s="1541">
        <v>0</v>
      </c>
      <c r="K26" s="1541">
        <v>0</v>
      </c>
      <c r="L26" s="1541">
        <v>0</v>
      </c>
      <c r="M26" s="1541">
        <v>0</v>
      </c>
      <c r="N26" s="1541">
        <v>0</v>
      </c>
      <c r="O26" s="1541">
        <v>0</v>
      </c>
      <c r="P26" s="1541">
        <v>0</v>
      </c>
      <c r="Q26" s="1541">
        <v>0</v>
      </c>
      <c r="R26" s="1541">
        <v>0</v>
      </c>
      <c r="S26" s="1541">
        <v>0</v>
      </c>
      <c r="T26" s="1541">
        <v>0</v>
      </c>
      <c r="U26" s="1541">
        <v>0</v>
      </c>
      <c r="V26" s="1541">
        <v>0</v>
      </c>
      <c r="W26" s="1541">
        <v>0</v>
      </c>
      <c r="X26" s="1541">
        <v>0</v>
      </c>
      <c r="Y26" s="1428"/>
      <c r="Z26" s="1539">
        <f t="shared" si="0"/>
        <v>18</v>
      </c>
    </row>
    <row r="27" spans="1:26" ht="11.25" customHeight="1">
      <c r="A27" s="1405">
        <f t="shared" si="1"/>
        <v>19</v>
      </c>
      <c r="B27" s="1440"/>
      <c r="C27" s="1245"/>
      <c r="D27" s="1245"/>
      <c r="E27" s="1245"/>
      <c r="F27" s="1245"/>
      <c r="G27" s="1440" t="s">
        <v>37</v>
      </c>
      <c r="H27" s="1462" t="s">
        <v>401</v>
      </c>
      <c r="I27" s="1541">
        <v>0</v>
      </c>
      <c r="J27" s="1541">
        <v>0</v>
      </c>
      <c r="K27" s="1541">
        <v>1</v>
      </c>
      <c r="L27" s="1541">
        <v>0</v>
      </c>
      <c r="M27" s="1541">
        <v>14</v>
      </c>
      <c r="N27" s="1541">
        <v>10</v>
      </c>
      <c r="O27" s="1541">
        <v>0</v>
      </c>
      <c r="P27" s="1541">
        <v>0</v>
      </c>
      <c r="Q27" s="1541">
        <v>0</v>
      </c>
      <c r="R27" s="1541">
        <v>0</v>
      </c>
      <c r="S27" s="1541">
        <v>0</v>
      </c>
      <c r="T27" s="1541">
        <v>0</v>
      </c>
      <c r="U27" s="1541">
        <v>0</v>
      </c>
      <c r="V27" s="1541">
        <v>0</v>
      </c>
      <c r="W27" s="1541">
        <v>0</v>
      </c>
      <c r="X27" s="1541">
        <v>0</v>
      </c>
      <c r="Y27" s="1428"/>
      <c r="Z27" s="1539">
        <f t="shared" si="0"/>
        <v>19</v>
      </c>
    </row>
    <row r="28" spans="1:26" ht="11.25" customHeight="1">
      <c r="A28" s="1405">
        <f t="shared" si="1"/>
        <v>20</v>
      </c>
      <c r="B28" s="1440"/>
      <c r="C28" s="1245"/>
      <c r="D28" s="1245"/>
      <c r="E28" s="1245"/>
      <c r="F28" s="1245"/>
      <c r="G28" s="1440" t="s">
        <v>37</v>
      </c>
      <c r="H28" s="1462" t="s">
        <v>301</v>
      </c>
      <c r="I28" s="1541">
        <v>0</v>
      </c>
      <c r="J28" s="1541">
        <v>0</v>
      </c>
      <c r="K28" s="1541">
        <v>0</v>
      </c>
      <c r="L28" s="1541">
        <v>0</v>
      </c>
      <c r="M28" s="1541">
        <v>0</v>
      </c>
      <c r="N28" s="1541">
        <v>0</v>
      </c>
      <c r="O28" s="1541">
        <v>0</v>
      </c>
      <c r="P28" s="1541">
        <v>0</v>
      </c>
      <c r="Q28" s="1541">
        <v>0</v>
      </c>
      <c r="R28" s="1541">
        <v>0</v>
      </c>
      <c r="S28" s="1541">
        <v>0</v>
      </c>
      <c r="T28" s="1541">
        <v>0</v>
      </c>
      <c r="U28" s="1541">
        <v>0</v>
      </c>
      <c r="V28" s="1541">
        <v>0</v>
      </c>
      <c r="W28" s="1541">
        <v>0</v>
      </c>
      <c r="X28" s="1541">
        <v>0</v>
      </c>
      <c r="Y28" s="1428"/>
      <c r="Z28" s="1539">
        <f t="shared" si="0"/>
        <v>20</v>
      </c>
    </row>
    <row r="29" spans="1:26" s="1137" customFormat="1" ht="11.25" customHeight="1">
      <c r="A29" s="1405">
        <f t="shared" si="1"/>
        <v>21</v>
      </c>
      <c r="B29" s="1662"/>
      <c r="C29" s="1432"/>
      <c r="D29" s="1432"/>
      <c r="E29" s="1432"/>
      <c r="F29" s="1663"/>
      <c r="G29" s="1662" t="s">
        <v>37</v>
      </c>
      <c r="H29" s="1462" t="s">
        <v>402</v>
      </c>
      <c r="I29" s="1541">
        <v>0</v>
      </c>
      <c r="J29" s="1541">
        <v>0</v>
      </c>
      <c r="K29" s="1541">
        <v>1</v>
      </c>
      <c r="L29" s="1541">
        <v>0</v>
      </c>
      <c r="M29" s="1541">
        <v>14</v>
      </c>
      <c r="N29" s="1541">
        <v>10</v>
      </c>
      <c r="O29" s="1541">
        <v>0</v>
      </c>
      <c r="P29" s="1541">
        <v>0</v>
      </c>
      <c r="Q29" s="1541">
        <v>0</v>
      </c>
      <c r="R29" s="1541">
        <v>0</v>
      </c>
      <c r="S29" s="1541">
        <v>0</v>
      </c>
      <c r="T29" s="1541">
        <v>0</v>
      </c>
      <c r="U29" s="1541">
        <v>0</v>
      </c>
      <c r="V29" s="1541">
        <v>0</v>
      </c>
      <c r="W29" s="1541">
        <v>0</v>
      </c>
      <c r="X29" s="1541">
        <v>0</v>
      </c>
      <c r="Y29" s="1428"/>
      <c r="Z29" s="1539">
        <f t="shared" si="0"/>
        <v>21</v>
      </c>
    </row>
    <row r="30" spans="1:26" ht="18.9" customHeight="1">
      <c r="A30" s="1405"/>
      <c r="B30" s="1440"/>
      <c r="C30" s="1245"/>
      <c r="D30" s="2021" t="s">
        <v>1649</v>
      </c>
      <c r="E30" s="1674"/>
      <c r="F30" s="1674"/>
      <c r="G30" s="1440"/>
      <c r="H30" s="1984"/>
      <c r="I30" s="1541"/>
      <c r="J30" s="1541"/>
      <c r="K30" s="1541"/>
      <c r="L30" s="1541"/>
      <c r="M30" s="1541"/>
      <c r="N30" s="1541"/>
      <c r="O30" s="1541"/>
      <c r="P30" s="1541"/>
      <c r="Q30" s="1541"/>
      <c r="R30" s="1541"/>
      <c r="S30" s="1541"/>
      <c r="T30" s="1541"/>
      <c r="U30" s="1541"/>
      <c r="V30" s="1541"/>
      <c r="W30" s="1541"/>
      <c r="X30" s="1541"/>
      <c r="Y30" s="1428"/>
      <c r="Z30" s="1539"/>
    </row>
    <row r="31" spans="1:26" ht="11.25" customHeight="1">
      <c r="A31" s="1405">
        <f>A29+1</f>
        <v>22</v>
      </c>
      <c r="B31" s="1440"/>
      <c r="C31" s="1245"/>
      <c r="D31" s="1674"/>
      <c r="E31" s="1674" t="s">
        <v>1650</v>
      </c>
      <c r="F31" s="1674"/>
      <c r="G31" s="1440"/>
      <c r="H31" s="1984">
        <v>3</v>
      </c>
      <c r="I31" s="1541">
        <v>43</v>
      </c>
      <c r="J31" s="1541">
        <v>11</v>
      </c>
      <c r="K31" s="1541">
        <v>1</v>
      </c>
      <c r="L31" s="1541">
        <v>0</v>
      </c>
      <c r="M31" s="1541">
        <v>169</v>
      </c>
      <c r="N31" s="1541">
        <v>16</v>
      </c>
      <c r="O31" s="1541">
        <v>7</v>
      </c>
      <c r="P31" s="1541">
        <v>0</v>
      </c>
      <c r="Q31" s="1541">
        <v>0</v>
      </c>
      <c r="R31" s="1541">
        <v>0</v>
      </c>
      <c r="S31" s="1541">
        <v>17</v>
      </c>
      <c r="T31" s="1541">
        <v>0</v>
      </c>
      <c r="U31" s="1541">
        <v>32</v>
      </c>
      <c r="V31" s="1541">
        <v>6</v>
      </c>
      <c r="W31" s="1541">
        <v>9</v>
      </c>
      <c r="X31" s="1541">
        <v>2</v>
      </c>
      <c r="Y31" s="1428"/>
      <c r="Z31" s="1539">
        <f t="shared" si="0"/>
        <v>22</v>
      </c>
    </row>
    <row r="32" spans="1:26" ht="11.25" customHeight="1">
      <c r="A32" s="1405">
        <f t="shared" si="1"/>
        <v>23</v>
      </c>
      <c r="B32" s="1440"/>
      <c r="C32" s="1245"/>
      <c r="D32" s="1674" t="s">
        <v>1623</v>
      </c>
      <c r="E32" s="1674"/>
      <c r="F32" s="1674"/>
      <c r="G32" s="1440"/>
      <c r="H32" s="1984">
        <v>2</v>
      </c>
      <c r="I32" s="1541">
        <v>0</v>
      </c>
      <c r="J32" s="1541">
        <v>0</v>
      </c>
      <c r="K32" s="1541">
        <v>0</v>
      </c>
      <c r="L32" s="1541">
        <v>0</v>
      </c>
      <c r="M32" s="1541">
        <v>23</v>
      </c>
      <c r="N32" s="1541">
        <v>21</v>
      </c>
      <c r="O32" s="1541">
        <v>3</v>
      </c>
      <c r="P32" s="1541">
        <v>3</v>
      </c>
      <c r="Q32" s="1541">
        <v>0</v>
      </c>
      <c r="R32" s="1541">
        <v>0</v>
      </c>
      <c r="S32" s="1541">
        <v>0</v>
      </c>
      <c r="T32" s="1541">
        <v>0</v>
      </c>
      <c r="U32" s="1541">
        <v>0</v>
      </c>
      <c r="V32" s="1541">
        <v>0</v>
      </c>
      <c r="W32" s="1541">
        <v>0</v>
      </c>
      <c r="X32" s="1541">
        <v>0</v>
      </c>
      <c r="Y32" s="1428"/>
      <c r="Z32" s="1539">
        <f t="shared" si="0"/>
        <v>23</v>
      </c>
    </row>
    <row r="33" spans="1:26" s="1137" customFormat="1" ht="18.9" customHeight="1">
      <c r="A33" s="1405">
        <f t="shared" si="1"/>
        <v>24</v>
      </c>
      <c r="B33" s="1662"/>
      <c r="C33" s="1432"/>
      <c r="D33" s="1432"/>
      <c r="E33" s="1432"/>
      <c r="F33" s="1990" t="s">
        <v>412</v>
      </c>
      <c r="G33" s="1662"/>
      <c r="H33" s="1459" t="s">
        <v>400</v>
      </c>
      <c r="I33" s="1541">
        <v>4</v>
      </c>
      <c r="J33" s="1541">
        <v>0</v>
      </c>
      <c r="K33" s="1541">
        <v>1</v>
      </c>
      <c r="L33" s="1541">
        <v>0</v>
      </c>
      <c r="M33" s="1541">
        <v>33</v>
      </c>
      <c r="N33" s="1541">
        <v>1</v>
      </c>
      <c r="O33" s="1541">
        <v>0</v>
      </c>
      <c r="P33" s="1541">
        <v>0</v>
      </c>
      <c r="Q33" s="1541">
        <v>0</v>
      </c>
      <c r="R33" s="1541">
        <v>0</v>
      </c>
      <c r="S33" s="1541">
        <v>0</v>
      </c>
      <c r="T33" s="1541">
        <v>0</v>
      </c>
      <c r="U33" s="1541">
        <v>11</v>
      </c>
      <c r="V33" s="1541">
        <v>1</v>
      </c>
      <c r="W33" s="1541">
        <v>1</v>
      </c>
      <c r="X33" s="1541">
        <v>0</v>
      </c>
      <c r="Y33" s="1428"/>
      <c r="Z33" s="1539">
        <f t="shared" si="0"/>
        <v>24</v>
      </c>
    </row>
    <row r="34" spans="1:26" ht="11.25" customHeight="1">
      <c r="A34" s="1405">
        <f t="shared" si="1"/>
        <v>25</v>
      </c>
      <c r="B34" s="1440"/>
      <c r="C34" s="1245"/>
      <c r="D34" s="1245"/>
      <c r="E34" s="1245"/>
      <c r="F34" s="1992"/>
      <c r="G34" s="1440"/>
      <c r="H34" s="1462" t="s">
        <v>401</v>
      </c>
      <c r="I34" s="1541">
        <v>39</v>
      </c>
      <c r="J34" s="1541">
        <v>11</v>
      </c>
      <c r="K34" s="1541">
        <v>0</v>
      </c>
      <c r="L34" s="1541">
        <v>0</v>
      </c>
      <c r="M34" s="1541">
        <v>136</v>
      </c>
      <c r="N34" s="1541">
        <v>15</v>
      </c>
      <c r="O34" s="1541">
        <v>7</v>
      </c>
      <c r="P34" s="1541">
        <v>0</v>
      </c>
      <c r="Q34" s="1541">
        <v>0</v>
      </c>
      <c r="R34" s="1541">
        <v>0</v>
      </c>
      <c r="S34" s="1541">
        <v>17</v>
      </c>
      <c r="T34" s="1541">
        <v>0</v>
      </c>
      <c r="U34" s="1541">
        <v>21</v>
      </c>
      <c r="V34" s="1541">
        <v>5</v>
      </c>
      <c r="W34" s="1541">
        <v>8</v>
      </c>
      <c r="X34" s="1541">
        <v>2</v>
      </c>
      <c r="Y34" s="1428"/>
      <c r="Z34" s="1539">
        <f t="shared" si="0"/>
        <v>25</v>
      </c>
    </row>
    <row r="35" spans="1:26" ht="11.25" customHeight="1">
      <c r="A35" s="1405">
        <f t="shared" si="1"/>
        <v>26</v>
      </c>
      <c r="B35" s="1440"/>
      <c r="C35" s="1245"/>
      <c r="D35" s="1245"/>
      <c r="E35" s="1245"/>
      <c r="F35" s="1245"/>
      <c r="G35" s="1440"/>
      <c r="H35" s="1462" t="s">
        <v>301</v>
      </c>
      <c r="I35" s="1541">
        <v>0</v>
      </c>
      <c r="J35" s="1541">
        <v>0</v>
      </c>
      <c r="K35" s="1541">
        <v>0</v>
      </c>
      <c r="L35" s="1541">
        <v>0</v>
      </c>
      <c r="M35" s="1541">
        <v>23</v>
      </c>
      <c r="N35" s="1541">
        <v>21</v>
      </c>
      <c r="O35" s="1541">
        <v>3</v>
      </c>
      <c r="P35" s="1541">
        <v>3</v>
      </c>
      <c r="Q35" s="1541">
        <v>0</v>
      </c>
      <c r="R35" s="1541">
        <v>0</v>
      </c>
      <c r="S35" s="1541">
        <v>0</v>
      </c>
      <c r="T35" s="1541">
        <v>0</v>
      </c>
      <c r="U35" s="1541">
        <v>0</v>
      </c>
      <c r="V35" s="1541">
        <v>0</v>
      </c>
      <c r="W35" s="1541">
        <v>0</v>
      </c>
      <c r="X35" s="1541">
        <v>0</v>
      </c>
      <c r="Y35" s="1428"/>
      <c r="Z35" s="1539">
        <f t="shared" si="0"/>
        <v>26</v>
      </c>
    </row>
    <row r="36" spans="1:26" ht="11.25" customHeight="1">
      <c r="A36" s="1405">
        <f t="shared" si="1"/>
        <v>27</v>
      </c>
      <c r="B36" s="1440"/>
      <c r="C36" s="1245"/>
      <c r="D36" s="1245"/>
      <c r="E36" s="1245"/>
      <c r="F36" s="1245"/>
      <c r="G36" s="1440"/>
      <c r="H36" s="1462" t="s">
        <v>402</v>
      </c>
      <c r="I36" s="1541">
        <v>43</v>
      </c>
      <c r="J36" s="1541">
        <v>11</v>
      </c>
      <c r="K36" s="1541">
        <v>1</v>
      </c>
      <c r="L36" s="1541">
        <v>0</v>
      </c>
      <c r="M36" s="1541">
        <v>192</v>
      </c>
      <c r="N36" s="1541">
        <v>37</v>
      </c>
      <c r="O36" s="1541">
        <v>10</v>
      </c>
      <c r="P36" s="1541">
        <v>3</v>
      </c>
      <c r="Q36" s="1541">
        <v>0</v>
      </c>
      <c r="R36" s="1541">
        <v>0</v>
      </c>
      <c r="S36" s="1541">
        <v>17</v>
      </c>
      <c r="T36" s="1541">
        <v>0</v>
      </c>
      <c r="U36" s="1541">
        <v>32</v>
      </c>
      <c r="V36" s="1541">
        <v>6</v>
      </c>
      <c r="W36" s="1541">
        <v>9</v>
      </c>
      <c r="X36" s="1541">
        <v>2</v>
      </c>
      <c r="Y36" s="1428"/>
      <c r="Z36" s="1539">
        <f t="shared" si="0"/>
        <v>27</v>
      </c>
    </row>
    <row r="37" spans="1:26" ht="18.9" customHeight="1">
      <c r="A37" s="1405">
        <f t="shared" si="1"/>
        <v>28</v>
      </c>
      <c r="B37" s="1440"/>
      <c r="C37" s="1245"/>
      <c r="D37" s="1674" t="s">
        <v>1624</v>
      </c>
      <c r="E37" s="1674"/>
      <c r="F37" s="1674"/>
      <c r="G37" s="1440"/>
      <c r="H37" s="1984">
        <v>3</v>
      </c>
      <c r="I37" s="1541">
        <v>0</v>
      </c>
      <c r="J37" s="1541">
        <v>0</v>
      </c>
      <c r="K37" s="1541">
        <v>0</v>
      </c>
      <c r="L37" s="1541">
        <v>0</v>
      </c>
      <c r="M37" s="1541">
        <v>13</v>
      </c>
      <c r="N37" s="1541">
        <v>7</v>
      </c>
      <c r="O37" s="1541">
        <v>1</v>
      </c>
      <c r="P37" s="1541">
        <v>1</v>
      </c>
      <c r="Q37" s="1541">
        <v>0</v>
      </c>
      <c r="R37" s="1541">
        <v>0</v>
      </c>
      <c r="S37" s="1541">
        <v>0</v>
      </c>
      <c r="T37" s="1541">
        <v>0</v>
      </c>
      <c r="U37" s="1541">
        <v>0</v>
      </c>
      <c r="V37" s="1541">
        <v>0</v>
      </c>
      <c r="W37" s="1541">
        <v>0</v>
      </c>
      <c r="X37" s="1541">
        <v>0</v>
      </c>
      <c r="Y37" s="1428"/>
      <c r="Z37" s="1539">
        <f t="shared" si="0"/>
        <v>28</v>
      </c>
    </row>
    <row r="38" spans="1:26" s="1137" customFormat="1" ht="18.9" customHeight="1">
      <c r="A38" s="1405">
        <f t="shared" si="1"/>
        <v>29</v>
      </c>
      <c r="B38" s="1662"/>
      <c r="C38" s="1432"/>
      <c r="D38" s="1432"/>
      <c r="E38" s="1432"/>
      <c r="F38" s="1543" t="s">
        <v>413</v>
      </c>
      <c r="G38" s="1662"/>
      <c r="H38" s="1459" t="s">
        <v>400</v>
      </c>
      <c r="I38" s="1541">
        <v>0</v>
      </c>
      <c r="J38" s="1541">
        <v>0</v>
      </c>
      <c r="K38" s="1541">
        <v>0</v>
      </c>
      <c r="L38" s="1541">
        <v>0</v>
      </c>
      <c r="M38" s="1541">
        <v>0</v>
      </c>
      <c r="N38" s="1541">
        <v>0</v>
      </c>
      <c r="O38" s="1541">
        <v>0</v>
      </c>
      <c r="P38" s="1541">
        <v>0</v>
      </c>
      <c r="Q38" s="1541">
        <v>0</v>
      </c>
      <c r="R38" s="1541">
        <v>0</v>
      </c>
      <c r="S38" s="1541">
        <v>0</v>
      </c>
      <c r="T38" s="1541">
        <v>0</v>
      </c>
      <c r="U38" s="1541">
        <v>0</v>
      </c>
      <c r="V38" s="1541">
        <v>0</v>
      </c>
      <c r="W38" s="1541">
        <v>0</v>
      </c>
      <c r="X38" s="1541">
        <v>0</v>
      </c>
      <c r="Y38" s="1428"/>
      <c r="Z38" s="1539">
        <f t="shared" si="0"/>
        <v>29</v>
      </c>
    </row>
    <row r="39" spans="1:26" ht="11.25" customHeight="1">
      <c r="A39" s="1405">
        <f t="shared" si="1"/>
        <v>30</v>
      </c>
      <c r="B39" s="1440"/>
      <c r="C39" s="1245"/>
      <c r="D39" s="1245"/>
      <c r="E39" s="1245"/>
      <c r="F39" s="1245"/>
      <c r="G39" s="1440"/>
      <c r="H39" s="1462" t="s">
        <v>401</v>
      </c>
      <c r="I39" s="1541">
        <v>0</v>
      </c>
      <c r="J39" s="1541">
        <v>0</v>
      </c>
      <c r="K39" s="1541">
        <v>0</v>
      </c>
      <c r="L39" s="1541">
        <v>0</v>
      </c>
      <c r="M39" s="1541">
        <v>0</v>
      </c>
      <c r="N39" s="1541">
        <v>0</v>
      </c>
      <c r="O39" s="1541">
        <v>0</v>
      </c>
      <c r="P39" s="1541">
        <v>0</v>
      </c>
      <c r="Q39" s="1541">
        <v>0</v>
      </c>
      <c r="R39" s="1541">
        <v>0</v>
      </c>
      <c r="S39" s="1541">
        <v>0</v>
      </c>
      <c r="T39" s="1541">
        <v>0</v>
      </c>
      <c r="U39" s="1541">
        <v>0</v>
      </c>
      <c r="V39" s="1541">
        <v>0</v>
      </c>
      <c r="W39" s="1541">
        <v>0</v>
      </c>
      <c r="X39" s="1541">
        <v>0</v>
      </c>
      <c r="Y39" s="1428"/>
      <c r="Z39" s="1539">
        <f t="shared" si="0"/>
        <v>30</v>
      </c>
    </row>
    <row r="40" spans="1:26" ht="11.25" customHeight="1">
      <c r="A40" s="1405">
        <f t="shared" si="1"/>
        <v>31</v>
      </c>
      <c r="B40" s="1440"/>
      <c r="C40" s="1245"/>
      <c r="D40" s="1245"/>
      <c r="E40" s="1245"/>
      <c r="F40" s="1245"/>
      <c r="G40" s="1440"/>
      <c r="H40" s="1462" t="s">
        <v>301</v>
      </c>
      <c r="I40" s="1541">
        <v>0</v>
      </c>
      <c r="J40" s="1541">
        <v>0</v>
      </c>
      <c r="K40" s="1541">
        <v>0</v>
      </c>
      <c r="L40" s="1541">
        <v>0</v>
      </c>
      <c r="M40" s="1541">
        <v>13</v>
      </c>
      <c r="N40" s="1541">
        <v>7</v>
      </c>
      <c r="O40" s="1541">
        <v>1</v>
      </c>
      <c r="P40" s="1541">
        <v>1</v>
      </c>
      <c r="Q40" s="1541">
        <v>0</v>
      </c>
      <c r="R40" s="1541">
        <v>0</v>
      </c>
      <c r="S40" s="1541">
        <v>0</v>
      </c>
      <c r="T40" s="1541">
        <v>0</v>
      </c>
      <c r="U40" s="1541">
        <v>0</v>
      </c>
      <c r="V40" s="1541">
        <v>0</v>
      </c>
      <c r="W40" s="1541">
        <v>0</v>
      </c>
      <c r="X40" s="1541">
        <v>0</v>
      </c>
      <c r="Y40" s="1428"/>
      <c r="Z40" s="1539">
        <f t="shared" si="0"/>
        <v>31</v>
      </c>
    </row>
    <row r="41" spans="1:26" ht="11.25" customHeight="1">
      <c r="A41" s="1539">
        <f t="shared" si="1"/>
        <v>32</v>
      </c>
      <c r="B41" s="1440"/>
      <c r="C41" s="1245"/>
      <c r="D41" s="1245"/>
      <c r="E41" s="1245"/>
      <c r="F41" s="1245"/>
      <c r="G41" s="1440"/>
      <c r="H41" s="1462" t="s">
        <v>402</v>
      </c>
      <c r="I41" s="1541">
        <v>0</v>
      </c>
      <c r="J41" s="1541">
        <v>0</v>
      </c>
      <c r="K41" s="1541">
        <v>0</v>
      </c>
      <c r="L41" s="1541">
        <v>0</v>
      </c>
      <c r="M41" s="1541">
        <v>13</v>
      </c>
      <c r="N41" s="1541">
        <v>7</v>
      </c>
      <c r="O41" s="1541">
        <v>1</v>
      </c>
      <c r="P41" s="1541">
        <v>1</v>
      </c>
      <c r="Q41" s="1541">
        <v>0</v>
      </c>
      <c r="R41" s="1541">
        <v>0</v>
      </c>
      <c r="S41" s="1541">
        <v>0</v>
      </c>
      <c r="T41" s="1541">
        <v>0</v>
      </c>
      <c r="U41" s="1541">
        <v>0</v>
      </c>
      <c r="V41" s="1541">
        <v>0</v>
      </c>
      <c r="W41" s="1541">
        <v>0</v>
      </c>
      <c r="X41" s="1541">
        <v>0</v>
      </c>
      <c r="Y41" s="1428"/>
      <c r="Z41" s="1539">
        <f t="shared" si="0"/>
        <v>32</v>
      </c>
    </row>
    <row r="42" spans="1:26" ht="18.9" customHeight="1">
      <c r="A42" s="1539"/>
      <c r="B42" s="1440"/>
      <c r="C42" s="1245"/>
      <c r="D42" s="1245" t="s">
        <v>1625</v>
      </c>
      <c r="E42" s="1674"/>
      <c r="F42" s="1674"/>
      <c r="G42" s="1440"/>
      <c r="H42" s="1993"/>
      <c r="I42" s="1645"/>
      <c r="J42" s="1645"/>
      <c r="K42" s="1994"/>
      <c r="L42" s="1995"/>
      <c r="M42" s="1995"/>
      <c r="N42" s="1995"/>
      <c r="O42" s="1626"/>
      <c r="P42" s="1626"/>
      <c r="Q42" s="1626"/>
      <c r="R42" s="1626"/>
      <c r="S42" s="1626"/>
      <c r="T42" s="1626"/>
      <c r="U42" s="1626"/>
      <c r="V42" s="1626"/>
      <c r="W42" s="1626"/>
      <c r="X42" s="1626"/>
      <c r="Y42" s="1250"/>
      <c r="Z42" s="1539"/>
    </row>
    <row r="43" spans="1:26" ht="11.25" customHeight="1">
      <c r="A43" s="1539">
        <f>A41+1</f>
        <v>33</v>
      </c>
      <c r="B43" s="1440"/>
      <c r="C43" s="1245"/>
      <c r="D43" s="1245"/>
      <c r="E43" s="1674" t="s">
        <v>831</v>
      </c>
      <c r="F43" s="1674"/>
      <c r="G43" s="1440"/>
      <c r="H43" s="1993">
        <v>3</v>
      </c>
      <c r="I43" s="1541">
        <v>25</v>
      </c>
      <c r="J43" s="1541">
        <v>8</v>
      </c>
      <c r="K43" s="1541">
        <v>2</v>
      </c>
      <c r="L43" s="1541">
        <v>0</v>
      </c>
      <c r="M43" s="1541">
        <v>140</v>
      </c>
      <c r="N43" s="1541">
        <v>42</v>
      </c>
      <c r="O43" s="1541">
        <v>12</v>
      </c>
      <c r="P43" s="1541">
        <v>5</v>
      </c>
      <c r="Q43" s="1541">
        <v>0</v>
      </c>
      <c r="R43" s="1541">
        <v>0</v>
      </c>
      <c r="S43" s="1541">
        <v>0</v>
      </c>
      <c r="T43" s="1541">
        <v>0</v>
      </c>
      <c r="U43" s="1541">
        <v>22</v>
      </c>
      <c r="V43" s="1541">
        <v>8</v>
      </c>
      <c r="W43" s="1541">
        <v>0</v>
      </c>
      <c r="X43" s="1541">
        <v>0</v>
      </c>
      <c r="Y43" s="1428"/>
      <c r="Z43" s="1539">
        <f aca="true" t="shared" si="2" ref="Z43:Z82">A43</f>
        <v>33</v>
      </c>
    </row>
    <row r="44" spans="1:26" ht="11.25" customHeight="1">
      <c r="A44" s="1539">
        <f aca="true" t="shared" si="3" ref="A44:A82">A43+1</f>
        <v>34</v>
      </c>
      <c r="B44" s="1440"/>
      <c r="C44" s="1245"/>
      <c r="D44" s="1245"/>
      <c r="E44" s="1674"/>
      <c r="F44" s="1674" t="s">
        <v>832</v>
      </c>
      <c r="G44" s="1440"/>
      <c r="H44" s="1993">
        <v>3</v>
      </c>
      <c r="I44" s="1541">
        <v>5</v>
      </c>
      <c r="J44" s="1541">
        <v>0</v>
      </c>
      <c r="K44" s="1541">
        <v>0</v>
      </c>
      <c r="L44" s="1541">
        <v>0</v>
      </c>
      <c r="M44" s="1541">
        <v>6</v>
      </c>
      <c r="N44" s="1541">
        <v>0</v>
      </c>
      <c r="O44" s="1541">
        <v>2</v>
      </c>
      <c r="P44" s="1541">
        <v>0</v>
      </c>
      <c r="Q44" s="1541">
        <v>0</v>
      </c>
      <c r="R44" s="1541">
        <v>0</v>
      </c>
      <c r="S44" s="1541">
        <v>0</v>
      </c>
      <c r="T44" s="1541">
        <v>0</v>
      </c>
      <c r="U44" s="1541">
        <v>0</v>
      </c>
      <c r="V44" s="1541">
        <v>0</v>
      </c>
      <c r="W44" s="1541">
        <v>0</v>
      </c>
      <c r="X44" s="1541">
        <v>0</v>
      </c>
      <c r="Y44" s="1428"/>
      <c r="Z44" s="1539">
        <f t="shared" si="2"/>
        <v>34</v>
      </c>
    </row>
    <row r="45" spans="1:26" ht="11.25" customHeight="1">
      <c r="A45" s="1539">
        <f t="shared" si="3"/>
        <v>35</v>
      </c>
      <c r="B45" s="1440"/>
      <c r="C45" s="1245"/>
      <c r="D45" s="1245"/>
      <c r="E45" s="1674"/>
      <c r="F45" s="1674" t="s">
        <v>833</v>
      </c>
      <c r="G45" s="1440"/>
      <c r="H45" s="1993">
        <v>3</v>
      </c>
      <c r="I45" s="1541">
        <v>15</v>
      </c>
      <c r="J45" s="1541">
        <v>2</v>
      </c>
      <c r="K45" s="1541">
        <v>4</v>
      </c>
      <c r="L45" s="1541">
        <v>2</v>
      </c>
      <c r="M45" s="1541">
        <v>37</v>
      </c>
      <c r="N45" s="1541">
        <v>7</v>
      </c>
      <c r="O45" s="1541">
        <v>9</v>
      </c>
      <c r="P45" s="1541">
        <v>3</v>
      </c>
      <c r="Q45" s="1541">
        <v>0</v>
      </c>
      <c r="R45" s="1541">
        <v>0</v>
      </c>
      <c r="S45" s="1541">
        <v>0</v>
      </c>
      <c r="T45" s="1541">
        <v>0</v>
      </c>
      <c r="U45" s="1541">
        <v>6</v>
      </c>
      <c r="V45" s="1541">
        <v>3</v>
      </c>
      <c r="W45" s="1541">
        <v>0</v>
      </c>
      <c r="X45" s="1541">
        <v>0</v>
      </c>
      <c r="Y45" s="1428"/>
      <c r="Z45" s="1539">
        <f t="shared" si="2"/>
        <v>35</v>
      </c>
    </row>
    <row r="46" spans="1:26" ht="11.25" customHeight="1">
      <c r="A46" s="1539">
        <f t="shared" si="3"/>
        <v>36</v>
      </c>
      <c r="B46" s="1440"/>
      <c r="C46" s="1245"/>
      <c r="D46" s="1245"/>
      <c r="E46" s="1674"/>
      <c r="F46" s="1674" t="s">
        <v>834</v>
      </c>
      <c r="G46" s="1440"/>
      <c r="H46" s="1993">
        <v>3</v>
      </c>
      <c r="I46" s="1541">
        <v>0</v>
      </c>
      <c r="J46" s="1541">
        <v>0</v>
      </c>
      <c r="K46" s="1541">
        <v>0</v>
      </c>
      <c r="L46" s="1541">
        <v>0</v>
      </c>
      <c r="M46" s="1541">
        <v>0</v>
      </c>
      <c r="N46" s="1541">
        <v>0</v>
      </c>
      <c r="O46" s="1541">
        <v>0</v>
      </c>
      <c r="P46" s="1541">
        <v>0</v>
      </c>
      <c r="Q46" s="1541">
        <v>0</v>
      </c>
      <c r="R46" s="1541">
        <v>0</v>
      </c>
      <c r="S46" s="1541">
        <v>0</v>
      </c>
      <c r="T46" s="1541">
        <v>0</v>
      </c>
      <c r="U46" s="1541">
        <v>0</v>
      </c>
      <c r="V46" s="1541">
        <v>0</v>
      </c>
      <c r="W46" s="1541">
        <v>0</v>
      </c>
      <c r="X46" s="1541">
        <v>0</v>
      </c>
      <c r="Y46" s="1428"/>
      <c r="Z46" s="1539">
        <f t="shared" si="2"/>
        <v>36</v>
      </c>
    </row>
    <row r="47" spans="1:26" ht="11.25" customHeight="1">
      <c r="A47" s="1539">
        <f t="shared" si="3"/>
        <v>37</v>
      </c>
      <c r="B47" s="1440"/>
      <c r="C47" s="1245"/>
      <c r="D47" s="1245"/>
      <c r="E47" s="1674"/>
      <c r="F47" s="1674" t="s">
        <v>835</v>
      </c>
      <c r="G47" s="1440"/>
      <c r="H47" s="1993">
        <v>3</v>
      </c>
      <c r="I47" s="1541">
        <v>6</v>
      </c>
      <c r="J47" s="1541">
        <v>0</v>
      </c>
      <c r="K47" s="1541">
        <v>1</v>
      </c>
      <c r="L47" s="1541">
        <v>0</v>
      </c>
      <c r="M47" s="1541">
        <v>26</v>
      </c>
      <c r="N47" s="1541">
        <v>6</v>
      </c>
      <c r="O47" s="1541">
        <v>15</v>
      </c>
      <c r="P47" s="1541">
        <v>5</v>
      </c>
      <c r="Q47" s="1541">
        <v>0</v>
      </c>
      <c r="R47" s="1541">
        <v>0</v>
      </c>
      <c r="S47" s="1541">
        <v>0</v>
      </c>
      <c r="T47" s="1541">
        <v>0</v>
      </c>
      <c r="U47" s="1541">
        <v>8</v>
      </c>
      <c r="V47" s="1541">
        <v>3</v>
      </c>
      <c r="W47" s="1541">
        <v>0</v>
      </c>
      <c r="X47" s="1541">
        <v>0</v>
      </c>
      <c r="Y47" s="1428"/>
      <c r="Z47" s="1539">
        <f t="shared" si="2"/>
        <v>37</v>
      </c>
    </row>
    <row r="48" spans="1:26" ht="11.25" customHeight="1">
      <c r="A48" s="1539"/>
      <c r="B48" s="1440"/>
      <c r="C48" s="1245"/>
      <c r="D48" s="1245" t="s">
        <v>1627</v>
      </c>
      <c r="E48" s="1674"/>
      <c r="F48" s="1674"/>
      <c r="G48" s="1440"/>
      <c r="H48" s="1984"/>
      <c r="I48" s="1541"/>
      <c r="J48" s="1541"/>
      <c r="K48" s="1541"/>
      <c r="L48" s="1541"/>
      <c r="M48" s="1541"/>
      <c r="N48" s="1541"/>
      <c r="O48" s="1541"/>
      <c r="P48" s="1541"/>
      <c r="Q48" s="1541"/>
      <c r="R48" s="1541"/>
      <c r="S48" s="1541"/>
      <c r="T48" s="1541"/>
      <c r="U48" s="1541"/>
      <c r="V48" s="1541"/>
      <c r="W48" s="1541"/>
      <c r="X48" s="1541"/>
      <c r="Y48" s="1428"/>
      <c r="Z48" s="1539"/>
    </row>
    <row r="49" spans="1:26" ht="11.25" customHeight="1">
      <c r="A49" s="1539">
        <f>A47+1</f>
        <v>38</v>
      </c>
      <c r="B49" s="1440"/>
      <c r="C49" s="1245"/>
      <c r="D49" s="1245"/>
      <c r="E49" s="1674" t="s">
        <v>831</v>
      </c>
      <c r="F49" s="1674"/>
      <c r="G49" s="1440"/>
      <c r="H49" s="1993">
        <v>3</v>
      </c>
      <c r="I49" s="1541">
        <v>28</v>
      </c>
      <c r="J49" s="1541">
        <v>7</v>
      </c>
      <c r="K49" s="1541">
        <v>17</v>
      </c>
      <c r="L49" s="1541">
        <v>6</v>
      </c>
      <c r="M49" s="1541">
        <v>56</v>
      </c>
      <c r="N49" s="1541">
        <v>20</v>
      </c>
      <c r="O49" s="1541">
        <v>2</v>
      </c>
      <c r="P49" s="1541">
        <v>0</v>
      </c>
      <c r="Q49" s="1541">
        <v>0</v>
      </c>
      <c r="R49" s="1541">
        <v>0</v>
      </c>
      <c r="S49" s="1541">
        <v>0</v>
      </c>
      <c r="T49" s="1541">
        <v>0</v>
      </c>
      <c r="U49" s="1541">
        <v>0</v>
      </c>
      <c r="V49" s="1541">
        <v>0</v>
      </c>
      <c r="W49" s="1541">
        <v>0</v>
      </c>
      <c r="X49" s="1541">
        <v>0</v>
      </c>
      <c r="Y49" s="1428"/>
      <c r="Z49" s="1539">
        <f t="shared" si="2"/>
        <v>38</v>
      </c>
    </row>
    <row r="50" spans="1:26" ht="11.25" customHeight="1">
      <c r="A50" s="1539">
        <f t="shared" si="3"/>
        <v>39</v>
      </c>
      <c r="B50" s="1440"/>
      <c r="C50" s="1245"/>
      <c r="D50" s="1245"/>
      <c r="E50" s="1674"/>
      <c r="F50" s="1674" t="s">
        <v>832</v>
      </c>
      <c r="G50" s="1440"/>
      <c r="H50" s="1993">
        <v>3</v>
      </c>
      <c r="I50" s="1541">
        <v>8</v>
      </c>
      <c r="J50" s="1541">
        <v>0</v>
      </c>
      <c r="K50" s="1541">
        <v>0</v>
      </c>
      <c r="L50" s="1541">
        <v>0</v>
      </c>
      <c r="M50" s="1541">
        <v>25</v>
      </c>
      <c r="N50" s="1541">
        <v>7</v>
      </c>
      <c r="O50" s="1541">
        <v>9</v>
      </c>
      <c r="P50" s="1541">
        <v>3</v>
      </c>
      <c r="Q50" s="1541">
        <v>0</v>
      </c>
      <c r="R50" s="1541">
        <v>0</v>
      </c>
      <c r="S50" s="1541">
        <v>0</v>
      </c>
      <c r="T50" s="1541">
        <v>0</v>
      </c>
      <c r="U50" s="1541">
        <v>10</v>
      </c>
      <c r="V50" s="1541">
        <v>4</v>
      </c>
      <c r="W50" s="1541">
        <v>0</v>
      </c>
      <c r="X50" s="1541">
        <v>0</v>
      </c>
      <c r="Y50" s="1428"/>
      <c r="Z50" s="1539">
        <f t="shared" si="2"/>
        <v>39</v>
      </c>
    </row>
    <row r="51" spans="1:26" ht="11.25" customHeight="1">
      <c r="A51" s="1539">
        <f t="shared" si="3"/>
        <v>40</v>
      </c>
      <c r="B51" s="1440"/>
      <c r="C51" s="1245"/>
      <c r="D51" s="1245"/>
      <c r="E51" s="1674"/>
      <c r="F51" s="1674" t="s">
        <v>833</v>
      </c>
      <c r="G51" s="1440"/>
      <c r="H51" s="1993">
        <v>3</v>
      </c>
      <c r="I51" s="1541">
        <v>8</v>
      </c>
      <c r="J51" s="1541">
        <v>2</v>
      </c>
      <c r="K51" s="1541">
        <v>0</v>
      </c>
      <c r="L51" s="1541">
        <v>0</v>
      </c>
      <c r="M51" s="1541">
        <v>3</v>
      </c>
      <c r="N51" s="1541">
        <v>1</v>
      </c>
      <c r="O51" s="1541">
        <v>0</v>
      </c>
      <c r="P51" s="1541">
        <v>0</v>
      </c>
      <c r="Q51" s="1541">
        <v>0</v>
      </c>
      <c r="R51" s="1541">
        <v>0</v>
      </c>
      <c r="S51" s="1541">
        <v>0</v>
      </c>
      <c r="T51" s="1541">
        <v>0</v>
      </c>
      <c r="U51" s="1541">
        <v>0</v>
      </c>
      <c r="V51" s="1541">
        <v>0</v>
      </c>
      <c r="W51" s="1541">
        <v>0</v>
      </c>
      <c r="X51" s="1541">
        <v>0</v>
      </c>
      <c r="Y51" s="1428"/>
      <c r="Z51" s="1539">
        <f t="shared" si="2"/>
        <v>40</v>
      </c>
    </row>
    <row r="52" spans="1:26" ht="11.25" customHeight="1">
      <c r="A52" s="1539">
        <f t="shared" si="3"/>
        <v>41</v>
      </c>
      <c r="B52" s="1440"/>
      <c r="C52" s="1245"/>
      <c r="D52" s="1245"/>
      <c r="E52" s="1674"/>
      <c r="F52" s="1674" t="s">
        <v>834</v>
      </c>
      <c r="G52" s="1440"/>
      <c r="H52" s="1993">
        <v>3</v>
      </c>
      <c r="I52" s="1541">
        <v>8</v>
      </c>
      <c r="J52" s="1541">
        <v>1</v>
      </c>
      <c r="K52" s="1541">
        <v>0</v>
      </c>
      <c r="L52" s="1541">
        <v>0</v>
      </c>
      <c r="M52" s="1541">
        <v>18</v>
      </c>
      <c r="N52" s="1541">
        <v>1</v>
      </c>
      <c r="O52" s="1541">
        <v>11</v>
      </c>
      <c r="P52" s="1541">
        <v>1</v>
      </c>
      <c r="Q52" s="1541">
        <v>0</v>
      </c>
      <c r="R52" s="1541">
        <v>0</v>
      </c>
      <c r="S52" s="1541">
        <v>0</v>
      </c>
      <c r="T52" s="1541">
        <v>0</v>
      </c>
      <c r="U52" s="1541">
        <v>5</v>
      </c>
      <c r="V52" s="1541">
        <v>1</v>
      </c>
      <c r="W52" s="1541">
        <v>0</v>
      </c>
      <c r="X52" s="1541">
        <v>0</v>
      </c>
      <c r="Y52" s="1428"/>
      <c r="Z52" s="1539">
        <f t="shared" si="2"/>
        <v>41</v>
      </c>
    </row>
    <row r="53" spans="1:26" ht="11.25" customHeight="1">
      <c r="A53" s="1539">
        <f t="shared" si="3"/>
        <v>42</v>
      </c>
      <c r="B53" s="1440"/>
      <c r="C53" s="1245"/>
      <c r="D53" s="1245"/>
      <c r="E53" s="1674"/>
      <c r="F53" s="1674" t="s">
        <v>835</v>
      </c>
      <c r="G53" s="1440"/>
      <c r="H53" s="1993">
        <v>3</v>
      </c>
      <c r="I53" s="1541">
        <v>0</v>
      </c>
      <c r="J53" s="1541">
        <v>0</v>
      </c>
      <c r="K53" s="1541">
        <v>0</v>
      </c>
      <c r="L53" s="1541">
        <v>0</v>
      </c>
      <c r="M53" s="1541">
        <v>0</v>
      </c>
      <c r="N53" s="1541">
        <v>0</v>
      </c>
      <c r="O53" s="1541">
        <v>0</v>
      </c>
      <c r="P53" s="1541">
        <v>0</v>
      </c>
      <c r="Q53" s="1541">
        <v>0</v>
      </c>
      <c r="R53" s="1541">
        <v>0</v>
      </c>
      <c r="S53" s="1541">
        <v>0</v>
      </c>
      <c r="T53" s="1541">
        <v>0</v>
      </c>
      <c r="U53" s="1541">
        <v>0</v>
      </c>
      <c r="V53" s="1541">
        <v>0</v>
      </c>
      <c r="W53" s="1541">
        <v>0</v>
      </c>
      <c r="X53" s="1541">
        <v>0</v>
      </c>
      <c r="Y53" s="1428"/>
      <c r="Z53" s="1539">
        <f t="shared" si="2"/>
        <v>42</v>
      </c>
    </row>
    <row r="54" spans="1:26" ht="11.25" customHeight="1">
      <c r="A54" s="1539">
        <f t="shared" si="3"/>
        <v>43</v>
      </c>
      <c r="B54" s="1440"/>
      <c r="C54" s="1245"/>
      <c r="D54" s="1674" t="s">
        <v>1628</v>
      </c>
      <c r="E54" s="1674"/>
      <c r="F54" s="1674"/>
      <c r="G54" s="1440"/>
      <c r="H54" s="1993">
        <v>3</v>
      </c>
      <c r="I54" s="1541">
        <v>0</v>
      </c>
      <c r="J54" s="1541">
        <v>0</v>
      </c>
      <c r="K54" s="1541">
        <v>1</v>
      </c>
      <c r="L54" s="1541">
        <v>1</v>
      </c>
      <c r="M54" s="1541">
        <v>0</v>
      </c>
      <c r="N54" s="1541">
        <v>0</v>
      </c>
      <c r="O54" s="1541">
        <v>0</v>
      </c>
      <c r="P54" s="1541">
        <v>0</v>
      </c>
      <c r="Q54" s="1541">
        <v>0</v>
      </c>
      <c r="R54" s="1541">
        <v>0</v>
      </c>
      <c r="S54" s="1541">
        <v>0</v>
      </c>
      <c r="T54" s="1541">
        <v>0</v>
      </c>
      <c r="U54" s="1541">
        <v>0</v>
      </c>
      <c r="V54" s="1541">
        <v>0</v>
      </c>
      <c r="W54" s="1541">
        <v>0</v>
      </c>
      <c r="X54" s="1541">
        <v>0</v>
      </c>
      <c r="Y54" s="1428"/>
      <c r="Z54" s="1539">
        <f t="shared" si="2"/>
        <v>43</v>
      </c>
    </row>
    <row r="55" spans="1:26" s="1137" customFormat="1" ht="18.9" customHeight="1">
      <c r="A55" s="1539">
        <f t="shared" si="3"/>
        <v>44</v>
      </c>
      <c r="B55" s="1662"/>
      <c r="C55" s="1432"/>
      <c r="D55" s="1432"/>
      <c r="E55" s="1432"/>
      <c r="F55" s="1543" t="s">
        <v>414</v>
      </c>
      <c r="G55" s="1662"/>
      <c r="H55" s="1459" t="s">
        <v>400</v>
      </c>
      <c r="I55" s="1541">
        <v>6</v>
      </c>
      <c r="J55" s="1541">
        <v>2</v>
      </c>
      <c r="K55" s="1541">
        <v>14</v>
      </c>
      <c r="L55" s="1541">
        <v>6</v>
      </c>
      <c r="M55" s="1541">
        <v>0</v>
      </c>
      <c r="N55" s="1541">
        <v>0</v>
      </c>
      <c r="O55" s="1541">
        <v>0</v>
      </c>
      <c r="P55" s="1541">
        <v>0</v>
      </c>
      <c r="Q55" s="1541">
        <v>0</v>
      </c>
      <c r="R55" s="1541">
        <v>0</v>
      </c>
      <c r="S55" s="1541">
        <v>0</v>
      </c>
      <c r="T55" s="1541">
        <v>0</v>
      </c>
      <c r="U55" s="1541">
        <v>0</v>
      </c>
      <c r="V55" s="1541">
        <v>0</v>
      </c>
      <c r="W55" s="1541">
        <v>0</v>
      </c>
      <c r="X55" s="1541">
        <v>0</v>
      </c>
      <c r="Y55" s="1428"/>
      <c r="Z55" s="1539">
        <f t="shared" si="2"/>
        <v>44</v>
      </c>
    </row>
    <row r="56" spans="1:26" s="1137" customFormat="1" ht="11.25" customHeight="1">
      <c r="A56" s="1539">
        <f t="shared" si="3"/>
        <v>45</v>
      </c>
      <c r="B56" s="1662"/>
      <c r="C56" s="1432"/>
      <c r="D56" s="1432"/>
      <c r="E56" s="1432"/>
      <c r="F56" s="1663"/>
      <c r="G56" s="1662"/>
      <c r="H56" s="1462" t="s">
        <v>401</v>
      </c>
      <c r="I56" s="1541">
        <v>21</v>
      </c>
      <c r="J56" s="1541">
        <v>4</v>
      </c>
      <c r="K56" s="1541">
        <v>2</v>
      </c>
      <c r="L56" s="1541">
        <v>1</v>
      </c>
      <c r="M56" s="1541">
        <v>28</v>
      </c>
      <c r="N56" s="1541">
        <v>6</v>
      </c>
      <c r="O56" s="1541">
        <v>2</v>
      </c>
      <c r="P56" s="1541">
        <v>0</v>
      </c>
      <c r="Q56" s="1541">
        <v>0</v>
      </c>
      <c r="R56" s="1541">
        <v>0</v>
      </c>
      <c r="S56" s="1541">
        <v>0</v>
      </c>
      <c r="T56" s="1541">
        <v>0</v>
      </c>
      <c r="U56" s="1541">
        <v>0</v>
      </c>
      <c r="V56" s="1541">
        <v>0</v>
      </c>
      <c r="W56" s="1541">
        <v>0</v>
      </c>
      <c r="X56" s="1541">
        <v>0</v>
      </c>
      <c r="Y56" s="1428"/>
      <c r="Z56" s="1539">
        <f t="shared" si="2"/>
        <v>45</v>
      </c>
    </row>
    <row r="57" spans="1:26" s="1137" customFormat="1" ht="11.25" customHeight="1">
      <c r="A57" s="1539">
        <f t="shared" si="3"/>
        <v>46</v>
      </c>
      <c r="B57" s="1662"/>
      <c r="C57" s="1432"/>
      <c r="D57" s="1432"/>
      <c r="E57" s="1432"/>
      <c r="F57" s="1663"/>
      <c r="G57" s="1662"/>
      <c r="H57" s="1462" t="s">
        <v>301</v>
      </c>
      <c r="I57" s="1541">
        <v>76</v>
      </c>
      <c r="J57" s="1541">
        <v>14</v>
      </c>
      <c r="K57" s="1541">
        <v>9</v>
      </c>
      <c r="L57" s="1541">
        <v>2</v>
      </c>
      <c r="M57" s="1541">
        <v>283</v>
      </c>
      <c r="N57" s="1541">
        <v>78</v>
      </c>
      <c r="O57" s="1541">
        <v>58</v>
      </c>
      <c r="P57" s="1541">
        <v>17</v>
      </c>
      <c r="Q57" s="1541">
        <v>0</v>
      </c>
      <c r="R57" s="1541">
        <v>0</v>
      </c>
      <c r="S57" s="1541">
        <v>0</v>
      </c>
      <c r="T57" s="1541">
        <v>0</v>
      </c>
      <c r="U57" s="1541">
        <v>51</v>
      </c>
      <c r="V57" s="1541">
        <v>19</v>
      </c>
      <c r="W57" s="1541">
        <v>0</v>
      </c>
      <c r="X57" s="1541">
        <v>0</v>
      </c>
      <c r="Y57" s="1428"/>
      <c r="Z57" s="1539">
        <f t="shared" si="2"/>
        <v>46</v>
      </c>
    </row>
    <row r="58" spans="1:26" ht="11.25" customHeight="1">
      <c r="A58" s="1539">
        <f t="shared" si="3"/>
        <v>47</v>
      </c>
      <c r="B58" s="1662"/>
      <c r="C58" s="1999"/>
      <c r="D58" s="1999"/>
      <c r="E58" s="1999"/>
      <c r="F58" s="1672"/>
      <c r="G58" s="1662"/>
      <c r="H58" s="1462" t="s">
        <v>402</v>
      </c>
      <c r="I58" s="1541">
        <v>103</v>
      </c>
      <c r="J58" s="1541">
        <v>20</v>
      </c>
      <c r="K58" s="1541">
        <v>25</v>
      </c>
      <c r="L58" s="1541">
        <v>9</v>
      </c>
      <c r="M58" s="1541">
        <v>311</v>
      </c>
      <c r="N58" s="1541">
        <v>84</v>
      </c>
      <c r="O58" s="1541">
        <v>60</v>
      </c>
      <c r="P58" s="1541">
        <v>17</v>
      </c>
      <c r="Q58" s="1541">
        <v>0</v>
      </c>
      <c r="R58" s="1541">
        <v>0</v>
      </c>
      <c r="S58" s="1541">
        <v>0</v>
      </c>
      <c r="T58" s="1541">
        <v>0</v>
      </c>
      <c r="U58" s="1541">
        <v>51</v>
      </c>
      <c r="V58" s="1541">
        <v>19</v>
      </c>
      <c r="W58" s="1541">
        <v>0</v>
      </c>
      <c r="X58" s="1541">
        <v>0</v>
      </c>
      <c r="Y58" s="2022"/>
      <c r="Z58" s="1539">
        <f t="shared" si="2"/>
        <v>47</v>
      </c>
    </row>
    <row r="59" spans="1:26" ht="18.9" customHeight="1">
      <c r="A59" s="1539">
        <f t="shared" si="3"/>
        <v>48</v>
      </c>
      <c r="B59" s="1662"/>
      <c r="C59" s="1999"/>
      <c r="D59" s="1674" t="s">
        <v>1629</v>
      </c>
      <c r="E59" s="1674"/>
      <c r="F59" s="1991"/>
      <c r="G59" s="1662"/>
      <c r="H59" s="1993" t="s">
        <v>691</v>
      </c>
      <c r="I59" s="1541">
        <v>365</v>
      </c>
      <c r="J59" s="1541">
        <v>65</v>
      </c>
      <c r="K59" s="1541">
        <v>24</v>
      </c>
      <c r="L59" s="1541">
        <v>4</v>
      </c>
      <c r="M59" s="1541">
        <v>2953</v>
      </c>
      <c r="N59" s="1541">
        <v>363</v>
      </c>
      <c r="O59" s="1541">
        <v>177</v>
      </c>
      <c r="P59" s="1541">
        <v>14</v>
      </c>
      <c r="Q59" s="1541">
        <v>16</v>
      </c>
      <c r="R59" s="1541">
        <v>0</v>
      </c>
      <c r="S59" s="1541">
        <v>958</v>
      </c>
      <c r="T59" s="1541">
        <v>132</v>
      </c>
      <c r="U59" s="1541">
        <v>418</v>
      </c>
      <c r="V59" s="1541">
        <v>52</v>
      </c>
      <c r="W59" s="1541">
        <v>73</v>
      </c>
      <c r="X59" s="1541">
        <v>1</v>
      </c>
      <c r="Y59" s="2022"/>
      <c r="Z59" s="1539">
        <f t="shared" si="2"/>
        <v>48</v>
      </c>
    </row>
    <row r="60" spans="1:26" ht="11.25" customHeight="1">
      <c r="A60" s="1539">
        <f t="shared" si="3"/>
        <v>49</v>
      </c>
      <c r="B60" s="1662"/>
      <c r="C60" s="1999"/>
      <c r="D60" s="1674" t="s">
        <v>1651</v>
      </c>
      <c r="E60" s="1674"/>
      <c r="F60" s="1991"/>
      <c r="G60" s="1662"/>
      <c r="H60" s="1993" t="s">
        <v>692</v>
      </c>
      <c r="I60" s="1541">
        <v>26</v>
      </c>
      <c r="J60" s="1541">
        <v>10</v>
      </c>
      <c r="K60" s="1541">
        <v>1</v>
      </c>
      <c r="L60" s="1541">
        <v>1</v>
      </c>
      <c r="M60" s="1541">
        <v>53</v>
      </c>
      <c r="N60" s="1541">
        <v>14</v>
      </c>
      <c r="O60" s="1541">
        <v>3</v>
      </c>
      <c r="P60" s="1541">
        <v>0</v>
      </c>
      <c r="Q60" s="1541">
        <v>0</v>
      </c>
      <c r="R60" s="1541">
        <v>0</v>
      </c>
      <c r="S60" s="1541">
        <v>35</v>
      </c>
      <c r="T60" s="1541">
        <v>9</v>
      </c>
      <c r="U60" s="1541">
        <v>2</v>
      </c>
      <c r="V60" s="1541">
        <v>0</v>
      </c>
      <c r="W60" s="1541">
        <v>1</v>
      </c>
      <c r="X60" s="1541">
        <v>0</v>
      </c>
      <c r="Y60" s="2022"/>
      <c r="Z60" s="1539">
        <f t="shared" si="2"/>
        <v>49</v>
      </c>
    </row>
    <row r="61" spans="1:26" ht="11.25" customHeight="1">
      <c r="A61" s="1539">
        <f t="shared" si="3"/>
        <v>50</v>
      </c>
      <c r="B61" s="1662"/>
      <c r="C61" s="1999"/>
      <c r="D61" s="1674" t="s">
        <v>1652</v>
      </c>
      <c r="E61" s="1674"/>
      <c r="F61" s="1991"/>
      <c r="G61" s="1662"/>
      <c r="H61" s="1993" t="s">
        <v>691</v>
      </c>
      <c r="I61" s="1541">
        <v>51</v>
      </c>
      <c r="J61" s="1541">
        <v>17</v>
      </c>
      <c r="K61" s="1541">
        <v>1</v>
      </c>
      <c r="L61" s="1541">
        <v>1</v>
      </c>
      <c r="M61" s="1541">
        <v>319</v>
      </c>
      <c r="N61" s="1541">
        <v>55</v>
      </c>
      <c r="O61" s="1541">
        <v>25</v>
      </c>
      <c r="P61" s="1541">
        <v>2</v>
      </c>
      <c r="Q61" s="1541">
        <v>0</v>
      </c>
      <c r="R61" s="1541">
        <v>0</v>
      </c>
      <c r="S61" s="1541">
        <v>0</v>
      </c>
      <c r="T61" s="1541">
        <v>0</v>
      </c>
      <c r="U61" s="1541">
        <v>0</v>
      </c>
      <c r="V61" s="1541">
        <v>0</v>
      </c>
      <c r="W61" s="1541">
        <v>0</v>
      </c>
      <c r="X61" s="1541">
        <v>0</v>
      </c>
      <c r="Y61" s="2022"/>
      <c r="Z61" s="1539">
        <f t="shared" si="2"/>
        <v>50</v>
      </c>
    </row>
    <row r="62" spans="1:26" ht="11.25" customHeight="1">
      <c r="A62" s="1539">
        <f t="shared" si="3"/>
        <v>51</v>
      </c>
      <c r="B62" s="1662"/>
      <c r="C62" s="1999"/>
      <c r="D62" s="1674" t="s">
        <v>1653</v>
      </c>
      <c r="E62" s="1674"/>
      <c r="F62" s="1991"/>
      <c r="G62" s="1662"/>
      <c r="H62" s="1993" t="s">
        <v>691</v>
      </c>
      <c r="I62" s="1541">
        <v>7</v>
      </c>
      <c r="J62" s="1541">
        <v>0</v>
      </c>
      <c r="K62" s="1541">
        <v>0</v>
      </c>
      <c r="L62" s="1541">
        <v>0</v>
      </c>
      <c r="M62" s="1541">
        <v>36</v>
      </c>
      <c r="N62" s="1541">
        <v>7</v>
      </c>
      <c r="O62" s="1541">
        <v>10</v>
      </c>
      <c r="P62" s="1541">
        <v>1</v>
      </c>
      <c r="Q62" s="1541">
        <v>0</v>
      </c>
      <c r="R62" s="1541">
        <v>0</v>
      </c>
      <c r="S62" s="1541">
        <v>9</v>
      </c>
      <c r="T62" s="1541">
        <v>0</v>
      </c>
      <c r="U62" s="1541">
        <v>0</v>
      </c>
      <c r="V62" s="1541">
        <v>0</v>
      </c>
      <c r="W62" s="1541">
        <v>0</v>
      </c>
      <c r="X62" s="1541">
        <v>0</v>
      </c>
      <c r="Y62" s="2022"/>
      <c r="Z62" s="1539">
        <f t="shared" si="2"/>
        <v>51</v>
      </c>
    </row>
    <row r="63" spans="1:26" ht="11.25" customHeight="1">
      <c r="A63" s="1539">
        <f t="shared" si="3"/>
        <v>52</v>
      </c>
      <c r="B63" s="1662"/>
      <c r="C63" s="1999"/>
      <c r="D63" s="1674" t="s">
        <v>1634</v>
      </c>
      <c r="E63" s="1674"/>
      <c r="F63" s="1991"/>
      <c r="G63" s="1662"/>
      <c r="H63" s="1984">
        <v>2</v>
      </c>
      <c r="I63" s="1541">
        <v>18</v>
      </c>
      <c r="J63" s="1541">
        <v>3</v>
      </c>
      <c r="K63" s="1541">
        <v>1</v>
      </c>
      <c r="L63" s="1541">
        <v>1</v>
      </c>
      <c r="M63" s="1541">
        <v>79</v>
      </c>
      <c r="N63" s="1541">
        <v>10</v>
      </c>
      <c r="O63" s="1541">
        <v>1</v>
      </c>
      <c r="P63" s="1541">
        <v>0</v>
      </c>
      <c r="Q63" s="1541">
        <v>68</v>
      </c>
      <c r="R63" s="1541">
        <v>8</v>
      </c>
      <c r="S63" s="1541">
        <v>0</v>
      </c>
      <c r="T63" s="1541">
        <v>0</v>
      </c>
      <c r="U63" s="1541">
        <v>0</v>
      </c>
      <c r="V63" s="1541">
        <v>0</v>
      </c>
      <c r="W63" s="1541">
        <v>0</v>
      </c>
      <c r="X63" s="1541">
        <v>0</v>
      </c>
      <c r="Y63" s="2022"/>
      <c r="Z63" s="1539">
        <f t="shared" si="2"/>
        <v>52</v>
      </c>
    </row>
    <row r="64" spans="1:26" s="1137" customFormat="1" ht="18.9" customHeight="1">
      <c r="A64" s="1539">
        <f t="shared" si="3"/>
        <v>53</v>
      </c>
      <c r="B64" s="1662"/>
      <c r="C64" s="2002"/>
      <c r="D64" s="2002"/>
      <c r="E64" s="2002"/>
      <c r="F64" s="1543" t="s">
        <v>878</v>
      </c>
      <c r="G64" s="1662"/>
      <c r="H64" s="1459" t="s">
        <v>400</v>
      </c>
      <c r="I64" s="1541">
        <v>49</v>
      </c>
      <c r="J64" s="1541">
        <v>10</v>
      </c>
      <c r="K64" s="1541">
        <v>3</v>
      </c>
      <c r="L64" s="1541">
        <v>1</v>
      </c>
      <c r="M64" s="1541">
        <v>242</v>
      </c>
      <c r="N64" s="1541">
        <v>36</v>
      </c>
      <c r="O64" s="1541">
        <v>11</v>
      </c>
      <c r="P64" s="1541">
        <v>0</v>
      </c>
      <c r="Q64" s="1541">
        <v>0</v>
      </c>
      <c r="R64" s="1541">
        <v>0</v>
      </c>
      <c r="S64" s="1541">
        <v>59</v>
      </c>
      <c r="T64" s="1541">
        <v>13</v>
      </c>
      <c r="U64" s="1541">
        <v>78</v>
      </c>
      <c r="V64" s="1541">
        <v>10</v>
      </c>
      <c r="W64" s="1541">
        <v>15</v>
      </c>
      <c r="X64" s="1541">
        <v>1</v>
      </c>
      <c r="Y64" s="2022"/>
      <c r="Z64" s="1539">
        <f t="shared" si="2"/>
        <v>53</v>
      </c>
    </row>
    <row r="65" spans="1:26" ht="11.25" customHeight="1">
      <c r="A65" s="1539">
        <f t="shared" si="3"/>
        <v>54</v>
      </c>
      <c r="B65" s="1662"/>
      <c r="C65" s="1999"/>
      <c r="D65" s="1999"/>
      <c r="E65" s="1999"/>
      <c r="F65" s="1672"/>
      <c r="G65" s="1662"/>
      <c r="H65" s="1462" t="s">
        <v>401</v>
      </c>
      <c r="I65" s="1541">
        <v>134</v>
      </c>
      <c r="J65" s="1541">
        <v>29</v>
      </c>
      <c r="K65" s="1541">
        <v>0</v>
      </c>
      <c r="L65" s="1541">
        <v>0</v>
      </c>
      <c r="M65" s="1541">
        <v>653</v>
      </c>
      <c r="N65" s="1541">
        <v>97</v>
      </c>
      <c r="O65" s="1541">
        <v>82</v>
      </c>
      <c r="P65" s="1541">
        <v>7</v>
      </c>
      <c r="Q65" s="1541">
        <v>0</v>
      </c>
      <c r="R65" s="1541">
        <v>0</v>
      </c>
      <c r="S65" s="1541">
        <v>191</v>
      </c>
      <c r="T65" s="1541">
        <v>31</v>
      </c>
      <c r="U65" s="1541">
        <v>55</v>
      </c>
      <c r="V65" s="1541">
        <v>11</v>
      </c>
      <c r="W65" s="1541">
        <v>4</v>
      </c>
      <c r="X65" s="1541">
        <v>0</v>
      </c>
      <c r="Y65" s="2022"/>
      <c r="Z65" s="1539">
        <f t="shared" si="2"/>
        <v>54</v>
      </c>
    </row>
    <row r="66" spans="1:26" ht="11.25" customHeight="1">
      <c r="A66" s="1539">
        <f t="shared" si="3"/>
        <v>55</v>
      </c>
      <c r="B66" s="1662"/>
      <c r="C66" s="1999"/>
      <c r="D66" s="1999"/>
      <c r="E66" s="1999"/>
      <c r="F66" s="1672"/>
      <c r="G66" s="1662"/>
      <c r="H66" s="1462" t="s">
        <v>301</v>
      </c>
      <c r="I66" s="1541">
        <v>284</v>
      </c>
      <c r="J66" s="1541">
        <v>56</v>
      </c>
      <c r="K66" s="1541">
        <v>24</v>
      </c>
      <c r="L66" s="1541">
        <v>6</v>
      </c>
      <c r="M66" s="1541">
        <v>2545</v>
      </c>
      <c r="N66" s="1541">
        <v>316</v>
      </c>
      <c r="O66" s="1541">
        <v>123</v>
      </c>
      <c r="P66" s="1541">
        <v>10</v>
      </c>
      <c r="Q66" s="1541">
        <v>84</v>
      </c>
      <c r="R66" s="1541">
        <v>8</v>
      </c>
      <c r="S66" s="1541">
        <v>752</v>
      </c>
      <c r="T66" s="1541">
        <v>97</v>
      </c>
      <c r="U66" s="1541">
        <v>287</v>
      </c>
      <c r="V66" s="1541">
        <v>31</v>
      </c>
      <c r="W66" s="1541">
        <v>55</v>
      </c>
      <c r="X66" s="1541">
        <v>0</v>
      </c>
      <c r="Y66" s="2022"/>
      <c r="Z66" s="1539">
        <f t="shared" si="2"/>
        <v>55</v>
      </c>
    </row>
    <row r="67" spans="1:26" ht="11.25" customHeight="1">
      <c r="A67" s="1539">
        <f t="shared" si="3"/>
        <v>56</v>
      </c>
      <c r="B67" s="1662"/>
      <c r="C67" s="1999"/>
      <c r="D67" s="1999"/>
      <c r="E67" s="1999"/>
      <c r="F67" s="1672"/>
      <c r="G67" s="1662"/>
      <c r="H67" s="1462" t="s">
        <v>402</v>
      </c>
      <c r="I67" s="1541">
        <v>467</v>
      </c>
      <c r="J67" s="1541">
        <v>95</v>
      </c>
      <c r="K67" s="1541">
        <v>27</v>
      </c>
      <c r="L67" s="1541">
        <v>7</v>
      </c>
      <c r="M67" s="1541">
        <v>3440</v>
      </c>
      <c r="N67" s="1541">
        <v>449</v>
      </c>
      <c r="O67" s="1541">
        <v>216</v>
      </c>
      <c r="P67" s="1541">
        <v>17</v>
      </c>
      <c r="Q67" s="1541">
        <v>84</v>
      </c>
      <c r="R67" s="1541">
        <v>8</v>
      </c>
      <c r="S67" s="1541">
        <v>1002</v>
      </c>
      <c r="T67" s="1541">
        <v>141</v>
      </c>
      <c r="U67" s="1541">
        <v>420</v>
      </c>
      <c r="V67" s="1541">
        <v>52</v>
      </c>
      <c r="W67" s="1541">
        <v>74</v>
      </c>
      <c r="X67" s="1541">
        <v>1</v>
      </c>
      <c r="Y67" s="2022"/>
      <c r="Z67" s="1539">
        <f t="shared" si="2"/>
        <v>56</v>
      </c>
    </row>
    <row r="68" spans="1:26" ht="18.9" customHeight="1">
      <c r="A68" s="1539">
        <f t="shared" si="3"/>
        <v>57</v>
      </c>
      <c r="B68" s="1662"/>
      <c r="C68" s="1999"/>
      <c r="D68" s="1674" t="s">
        <v>1636</v>
      </c>
      <c r="E68" s="1674"/>
      <c r="F68" s="1991"/>
      <c r="G68" s="1662"/>
      <c r="H68" s="1993">
        <v>4</v>
      </c>
      <c r="I68" s="1541">
        <v>4</v>
      </c>
      <c r="J68" s="1541">
        <v>1</v>
      </c>
      <c r="K68" s="1541">
        <v>0</v>
      </c>
      <c r="L68" s="1541">
        <v>0</v>
      </c>
      <c r="M68" s="1541">
        <v>27</v>
      </c>
      <c r="N68" s="1541">
        <v>9</v>
      </c>
      <c r="O68" s="1541">
        <v>7</v>
      </c>
      <c r="P68" s="1541">
        <v>4</v>
      </c>
      <c r="Q68" s="1541">
        <v>0</v>
      </c>
      <c r="R68" s="1541">
        <v>0</v>
      </c>
      <c r="S68" s="1541">
        <v>0</v>
      </c>
      <c r="T68" s="1541">
        <v>0</v>
      </c>
      <c r="U68" s="1541">
        <v>0</v>
      </c>
      <c r="V68" s="1541">
        <v>0</v>
      </c>
      <c r="W68" s="1541">
        <v>0</v>
      </c>
      <c r="X68" s="1541">
        <v>0</v>
      </c>
      <c r="Y68" s="2022"/>
      <c r="Z68" s="1539">
        <f t="shared" si="2"/>
        <v>57</v>
      </c>
    </row>
    <row r="69" spans="1:26" ht="11.25" customHeight="1">
      <c r="A69" s="1539">
        <f t="shared" si="3"/>
        <v>58</v>
      </c>
      <c r="B69" s="1662"/>
      <c r="C69" s="1999"/>
      <c r="D69" s="1674" t="s">
        <v>1637</v>
      </c>
      <c r="E69" s="1674"/>
      <c r="F69" s="1991"/>
      <c r="G69" s="1662"/>
      <c r="H69" s="1993">
        <v>4</v>
      </c>
      <c r="I69" s="1541">
        <v>3</v>
      </c>
      <c r="J69" s="1541">
        <v>1</v>
      </c>
      <c r="K69" s="1541">
        <v>0</v>
      </c>
      <c r="L69" s="1541">
        <v>0</v>
      </c>
      <c r="M69" s="1541">
        <v>3</v>
      </c>
      <c r="N69" s="1541">
        <v>1</v>
      </c>
      <c r="O69" s="1541">
        <v>1</v>
      </c>
      <c r="P69" s="1541">
        <v>0</v>
      </c>
      <c r="Q69" s="1541">
        <v>0</v>
      </c>
      <c r="R69" s="1541">
        <v>0</v>
      </c>
      <c r="S69" s="1541">
        <v>0</v>
      </c>
      <c r="T69" s="1541">
        <v>0</v>
      </c>
      <c r="U69" s="1541">
        <v>0</v>
      </c>
      <c r="V69" s="1541">
        <v>0</v>
      </c>
      <c r="W69" s="1541">
        <v>0</v>
      </c>
      <c r="X69" s="1541">
        <v>0</v>
      </c>
      <c r="Y69" s="2022"/>
      <c r="Z69" s="1539">
        <f t="shared" si="2"/>
        <v>58</v>
      </c>
    </row>
    <row r="70" spans="1:26" ht="11.25" customHeight="1">
      <c r="A70" s="1539">
        <f t="shared" si="3"/>
        <v>59</v>
      </c>
      <c r="B70" s="1662"/>
      <c r="C70" s="1999"/>
      <c r="D70" s="1674" t="s">
        <v>1638</v>
      </c>
      <c r="E70" s="1674"/>
      <c r="F70" s="1991"/>
      <c r="G70" s="1662"/>
      <c r="H70" s="1993">
        <v>4</v>
      </c>
      <c r="I70" s="1541">
        <v>0</v>
      </c>
      <c r="J70" s="1541">
        <v>0</v>
      </c>
      <c r="K70" s="1541">
        <v>0</v>
      </c>
      <c r="L70" s="1541">
        <v>0</v>
      </c>
      <c r="M70" s="1541">
        <v>1</v>
      </c>
      <c r="N70" s="1541">
        <v>0</v>
      </c>
      <c r="O70" s="1541">
        <v>0</v>
      </c>
      <c r="P70" s="1541">
        <v>0</v>
      </c>
      <c r="Q70" s="1541">
        <v>0</v>
      </c>
      <c r="R70" s="1541">
        <v>0</v>
      </c>
      <c r="S70" s="1541">
        <v>0</v>
      </c>
      <c r="T70" s="1541">
        <v>0</v>
      </c>
      <c r="U70" s="1541">
        <v>0</v>
      </c>
      <c r="V70" s="1541">
        <v>0</v>
      </c>
      <c r="W70" s="1541">
        <v>0</v>
      </c>
      <c r="X70" s="1541">
        <v>0</v>
      </c>
      <c r="Y70" s="2022"/>
      <c r="Z70" s="1539">
        <f t="shared" si="2"/>
        <v>59</v>
      </c>
    </row>
    <row r="71" spans="1:26" s="1137" customFormat="1" ht="18.9" customHeight="1">
      <c r="A71" s="1539">
        <f t="shared" si="3"/>
        <v>60</v>
      </c>
      <c r="B71" s="1662"/>
      <c r="C71" s="2002"/>
      <c r="D71" s="2002"/>
      <c r="E71" s="2002"/>
      <c r="F71" s="1543" t="s">
        <v>417</v>
      </c>
      <c r="G71" s="1662"/>
      <c r="H71" s="1459" t="s">
        <v>400</v>
      </c>
      <c r="I71" s="1541">
        <v>0</v>
      </c>
      <c r="J71" s="1541">
        <v>0</v>
      </c>
      <c r="K71" s="1541">
        <v>0</v>
      </c>
      <c r="L71" s="1541">
        <v>0</v>
      </c>
      <c r="M71" s="1541">
        <v>0</v>
      </c>
      <c r="N71" s="1541">
        <v>0</v>
      </c>
      <c r="O71" s="1541">
        <v>0</v>
      </c>
      <c r="P71" s="1541">
        <v>0</v>
      </c>
      <c r="Q71" s="1541">
        <v>0</v>
      </c>
      <c r="R71" s="1541">
        <v>0</v>
      </c>
      <c r="S71" s="1541">
        <v>0</v>
      </c>
      <c r="T71" s="1541">
        <v>0</v>
      </c>
      <c r="U71" s="1541">
        <v>0</v>
      </c>
      <c r="V71" s="1541">
        <v>0</v>
      </c>
      <c r="W71" s="1541">
        <v>0</v>
      </c>
      <c r="X71" s="1541">
        <v>0</v>
      </c>
      <c r="Y71" s="2022"/>
      <c r="Z71" s="1539">
        <f t="shared" si="2"/>
        <v>60</v>
      </c>
    </row>
    <row r="72" spans="1:26" ht="11.25" customHeight="1">
      <c r="A72" s="1539">
        <f t="shared" si="3"/>
        <v>61</v>
      </c>
      <c r="B72" s="1662"/>
      <c r="C72" s="1999"/>
      <c r="D72" s="1999"/>
      <c r="E72" s="1999"/>
      <c r="F72" s="1672"/>
      <c r="G72" s="1662"/>
      <c r="H72" s="1462" t="s">
        <v>401</v>
      </c>
      <c r="I72" s="1541">
        <v>2</v>
      </c>
      <c r="J72" s="1541">
        <v>1</v>
      </c>
      <c r="K72" s="1541">
        <v>0</v>
      </c>
      <c r="L72" s="1541">
        <v>0</v>
      </c>
      <c r="M72" s="1541">
        <v>14</v>
      </c>
      <c r="N72" s="1541">
        <v>6</v>
      </c>
      <c r="O72" s="1541">
        <v>6</v>
      </c>
      <c r="P72" s="1541">
        <v>3</v>
      </c>
      <c r="Q72" s="1541">
        <v>0</v>
      </c>
      <c r="R72" s="1541">
        <v>0</v>
      </c>
      <c r="S72" s="1541">
        <v>0</v>
      </c>
      <c r="T72" s="1541">
        <v>0</v>
      </c>
      <c r="U72" s="1541">
        <v>0</v>
      </c>
      <c r="V72" s="1541">
        <v>0</v>
      </c>
      <c r="W72" s="1541">
        <v>0</v>
      </c>
      <c r="X72" s="1541">
        <v>0</v>
      </c>
      <c r="Y72" s="2022"/>
      <c r="Z72" s="1539">
        <f t="shared" si="2"/>
        <v>61</v>
      </c>
    </row>
    <row r="73" spans="1:26" ht="11.25" customHeight="1">
      <c r="A73" s="1539">
        <f t="shared" si="3"/>
        <v>62</v>
      </c>
      <c r="B73" s="1662"/>
      <c r="C73" s="1999"/>
      <c r="D73" s="1999"/>
      <c r="E73" s="1999"/>
      <c r="F73" s="1672"/>
      <c r="G73" s="1662"/>
      <c r="H73" s="1462" t="s">
        <v>301</v>
      </c>
      <c r="I73" s="1541">
        <v>5</v>
      </c>
      <c r="J73" s="1541">
        <v>1</v>
      </c>
      <c r="K73" s="1541">
        <v>0</v>
      </c>
      <c r="L73" s="1541">
        <v>0</v>
      </c>
      <c r="M73" s="1541">
        <v>17</v>
      </c>
      <c r="N73" s="1541">
        <v>4</v>
      </c>
      <c r="O73" s="1541">
        <v>2</v>
      </c>
      <c r="P73" s="1541">
        <v>1</v>
      </c>
      <c r="Q73" s="1541">
        <v>0</v>
      </c>
      <c r="R73" s="1541">
        <v>0</v>
      </c>
      <c r="S73" s="1541">
        <v>0</v>
      </c>
      <c r="T73" s="1541">
        <v>0</v>
      </c>
      <c r="U73" s="1541">
        <v>0</v>
      </c>
      <c r="V73" s="1541">
        <v>0</v>
      </c>
      <c r="W73" s="1541">
        <v>0</v>
      </c>
      <c r="X73" s="1541">
        <v>0</v>
      </c>
      <c r="Y73" s="2022"/>
      <c r="Z73" s="1539">
        <f t="shared" si="2"/>
        <v>62</v>
      </c>
    </row>
    <row r="74" spans="1:26" ht="11.25" customHeight="1">
      <c r="A74" s="1539">
        <f t="shared" si="3"/>
        <v>63</v>
      </c>
      <c r="B74" s="1662"/>
      <c r="C74" s="1999"/>
      <c r="D74" s="1999"/>
      <c r="E74" s="1999"/>
      <c r="F74" s="1672"/>
      <c r="G74" s="1662"/>
      <c r="H74" s="1462" t="s">
        <v>402</v>
      </c>
      <c r="I74" s="1541">
        <v>7</v>
      </c>
      <c r="J74" s="1541">
        <v>2</v>
      </c>
      <c r="K74" s="1541">
        <v>0</v>
      </c>
      <c r="L74" s="1541">
        <v>0</v>
      </c>
      <c r="M74" s="1541">
        <v>31</v>
      </c>
      <c r="N74" s="1541">
        <v>10</v>
      </c>
      <c r="O74" s="1541">
        <v>8</v>
      </c>
      <c r="P74" s="1541">
        <v>4</v>
      </c>
      <c r="Q74" s="1541">
        <v>0</v>
      </c>
      <c r="R74" s="1541">
        <v>0</v>
      </c>
      <c r="S74" s="1541">
        <v>0</v>
      </c>
      <c r="T74" s="1541">
        <v>0</v>
      </c>
      <c r="U74" s="1541">
        <v>0</v>
      </c>
      <c r="V74" s="1541">
        <v>0</v>
      </c>
      <c r="W74" s="1541">
        <v>0</v>
      </c>
      <c r="X74" s="1541">
        <v>0</v>
      </c>
      <c r="Y74" s="2022"/>
      <c r="Z74" s="1539">
        <f t="shared" si="2"/>
        <v>63</v>
      </c>
    </row>
    <row r="75" spans="1:26" s="1574" customFormat="1" ht="18.9" customHeight="1">
      <c r="A75" s="1539">
        <f t="shared" si="3"/>
        <v>64</v>
      </c>
      <c r="B75" s="2003"/>
      <c r="C75" s="2002"/>
      <c r="D75" s="2002"/>
      <c r="E75" s="2002"/>
      <c r="F75" s="1457" t="s">
        <v>1113</v>
      </c>
      <c r="G75" s="2003"/>
      <c r="H75" s="1459" t="s">
        <v>400</v>
      </c>
      <c r="I75" s="1545">
        <v>59</v>
      </c>
      <c r="J75" s="1545">
        <v>12</v>
      </c>
      <c r="K75" s="1545">
        <v>18</v>
      </c>
      <c r="L75" s="1545">
        <v>7</v>
      </c>
      <c r="M75" s="1545">
        <v>275</v>
      </c>
      <c r="N75" s="1545">
        <v>37</v>
      </c>
      <c r="O75" s="1545">
        <v>11</v>
      </c>
      <c r="P75" s="1545">
        <v>0</v>
      </c>
      <c r="Q75" s="1545">
        <v>0</v>
      </c>
      <c r="R75" s="1545">
        <v>0</v>
      </c>
      <c r="S75" s="1545">
        <v>59</v>
      </c>
      <c r="T75" s="1545">
        <v>13</v>
      </c>
      <c r="U75" s="1545">
        <v>89</v>
      </c>
      <c r="V75" s="1545">
        <v>11</v>
      </c>
      <c r="W75" s="1545">
        <v>16</v>
      </c>
      <c r="X75" s="1545">
        <v>1</v>
      </c>
      <c r="Y75" s="2022"/>
      <c r="Z75" s="1539">
        <f t="shared" si="2"/>
        <v>64</v>
      </c>
    </row>
    <row r="76" spans="1:26" s="1642" customFormat="1" ht="11.25" customHeight="1">
      <c r="A76" s="1539">
        <f t="shared" si="3"/>
        <v>65</v>
      </c>
      <c r="B76" s="2004"/>
      <c r="C76" s="1999"/>
      <c r="D76" s="1999"/>
      <c r="E76" s="1999"/>
      <c r="F76" s="2005"/>
      <c r="G76" s="2004"/>
      <c r="H76" s="1462" t="s">
        <v>401</v>
      </c>
      <c r="I76" s="1545">
        <v>201</v>
      </c>
      <c r="J76" s="1545">
        <v>49</v>
      </c>
      <c r="K76" s="1545">
        <v>3</v>
      </c>
      <c r="L76" s="1545">
        <v>1</v>
      </c>
      <c r="M76" s="1545">
        <v>877</v>
      </c>
      <c r="N76" s="1545">
        <v>156</v>
      </c>
      <c r="O76" s="1545">
        <v>98</v>
      </c>
      <c r="P76" s="1545">
        <v>11</v>
      </c>
      <c r="Q76" s="1545">
        <v>0</v>
      </c>
      <c r="R76" s="1545">
        <v>0</v>
      </c>
      <c r="S76" s="1545">
        <v>212</v>
      </c>
      <c r="T76" s="1545">
        <v>32</v>
      </c>
      <c r="U76" s="1545">
        <v>86</v>
      </c>
      <c r="V76" s="1545">
        <v>24</v>
      </c>
      <c r="W76" s="1545">
        <v>14</v>
      </c>
      <c r="X76" s="1545">
        <v>4</v>
      </c>
      <c r="Y76" s="2022"/>
      <c r="Z76" s="1539">
        <f t="shared" si="2"/>
        <v>65</v>
      </c>
    </row>
    <row r="77" spans="1:26" s="1642" customFormat="1" ht="11.25" customHeight="1">
      <c r="A77" s="1539">
        <f t="shared" si="3"/>
        <v>66</v>
      </c>
      <c r="B77" s="2004"/>
      <c r="C77" s="1999"/>
      <c r="D77" s="1999"/>
      <c r="E77" s="1999"/>
      <c r="F77" s="2005"/>
      <c r="G77" s="2004"/>
      <c r="H77" s="1462" t="s">
        <v>301</v>
      </c>
      <c r="I77" s="1545">
        <v>368</v>
      </c>
      <c r="J77" s="1545">
        <v>72</v>
      </c>
      <c r="K77" s="1545">
        <v>35</v>
      </c>
      <c r="L77" s="1545">
        <v>10</v>
      </c>
      <c r="M77" s="1545">
        <v>2918</v>
      </c>
      <c r="N77" s="1545">
        <v>448</v>
      </c>
      <c r="O77" s="1545">
        <v>189</v>
      </c>
      <c r="P77" s="1545">
        <v>33</v>
      </c>
      <c r="Q77" s="1545">
        <v>96</v>
      </c>
      <c r="R77" s="1545">
        <v>14</v>
      </c>
      <c r="S77" s="1545">
        <v>752</v>
      </c>
      <c r="T77" s="1545">
        <v>97</v>
      </c>
      <c r="U77" s="1545">
        <v>347</v>
      </c>
      <c r="V77" s="1545">
        <v>56</v>
      </c>
      <c r="W77" s="1545">
        <v>56</v>
      </c>
      <c r="X77" s="1545">
        <v>0</v>
      </c>
      <c r="Y77" s="2022"/>
      <c r="Z77" s="1539">
        <f t="shared" si="2"/>
        <v>66</v>
      </c>
    </row>
    <row r="78" spans="1:26" s="1642" customFormat="1" ht="11.25" customHeight="1">
      <c r="A78" s="1539">
        <f t="shared" si="3"/>
        <v>67</v>
      </c>
      <c r="B78" s="2004"/>
      <c r="C78" s="1999"/>
      <c r="D78" s="1999"/>
      <c r="E78" s="1999"/>
      <c r="F78" s="2005"/>
      <c r="G78" s="2004"/>
      <c r="H78" s="1462" t="s">
        <v>423</v>
      </c>
      <c r="I78" s="1545">
        <v>628</v>
      </c>
      <c r="J78" s="1545">
        <v>133</v>
      </c>
      <c r="K78" s="1545">
        <v>56</v>
      </c>
      <c r="L78" s="1545">
        <v>18</v>
      </c>
      <c r="M78" s="1545">
        <v>4070</v>
      </c>
      <c r="N78" s="1545">
        <v>641</v>
      </c>
      <c r="O78" s="1545">
        <v>298</v>
      </c>
      <c r="P78" s="1545">
        <v>44</v>
      </c>
      <c r="Q78" s="1545">
        <v>96</v>
      </c>
      <c r="R78" s="1545">
        <v>14</v>
      </c>
      <c r="S78" s="1545">
        <v>1023</v>
      </c>
      <c r="T78" s="1545">
        <v>142</v>
      </c>
      <c r="U78" s="1545">
        <v>522</v>
      </c>
      <c r="V78" s="1545">
        <v>91</v>
      </c>
      <c r="W78" s="1545">
        <v>86</v>
      </c>
      <c r="X78" s="1545">
        <v>5</v>
      </c>
      <c r="Y78" s="2022"/>
      <c r="Z78" s="1539">
        <f t="shared" si="2"/>
        <v>67</v>
      </c>
    </row>
    <row r="79" spans="1:26" s="1579" customFormat="1" ht="18.9" customHeight="1">
      <c r="A79" s="1539">
        <f t="shared" si="3"/>
        <v>68</v>
      </c>
      <c r="B79" s="2007"/>
      <c r="C79" s="2008"/>
      <c r="D79" s="2008"/>
      <c r="E79" s="2008"/>
      <c r="F79" s="1553" t="s">
        <v>592</v>
      </c>
      <c r="G79" s="2003"/>
      <c r="H79" s="1662" t="s">
        <v>400</v>
      </c>
      <c r="I79" s="2023">
        <v>58</v>
      </c>
      <c r="J79" s="1541">
        <v>7</v>
      </c>
      <c r="K79" s="1541">
        <v>3</v>
      </c>
      <c r="L79" s="1541">
        <v>0</v>
      </c>
      <c r="M79" s="1541">
        <v>292</v>
      </c>
      <c r="N79" s="1541">
        <v>30</v>
      </c>
      <c r="O79" s="1594">
        <v>17</v>
      </c>
      <c r="P79" s="1541">
        <v>5</v>
      </c>
      <c r="Q79" s="1541">
        <v>0</v>
      </c>
      <c r="R79" s="1541">
        <v>0</v>
      </c>
      <c r="S79" s="1541">
        <v>24</v>
      </c>
      <c r="T79" s="1541">
        <v>2</v>
      </c>
      <c r="U79" s="1541">
        <v>90</v>
      </c>
      <c r="V79" s="1541">
        <v>8</v>
      </c>
      <c r="W79" s="1541">
        <v>11</v>
      </c>
      <c r="X79" s="1541">
        <v>0</v>
      </c>
      <c r="Y79" s="2024"/>
      <c r="Z79" s="1539">
        <f t="shared" si="2"/>
        <v>68</v>
      </c>
    </row>
    <row r="80" spans="1:26" s="2013" customFormat="1" ht="10.5" customHeight="1">
      <c r="A80" s="1539">
        <f t="shared" si="3"/>
        <v>69</v>
      </c>
      <c r="B80" s="2009"/>
      <c r="C80" s="2010"/>
      <c r="D80" s="2010"/>
      <c r="E80" s="2010"/>
      <c r="F80" s="2011"/>
      <c r="G80" s="2004"/>
      <c r="H80" s="1440" t="s">
        <v>401</v>
      </c>
      <c r="I80" s="2023">
        <v>235</v>
      </c>
      <c r="J80" s="1594">
        <v>55</v>
      </c>
      <c r="K80" s="1541">
        <v>2</v>
      </c>
      <c r="L80" s="1541">
        <v>1</v>
      </c>
      <c r="M80" s="1541">
        <v>793</v>
      </c>
      <c r="N80" s="1541">
        <v>150</v>
      </c>
      <c r="O80" s="1594">
        <v>99</v>
      </c>
      <c r="P80" s="1594">
        <v>11</v>
      </c>
      <c r="Q80" s="1541">
        <v>0</v>
      </c>
      <c r="R80" s="1541">
        <v>0</v>
      </c>
      <c r="S80" s="1541">
        <v>128</v>
      </c>
      <c r="T80" s="1541">
        <v>24</v>
      </c>
      <c r="U80" s="1541">
        <v>69</v>
      </c>
      <c r="V80" s="1541">
        <v>21</v>
      </c>
      <c r="W80" s="1541">
        <v>6</v>
      </c>
      <c r="X80" s="1541">
        <v>1</v>
      </c>
      <c r="Y80" s="2024"/>
      <c r="Z80" s="1539">
        <f t="shared" si="2"/>
        <v>69</v>
      </c>
    </row>
    <row r="81" spans="1:26" s="2013" customFormat="1" ht="10.5" customHeight="1">
      <c r="A81" s="1539">
        <f t="shared" si="3"/>
        <v>70</v>
      </c>
      <c r="B81" s="2009"/>
      <c r="C81" s="2010"/>
      <c r="D81" s="2010"/>
      <c r="E81" s="2010"/>
      <c r="F81" s="2011"/>
      <c r="G81" s="2004"/>
      <c r="H81" s="1440" t="s">
        <v>301</v>
      </c>
      <c r="I81" s="2023">
        <v>546</v>
      </c>
      <c r="J81" s="1594">
        <v>114</v>
      </c>
      <c r="K81" s="1541">
        <v>29</v>
      </c>
      <c r="L81" s="1541">
        <v>10</v>
      </c>
      <c r="M81" s="1541">
        <v>2929</v>
      </c>
      <c r="N81" s="1541">
        <v>379</v>
      </c>
      <c r="O81" s="1594">
        <v>173</v>
      </c>
      <c r="P81" s="1594">
        <v>21</v>
      </c>
      <c r="Q81" s="1594">
        <v>117</v>
      </c>
      <c r="R81" s="1594">
        <v>14</v>
      </c>
      <c r="S81" s="1541">
        <v>725</v>
      </c>
      <c r="T81" s="1541">
        <v>61</v>
      </c>
      <c r="U81" s="1541">
        <v>379</v>
      </c>
      <c r="V81" s="1541">
        <v>72</v>
      </c>
      <c r="W81" s="1541">
        <v>39</v>
      </c>
      <c r="X81" s="1541">
        <v>1</v>
      </c>
      <c r="Y81" s="2024"/>
      <c r="Z81" s="1539">
        <f t="shared" si="2"/>
        <v>70</v>
      </c>
    </row>
    <row r="82" spans="1:26" s="2013" customFormat="1" ht="10.5" customHeight="1">
      <c r="A82" s="1539">
        <f t="shared" si="3"/>
        <v>71</v>
      </c>
      <c r="B82" s="2009"/>
      <c r="C82" s="2010"/>
      <c r="D82" s="2010"/>
      <c r="E82" s="2010"/>
      <c r="F82" s="2011"/>
      <c r="G82" s="2004"/>
      <c r="H82" s="1440" t="s">
        <v>423</v>
      </c>
      <c r="I82" s="1541">
        <v>839</v>
      </c>
      <c r="J82" s="1541">
        <v>176</v>
      </c>
      <c r="K82" s="1541">
        <v>34</v>
      </c>
      <c r="L82" s="1541">
        <v>11</v>
      </c>
      <c r="M82" s="1541">
        <v>4014</v>
      </c>
      <c r="N82" s="1541">
        <v>559</v>
      </c>
      <c r="O82" s="1541">
        <v>289</v>
      </c>
      <c r="P82" s="1541">
        <v>37</v>
      </c>
      <c r="Q82" s="1541">
        <v>117</v>
      </c>
      <c r="R82" s="1541">
        <v>14</v>
      </c>
      <c r="S82" s="1541">
        <v>877</v>
      </c>
      <c r="T82" s="1541">
        <v>87</v>
      </c>
      <c r="U82" s="1541">
        <v>538</v>
      </c>
      <c r="V82" s="1541">
        <v>101</v>
      </c>
      <c r="W82" s="1541">
        <v>56</v>
      </c>
      <c r="X82" s="1541">
        <v>2</v>
      </c>
      <c r="Y82" s="2024"/>
      <c r="Z82" s="1539">
        <f t="shared" si="2"/>
        <v>71</v>
      </c>
    </row>
    <row r="83" spans="7:8" ht="11.25">
      <c r="G83" s="1586"/>
      <c r="H83" s="1583"/>
    </row>
  </sheetData>
  <mergeCells count="11">
    <mergeCell ref="A4:B7"/>
    <mergeCell ref="C4:G7"/>
    <mergeCell ref="H4:H7"/>
    <mergeCell ref="I4:L4"/>
    <mergeCell ref="M4:R4"/>
    <mergeCell ref="S4:X4"/>
    <mergeCell ref="Y4:Z7"/>
    <mergeCell ref="M5:N6"/>
    <mergeCell ref="S5:T6"/>
    <mergeCell ref="U5:V6"/>
    <mergeCell ref="W5:X6"/>
  </mergeCells>
  <printOptions/>
  <pageMargins left="0.4724409448818898" right="0.4724409448818898" top="0.5905511811023623" bottom="0.7874015748031497" header="0.3937007874015748" footer="0.2755905511811024"/>
  <pageSetup firstPageNumber="132" useFirstPageNumber="1" horizontalDpi="600" verticalDpi="600" orientation="portrait" pageOrder="overThenDown" paperSize="9" r:id="rId1"/>
  <headerFooter alignWithMargins="0">
    <oddFooter>&amp;C&amp;P</oddFooter>
  </headerFooter>
  <colBreaks count="1" manualBreakCount="1">
    <brk id="12" max="16383"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120"/>
  <sheetViews>
    <sheetView workbookViewId="0" topLeftCell="A1">
      <pane ySplit="6" topLeftCell="A7" activePane="bottomLeft" state="frozen"/>
      <selection pane="bottomLeft" activeCell="L1" sqref="L1"/>
    </sheetView>
  </sheetViews>
  <sheetFormatPr defaultColWidth="12" defaultRowHeight="9" customHeight="1"/>
  <cols>
    <col min="1" max="1" width="4.5" style="1424" customWidth="1"/>
    <col min="2" max="2" width="14.5" style="1424" customWidth="1"/>
    <col min="3" max="3" width="0.4921875" style="1424" customWidth="1"/>
    <col min="4" max="9" width="11.5" style="1424" customWidth="1"/>
    <col min="10" max="11" width="11.16015625" style="1424" customWidth="1"/>
    <col min="12" max="16384" width="12" style="1424" customWidth="1"/>
  </cols>
  <sheetData>
    <row r="1" spans="1:11" ht="10.5" customHeight="1">
      <c r="A1" s="1554"/>
      <c r="B1" s="1447"/>
      <c r="C1" s="1447"/>
      <c r="D1" s="1447"/>
      <c r="E1" s="1447"/>
      <c r="F1" s="1447"/>
      <c r="G1" s="1447"/>
      <c r="H1" s="1447"/>
      <c r="I1" s="1447"/>
      <c r="J1" s="1447"/>
      <c r="K1" s="1471"/>
    </row>
    <row r="2" spans="1:11" ht="12.75" customHeight="1">
      <c r="A2" s="1197" t="s">
        <v>1654</v>
      </c>
      <c r="B2" s="2026"/>
      <c r="C2" s="1473"/>
      <c r="D2" s="1473"/>
      <c r="E2" s="1473"/>
      <c r="F2" s="1473"/>
      <c r="G2" s="1473"/>
      <c r="H2" s="1473"/>
      <c r="I2" s="1473"/>
      <c r="J2" s="1473"/>
      <c r="K2" s="1473"/>
    </row>
    <row r="3" spans="1:11" ht="24.9" customHeight="1">
      <c r="A3" s="10" t="s">
        <v>1655</v>
      </c>
      <c r="B3" s="2"/>
      <c r="C3" s="2"/>
      <c r="D3" s="2"/>
      <c r="E3" s="2"/>
      <c r="F3" s="2"/>
      <c r="G3" s="2"/>
      <c r="H3" s="2"/>
      <c r="I3" s="2"/>
      <c r="J3" s="2"/>
      <c r="K3" s="2"/>
    </row>
    <row r="4" spans="1:11" ht="15" customHeight="1">
      <c r="A4" s="2027"/>
      <c r="B4" s="2027"/>
      <c r="C4" s="2028"/>
      <c r="D4" s="2542" t="s">
        <v>1656</v>
      </c>
      <c r="E4" s="2542" t="s">
        <v>1657</v>
      </c>
      <c r="F4" s="2477" t="s">
        <v>1015</v>
      </c>
      <c r="G4" s="2469"/>
      <c r="H4" s="2559" t="s">
        <v>1658</v>
      </c>
      <c r="I4" s="2478"/>
      <c r="J4" s="2477" t="s">
        <v>1659</v>
      </c>
      <c r="K4" s="2469"/>
    </row>
    <row r="5" spans="1:11" ht="15" customHeight="1">
      <c r="A5" s="1445" t="s">
        <v>1660</v>
      </c>
      <c r="B5" s="1482"/>
      <c r="C5" s="2029"/>
      <c r="D5" s="2504"/>
      <c r="E5" s="2504"/>
      <c r="F5" s="2449"/>
      <c r="G5" s="2470"/>
      <c r="H5" s="2449"/>
      <c r="I5" s="2530"/>
      <c r="J5" s="2449"/>
      <c r="K5" s="2470"/>
    </row>
    <row r="6" spans="1:11" ht="15" customHeight="1">
      <c r="A6" s="2030"/>
      <c r="B6" s="2030"/>
      <c r="C6" s="2031"/>
      <c r="D6" s="2505"/>
      <c r="E6" s="2505"/>
      <c r="F6" s="1653" t="s">
        <v>1</v>
      </c>
      <c r="G6" s="1653" t="s">
        <v>63</v>
      </c>
      <c r="H6" s="1653" t="s">
        <v>1</v>
      </c>
      <c r="I6" s="1653" t="s">
        <v>63</v>
      </c>
      <c r="J6" s="1653" t="s">
        <v>1</v>
      </c>
      <c r="K6" s="1251" t="s">
        <v>63</v>
      </c>
    </row>
    <row r="7" spans="1:11" s="1438" customFormat="1" ht="15" customHeight="1">
      <c r="A7" s="2032" t="s">
        <v>1661</v>
      </c>
      <c r="B7" s="2033"/>
      <c r="C7" s="2034"/>
      <c r="D7" s="2035">
        <v>39</v>
      </c>
      <c r="E7" s="2035">
        <v>60</v>
      </c>
      <c r="F7" s="2035">
        <v>1543</v>
      </c>
      <c r="G7" s="2035">
        <v>1044</v>
      </c>
      <c r="H7" s="2035">
        <v>216</v>
      </c>
      <c r="I7" s="2035">
        <v>190</v>
      </c>
      <c r="J7" s="2035">
        <v>1081</v>
      </c>
      <c r="K7" s="2036">
        <v>672</v>
      </c>
    </row>
    <row r="8" spans="1:11" ht="15" customHeight="1">
      <c r="A8" s="2032" t="s">
        <v>1662</v>
      </c>
      <c r="B8" s="2037"/>
      <c r="C8" s="2038"/>
      <c r="D8" s="2035">
        <v>39</v>
      </c>
      <c r="E8" s="2035">
        <v>58</v>
      </c>
      <c r="F8" s="2035">
        <v>995</v>
      </c>
      <c r="G8" s="2035">
        <v>673</v>
      </c>
      <c r="H8" s="2035">
        <v>224</v>
      </c>
      <c r="I8" s="2035">
        <v>208</v>
      </c>
      <c r="J8" s="2035">
        <v>0</v>
      </c>
      <c r="K8" s="2036">
        <v>0</v>
      </c>
    </row>
    <row r="9" spans="1:11" ht="15" customHeight="1">
      <c r="A9" s="2032" t="s">
        <v>1663</v>
      </c>
      <c r="B9" s="2037"/>
      <c r="C9" s="2038"/>
      <c r="D9" s="2035">
        <v>40</v>
      </c>
      <c r="E9" s="2035">
        <v>64</v>
      </c>
      <c r="F9" s="2035">
        <v>1425</v>
      </c>
      <c r="G9" s="2035">
        <v>952</v>
      </c>
      <c r="H9" s="2035">
        <v>226</v>
      </c>
      <c r="I9" s="2035">
        <v>205</v>
      </c>
      <c r="J9" s="2035">
        <v>844</v>
      </c>
      <c r="K9" s="2036">
        <v>577</v>
      </c>
    </row>
    <row r="10" spans="1:11" ht="15" customHeight="1">
      <c r="A10" s="2032" t="s">
        <v>1664</v>
      </c>
      <c r="B10" s="2037"/>
      <c r="C10" s="2038"/>
      <c r="D10" s="2035">
        <v>38</v>
      </c>
      <c r="E10" s="2035">
        <v>52</v>
      </c>
      <c r="F10" s="2035">
        <v>826</v>
      </c>
      <c r="G10" s="2035">
        <v>557</v>
      </c>
      <c r="H10" s="2035">
        <v>225</v>
      </c>
      <c r="I10" s="2035">
        <v>202</v>
      </c>
      <c r="J10" s="2035">
        <v>0</v>
      </c>
      <c r="K10" s="2036">
        <v>0</v>
      </c>
    </row>
    <row r="11" spans="1:11" ht="15" customHeight="1">
      <c r="A11" s="2032" t="s">
        <v>1665</v>
      </c>
      <c r="B11" s="2037"/>
      <c r="C11" s="2038"/>
      <c r="D11" s="2035">
        <v>37</v>
      </c>
      <c r="E11" s="2035">
        <v>65</v>
      </c>
      <c r="F11" s="2035">
        <v>1503</v>
      </c>
      <c r="G11" s="2035">
        <v>973</v>
      </c>
      <c r="H11" s="2035">
        <v>219</v>
      </c>
      <c r="I11" s="2035">
        <v>200</v>
      </c>
      <c r="J11" s="2035">
        <v>707</v>
      </c>
      <c r="K11" s="2036">
        <v>483</v>
      </c>
    </row>
    <row r="12" spans="1:11" ht="15" customHeight="1">
      <c r="A12" s="2032" t="s">
        <v>1666</v>
      </c>
      <c r="B12" s="2037"/>
      <c r="C12" s="2038"/>
      <c r="D12" s="2035">
        <v>35</v>
      </c>
      <c r="E12" s="2035">
        <v>55</v>
      </c>
      <c r="F12" s="2035">
        <v>815</v>
      </c>
      <c r="G12" s="2035">
        <v>528</v>
      </c>
      <c r="H12" s="2035">
        <v>228</v>
      </c>
      <c r="I12" s="2035">
        <v>202</v>
      </c>
      <c r="J12" s="2035">
        <v>0</v>
      </c>
      <c r="K12" s="2036">
        <v>0</v>
      </c>
    </row>
    <row r="13" spans="1:11" ht="15" customHeight="1">
      <c r="A13" s="2032" t="s">
        <v>1667</v>
      </c>
      <c r="B13" s="2037"/>
      <c r="C13" s="2038"/>
      <c r="D13" s="2035">
        <v>32</v>
      </c>
      <c r="E13" s="2035">
        <v>49</v>
      </c>
      <c r="F13" s="2035">
        <v>1147</v>
      </c>
      <c r="G13" s="2035">
        <v>808</v>
      </c>
      <c r="H13" s="2035">
        <v>222</v>
      </c>
      <c r="I13" s="2035">
        <v>195</v>
      </c>
      <c r="J13" s="2035">
        <v>711</v>
      </c>
      <c r="K13" s="2036">
        <v>458</v>
      </c>
    </row>
    <row r="14" spans="1:11" ht="15" customHeight="1">
      <c r="A14" s="2032" t="s">
        <v>1668</v>
      </c>
      <c r="B14" s="2037"/>
      <c r="C14" s="2038"/>
      <c r="D14" s="2035">
        <v>32</v>
      </c>
      <c r="E14" s="2035">
        <v>45</v>
      </c>
      <c r="F14" s="2035">
        <v>672</v>
      </c>
      <c r="G14" s="2035">
        <v>480</v>
      </c>
      <c r="H14" s="2035">
        <v>216</v>
      </c>
      <c r="I14" s="2035">
        <v>187</v>
      </c>
      <c r="J14" s="2035">
        <v>0</v>
      </c>
      <c r="K14" s="2036">
        <v>0</v>
      </c>
    </row>
    <row r="15" spans="1:11" ht="15" customHeight="1">
      <c r="A15" s="2032" t="s">
        <v>1669</v>
      </c>
      <c r="B15" s="2037"/>
      <c r="C15" s="2038"/>
      <c r="D15" s="2035">
        <v>2</v>
      </c>
      <c r="E15" s="2035">
        <v>4</v>
      </c>
      <c r="F15" s="2035">
        <v>53</v>
      </c>
      <c r="G15" s="2035">
        <v>43</v>
      </c>
      <c r="H15" s="2035">
        <v>232</v>
      </c>
      <c r="I15" s="2035">
        <v>198</v>
      </c>
      <c r="J15" s="2035">
        <v>486</v>
      </c>
      <c r="K15" s="2036">
        <v>356</v>
      </c>
    </row>
    <row r="16" spans="1:11" ht="15" customHeight="1">
      <c r="A16" s="2039"/>
      <c r="B16" s="2032" t="s">
        <v>1670</v>
      </c>
      <c r="C16" s="2038"/>
      <c r="D16" s="2035">
        <v>30</v>
      </c>
      <c r="E16" s="2035">
        <v>81</v>
      </c>
      <c r="F16" s="2035">
        <v>2449</v>
      </c>
      <c r="G16" s="2035">
        <v>1567</v>
      </c>
      <c r="H16" s="2035">
        <v>0</v>
      </c>
      <c r="I16" s="2035">
        <v>0</v>
      </c>
      <c r="J16" s="2035">
        <v>0</v>
      </c>
      <c r="K16" s="2036">
        <v>0</v>
      </c>
    </row>
    <row r="17" spans="1:11" ht="15" customHeight="1">
      <c r="A17" s="2032" t="s">
        <v>1671</v>
      </c>
      <c r="B17" s="2037"/>
      <c r="C17" s="2038"/>
      <c r="D17" s="2035">
        <v>30</v>
      </c>
      <c r="E17" s="2035">
        <v>69</v>
      </c>
      <c r="F17" s="2035">
        <v>1254</v>
      </c>
      <c r="G17" s="2035">
        <v>803</v>
      </c>
      <c r="H17" s="2035">
        <v>215</v>
      </c>
      <c r="I17" s="2035">
        <v>190</v>
      </c>
      <c r="J17" s="2035">
        <v>0</v>
      </c>
      <c r="K17" s="2036">
        <v>0</v>
      </c>
    </row>
    <row r="18" spans="1:11" ht="15" customHeight="1">
      <c r="A18" s="2032" t="s">
        <v>1672</v>
      </c>
      <c r="B18" s="2037"/>
      <c r="C18" s="2038"/>
      <c r="D18" s="2035">
        <v>31</v>
      </c>
      <c r="E18" s="2035">
        <v>95</v>
      </c>
      <c r="F18" s="2035">
        <v>2489</v>
      </c>
      <c r="G18" s="2035">
        <v>1497</v>
      </c>
      <c r="H18" s="2035">
        <v>219</v>
      </c>
      <c r="I18" s="2035">
        <v>179</v>
      </c>
      <c r="J18" s="2035">
        <v>999</v>
      </c>
      <c r="K18" s="2036">
        <v>632</v>
      </c>
    </row>
    <row r="19" spans="1:11" ht="15" customHeight="1">
      <c r="A19" s="2032" t="s">
        <v>1673</v>
      </c>
      <c r="B19" s="2037"/>
      <c r="C19" s="2038"/>
      <c r="D19" s="2035">
        <v>29</v>
      </c>
      <c r="E19" s="2035">
        <v>101</v>
      </c>
      <c r="F19" s="2035">
        <v>1504</v>
      </c>
      <c r="G19" s="2035">
        <v>854</v>
      </c>
      <c r="H19" s="2035">
        <v>192</v>
      </c>
      <c r="I19" s="2035">
        <v>157</v>
      </c>
      <c r="J19" s="2035">
        <v>0</v>
      </c>
      <c r="K19" s="2036">
        <v>0</v>
      </c>
    </row>
    <row r="20" spans="1:11" ht="15" customHeight="1">
      <c r="A20" s="2032" t="s">
        <v>1674</v>
      </c>
      <c r="B20" s="2037"/>
      <c r="C20" s="2038"/>
      <c r="D20" s="2035">
        <v>30</v>
      </c>
      <c r="E20" s="2035">
        <v>88</v>
      </c>
      <c r="F20" s="2035">
        <v>2196</v>
      </c>
      <c r="G20" s="2035">
        <v>1299</v>
      </c>
      <c r="H20" s="2035">
        <v>208</v>
      </c>
      <c r="I20" s="2035">
        <v>162</v>
      </c>
      <c r="J20" s="2035">
        <v>1262</v>
      </c>
      <c r="K20" s="2036">
        <v>709</v>
      </c>
    </row>
    <row r="21" spans="1:11" ht="15" customHeight="1">
      <c r="A21" s="2032" t="s">
        <v>1675</v>
      </c>
      <c r="B21" s="2037"/>
      <c r="C21" s="2038"/>
      <c r="D21" s="2035">
        <v>30</v>
      </c>
      <c r="E21" s="2035">
        <v>76</v>
      </c>
      <c r="F21" s="2035">
        <v>1303</v>
      </c>
      <c r="G21" s="2035">
        <v>705</v>
      </c>
      <c r="H21" s="2035">
        <v>209</v>
      </c>
      <c r="I21" s="2035">
        <v>168</v>
      </c>
      <c r="J21" s="2035">
        <v>0</v>
      </c>
      <c r="K21" s="2036">
        <v>0</v>
      </c>
    </row>
    <row r="22" spans="1:11" ht="15" customHeight="1">
      <c r="A22" s="2032" t="s">
        <v>1676</v>
      </c>
      <c r="B22" s="2037"/>
      <c r="C22" s="2038"/>
      <c r="D22" s="2035">
        <v>28</v>
      </c>
      <c r="E22" s="2035">
        <v>87</v>
      </c>
      <c r="F22" s="2035">
        <v>2289</v>
      </c>
      <c r="G22" s="2035">
        <v>1235</v>
      </c>
      <c r="H22" s="2035">
        <v>185</v>
      </c>
      <c r="I22" s="2035">
        <v>142</v>
      </c>
      <c r="J22" s="2035">
        <v>1009</v>
      </c>
      <c r="K22" s="2036">
        <v>565</v>
      </c>
    </row>
    <row r="23" spans="1:11" ht="15" customHeight="1">
      <c r="A23" s="2032" t="s">
        <v>1677</v>
      </c>
      <c r="B23" s="2037"/>
      <c r="C23" s="2038"/>
      <c r="D23" s="2035">
        <v>29</v>
      </c>
      <c r="E23" s="2035">
        <v>77</v>
      </c>
      <c r="F23" s="2035">
        <v>1241</v>
      </c>
      <c r="G23" s="2035">
        <v>627</v>
      </c>
      <c r="H23" s="2035">
        <v>198</v>
      </c>
      <c r="I23" s="2035">
        <v>159</v>
      </c>
      <c r="J23" s="2035">
        <v>0</v>
      </c>
      <c r="K23" s="2036">
        <v>0</v>
      </c>
    </row>
    <row r="24" spans="1:11" ht="15" customHeight="1">
      <c r="A24" s="2032" t="s">
        <v>1678</v>
      </c>
      <c r="B24" s="2040"/>
      <c r="C24" s="2041"/>
      <c r="D24" s="2035">
        <v>29</v>
      </c>
      <c r="E24" s="2035">
        <v>83</v>
      </c>
      <c r="F24" s="2035">
        <v>1990</v>
      </c>
      <c r="G24" s="2035">
        <v>993</v>
      </c>
      <c r="H24" s="2035">
        <v>194</v>
      </c>
      <c r="I24" s="2035">
        <v>146</v>
      </c>
      <c r="J24" s="2035">
        <v>945</v>
      </c>
      <c r="K24" s="2036">
        <v>473</v>
      </c>
    </row>
    <row r="25" spans="1:11" ht="15" customHeight="1">
      <c r="A25" s="2032" t="s">
        <v>1679</v>
      </c>
      <c r="B25" s="1249"/>
      <c r="C25" s="2042"/>
      <c r="D25" s="2035">
        <v>29</v>
      </c>
      <c r="E25" s="2035">
        <v>67</v>
      </c>
      <c r="F25" s="2036">
        <v>1030</v>
      </c>
      <c r="G25" s="2043">
        <v>494</v>
      </c>
      <c r="H25" s="2036">
        <v>203</v>
      </c>
      <c r="I25" s="2043">
        <v>150</v>
      </c>
      <c r="J25" s="2035">
        <v>0</v>
      </c>
      <c r="K25" s="2036">
        <v>0</v>
      </c>
    </row>
    <row r="26" spans="1:11" s="1246" customFormat="1" ht="15" customHeight="1">
      <c r="A26" s="2032" t="s">
        <v>1680</v>
      </c>
      <c r="B26" s="1249"/>
      <c r="C26" s="2044"/>
      <c r="D26" s="2043">
        <v>28</v>
      </c>
      <c r="E26" s="2036">
        <v>65</v>
      </c>
      <c r="F26" s="2045">
        <v>1555</v>
      </c>
      <c r="G26" s="2043">
        <v>737</v>
      </c>
      <c r="H26" s="2035">
        <v>180</v>
      </c>
      <c r="I26" s="2036">
        <v>135</v>
      </c>
      <c r="J26" s="2043">
        <v>681</v>
      </c>
      <c r="K26" s="2036">
        <v>327</v>
      </c>
    </row>
    <row r="27" spans="1:11" ht="15" customHeight="1">
      <c r="A27" s="2032" t="s">
        <v>1681</v>
      </c>
      <c r="B27" s="2046"/>
      <c r="C27" s="2047"/>
      <c r="D27" s="2045">
        <v>27</v>
      </c>
      <c r="E27" s="2043">
        <v>53</v>
      </c>
      <c r="F27" s="2036">
        <v>772</v>
      </c>
      <c r="G27" s="2043">
        <v>339</v>
      </c>
      <c r="H27" s="2036">
        <v>121</v>
      </c>
      <c r="I27" s="2043">
        <v>86</v>
      </c>
      <c r="J27" s="2035">
        <v>0</v>
      </c>
      <c r="K27" s="2045">
        <v>0</v>
      </c>
    </row>
    <row r="28" spans="1:11" ht="15" customHeight="1">
      <c r="A28" s="2032" t="s">
        <v>1682</v>
      </c>
      <c r="B28" s="2048"/>
      <c r="C28" s="2049"/>
      <c r="D28" s="2050">
        <v>26</v>
      </c>
      <c r="E28" s="2050">
        <v>70</v>
      </c>
      <c r="F28" s="2051">
        <v>1745</v>
      </c>
      <c r="G28" s="2050">
        <v>773</v>
      </c>
      <c r="H28" s="2036">
        <v>121</v>
      </c>
      <c r="I28" s="2050">
        <v>83</v>
      </c>
      <c r="J28" s="2050">
        <v>602</v>
      </c>
      <c r="K28" s="2052">
        <v>262</v>
      </c>
    </row>
    <row r="29" spans="1:11" ht="15" customHeight="1">
      <c r="A29" s="2032" t="s">
        <v>1683</v>
      </c>
      <c r="B29" s="2048"/>
      <c r="C29" s="2049"/>
      <c r="D29" s="2050">
        <v>28</v>
      </c>
      <c r="E29" s="2050">
        <v>61</v>
      </c>
      <c r="F29" s="2050">
        <v>850</v>
      </c>
      <c r="G29" s="2050">
        <v>352</v>
      </c>
      <c r="H29" s="2036">
        <v>133</v>
      </c>
      <c r="I29" s="2050">
        <v>93</v>
      </c>
      <c r="J29" s="2050">
        <v>0</v>
      </c>
      <c r="K29" s="2052">
        <v>0</v>
      </c>
    </row>
    <row r="30" spans="1:11" ht="15" customHeight="1">
      <c r="A30" s="2032" t="s">
        <v>1684</v>
      </c>
      <c r="B30" s="2048"/>
      <c r="C30" s="2049"/>
      <c r="D30" s="2050">
        <v>28</v>
      </c>
      <c r="E30" s="2050">
        <v>63</v>
      </c>
      <c r="F30" s="2050">
        <v>1324</v>
      </c>
      <c r="G30" s="2050">
        <v>599</v>
      </c>
      <c r="H30" s="2036">
        <v>137</v>
      </c>
      <c r="I30" s="2050">
        <v>97</v>
      </c>
      <c r="J30" s="2050">
        <v>679</v>
      </c>
      <c r="K30" s="2052">
        <v>270</v>
      </c>
    </row>
    <row r="31" spans="1:11" ht="15" customHeight="1">
      <c r="A31" s="2053" t="s">
        <v>1685</v>
      </c>
      <c r="B31" s="2046"/>
      <c r="C31" s="2054"/>
      <c r="D31" s="2050">
        <v>27</v>
      </c>
      <c r="E31" s="2050">
        <v>50</v>
      </c>
      <c r="F31" s="2050">
        <v>731</v>
      </c>
      <c r="G31" s="2050">
        <v>318</v>
      </c>
      <c r="H31" s="2043">
        <v>149</v>
      </c>
      <c r="I31" s="2050">
        <v>104</v>
      </c>
      <c r="J31" s="2050">
        <v>0</v>
      </c>
      <c r="K31" s="2045">
        <v>0</v>
      </c>
    </row>
    <row r="32" spans="1:11" ht="15" customHeight="1">
      <c r="A32" s="2053" t="s">
        <v>1686</v>
      </c>
      <c r="B32" s="2046"/>
      <c r="C32" s="2054"/>
      <c r="D32" s="2050">
        <v>28</v>
      </c>
      <c r="E32" s="2050">
        <v>54</v>
      </c>
      <c r="F32" s="2050">
        <v>1256</v>
      </c>
      <c r="G32" s="2050">
        <v>613</v>
      </c>
      <c r="H32" s="2043">
        <v>145</v>
      </c>
      <c r="I32" s="2050">
        <v>104</v>
      </c>
      <c r="J32" s="2050">
        <v>578</v>
      </c>
      <c r="K32" s="2045">
        <v>242</v>
      </c>
    </row>
    <row r="33" spans="1:11" ht="15" customHeight="1">
      <c r="A33" s="2053" t="s">
        <v>1687</v>
      </c>
      <c r="B33" s="2048"/>
      <c r="C33" s="2055"/>
      <c r="D33" s="2050">
        <v>26</v>
      </c>
      <c r="E33" s="2050">
        <v>45</v>
      </c>
      <c r="F33" s="2050">
        <v>679</v>
      </c>
      <c r="G33" s="2050">
        <v>287</v>
      </c>
      <c r="H33" s="2043">
        <v>144</v>
      </c>
      <c r="I33" s="2050">
        <v>105</v>
      </c>
      <c r="J33" s="2050">
        <v>0</v>
      </c>
      <c r="K33" s="2045">
        <v>0</v>
      </c>
    </row>
    <row r="34" spans="1:11" ht="15" customHeight="1">
      <c r="A34" s="2053" t="s">
        <v>1688</v>
      </c>
      <c r="B34" s="2048"/>
      <c r="C34" s="2049"/>
      <c r="D34" s="2051">
        <v>26</v>
      </c>
      <c r="E34" s="2051">
        <v>45</v>
      </c>
      <c r="F34" s="2051">
        <v>762</v>
      </c>
      <c r="G34" s="2051">
        <v>333</v>
      </c>
      <c r="H34" s="2045">
        <v>130</v>
      </c>
      <c r="I34" s="2051">
        <v>93</v>
      </c>
      <c r="J34" s="2051">
        <v>551</v>
      </c>
      <c r="K34" s="2045">
        <v>231</v>
      </c>
    </row>
    <row r="35" spans="1:11" ht="15" customHeight="1">
      <c r="A35" s="2053" t="s">
        <v>1689</v>
      </c>
      <c r="B35" s="2048"/>
      <c r="C35" s="2049"/>
      <c r="D35" s="2051">
        <v>26</v>
      </c>
      <c r="E35" s="2051">
        <v>45</v>
      </c>
      <c r="F35" s="2051">
        <v>977</v>
      </c>
      <c r="G35" s="2051">
        <v>469</v>
      </c>
      <c r="H35" s="2045">
        <v>129</v>
      </c>
      <c r="I35" s="2051">
        <v>93</v>
      </c>
      <c r="J35" s="2051">
        <v>501</v>
      </c>
      <c r="K35" s="2045">
        <v>222</v>
      </c>
    </row>
    <row r="36" spans="1:11" ht="15" customHeight="1">
      <c r="A36" s="2053" t="s">
        <v>1690</v>
      </c>
      <c r="B36" s="2048"/>
      <c r="C36" s="2049"/>
      <c r="D36" s="2051">
        <v>26</v>
      </c>
      <c r="E36" s="2051">
        <v>34</v>
      </c>
      <c r="F36" s="2051">
        <v>570</v>
      </c>
      <c r="G36" s="2051">
        <v>272</v>
      </c>
      <c r="H36" s="2045">
        <v>135</v>
      </c>
      <c r="I36" s="2051">
        <v>96</v>
      </c>
      <c r="J36" s="2051">
        <v>0</v>
      </c>
      <c r="K36" s="2045">
        <v>0</v>
      </c>
    </row>
    <row r="37" spans="1:11" ht="15" customHeight="1">
      <c r="A37" s="2053" t="s">
        <v>1691</v>
      </c>
      <c r="B37" s="2048"/>
      <c r="C37" s="2049"/>
      <c r="D37" s="2051">
        <v>24</v>
      </c>
      <c r="E37" s="2051">
        <v>37</v>
      </c>
      <c r="F37" s="2051">
        <v>625</v>
      </c>
      <c r="G37" s="2051">
        <v>295</v>
      </c>
      <c r="H37" s="2045">
        <v>118</v>
      </c>
      <c r="I37" s="2051">
        <v>88</v>
      </c>
      <c r="J37" s="2051">
        <v>448</v>
      </c>
      <c r="K37" s="2045">
        <v>203</v>
      </c>
    </row>
    <row r="38" spans="1:11" ht="15" customHeight="1">
      <c r="A38" s="2053" t="s">
        <v>1692</v>
      </c>
      <c r="B38" s="2048"/>
      <c r="C38" s="2049"/>
      <c r="D38" s="2051">
        <v>22</v>
      </c>
      <c r="E38" s="2051">
        <v>40</v>
      </c>
      <c r="F38" s="2051">
        <v>900</v>
      </c>
      <c r="G38" s="2051">
        <v>482</v>
      </c>
      <c r="H38" s="2045">
        <v>115</v>
      </c>
      <c r="I38" s="2051">
        <v>85</v>
      </c>
      <c r="J38" s="2051">
        <v>474</v>
      </c>
      <c r="K38" s="2045">
        <v>238</v>
      </c>
    </row>
    <row r="39" spans="1:11" ht="15" customHeight="1">
      <c r="A39" s="2053" t="s">
        <v>1693</v>
      </c>
      <c r="B39" s="2048"/>
      <c r="C39" s="2049"/>
      <c r="D39" s="2051">
        <v>21</v>
      </c>
      <c r="E39" s="2051">
        <v>38</v>
      </c>
      <c r="F39" s="2051">
        <v>615</v>
      </c>
      <c r="G39" s="2051">
        <v>300</v>
      </c>
      <c r="H39" s="2045">
        <v>122</v>
      </c>
      <c r="I39" s="2051">
        <v>90</v>
      </c>
      <c r="J39" s="2051">
        <v>0</v>
      </c>
      <c r="K39" s="2045">
        <v>0</v>
      </c>
    </row>
    <row r="40" spans="1:11" ht="15" customHeight="1">
      <c r="A40" s="2053" t="s">
        <v>1694</v>
      </c>
      <c r="B40" s="2048"/>
      <c r="C40" s="2049"/>
      <c r="D40" s="2050">
        <v>22</v>
      </c>
      <c r="E40" s="2050">
        <v>35</v>
      </c>
      <c r="F40" s="2050">
        <v>699</v>
      </c>
      <c r="G40" s="2050">
        <v>351</v>
      </c>
      <c r="H40" s="2043">
        <v>110</v>
      </c>
      <c r="I40" s="2050">
        <v>78</v>
      </c>
      <c r="J40" s="2050">
        <v>496</v>
      </c>
      <c r="K40" s="2045">
        <v>218</v>
      </c>
    </row>
    <row r="41" spans="1:11" ht="15" customHeight="1">
      <c r="A41" s="2053" t="s">
        <v>1695</v>
      </c>
      <c r="B41" s="2048"/>
      <c r="C41" s="2049"/>
      <c r="D41" s="2050">
        <v>21</v>
      </c>
      <c r="E41" s="2050">
        <v>33</v>
      </c>
      <c r="F41" s="2050">
        <v>483</v>
      </c>
      <c r="G41" s="2050">
        <v>223</v>
      </c>
      <c r="H41" s="2043">
        <v>120</v>
      </c>
      <c r="I41" s="2050">
        <v>85</v>
      </c>
      <c r="J41" s="2050">
        <v>0</v>
      </c>
      <c r="K41" s="2045">
        <v>0</v>
      </c>
    </row>
    <row r="42" spans="1:11" ht="15" customHeight="1">
      <c r="A42" s="2053" t="s">
        <v>1696</v>
      </c>
      <c r="B42" s="2048"/>
      <c r="C42" s="2049"/>
      <c r="D42" s="2050">
        <v>24</v>
      </c>
      <c r="E42" s="2050">
        <v>47</v>
      </c>
      <c r="F42" s="2050">
        <v>819</v>
      </c>
      <c r="G42" s="2050">
        <v>410</v>
      </c>
      <c r="H42" s="2043">
        <v>118</v>
      </c>
      <c r="I42" s="2050">
        <v>81</v>
      </c>
      <c r="J42" s="2050">
        <v>532</v>
      </c>
      <c r="K42" s="2045">
        <v>237</v>
      </c>
    </row>
    <row r="43" spans="1:11" ht="15" customHeight="1">
      <c r="A43" s="2053" t="s">
        <v>1697</v>
      </c>
      <c r="B43" s="2048"/>
      <c r="C43" s="2049"/>
      <c r="D43" s="2050">
        <v>24</v>
      </c>
      <c r="E43" s="2050">
        <v>43</v>
      </c>
      <c r="F43" s="2050">
        <v>559</v>
      </c>
      <c r="G43" s="2050">
        <v>267</v>
      </c>
      <c r="H43" s="2043">
        <v>154</v>
      </c>
      <c r="I43" s="2050">
        <v>109</v>
      </c>
      <c r="J43" s="2050">
        <v>0</v>
      </c>
      <c r="K43" s="2045">
        <v>0</v>
      </c>
    </row>
    <row r="44" spans="1:11" ht="15" customHeight="1">
      <c r="A44" s="2053" t="s">
        <v>1698</v>
      </c>
      <c r="B44" s="2048"/>
      <c r="C44" s="2049"/>
      <c r="D44" s="2050">
        <v>24</v>
      </c>
      <c r="E44" s="2050">
        <v>43</v>
      </c>
      <c r="F44" s="2050">
        <v>640</v>
      </c>
      <c r="G44" s="2050">
        <v>309</v>
      </c>
      <c r="H44" s="2043">
        <v>130</v>
      </c>
      <c r="I44" s="2050">
        <v>84</v>
      </c>
      <c r="J44" s="2050">
        <v>459</v>
      </c>
      <c r="K44" s="2045">
        <v>197</v>
      </c>
    </row>
    <row r="45" spans="1:12" ht="15" customHeight="1">
      <c r="A45" s="2053" t="s">
        <v>1699</v>
      </c>
      <c r="B45" s="2048"/>
      <c r="C45" s="2049"/>
      <c r="D45" s="2050">
        <v>23</v>
      </c>
      <c r="E45" s="2050">
        <v>42</v>
      </c>
      <c r="F45" s="2050">
        <v>456</v>
      </c>
      <c r="G45" s="2050">
        <v>208</v>
      </c>
      <c r="H45" s="2043">
        <v>140</v>
      </c>
      <c r="I45" s="2050">
        <v>94</v>
      </c>
      <c r="J45" s="2050">
        <v>0</v>
      </c>
      <c r="K45" s="2045">
        <v>0</v>
      </c>
      <c r="L45" s="1468"/>
    </row>
    <row r="46" spans="1:12" ht="15" customHeight="1">
      <c r="A46" s="2053" t="s">
        <v>1700</v>
      </c>
      <c r="B46" s="2048"/>
      <c r="C46" s="2049"/>
      <c r="D46" s="2050">
        <v>24</v>
      </c>
      <c r="E46" s="2050">
        <v>32</v>
      </c>
      <c r="F46" s="2050">
        <v>516</v>
      </c>
      <c r="G46" s="2050">
        <v>246</v>
      </c>
      <c r="H46" s="2043">
        <v>93</v>
      </c>
      <c r="I46" s="2050">
        <v>59</v>
      </c>
      <c r="J46" s="2050">
        <v>378</v>
      </c>
      <c r="K46" s="2045">
        <v>166</v>
      </c>
      <c r="L46" s="1468"/>
    </row>
    <row r="47" spans="1:12" ht="15" customHeight="1">
      <c r="A47" s="2053" t="s">
        <v>1701</v>
      </c>
      <c r="B47" s="2048"/>
      <c r="C47" s="2049"/>
      <c r="D47" s="2050">
        <v>22</v>
      </c>
      <c r="E47" s="2050">
        <v>32</v>
      </c>
      <c r="F47" s="2050">
        <v>313</v>
      </c>
      <c r="G47" s="2050">
        <v>148</v>
      </c>
      <c r="H47" s="2043">
        <v>98</v>
      </c>
      <c r="I47" s="2050">
        <v>60</v>
      </c>
      <c r="J47" s="2050">
        <v>0</v>
      </c>
      <c r="K47" s="2045">
        <v>0</v>
      </c>
      <c r="L47" s="1468"/>
    </row>
    <row r="48" spans="1:12" ht="15" customHeight="1">
      <c r="A48" s="2053" t="s">
        <v>1702</v>
      </c>
      <c r="B48" s="2048"/>
      <c r="C48" s="2049"/>
      <c r="D48" s="2050">
        <v>21</v>
      </c>
      <c r="E48" s="2050">
        <v>33</v>
      </c>
      <c r="F48" s="2050">
        <v>536</v>
      </c>
      <c r="G48" s="2050">
        <v>271</v>
      </c>
      <c r="H48" s="2043">
        <v>104</v>
      </c>
      <c r="I48" s="2050">
        <v>56</v>
      </c>
      <c r="J48" s="2050">
        <v>254</v>
      </c>
      <c r="K48" s="2045">
        <v>124</v>
      </c>
      <c r="L48" s="1468"/>
    </row>
    <row r="49" spans="1:12" ht="15" customHeight="1">
      <c r="A49" s="2053" t="s">
        <v>1703</v>
      </c>
      <c r="B49" s="2048"/>
      <c r="C49" s="2049"/>
      <c r="D49" s="2050">
        <v>21</v>
      </c>
      <c r="E49" s="2050">
        <v>40</v>
      </c>
      <c r="F49" s="2050">
        <v>289</v>
      </c>
      <c r="G49" s="2050">
        <v>140</v>
      </c>
      <c r="H49" s="2043">
        <v>128</v>
      </c>
      <c r="I49" s="2050">
        <v>73</v>
      </c>
      <c r="J49" s="2050">
        <v>0</v>
      </c>
      <c r="K49" s="2045">
        <v>0</v>
      </c>
      <c r="L49" s="1468"/>
    </row>
    <row r="50" spans="1:12" ht="15" customHeight="1">
      <c r="A50" s="2053" t="s">
        <v>1704</v>
      </c>
      <c r="B50" s="2048"/>
      <c r="C50" s="2049"/>
      <c r="D50" s="2050">
        <v>20</v>
      </c>
      <c r="E50" s="2050">
        <v>42</v>
      </c>
      <c r="F50" s="2050">
        <v>416</v>
      </c>
      <c r="G50" s="2050">
        <v>198</v>
      </c>
      <c r="H50" s="2043">
        <v>111</v>
      </c>
      <c r="I50" s="2050">
        <v>56</v>
      </c>
      <c r="J50" s="2050">
        <v>239</v>
      </c>
      <c r="K50" s="2045">
        <v>115</v>
      </c>
      <c r="L50" s="1468"/>
    </row>
    <row r="51" spans="1:12" ht="15" customHeight="1">
      <c r="A51" s="2056" t="s">
        <v>1705</v>
      </c>
      <c r="B51" s="2057"/>
      <c r="C51" s="2049"/>
      <c r="D51" s="2058">
        <v>20</v>
      </c>
      <c r="E51" s="2058">
        <v>39</v>
      </c>
      <c r="F51" s="2058">
        <v>253</v>
      </c>
      <c r="G51" s="2058">
        <v>96</v>
      </c>
      <c r="H51" s="2059">
        <v>127</v>
      </c>
      <c r="I51" s="2058">
        <v>72</v>
      </c>
      <c r="J51" s="2050">
        <v>0</v>
      </c>
      <c r="K51" s="2045">
        <v>0</v>
      </c>
      <c r="L51" s="1468"/>
    </row>
    <row r="52" spans="1:11" ht="6" customHeight="1">
      <c r="A52" s="2716" t="s">
        <v>11</v>
      </c>
      <c r="B52" s="2716"/>
      <c r="C52" s="2049"/>
      <c r="D52" s="2060"/>
      <c r="E52" s="2061"/>
      <c r="F52" s="1468"/>
      <c r="H52" s="1468"/>
      <c r="I52" s="1468"/>
      <c r="J52" s="1468"/>
      <c r="K52" s="1468"/>
    </row>
    <row r="53" spans="1:11" s="1246" customFormat="1" ht="10.8">
      <c r="A53" s="2062" t="s">
        <v>1706</v>
      </c>
      <c r="B53" s="2063"/>
      <c r="C53" s="2063"/>
      <c r="D53" s="2064"/>
      <c r="E53" s="2064"/>
      <c r="F53" s="2065"/>
      <c r="G53" s="2065"/>
      <c r="H53" s="2065"/>
      <c r="I53" s="2065"/>
      <c r="J53" s="1396"/>
      <c r="K53" s="1396"/>
    </row>
    <row r="54" spans="1:11" s="1246" customFormat="1" ht="10.8">
      <c r="A54" s="2062"/>
      <c r="B54" s="2063"/>
      <c r="C54" s="2063"/>
      <c r="D54" s="2064"/>
      <c r="E54" s="2064"/>
      <c r="F54" s="2065"/>
      <c r="G54" s="2065"/>
      <c r="H54" s="2065"/>
      <c r="I54" s="2065"/>
      <c r="J54" s="1396"/>
      <c r="K54" s="1396"/>
    </row>
    <row r="55" spans="1:11" ht="3" customHeight="1">
      <c r="A55" s="2066"/>
      <c r="B55" s="2066"/>
      <c r="C55" s="2066"/>
      <c r="D55" s="2066"/>
      <c r="E55" s="2066"/>
      <c r="F55" s="2066"/>
      <c r="G55" s="2066"/>
      <c r="H55" s="2066"/>
      <c r="I55" s="2066"/>
      <c r="J55" s="2066"/>
      <c r="K55" s="2066"/>
    </row>
    <row r="56" spans="1:11" ht="12.75" customHeight="1">
      <c r="A56" s="2066"/>
      <c r="B56" s="2066"/>
      <c r="C56" s="2066"/>
      <c r="D56" s="2066"/>
      <c r="E56" s="2066"/>
      <c r="F56" s="2066"/>
      <c r="G56" s="2066"/>
      <c r="H56" s="2066"/>
      <c r="I56" s="2066"/>
      <c r="J56" s="2066"/>
      <c r="K56" s="2066"/>
    </row>
    <row r="57" spans="1:11" ht="6" customHeight="1">
      <c r="A57" s="2066"/>
      <c r="B57" s="2066"/>
      <c r="C57" s="2066"/>
      <c r="D57" s="2066"/>
      <c r="E57" s="2066"/>
      <c r="F57" s="2066"/>
      <c r="G57" s="2066"/>
      <c r="H57" s="2066"/>
      <c r="I57" s="2066"/>
      <c r="J57" s="2066"/>
      <c r="K57" s="2066"/>
    </row>
    <row r="58" spans="1:11" ht="11.1" customHeight="1">
      <c r="A58" s="2066"/>
      <c r="B58" s="2066"/>
      <c r="C58" s="2066"/>
      <c r="D58" s="2066"/>
      <c r="E58" s="2066"/>
      <c r="F58" s="2066"/>
      <c r="G58" s="2066"/>
      <c r="H58" s="2066"/>
      <c r="I58" s="2066"/>
      <c r="J58" s="2066"/>
      <c r="K58" s="2066"/>
    </row>
    <row r="59" spans="1:11" ht="11.1" customHeight="1">
      <c r="A59" s="2066"/>
      <c r="B59" s="2066"/>
      <c r="C59" s="2066"/>
      <c r="D59" s="2066"/>
      <c r="E59" s="2066"/>
      <c r="F59" s="2066"/>
      <c r="G59" s="2066"/>
      <c r="H59" s="2066"/>
      <c r="I59" s="2066"/>
      <c r="J59" s="2066"/>
      <c r="K59" s="2066"/>
    </row>
    <row r="60" spans="1:11" ht="11.1" customHeight="1">
      <c r="A60" s="2066"/>
      <c r="B60" s="2066"/>
      <c r="C60" s="2066"/>
      <c r="D60" s="2066"/>
      <c r="E60" s="2066"/>
      <c r="F60" s="2066"/>
      <c r="G60" s="2066"/>
      <c r="H60" s="2066"/>
      <c r="I60" s="2066"/>
      <c r="J60" s="2066"/>
      <c r="K60" s="2066"/>
    </row>
    <row r="61" spans="1:11" ht="4.5" customHeight="1">
      <c r="A61" s="2066"/>
      <c r="B61" s="2066"/>
      <c r="C61" s="2066"/>
      <c r="D61" s="2066"/>
      <c r="E61" s="2066"/>
      <c r="F61" s="2066"/>
      <c r="G61" s="2066"/>
      <c r="H61" s="2066"/>
      <c r="I61" s="2066"/>
      <c r="J61" s="2066"/>
      <c r="K61" s="2066"/>
    </row>
    <row r="62" spans="1:11" ht="11.1" customHeight="1">
      <c r="A62" s="2066"/>
      <c r="B62" s="2066"/>
      <c r="C62" s="2066"/>
      <c r="D62" s="2066"/>
      <c r="E62" s="2066"/>
      <c r="F62" s="2066"/>
      <c r="G62" s="2066"/>
      <c r="H62" s="2066"/>
      <c r="I62" s="2066"/>
      <c r="J62" s="2066"/>
      <c r="K62" s="2066"/>
    </row>
    <row r="63" spans="1:11" ht="11.1" customHeight="1">
      <c r="A63" s="2066"/>
      <c r="B63" s="2066"/>
      <c r="C63" s="2066"/>
      <c r="D63" s="2066"/>
      <c r="E63" s="2066"/>
      <c r="F63" s="2066"/>
      <c r="G63" s="2066"/>
      <c r="H63" s="2066"/>
      <c r="I63" s="2066"/>
      <c r="J63" s="2066"/>
      <c r="K63" s="2066"/>
    </row>
    <row r="64" spans="1:11" ht="11.1" customHeight="1">
      <c r="A64" s="2066"/>
      <c r="B64" s="2066"/>
      <c r="C64" s="2066"/>
      <c r="D64" s="2066"/>
      <c r="E64" s="2066"/>
      <c r="F64" s="2066"/>
      <c r="G64" s="2066"/>
      <c r="H64" s="2066"/>
      <c r="I64" s="2066"/>
      <c r="J64" s="2066"/>
      <c r="K64" s="2066"/>
    </row>
    <row r="65" spans="1:11" ht="11.1" customHeight="1">
      <c r="A65" s="2066"/>
      <c r="B65" s="2066"/>
      <c r="C65" s="2066"/>
      <c r="D65" s="2066"/>
      <c r="E65" s="2066"/>
      <c r="F65" s="2066"/>
      <c r="G65" s="2066"/>
      <c r="H65" s="2066"/>
      <c r="I65" s="2066"/>
      <c r="J65" s="2066"/>
      <c r="K65" s="2066"/>
    </row>
    <row r="66" spans="1:11" ht="13.2">
      <c r="A66" s="2066"/>
      <c r="B66" s="2066"/>
      <c r="C66" s="2066"/>
      <c r="D66" s="2066"/>
      <c r="E66" s="2066"/>
      <c r="F66" s="2066"/>
      <c r="G66" s="2066"/>
      <c r="H66" s="2066"/>
      <c r="I66" s="2066"/>
      <c r="J66" s="2066"/>
      <c r="K66" s="2066"/>
    </row>
    <row r="67" spans="1:11" ht="13.2">
      <c r="A67" s="2066"/>
      <c r="B67" s="2066"/>
      <c r="C67" s="2066"/>
      <c r="D67" s="2066"/>
      <c r="E67" s="2066"/>
      <c r="F67" s="2066"/>
      <c r="G67" s="2066"/>
      <c r="H67" s="2066"/>
      <c r="I67" s="2066"/>
      <c r="J67" s="2066"/>
      <c r="K67" s="2066"/>
    </row>
    <row r="68" spans="1:11" ht="13.2">
      <c r="A68" s="2066"/>
      <c r="B68" s="2066"/>
      <c r="C68" s="2066"/>
      <c r="D68" s="2066"/>
      <c r="E68" s="2066"/>
      <c r="F68" s="2066"/>
      <c r="G68" s="2066"/>
      <c r="H68" s="2066"/>
      <c r="I68" s="2066"/>
      <c r="J68" s="2066"/>
      <c r="K68" s="2066"/>
    </row>
    <row r="69" spans="1:11" ht="13.2">
      <c r="A69" s="2066"/>
      <c r="B69" s="2066"/>
      <c r="C69" s="2066"/>
      <c r="D69" s="2066"/>
      <c r="E69" s="2066"/>
      <c r="F69" s="2066"/>
      <c r="G69" s="2066"/>
      <c r="H69" s="2066"/>
      <c r="I69" s="2066"/>
      <c r="J69" s="2066"/>
      <c r="K69" s="2066"/>
    </row>
    <row r="70" spans="1:11" ht="13.2">
      <c r="A70" s="2066"/>
      <c r="B70" s="2066"/>
      <c r="C70" s="2066"/>
      <c r="D70" s="2066"/>
      <c r="E70" s="2066"/>
      <c r="F70" s="2066"/>
      <c r="G70" s="2066"/>
      <c r="H70" s="2066"/>
      <c r="I70" s="2066"/>
      <c r="J70" s="2066"/>
      <c r="K70" s="2066"/>
    </row>
    <row r="71" spans="1:11" ht="13.2">
      <c r="A71" s="2066"/>
      <c r="B71" s="2066"/>
      <c r="C71" s="2066"/>
      <c r="D71" s="2066"/>
      <c r="E71" s="2066"/>
      <c r="F71" s="2066"/>
      <c r="G71" s="2066"/>
      <c r="H71" s="2066"/>
      <c r="I71" s="2066"/>
      <c r="J71" s="2066"/>
      <c r="K71" s="2066"/>
    </row>
    <row r="72" spans="1:11" ht="13.2">
      <c r="A72" s="2066"/>
      <c r="B72" s="2066"/>
      <c r="C72" s="2066"/>
      <c r="D72" s="2066"/>
      <c r="E72" s="2066"/>
      <c r="F72" s="2066"/>
      <c r="G72" s="2066"/>
      <c r="H72" s="2066"/>
      <c r="I72" s="2066"/>
      <c r="J72" s="2066"/>
      <c r="K72" s="2066"/>
    </row>
    <row r="73" spans="1:11" ht="13.2">
      <c r="A73" s="2066"/>
      <c r="B73" s="2066"/>
      <c r="C73" s="2066"/>
      <c r="D73" s="2066"/>
      <c r="E73" s="2066"/>
      <c r="F73" s="2066"/>
      <c r="G73" s="2066"/>
      <c r="H73" s="2066"/>
      <c r="I73" s="2066"/>
      <c r="J73" s="2066"/>
      <c r="K73" s="2066"/>
    </row>
    <row r="74" spans="1:11" ht="13.2">
      <c r="A74" s="2066"/>
      <c r="B74" s="2066"/>
      <c r="C74" s="2066"/>
      <c r="D74" s="2066"/>
      <c r="E74" s="2066"/>
      <c r="F74" s="2066"/>
      <c r="G74" s="2066"/>
      <c r="H74" s="2066"/>
      <c r="I74" s="2066"/>
      <c r="J74" s="2066"/>
      <c r="K74" s="2066"/>
    </row>
    <row r="75" spans="1:11" ht="13.2">
      <c r="A75" s="2066"/>
      <c r="B75" s="2066"/>
      <c r="C75" s="2066"/>
      <c r="D75" s="2066"/>
      <c r="E75" s="2066"/>
      <c r="F75" s="2066"/>
      <c r="G75" s="2066"/>
      <c r="H75" s="2066"/>
      <c r="I75" s="2066"/>
      <c r="J75" s="2066"/>
      <c r="K75" s="2066"/>
    </row>
    <row r="76" spans="1:11" ht="13.2">
      <c r="A76" s="2066"/>
      <c r="B76" s="2066"/>
      <c r="C76" s="2066"/>
      <c r="D76" s="2066"/>
      <c r="E76" s="2066"/>
      <c r="F76" s="2066"/>
      <c r="G76" s="2066"/>
      <c r="H76" s="2066"/>
      <c r="I76" s="2066"/>
      <c r="J76" s="2066"/>
      <c r="K76" s="2066"/>
    </row>
    <row r="77" spans="1:11" ht="9.6" customHeight="1">
      <c r="A77" s="2066"/>
      <c r="B77" s="2066"/>
      <c r="C77" s="2066"/>
      <c r="D77" s="2066"/>
      <c r="E77" s="2066"/>
      <c r="F77" s="2066"/>
      <c r="G77" s="2066"/>
      <c r="H77" s="2066"/>
      <c r="I77" s="2066"/>
      <c r="J77" s="2066"/>
      <c r="K77" s="2066"/>
    </row>
    <row r="78" spans="1:11" ht="9.6" customHeight="1">
      <c r="A78" s="2066"/>
      <c r="B78" s="2066"/>
      <c r="C78" s="2066"/>
      <c r="D78" s="2066"/>
      <c r="E78" s="2066"/>
      <c r="F78" s="2066"/>
      <c r="G78" s="2066"/>
      <c r="H78" s="2066"/>
      <c r="I78" s="2066"/>
      <c r="J78" s="2066"/>
      <c r="K78" s="2066"/>
    </row>
    <row r="79" spans="1:11" ht="9.6" customHeight="1">
      <c r="A79" s="2066"/>
      <c r="B79" s="2066"/>
      <c r="C79" s="2066"/>
      <c r="D79" s="2066"/>
      <c r="E79" s="2066"/>
      <c r="F79" s="2066"/>
      <c r="G79" s="2066"/>
      <c r="H79" s="2066"/>
      <c r="I79" s="2066"/>
      <c r="J79" s="2066"/>
      <c r="K79" s="2066"/>
    </row>
    <row r="80" spans="1:11" ht="12.6" customHeight="1">
      <c r="A80" s="2066"/>
      <c r="B80" s="2066"/>
      <c r="C80" s="2066"/>
      <c r="D80" s="2066"/>
      <c r="E80" s="2066"/>
      <c r="F80" s="2066"/>
      <c r="G80" s="2066"/>
      <c r="H80" s="2066"/>
      <c r="I80" s="2066"/>
      <c r="J80" s="2066"/>
      <c r="K80" s="2066"/>
    </row>
    <row r="81" spans="1:11" ht="11.4" customHeight="1">
      <c r="A81" s="2066"/>
      <c r="B81" s="2066"/>
      <c r="C81" s="2066"/>
      <c r="D81" s="2066"/>
      <c r="E81" s="2066"/>
      <c r="F81" s="2066"/>
      <c r="G81" s="2066"/>
      <c r="H81" s="2066"/>
      <c r="I81" s="2066"/>
      <c r="J81" s="2066"/>
      <c r="K81" s="2066"/>
    </row>
    <row r="82" spans="1:11" ht="9.6" customHeight="1">
      <c r="A82" s="2066"/>
      <c r="B82" s="2066"/>
      <c r="C82" s="2066"/>
      <c r="D82" s="2066"/>
      <c r="E82" s="2066"/>
      <c r="F82" s="2066"/>
      <c r="G82" s="2066"/>
      <c r="H82" s="2066"/>
      <c r="I82" s="2066"/>
      <c r="J82" s="2066"/>
      <c r="K82" s="2066"/>
    </row>
    <row r="83" spans="1:11" ht="9.6" customHeight="1">
      <c r="A83" s="2066"/>
      <c r="B83" s="2066"/>
      <c r="C83" s="2066"/>
      <c r="D83" s="2066"/>
      <c r="E83" s="2066"/>
      <c r="F83" s="2066"/>
      <c r="G83" s="2066"/>
      <c r="H83" s="2066"/>
      <c r="I83" s="2066"/>
      <c r="J83" s="2066"/>
      <c r="K83" s="2066"/>
    </row>
    <row r="84" spans="1:11" ht="9.6" customHeight="1">
      <c r="A84" s="2066"/>
      <c r="B84" s="2066"/>
      <c r="C84" s="2066"/>
      <c r="D84" s="2066"/>
      <c r="E84" s="2066"/>
      <c r="F84" s="2066"/>
      <c r="G84" s="2066"/>
      <c r="H84" s="2066"/>
      <c r="I84" s="2066"/>
      <c r="J84" s="2066"/>
      <c r="K84" s="2066"/>
    </row>
    <row r="85" spans="1:11" ht="9.6" customHeight="1">
      <c r="A85" s="2066"/>
      <c r="B85" s="2066"/>
      <c r="C85" s="2066"/>
      <c r="D85" s="2066"/>
      <c r="E85" s="2066"/>
      <c r="F85" s="2066"/>
      <c r="G85" s="2066"/>
      <c r="H85" s="2066"/>
      <c r="I85" s="2066"/>
      <c r="J85" s="2066"/>
      <c r="K85" s="2066"/>
    </row>
    <row r="86" spans="1:11" ht="9.6" customHeight="1">
      <c r="A86" s="2066"/>
      <c r="B86" s="2066"/>
      <c r="C86" s="2066"/>
      <c r="D86" s="2066"/>
      <c r="E86" s="2066"/>
      <c r="F86" s="2066"/>
      <c r="G86" s="2066"/>
      <c r="H86" s="2066"/>
      <c r="I86" s="2066"/>
      <c r="J86" s="2066"/>
      <c r="K86" s="2066"/>
    </row>
    <row r="87" spans="1:11" ht="9.6" customHeight="1">
      <c r="A87" s="2066"/>
      <c r="B87" s="2066"/>
      <c r="C87" s="2066"/>
      <c r="D87" s="2066"/>
      <c r="E87" s="2066"/>
      <c r="F87" s="2066"/>
      <c r="G87" s="2066"/>
      <c r="H87" s="2066"/>
      <c r="I87" s="2066"/>
      <c r="J87" s="2066"/>
      <c r="K87" s="2066"/>
    </row>
    <row r="88" spans="1:11" ht="9.6" customHeight="1">
      <c r="A88" s="2066"/>
      <c r="B88" s="2066"/>
      <c r="C88" s="2066"/>
      <c r="D88" s="2066"/>
      <c r="E88" s="2066"/>
      <c r="F88" s="2066"/>
      <c r="G88" s="2066"/>
      <c r="H88" s="2066"/>
      <c r="I88" s="2066"/>
      <c r="J88" s="2066"/>
      <c r="K88" s="2066"/>
    </row>
    <row r="89" spans="1:11" ht="9.6" customHeight="1">
      <c r="A89" s="2066"/>
      <c r="B89" s="2066"/>
      <c r="C89" s="2066"/>
      <c r="D89" s="2066"/>
      <c r="E89" s="2066"/>
      <c r="F89" s="2066"/>
      <c r="G89" s="2066"/>
      <c r="H89" s="2066"/>
      <c r="I89" s="2066"/>
      <c r="J89" s="2066"/>
      <c r="K89" s="2066"/>
    </row>
    <row r="90" spans="1:11" ht="9.6" customHeight="1">
      <c r="A90" s="2066"/>
      <c r="B90" s="2066"/>
      <c r="C90" s="2066"/>
      <c r="D90" s="2066"/>
      <c r="E90" s="2066"/>
      <c r="F90" s="2066"/>
      <c r="G90" s="2066"/>
      <c r="H90" s="2066"/>
      <c r="I90" s="2066"/>
      <c r="J90" s="2066"/>
      <c r="K90" s="2066"/>
    </row>
    <row r="91" spans="1:11" ht="9.6" customHeight="1">
      <c r="A91" s="2066"/>
      <c r="B91" s="2066"/>
      <c r="C91" s="2066"/>
      <c r="D91" s="2066"/>
      <c r="E91" s="2066"/>
      <c r="F91" s="2066"/>
      <c r="G91" s="2066"/>
      <c r="H91" s="2066"/>
      <c r="I91" s="2066"/>
      <c r="J91" s="2066"/>
      <c r="K91" s="2066"/>
    </row>
    <row r="92" spans="1:11" ht="9.6" customHeight="1">
      <c r="A92" s="2066"/>
      <c r="B92" s="2066"/>
      <c r="C92" s="2066"/>
      <c r="D92" s="2066"/>
      <c r="E92" s="2066"/>
      <c r="F92" s="2066"/>
      <c r="G92" s="2066"/>
      <c r="H92" s="2066"/>
      <c r="I92" s="2066"/>
      <c r="J92" s="2066"/>
      <c r="K92" s="2066"/>
    </row>
    <row r="93" spans="1:11" ht="9.6" customHeight="1">
      <c r="A93" s="2066"/>
      <c r="B93" s="2066"/>
      <c r="C93" s="2066"/>
      <c r="D93" s="2066"/>
      <c r="E93" s="2066"/>
      <c r="F93" s="2066"/>
      <c r="G93" s="2066"/>
      <c r="H93" s="2066"/>
      <c r="I93" s="2066"/>
      <c r="J93" s="2066"/>
      <c r="K93" s="2066"/>
    </row>
    <row r="94" spans="1:11" ht="9.6" customHeight="1">
      <c r="A94" s="2066"/>
      <c r="B94" s="2066"/>
      <c r="C94" s="2066"/>
      <c r="D94" s="2066"/>
      <c r="E94" s="2066"/>
      <c r="F94" s="2066"/>
      <c r="G94" s="2066"/>
      <c r="H94" s="2066"/>
      <c r="I94" s="2066"/>
      <c r="J94" s="2066"/>
      <c r="K94" s="2066"/>
    </row>
    <row r="95" spans="1:11" ht="9.6" customHeight="1">
      <c r="A95" s="2066"/>
      <c r="B95" s="2066"/>
      <c r="C95" s="2066"/>
      <c r="D95" s="2066"/>
      <c r="E95" s="2066"/>
      <c r="F95" s="2066"/>
      <c r="G95" s="2066"/>
      <c r="H95" s="2066"/>
      <c r="I95" s="2066"/>
      <c r="J95" s="2066"/>
      <c r="K95" s="2066"/>
    </row>
    <row r="96" spans="1:11" ht="9.6" customHeight="1">
      <c r="A96" s="2066"/>
      <c r="B96" s="2066"/>
      <c r="C96" s="2066"/>
      <c r="D96" s="2066"/>
      <c r="E96" s="2066"/>
      <c r="F96" s="2066"/>
      <c r="G96" s="2066"/>
      <c r="H96" s="2066"/>
      <c r="I96" s="2066"/>
      <c r="J96" s="2066"/>
      <c r="K96" s="2066"/>
    </row>
    <row r="97" spans="1:11" ht="9.6" customHeight="1">
      <c r="A97" s="2066"/>
      <c r="B97" s="2066"/>
      <c r="C97" s="2066"/>
      <c r="D97" s="2066"/>
      <c r="E97" s="2066"/>
      <c r="F97" s="2066"/>
      <c r="G97" s="2066"/>
      <c r="H97" s="2066"/>
      <c r="I97" s="2066"/>
      <c r="J97" s="2066"/>
      <c r="K97" s="2066"/>
    </row>
    <row r="98" spans="1:11" ht="9.6" customHeight="1">
      <c r="A98" s="2066"/>
      <c r="B98" s="2066"/>
      <c r="C98" s="2066"/>
      <c r="D98" s="2066"/>
      <c r="E98" s="2066"/>
      <c r="F98" s="2066"/>
      <c r="G98" s="2066"/>
      <c r="H98" s="2066"/>
      <c r="I98" s="2066"/>
      <c r="J98" s="2066"/>
      <c r="K98" s="2066"/>
    </row>
    <row r="99" spans="1:11" ht="9.6" customHeight="1">
      <c r="A99" s="2066"/>
      <c r="B99" s="2066"/>
      <c r="C99" s="2066"/>
      <c r="D99" s="2066"/>
      <c r="E99" s="2066"/>
      <c r="F99" s="2066"/>
      <c r="G99" s="2066"/>
      <c r="H99" s="2066"/>
      <c r="I99" s="2066"/>
      <c r="J99" s="2066"/>
      <c r="K99" s="2066"/>
    </row>
    <row r="100" spans="1:11" ht="9.6" customHeight="1">
      <c r="A100" s="2066"/>
      <c r="B100" s="2066"/>
      <c r="C100" s="2066"/>
      <c r="D100" s="2066"/>
      <c r="E100" s="2066"/>
      <c r="F100" s="2066"/>
      <c r="G100" s="2066"/>
      <c r="H100" s="2066"/>
      <c r="I100" s="2066"/>
      <c r="J100" s="2066"/>
      <c r="K100" s="2066"/>
    </row>
    <row r="101" spans="1:11" ht="9.6" customHeight="1">
      <c r="A101" s="2066"/>
      <c r="B101" s="2066"/>
      <c r="C101" s="2066"/>
      <c r="D101" s="2066"/>
      <c r="E101" s="2066"/>
      <c r="F101" s="2066"/>
      <c r="G101" s="2066"/>
      <c r="H101" s="2066"/>
      <c r="I101" s="2066"/>
      <c r="J101" s="2066"/>
      <c r="K101" s="2066"/>
    </row>
    <row r="102" spans="1:11" ht="9.6" customHeight="1">
      <c r="A102" s="2066"/>
      <c r="B102" s="2066"/>
      <c r="C102" s="2066"/>
      <c r="D102" s="2066"/>
      <c r="E102" s="2066"/>
      <c r="F102" s="2066"/>
      <c r="G102" s="2066"/>
      <c r="H102" s="2066"/>
      <c r="I102" s="2066"/>
      <c r="J102" s="2066"/>
      <c r="K102" s="2066"/>
    </row>
    <row r="103" spans="1:11" ht="9.6" customHeight="1">
      <c r="A103" s="2066"/>
      <c r="B103" s="2066"/>
      <c r="C103" s="2066"/>
      <c r="D103" s="2066"/>
      <c r="E103" s="2066"/>
      <c r="F103" s="2066"/>
      <c r="G103" s="2066"/>
      <c r="H103" s="2066"/>
      <c r="I103" s="2066"/>
      <c r="J103" s="2066"/>
      <c r="K103" s="2066"/>
    </row>
    <row r="104" spans="1:11" ht="9.6" customHeight="1">
      <c r="A104" s="2066"/>
      <c r="B104" s="2066"/>
      <c r="C104" s="2066"/>
      <c r="D104" s="2066"/>
      <c r="E104" s="2066"/>
      <c r="F104" s="2066"/>
      <c r="G104" s="2066"/>
      <c r="H104" s="2066"/>
      <c r="I104" s="2066"/>
      <c r="J104" s="2066"/>
      <c r="K104" s="2066"/>
    </row>
    <row r="105" spans="1:11" ht="9.6" customHeight="1">
      <c r="A105" s="2066"/>
      <c r="B105" s="2066"/>
      <c r="C105" s="2066"/>
      <c r="D105" s="2066"/>
      <c r="E105" s="2066"/>
      <c r="F105" s="2066"/>
      <c r="G105" s="2066"/>
      <c r="H105" s="2066"/>
      <c r="I105" s="2066"/>
      <c r="J105" s="2066"/>
      <c r="K105" s="2066"/>
    </row>
    <row r="106" spans="1:11" ht="9.6" customHeight="1">
      <c r="A106" s="2066"/>
      <c r="B106" s="2066"/>
      <c r="C106" s="2066"/>
      <c r="D106" s="2066"/>
      <c r="E106" s="2066"/>
      <c r="F106" s="2066"/>
      <c r="G106" s="2066"/>
      <c r="H106" s="2066"/>
      <c r="I106" s="2066"/>
      <c r="J106" s="2066"/>
      <c r="K106" s="2066"/>
    </row>
    <row r="107" spans="1:11" ht="9.6" customHeight="1">
      <c r="A107" s="2066"/>
      <c r="B107" s="2066"/>
      <c r="C107" s="2066"/>
      <c r="D107" s="2066"/>
      <c r="E107" s="2066"/>
      <c r="F107" s="2066"/>
      <c r="G107" s="2066"/>
      <c r="H107" s="2066"/>
      <c r="I107" s="2066"/>
      <c r="J107" s="2066"/>
      <c r="K107" s="2066"/>
    </row>
    <row r="108" spans="1:11" ht="9.6" customHeight="1">
      <c r="A108" s="2066"/>
      <c r="B108" s="2066"/>
      <c r="C108" s="2066"/>
      <c r="D108" s="2066"/>
      <c r="E108" s="2066"/>
      <c r="F108" s="2066"/>
      <c r="G108" s="2066"/>
      <c r="H108" s="2066"/>
      <c r="I108" s="2066"/>
      <c r="J108" s="2066"/>
      <c r="K108" s="2066"/>
    </row>
    <row r="109" spans="1:11" ht="9.6" customHeight="1">
      <c r="A109" s="2066"/>
      <c r="B109" s="2066"/>
      <c r="C109" s="2066"/>
      <c r="D109" s="2066"/>
      <c r="E109" s="2066"/>
      <c r="F109" s="2066"/>
      <c r="G109" s="2066"/>
      <c r="H109" s="2066"/>
      <c r="I109" s="2066"/>
      <c r="J109" s="2066"/>
      <c r="K109" s="2066"/>
    </row>
    <row r="110" spans="1:11" ht="9.6" customHeight="1">
      <c r="A110" s="2066"/>
      <c r="B110" s="2066"/>
      <c r="C110" s="2066"/>
      <c r="D110" s="2066"/>
      <c r="E110" s="2066"/>
      <c r="F110" s="2066"/>
      <c r="G110" s="2066"/>
      <c r="H110" s="2066"/>
      <c r="I110" s="2066"/>
      <c r="J110" s="2066"/>
      <c r="K110" s="2066"/>
    </row>
    <row r="111" spans="1:11" ht="9.6" customHeight="1">
      <c r="A111" s="2066"/>
      <c r="B111" s="2066"/>
      <c r="C111" s="2066"/>
      <c r="D111" s="2066"/>
      <c r="E111" s="2066"/>
      <c r="F111" s="2066"/>
      <c r="G111" s="2066"/>
      <c r="H111" s="2066"/>
      <c r="I111" s="2066"/>
      <c r="J111" s="2066"/>
      <c r="K111" s="2066"/>
    </row>
    <row r="112" spans="1:11" ht="9.6" customHeight="1">
      <c r="A112" s="2066"/>
      <c r="B112" s="2066"/>
      <c r="C112" s="2066"/>
      <c r="D112" s="2066"/>
      <c r="E112" s="2066"/>
      <c r="F112" s="2066"/>
      <c r="G112" s="2066"/>
      <c r="H112" s="2066"/>
      <c r="I112" s="2066"/>
      <c r="J112" s="2066"/>
      <c r="K112" s="2066"/>
    </row>
    <row r="113" spans="1:11" ht="9.6" customHeight="1">
      <c r="A113" s="2066"/>
      <c r="B113" s="2066"/>
      <c r="C113" s="2066"/>
      <c r="D113" s="2066"/>
      <c r="E113" s="2066"/>
      <c r="F113" s="2066"/>
      <c r="G113" s="2066"/>
      <c r="H113" s="2066"/>
      <c r="I113" s="2066"/>
      <c r="J113" s="2066"/>
      <c r="K113" s="2066"/>
    </row>
    <row r="114" spans="1:11" ht="9.6" customHeight="1">
      <c r="A114" s="2066"/>
      <c r="B114" s="2066"/>
      <c r="C114" s="2066"/>
      <c r="D114" s="2066"/>
      <c r="E114" s="2066"/>
      <c r="F114" s="2066"/>
      <c r="G114" s="2066"/>
      <c r="H114" s="2066"/>
      <c r="I114" s="2066"/>
      <c r="J114" s="2066"/>
      <c r="K114" s="2066"/>
    </row>
    <row r="115" spans="1:11" ht="9.6" customHeight="1">
      <c r="A115" s="2066"/>
      <c r="B115" s="2066"/>
      <c r="C115" s="2066"/>
      <c r="D115" s="2066"/>
      <c r="E115" s="2066"/>
      <c r="F115" s="2066"/>
      <c r="G115" s="2066"/>
      <c r="H115" s="2066"/>
      <c r="I115" s="2066"/>
      <c r="J115" s="2066"/>
      <c r="K115" s="2066"/>
    </row>
    <row r="116" spans="1:11" ht="9.6" customHeight="1">
      <c r="A116" s="2066"/>
      <c r="B116" s="2066"/>
      <c r="C116" s="2066"/>
      <c r="D116" s="2066"/>
      <c r="E116" s="2066"/>
      <c r="F116" s="2066"/>
      <c r="G116" s="2066"/>
      <c r="H116" s="2066"/>
      <c r="I116" s="2066"/>
      <c r="J116" s="2066"/>
      <c r="K116" s="2066"/>
    </row>
    <row r="117" spans="1:11" ht="9.6" customHeight="1">
      <c r="A117" s="2066"/>
      <c r="B117" s="2066"/>
      <c r="C117" s="2066"/>
      <c r="D117" s="2066"/>
      <c r="E117" s="2066"/>
      <c r="F117" s="2066"/>
      <c r="G117" s="2066"/>
      <c r="H117" s="2066"/>
      <c r="I117" s="2066"/>
      <c r="J117" s="2066"/>
      <c r="K117" s="2066"/>
    </row>
    <row r="118" spans="1:11" ht="9.6" customHeight="1">
      <c r="A118" s="2066"/>
      <c r="B118" s="2066"/>
      <c r="C118" s="2066"/>
      <c r="D118" s="2066"/>
      <c r="E118" s="2066"/>
      <c r="F118" s="2066"/>
      <c r="G118" s="2066"/>
      <c r="H118" s="2066"/>
      <c r="I118" s="2066"/>
      <c r="J118" s="2066"/>
      <c r="K118" s="2066"/>
    </row>
    <row r="119" spans="1:11" ht="9.6" customHeight="1">
      <c r="A119" s="2066"/>
      <c r="B119" s="2066"/>
      <c r="C119" s="2066"/>
      <c r="D119" s="2066"/>
      <c r="E119" s="2066"/>
      <c r="F119" s="2066"/>
      <c r="G119" s="2066"/>
      <c r="H119" s="2066"/>
      <c r="I119" s="2066"/>
      <c r="J119" s="2066"/>
      <c r="K119" s="2066"/>
    </row>
    <row r="120" spans="1:11" ht="9.6" customHeight="1">
      <c r="A120" s="2066"/>
      <c r="B120" s="2066"/>
      <c r="C120" s="2066"/>
      <c r="D120" s="2066"/>
      <c r="E120" s="2066"/>
      <c r="F120" s="2066"/>
      <c r="G120" s="2066"/>
      <c r="H120" s="2066"/>
      <c r="I120" s="2066"/>
      <c r="J120" s="2066"/>
      <c r="K120" s="2066"/>
    </row>
  </sheetData>
  <mergeCells count="6">
    <mergeCell ref="A52:B52"/>
    <mergeCell ref="D4:D6"/>
    <mergeCell ref="E4:E6"/>
    <mergeCell ref="F4:G5"/>
    <mergeCell ref="H4:I5"/>
    <mergeCell ref="J4:K5"/>
  </mergeCells>
  <printOptions/>
  <pageMargins left="0.4724409448818898" right="0.4724409448818898" top="0.5905511811023623" bottom="0.7874015748031497" header="0.3937007874015748" footer="0.2755905511811024"/>
  <pageSetup firstPageNumber="136" useFirstPageNumber="1" horizontalDpi="600" verticalDpi="600" orientation="portrait" pageOrder="overThenDown" paperSize="9" scale="97" r:id="rId1"/>
  <headerFooter alignWithMargins="0">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H29"/>
  <sheetViews>
    <sheetView workbookViewId="0" topLeftCell="A1">
      <pane ySplit="5" topLeftCell="A6" activePane="bottomLeft" state="frozen"/>
      <selection pane="bottomLeft" activeCell="I1" sqref="I1"/>
    </sheetView>
  </sheetViews>
  <sheetFormatPr defaultColWidth="12" defaultRowHeight="11.25"/>
  <cols>
    <col min="1" max="1" width="26.33203125" style="1196" customWidth="1"/>
    <col min="2" max="2" width="0.4921875" style="1196" customWidth="1"/>
    <col min="3" max="3" width="11.16015625" style="1196" customWidth="1"/>
    <col min="4" max="5" width="14.66015625" style="1196" customWidth="1"/>
    <col min="6" max="8" width="14.5" style="1196" customWidth="1"/>
    <col min="9" max="16384" width="12" style="1196" customWidth="1"/>
  </cols>
  <sheetData>
    <row r="1" ht="10.5" customHeight="1">
      <c r="H1" s="1421"/>
    </row>
    <row r="2" spans="1:8" ht="12.75" customHeight="1">
      <c r="A2" s="2506" t="str">
        <f>'10.1'!A2</f>
        <v>10. Telekolleg in Bayern 2021/22</v>
      </c>
      <c r="B2" s="2506"/>
      <c r="C2" s="2506"/>
      <c r="D2" s="2506"/>
      <c r="E2" s="2506"/>
      <c r="F2" s="2506"/>
      <c r="G2" s="2506"/>
      <c r="H2" s="2506"/>
    </row>
    <row r="3" spans="1:8" s="1841" customFormat="1" ht="36" customHeight="1">
      <c r="A3" s="2067" t="s">
        <v>1707</v>
      </c>
      <c r="B3" s="10"/>
      <c r="C3" s="10"/>
      <c r="D3" s="10"/>
      <c r="E3" s="10"/>
      <c r="F3" s="10"/>
      <c r="G3" s="10"/>
      <c r="H3" s="1201"/>
    </row>
    <row r="4" spans="1:8" ht="20.1" customHeight="1">
      <c r="A4" s="2471" t="s">
        <v>22</v>
      </c>
      <c r="B4" s="2478"/>
      <c r="C4" s="2503" t="s">
        <v>1708</v>
      </c>
      <c r="D4" s="2542" t="s">
        <v>274</v>
      </c>
      <c r="E4" s="1251" t="s">
        <v>1709</v>
      </c>
      <c r="F4" s="2068"/>
      <c r="G4" s="2069"/>
      <c r="H4" s="2559" t="s">
        <v>1657</v>
      </c>
    </row>
    <row r="5" spans="1:8" ht="20.1" customHeight="1">
      <c r="A5" s="2470"/>
      <c r="B5" s="2530"/>
      <c r="C5" s="2468"/>
      <c r="D5" s="2468"/>
      <c r="E5" s="1653" t="s">
        <v>1302</v>
      </c>
      <c r="F5" s="1653" t="s">
        <v>399</v>
      </c>
      <c r="G5" s="1655" t="s">
        <v>1306</v>
      </c>
      <c r="H5" s="2449"/>
    </row>
    <row r="6" spans="1:8" s="1296" customFormat="1" ht="18.9" customHeight="1">
      <c r="A6" s="2070" t="s">
        <v>23</v>
      </c>
      <c r="B6" s="2071"/>
      <c r="C6" s="1412" t="s">
        <v>402</v>
      </c>
      <c r="D6" s="2072">
        <v>110</v>
      </c>
      <c r="E6" s="2072">
        <v>24</v>
      </c>
      <c r="F6" s="2072">
        <v>51</v>
      </c>
      <c r="G6" s="2072">
        <v>35</v>
      </c>
      <c r="H6" s="1671">
        <v>12</v>
      </c>
    </row>
    <row r="7" spans="1:8" ht="12.75" customHeight="1">
      <c r="A7" s="2073"/>
      <c r="B7" s="2074"/>
      <c r="C7" s="2075" t="s">
        <v>1710</v>
      </c>
      <c r="D7" s="2072">
        <v>39</v>
      </c>
      <c r="E7" s="2072">
        <v>16</v>
      </c>
      <c r="F7" s="2072">
        <v>18</v>
      </c>
      <c r="G7" s="2072">
        <v>5</v>
      </c>
      <c r="H7" s="1822" t="s">
        <v>881</v>
      </c>
    </row>
    <row r="8" spans="1:8" ht="15" customHeight="1">
      <c r="A8" s="2076" t="s">
        <v>24</v>
      </c>
      <c r="B8" s="2074"/>
      <c r="C8" s="2075" t="s">
        <v>402</v>
      </c>
      <c r="D8" s="2072">
        <v>20</v>
      </c>
      <c r="E8" s="2072">
        <v>7</v>
      </c>
      <c r="F8" s="2072">
        <v>11</v>
      </c>
      <c r="G8" s="2072">
        <v>2</v>
      </c>
      <c r="H8" s="1671">
        <v>3</v>
      </c>
    </row>
    <row r="9" spans="1:8" ht="11.25">
      <c r="A9" s="2073"/>
      <c r="B9" s="2074"/>
      <c r="C9" s="2075" t="s">
        <v>1710</v>
      </c>
      <c r="D9" s="2072">
        <v>5</v>
      </c>
      <c r="E9" s="2072">
        <v>4</v>
      </c>
      <c r="F9" s="2072">
        <v>1</v>
      </c>
      <c r="G9" s="2072">
        <v>0</v>
      </c>
      <c r="H9" s="1822" t="s">
        <v>881</v>
      </c>
    </row>
    <row r="10" spans="1:8" ht="15" customHeight="1">
      <c r="A10" s="2076" t="s">
        <v>25</v>
      </c>
      <c r="B10" s="2074"/>
      <c r="C10" s="2075" t="s">
        <v>402</v>
      </c>
      <c r="D10" s="2072">
        <v>31</v>
      </c>
      <c r="E10" s="2072">
        <v>3</v>
      </c>
      <c r="F10" s="2072">
        <v>21</v>
      </c>
      <c r="G10" s="2072">
        <v>7</v>
      </c>
      <c r="H10" s="1671">
        <v>5</v>
      </c>
    </row>
    <row r="11" spans="1:8" ht="11.25">
      <c r="A11" s="2073"/>
      <c r="B11" s="2074"/>
      <c r="C11" s="2075" t="s">
        <v>1710</v>
      </c>
      <c r="D11" s="2072">
        <v>12</v>
      </c>
      <c r="E11" s="2072">
        <v>3</v>
      </c>
      <c r="F11" s="2072">
        <v>6</v>
      </c>
      <c r="G11" s="2072">
        <v>3</v>
      </c>
      <c r="H11" s="1822" t="s">
        <v>881</v>
      </c>
    </row>
    <row r="12" spans="1:8" ht="15" customHeight="1">
      <c r="A12" s="2076" t="s">
        <v>26</v>
      </c>
      <c r="B12" s="2074"/>
      <c r="C12" s="2075" t="s">
        <v>402</v>
      </c>
      <c r="D12" s="2072">
        <v>21</v>
      </c>
      <c r="E12" s="2072">
        <v>7</v>
      </c>
      <c r="F12" s="2072">
        <v>9</v>
      </c>
      <c r="G12" s="2072">
        <v>5</v>
      </c>
      <c r="H12" s="1822">
        <v>6</v>
      </c>
    </row>
    <row r="13" spans="1:8" ht="11.25">
      <c r="A13" s="2073"/>
      <c r="B13" s="2074"/>
      <c r="C13" s="2075" t="s">
        <v>1710</v>
      </c>
      <c r="D13" s="2072">
        <v>12</v>
      </c>
      <c r="E13" s="2072">
        <v>6</v>
      </c>
      <c r="F13" s="2072">
        <v>6</v>
      </c>
      <c r="G13" s="2072">
        <v>0</v>
      </c>
      <c r="H13" s="1822" t="s">
        <v>881</v>
      </c>
    </row>
    <row r="14" spans="1:8" ht="15" customHeight="1">
      <c r="A14" s="2076" t="s">
        <v>27</v>
      </c>
      <c r="B14" s="2074"/>
      <c r="C14" s="2075" t="s">
        <v>402</v>
      </c>
      <c r="D14" s="2072">
        <v>17</v>
      </c>
      <c r="E14" s="2072">
        <v>3</v>
      </c>
      <c r="F14" s="2072">
        <v>7</v>
      </c>
      <c r="G14" s="2072">
        <v>7</v>
      </c>
      <c r="H14" s="1822">
        <v>2</v>
      </c>
    </row>
    <row r="15" spans="1:8" ht="11.25">
      <c r="A15" s="2073"/>
      <c r="B15" s="2074"/>
      <c r="C15" s="2075" t="s">
        <v>1710</v>
      </c>
      <c r="D15" s="2072">
        <v>3</v>
      </c>
      <c r="E15" s="2072">
        <v>2</v>
      </c>
      <c r="F15" s="2072">
        <v>1</v>
      </c>
      <c r="G15" s="2072">
        <v>0</v>
      </c>
      <c r="H15" s="1822" t="s">
        <v>881</v>
      </c>
    </row>
    <row r="16" spans="1:8" ht="15" customHeight="1">
      <c r="A16" s="2076" t="s">
        <v>28</v>
      </c>
      <c r="B16" s="2074"/>
      <c r="C16" s="2075" t="s">
        <v>402</v>
      </c>
      <c r="D16" s="2072">
        <v>17</v>
      </c>
      <c r="E16" s="2072">
        <v>5</v>
      </c>
      <c r="F16" s="2072">
        <v>7</v>
      </c>
      <c r="G16" s="2072">
        <v>5</v>
      </c>
      <c r="H16" s="1822">
        <v>4</v>
      </c>
    </row>
    <row r="17" spans="1:8" ht="11.25">
      <c r="A17" s="2073"/>
      <c r="B17" s="2074"/>
      <c r="C17" s="2075" t="s">
        <v>1710</v>
      </c>
      <c r="D17" s="2072">
        <v>9</v>
      </c>
      <c r="E17" s="2072">
        <v>3</v>
      </c>
      <c r="F17" s="2072">
        <v>4</v>
      </c>
      <c r="G17" s="2072">
        <v>2</v>
      </c>
      <c r="H17" s="1822" t="s">
        <v>881</v>
      </c>
    </row>
    <row r="18" spans="1:8" ht="15" customHeight="1">
      <c r="A18" s="2076" t="s">
        <v>29</v>
      </c>
      <c r="B18" s="2074"/>
      <c r="C18" s="2075" t="s">
        <v>402</v>
      </c>
      <c r="D18" s="2072">
        <v>37</v>
      </c>
      <c r="E18" s="2072">
        <v>8</v>
      </c>
      <c r="F18" s="2072">
        <v>19</v>
      </c>
      <c r="G18" s="2072">
        <v>10</v>
      </c>
      <c r="H18" s="1822">
        <v>7</v>
      </c>
    </row>
    <row r="19" spans="1:8" ht="11.25">
      <c r="A19" s="2073"/>
      <c r="B19" s="2074"/>
      <c r="C19" s="2075" t="s">
        <v>1710</v>
      </c>
      <c r="D19" s="2072">
        <v>16</v>
      </c>
      <c r="E19" s="2072">
        <v>7</v>
      </c>
      <c r="F19" s="2072">
        <v>5</v>
      </c>
      <c r="G19" s="2072">
        <v>4</v>
      </c>
      <c r="H19" s="1822" t="s">
        <v>881</v>
      </c>
    </row>
    <row r="20" spans="1:8" s="1296" customFormat="1" ht="18" customHeight="1">
      <c r="A20" s="2077" t="s">
        <v>30</v>
      </c>
      <c r="B20" s="2078"/>
      <c r="C20" s="2079" t="s">
        <v>423</v>
      </c>
      <c r="D20" s="2080">
        <v>253</v>
      </c>
      <c r="E20" s="2080">
        <v>57</v>
      </c>
      <c r="F20" s="2080">
        <v>125</v>
      </c>
      <c r="G20" s="2080">
        <v>71</v>
      </c>
      <c r="H20" s="1665">
        <v>39</v>
      </c>
    </row>
    <row r="21" spans="1:8" ht="11.25">
      <c r="A21" s="2066"/>
      <c r="B21" s="1424"/>
      <c r="C21" s="2081" t="s">
        <v>1710</v>
      </c>
      <c r="D21" s="2080">
        <v>96</v>
      </c>
      <c r="E21" s="2080">
        <v>41</v>
      </c>
      <c r="F21" s="2080">
        <v>41</v>
      </c>
      <c r="G21" s="2080">
        <v>14</v>
      </c>
      <c r="H21" s="1834" t="s">
        <v>881</v>
      </c>
    </row>
    <row r="22" spans="1:8" ht="11.25">
      <c r="A22" s="2066"/>
      <c r="B22" s="1424"/>
      <c r="C22" s="1424"/>
      <c r="D22" s="1424"/>
      <c r="E22" s="1424"/>
      <c r="F22" s="1424"/>
      <c r="G22" s="1424"/>
      <c r="H22" s="1822"/>
    </row>
    <row r="23" ht="11.25">
      <c r="H23" s="1822"/>
    </row>
    <row r="24" ht="11.25">
      <c r="H24" s="1822"/>
    </row>
    <row r="25" ht="11.25">
      <c r="H25" s="1822"/>
    </row>
    <row r="26" ht="11.25">
      <c r="H26" s="1822"/>
    </row>
    <row r="27" ht="11.25">
      <c r="H27" s="1822"/>
    </row>
    <row r="28" ht="11.25">
      <c r="H28" s="1822"/>
    </row>
    <row r="29" ht="11.25">
      <c r="H29" s="1822"/>
    </row>
  </sheetData>
  <mergeCells count="5">
    <mergeCell ref="A2:H2"/>
    <mergeCell ref="A4:B5"/>
    <mergeCell ref="C4:C5"/>
    <mergeCell ref="D4:D5"/>
    <mergeCell ref="H4:H5"/>
  </mergeCells>
  <printOptions/>
  <pageMargins left="0.4724409448818898" right="0.4724409448818898" top="0.5905511811023623" bottom="0.7874015748031497" header="0.3937007874015748" footer="0.2755905511811024"/>
  <pageSetup firstPageNumber="137" useFirstPageNumber="1" horizontalDpi="600" verticalDpi="600" orientation="portrait" pageOrder="overThenDown"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75"/>
  <sheetViews>
    <sheetView workbookViewId="0" topLeftCell="A1">
      <pane ySplit="7" topLeftCell="A8" activePane="bottomLeft" state="frozen"/>
      <selection pane="bottomLeft" activeCell="K1" sqref="K1"/>
    </sheetView>
  </sheetViews>
  <sheetFormatPr defaultColWidth="12" defaultRowHeight="11.25"/>
  <cols>
    <col min="1" max="1" width="1.3359375" style="183" customWidth="1"/>
    <col min="2" max="2" width="33.83203125" style="183" customWidth="1"/>
    <col min="3" max="3" width="0.4921875" style="183" customWidth="1"/>
    <col min="4" max="4" width="0.65625" style="183" customWidth="1"/>
    <col min="5" max="5" width="11.83203125" style="184" customWidth="1"/>
    <col min="6" max="7" width="12.83203125" style="184" customWidth="1"/>
    <col min="8" max="8" width="12.83203125" style="215" customWidth="1"/>
    <col min="9" max="9" width="12.83203125" style="184" customWidth="1"/>
    <col min="10" max="10" width="15" style="184" customWidth="1"/>
    <col min="11" max="16384" width="12" style="128" customWidth="1"/>
  </cols>
  <sheetData>
    <row r="1" spans="1:2" ht="11.25">
      <c r="A1" s="2152"/>
      <c r="B1" s="2152"/>
    </row>
    <row r="2" spans="1:10" ht="11.25">
      <c r="A2" s="188" t="str">
        <f>'1.5'!A2</f>
        <v>1. Gesamtübersichten: Berufliche Schulen in Bayern 2021/22 - Absolventen und Abgänger</v>
      </c>
      <c r="B2" s="129"/>
      <c r="C2" s="129"/>
      <c r="D2" s="129"/>
      <c r="E2" s="130"/>
      <c r="F2" s="131"/>
      <c r="G2" s="131"/>
      <c r="H2" s="130"/>
      <c r="I2" s="130"/>
      <c r="J2" s="130"/>
    </row>
    <row r="3" spans="1:10" ht="36" customHeight="1">
      <c r="A3" s="853" t="s">
        <v>663</v>
      </c>
      <c r="B3" s="216"/>
      <c r="C3" s="134"/>
      <c r="D3" s="134"/>
      <c r="E3" s="134"/>
      <c r="F3" s="134"/>
      <c r="G3" s="134"/>
      <c r="H3" s="134"/>
      <c r="I3" s="134"/>
      <c r="J3" s="134"/>
    </row>
    <row r="4" spans="1:10" s="218" customFormat="1" ht="15" customHeight="1">
      <c r="A4" s="2124" t="s">
        <v>639</v>
      </c>
      <c r="B4" s="2125"/>
      <c r="C4" s="2126"/>
      <c r="D4" s="2131" t="s">
        <v>53</v>
      </c>
      <c r="E4" s="2132"/>
      <c r="F4" s="2116" t="s">
        <v>102</v>
      </c>
      <c r="G4" s="136" t="s">
        <v>87</v>
      </c>
      <c r="H4" s="217"/>
      <c r="I4" s="136"/>
      <c r="J4" s="136"/>
    </row>
    <row r="5" spans="1:10" s="220" customFormat="1" ht="15" customHeight="1">
      <c r="A5" s="2127"/>
      <c r="B5" s="2127"/>
      <c r="C5" s="2128"/>
      <c r="D5" s="2133"/>
      <c r="E5" s="2134"/>
      <c r="F5" s="2117"/>
      <c r="G5" s="219" t="s">
        <v>88</v>
      </c>
      <c r="H5" s="192"/>
      <c r="I5" s="136"/>
      <c r="J5" s="2119" t="s">
        <v>89</v>
      </c>
    </row>
    <row r="6" spans="1:10" s="220" customFormat="1" ht="15" customHeight="1">
      <c r="A6" s="2127"/>
      <c r="B6" s="2127"/>
      <c r="C6" s="2128"/>
      <c r="D6" s="2133"/>
      <c r="E6" s="2134"/>
      <c r="F6" s="2117"/>
      <c r="G6" s="2154" t="s">
        <v>13</v>
      </c>
      <c r="H6" s="192" t="s">
        <v>58</v>
      </c>
      <c r="I6" s="136"/>
      <c r="J6" s="2155"/>
    </row>
    <row r="7" spans="1:10" s="218" customFormat="1" ht="72.75" customHeight="1">
      <c r="A7" s="2129"/>
      <c r="B7" s="2129"/>
      <c r="C7" s="2130"/>
      <c r="D7" s="2135"/>
      <c r="E7" s="2136"/>
      <c r="F7" s="2118"/>
      <c r="G7" s="2151"/>
      <c r="H7" s="137" t="s">
        <v>90</v>
      </c>
      <c r="I7" s="221" t="s">
        <v>91</v>
      </c>
      <c r="J7" s="2156"/>
    </row>
    <row r="8" spans="1:10" s="161" customFormat="1" ht="18.9" customHeight="1">
      <c r="A8" s="936" t="s">
        <v>92</v>
      </c>
      <c r="B8" s="222"/>
      <c r="C8" s="223"/>
      <c r="D8" s="224"/>
      <c r="E8" s="225" t="s">
        <v>13</v>
      </c>
      <c r="F8" s="152">
        <v>91262</v>
      </c>
      <c r="G8" s="861">
        <v>69899</v>
      </c>
      <c r="H8" s="861">
        <v>64797</v>
      </c>
      <c r="I8" s="861">
        <v>5102</v>
      </c>
      <c r="J8" s="861">
        <v>21363</v>
      </c>
    </row>
    <row r="9" spans="1:10" s="161" customFormat="1" ht="14.1" customHeight="1">
      <c r="A9" s="226"/>
      <c r="B9" s="227"/>
      <c r="C9" s="227"/>
      <c r="D9" s="147"/>
      <c r="E9" s="143" t="s">
        <v>63</v>
      </c>
      <c r="F9" s="152">
        <v>57115</v>
      </c>
      <c r="G9" s="153">
        <v>43246</v>
      </c>
      <c r="H9" s="153">
        <v>39598</v>
      </c>
      <c r="I9" s="153">
        <v>3648</v>
      </c>
      <c r="J9" s="153">
        <v>13869</v>
      </c>
    </row>
    <row r="10" spans="1:10" s="161" customFormat="1" ht="12.75" customHeight="1">
      <c r="A10" s="228"/>
      <c r="B10" s="229"/>
      <c r="C10" s="229"/>
      <c r="D10" s="150"/>
      <c r="E10" s="143" t="s">
        <v>64</v>
      </c>
      <c r="F10" s="152">
        <v>13286</v>
      </c>
      <c r="G10" s="153">
        <v>8577</v>
      </c>
      <c r="H10" s="153">
        <v>7042</v>
      </c>
      <c r="I10" s="153">
        <v>1535</v>
      </c>
      <c r="J10" s="153">
        <v>4709</v>
      </c>
    </row>
    <row r="11" spans="1:10" s="161" customFormat="1" ht="11.25" customHeight="1">
      <c r="A11" s="230" t="s">
        <v>93</v>
      </c>
      <c r="B11" s="229"/>
      <c r="C11" s="229"/>
      <c r="D11" s="150"/>
      <c r="E11" s="143"/>
      <c r="F11" s="152"/>
      <c r="G11" s="153"/>
      <c r="H11" s="153"/>
      <c r="I11" s="153"/>
      <c r="J11" s="153"/>
    </row>
    <row r="12" spans="1:10" s="161" customFormat="1" ht="11.25">
      <c r="A12" s="159"/>
      <c r="B12" s="938" t="s">
        <v>94</v>
      </c>
      <c r="C12" s="223"/>
      <c r="D12" s="142"/>
      <c r="E12" s="143" t="s">
        <v>13</v>
      </c>
      <c r="F12" s="152">
        <v>9167</v>
      </c>
      <c r="G12" s="153">
        <v>5569</v>
      </c>
      <c r="H12" s="153">
        <v>4814</v>
      </c>
      <c r="I12" s="153">
        <v>755</v>
      </c>
      <c r="J12" s="153">
        <v>3598</v>
      </c>
    </row>
    <row r="13" spans="1:10" s="161" customFormat="1" ht="14.1" customHeight="1">
      <c r="A13" s="226"/>
      <c r="B13" s="227"/>
      <c r="C13" s="227"/>
      <c r="D13" s="147"/>
      <c r="E13" s="143" t="s">
        <v>63</v>
      </c>
      <c r="F13" s="152">
        <v>5696</v>
      </c>
      <c r="G13" s="153">
        <v>3350</v>
      </c>
      <c r="H13" s="153">
        <v>2876</v>
      </c>
      <c r="I13" s="153">
        <v>474</v>
      </c>
      <c r="J13" s="153">
        <v>2346</v>
      </c>
    </row>
    <row r="14" spans="1:10" s="161" customFormat="1" ht="14.1" customHeight="1">
      <c r="A14" s="228"/>
      <c r="B14" s="229"/>
      <c r="C14" s="229"/>
      <c r="D14" s="150"/>
      <c r="E14" s="143" t="s">
        <v>64</v>
      </c>
      <c r="F14" s="152">
        <v>5747</v>
      </c>
      <c r="G14" s="153">
        <v>3065</v>
      </c>
      <c r="H14" s="153">
        <v>2726</v>
      </c>
      <c r="I14" s="153">
        <v>339</v>
      </c>
      <c r="J14" s="153">
        <v>2682</v>
      </c>
    </row>
    <row r="15" spans="1:10" s="161" customFormat="1" ht="12" customHeight="1">
      <c r="A15" s="230" t="s">
        <v>95</v>
      </c>
      <c r="B15" s="229"/>
      <c r="C15" s="229"/>
      <c r="D15" s="150"/>
      <c r="E15" s="143"/>
      <c r="F15" s="152"/>
      <c r="G15" s="153"/>
      <c r="H15" s="153"/>
      <c r="I15" s="153"/>
      <c r="J15" s="153"/>
    </row>
    <row r="16" spans="1:10" s="161" customFormat="1" ht="11.25">
      <c r="A16" s="159"/>
      <c r="B16" s="938" t="s">
        <v>94</v>
      </c>
      <c r="C16" s="223"/>
      <c r="D16" s="142"/>
      <c r="E16" s="143" t="s">
        <v>13</v>
      </c>
      <c r="F16" s="152">
        <v>2889</v>
      </c>
      <c r="G16" s="153">
        <v>2467</v>
      </c>
      <c r="H16" s="153">
        <v>2264</v>
      </c>
      <c r="I16" s="153">
        <v>203</v>
      </c>
      <c r="J16" s="153">
        <v>422</v>
      </c>
    </row>
    <row r="17" spans="1:10" s="161" customFormat="1" ht="14.1" customHeight="1">
      <c r="A17" s="226"/>
      <c r="B17" s="227"/>
      <c r="C17" s="227"/>
      <c r="D17" s="147"/>
      <c r="E17" s="143" t="s">
        <v>63</v>
      </c>
      <c r="F17" s="152">
        <v>2395</v>
      </c>
      <c r="G17" s="153">
        <v>2041</v>
      </c>
      <c r="H17" s="153">
        <v>1873</v>
      </c>
      <c r="I17" s="153">
        <v>168</v>
      </c>
      <c r="J17" s="153">
        <v>354</v>
      </c>
    </row>
    <row r="18" spans="1:10" s="161" customFormat="1" ht="14.1" customHeight="1">
      <c r="A18" s="228"/>
      <c r="B18" s="229"/>
      <c r="C18" s="229"/>
      <c r="D18" s="150"/>
      <c r="E18" s="143" t="s">
        <v>64</v>
      </c>
      <c r="F18" s="152">
        <v>145</v>
      </c>
      <c r="G18" s="153">
        <v>90</v>
      </c>
      <c r="H18" s="153">
        <v>54</v>
      </c>
      <c r="I18" s="153">
        <v>36</v>
      </c>
      <c r="J18" s="153">
        <v>55</v>
      </c>
    </row>
    <row r="19" spans="1:10" s="161" customFormat="1" ht="12.75" customHeight="1">
      <c r="A19" s="230" t="s">
        <v>96</v>
      </c>
      <c r="B19" s="229"/>
      <c r="C19" s="229"/>
      <c r="D19" s="150"/>
      <c r="E19" s="143"/>
      <c r="F19" s="152"/>
      <c r="G19" s="153"/>
      <c r="H19" s="153"/>
      <c r="I19" s="153"/>
      <c r="J19" s="153"/>
    </row>
    <row r="20" spans="1:10" s="161" customFormat="1" ht="14.1" customHeight="1">
      <c r="A20" s="160"/>
      <c r="B20" s="937" t="s">
        <v>97</v>
      </c>
      <c r="C20" s="223"/>
      <c r="D20" s="155"/>
      <c r="E20" s="143" t="s">
        <v>13</v>
      </c>
      <c r="F20" s="152">
        <v>4349</v>
      </c>
      <c r="G20" s="153">
        <v>3001</v>
      </c>
      <c r="H20" s="153">
        <v>2324</v>
      </c>
      <c r="I20" s="153">
        <v>677</v>
      </c>
      <c r="J20" s="153">
        <v>1348</v>
      </c>
    </row>
    <row r="21" spans="1:10" s="161" customFormat="1" ht="14.1" customHeight="1">
      <c r="A21" s="228"/>
      <c r="C21" s="160"/>
      <c r="D21" s="156"/>
      <c r="E21" s="143" t="s">
        <v>63</v>
      </c>
      <c r="F21" s="152">
        <v>2938</v>
      </c>
      <c r="G21" s="153">
        <v>2077</v>
      </c>
      <c r="H21" s="153">
        <v>1613</v>
      </c>
      <c r="I21" s="153">
        <v>464</v>
      </c>
      <c r="J21" s="153">
        <v>861</v>
      </c>
    </row>
    <row r="22" spans="1:10" s="161" customFormat="1" ht="14.1" customHeight="1">
      <c r="A22" s="228"/>
      <c r="B22" s="229"/>
      <c r="C22" s="229"/>
      <c r="D22" s="150"/>
      <c r="E22" s="143" t="s">
        <v>64</v>
      </c>
      <c r="F22" s="152">
        <v>840</v>
      </c>
      <c r="G22" s="153">
        <v>563</v>
      </c>
      <c r="H22" s="153">
        <v>386</v>
      </c>
      <c r="I22" s="153">
        <v>177</v>
      </c>
      <c r="J22" s="153">
        <v>277</v>
      </c>
    </row>
    <row r="23" spans="1:10" s="161" customFormat="1" ht="13.5" customHeight="1">
      <c r="A23" s="230" t="s">
        <v>98</v>
      </c>
      <c r="B23" s="229"/>
      <c r="C23" s="229"/>
      <c r="D23" s="150"/>
      <c r="E23" s="143"/>
      <c r="F23" s="152"/>
      <c r="G23" s="153"/>
      <c r="H23" s="153"/>
      <c r="I23" s="153"/>
      <c r="J23" s="153"/>
    </row>
    <row r="24" spans="1:10" s="161" customFormat="1" ht="11.25">
      <c r="A24" s="159"/>
      <c r="B24" s="938" t="s">
        <v>99</v>
      </c>
      <c r="C24" s="223" t="s">
        <v>37</v>
      </c>
      <c r="D24" s="142"/>
      <c r="E24" s="143" t="s">
        <v>13</v>
      </c>
      <c r="F24" s="152">
        <v>2010</v>
      </c>
      <c r="G24" s="153">
        <v>1741</v>
      </c>
      <c r="H24" s="153">
        <v>1519</v>
      </c>
      <c r="I24" s="153">
        <v>222</v>
      </c>
      <c r="J24" s="153">
        <v>269</v>
      </c>
    </row>
    <row r="25" spans="1:10" s="161" customFormat="1" ht="14.1" customHeight="1">
      <c r="A25" s="226"/>
      <c r="B25" s="227"/>
      <c r="C25" s="227"/>
      <c r="D25" s="147"/>
      <c r="E25" s="143" t="s">
        <v>63</v>
      </c>
      <c r="F25" s="152">
        <v>1204</v>
      </c>
      <c r="G25" s="153">
        <v>1030</v>
      </c>
      <c r="H25" s="153">
        <v>896</v>
      </c>
      <c r="I25" s="153">
        <v>134</v>
      </c>
      <c r="J25" s="153">
        <v>174</v>
      </c>
    </row>
    <row r="26" spans="1:10" s="161" customFormat="1" ht="14.1" customHeight="1">
      <c r="A26" s="228"/>
      <c r="B26" s="229"/>
      <c r="C26" s="229"/>
      <c r="D26" s="150"/>
      <c r="E26" s="143" t="s">
        <v>64</v>
      </c>
      <c r="F26" s="152">
        <v>436</v>
      </c>
      <c r="G26" s="153">
        <v>349</v>
      </c>
      <c r="H26" s="153">
        <v>294</v>
      </c>
      <c r="I26" s="153">
        <v>55</v>
      </c>
      <c r="J26" s="153">
        <v>87</v>
      </c>
    </row>
    <row r="27" spans="1:6" s="161" customFormat="1" ht="13.5" customHeight="1">
      <c r="A27" s="230" t="s">
        <v>100</v>
      </c>
      <c r="B27" s="229"/>
      <c r="C27" s="229"/>
      <c r="D27" s="150"/>
      <c r="E27" s="143"/>
      <c r="F27" s="152"/>
    </row>
    <row r="28" spans="1:10" s="161" customFormat="1" ht="11.25">
      <c r="A28" s="159"/>
      <c r="B28" s="938" t="s">
        <v>99</v>
      </c>
      <c r="C28" s="223" t="s">
        <v>37</v>
      </c>
      <c r="D28" s="142"/>
      <c r="E28" s="143" t="s">
        <v>13</v>
      </c>
      <c r="F28" s="152">
        <v>76</v>
      </c>
      <c r="G28" s="153">
        <v>64</v>
      </c>
      <c r="H28" s="153">
        <v>58</v>
      </c>
      <c r="I28" s="153">
        <v>6</v>
      </c>
      <c r="J28" s="153">
        <v>12</v>
      </c>
    </row>
    <row r="29" spans="1:10" s="161" customFormat="1" ht="14.1" customHeight="1">
      <c r="A29" s="226"/>
      <c r="B29" s="227"/>
      <c r="C29" s="227"/>
      <c r="D29" s="147"/>
      <c r="E29" s="143" t="s">
        <v>63</v>
      </c>
      <c r="F29" s="152">
        <v>69</v>
      </c>
      <c r="G29" s="153">
        <v>59</v>
      </c>
      <c r="H29" s="153">
        <v>54</v>
      </c>
      <c r="I29" s="153">
        <v>5</v>
      </c>
      <c r="J29" s="153">
        <v>10</v>
      </c>
    </row>
    <row r="30" spans="1:10" s="161" customFormat="1" ht="14.1" customHeight="1">
      <c r="A30" s="228"/>
      <c r="B30" s="229"/>
      <c r="C30" s="229"/>
      <c r="D30" s="150"/>
      <c r="E30" s="143" t="s">
        <v>64</v>
      </c>
      <c r="F30" s="152">
        <v>10</v>
      </c>
      <c r="G30" s="153">
        <v>9</v>
      </c>
      <c r="H30" s="153">
        <v>9</v>
      </c>
      <c r="I30" s="153">
        <v>0</v>
      </c>
      <c r="J30" s="153">
        <v>1</v>
      </c>
    </row>
    <row r="31" spans="1:10" s="161" customFormat="1" ht="14.25" customHeight="1">
      <c r="A31" s="2157" t="s">
        <v>455</v>
      </c>
      <c r="B31" s="2157"/>
      <c r="C31" s="157" t="s">
        <v>37</v>
      </c>
      <c r="D31" s="158"/>
      <c r="E31" s="143" t="s">
        <v>13</v>
      </c>
      <c r="F31" s="152">
        <v>9870</v>
      </c>
      <c r="G31" s="153">
        <v>6920</v>
      </c>
      <c r="H31" s="153">
        <v>6604</v>
      </c>
      <c r="I31" s="153">
        <v>316</v>
      </c>
      <c r="J31" s="153">
        <v>2950</v>
      </c>
    </row>
    <row r="32" spans="1:10" s="161" customFormat="1" ht="14.1" customHeight="1">
      <c r="A32" s="226"/>
      <c r="B32" s="227"/>
      <c r="C32" s="227"/>
      <c r="D32" s="147"/>
      <c r="E32" s="143" t="s">
        <v>63</v>
      </c>
      <c r="F32" s="152">
        <v>2704</v>
      </c>
      <c r="G32" s="153">
        <v>1664</v>
      </c>
      <c r="H32" s="153">
        <v>1549</v>
      </c>
      <c r="I32" s="153">
        <v>115</v>
      </c>
      <c r="J32" s="153">
        <v>1040</v>
      </c>
    </row>
    <row r="33" spans="1:10" s="161" customFormat="1" ht="14.1" customHeight="1">
      <c r="A33" s="228"/>
      <c r="B33" s="229"/>
      <c r="C33" s="229"/>
      <c r="D33" s="150"/>
      <c r="E33" s="143" t="s">
        <v>64</v>
      </c>
      <c r="F33" s="152">
        <v>1871</v>
      </c>
      <c r="G33" s="153">
        <v>1101</v>
      </c>
      <c r="H33" s="153">
        <v>1020</v>
      </c>
      <c r="I33" s="153">
        <v>81</v>
      </c>
      <c r="J33" s="153">
        <v>770</v>
      </c>
    </row>
    <row r="34" spans="1:6" s="161" customFormat="1" ht="15.9" customHeight="1">
      <c r="A34" s="230" t="s">
        <v>15</v>
      </c>
      <c r="B34" s="227"/>
      <c r="C34" s="227"/>
      <c r="D34" s="147"/>
      <c r="E34" s="143"/>
      <c r="F34" s="152"/>
    </row>
    <row r="35" spans="1:10" s="161" customFormat="1" ht="14.1" customHeight="1">
      <c r="A35" s="228"/>
      <c r="B35" s="937" t="s">
        <v>21</v>
      </c>
      <c r="C35" s="223"/>
      <c r="D35" s="155"/>
      <c r="E35" s="143" t="s">
        <v>13</v>
      </c>
      <c r="F35" s="152">
        <v>13086</v>
      </c>
      <c r="G35" s="153">
        <v>10172</v>
      </c>
      <c r="H35" s="153">
        <v>9758</v>
      </c>
      <c r="I35" s="153">
        <v>414</v>
      </c>
      <c r="J35" s="153">
        <v>2914</v>
      </c>
    </row>
    <row r="36" spans="1:10" s="161" customFormat="1" ht="14.1" customHeight="1">
      <c r="A36" s="226"/>
      <c r="B36" s="227"/>
      <c r="C36" s="227"/>
      <c r="D36" s="147"/>
      <c r="E36" s="143" t="s">
        <v>63</v>
      </c>
      <c r="F36" s="152">
        <v>3232</v>
      </c>
      <c r="G36" s="153">
        <v>2329</v>
      </c>
      <c r="H36" s="153">
        <v>2161</v>
      </c>
      <c r="I36" s="153">
        <v>168</v>
      </c>
      <c r="J36" s="153">
        <v>903</v>
      </c>
    </row>
    <row r="37" spans="1:10" s="161" customFormat="1" ht="14.1" customHeight="1">
      <c r="A37" s="228"/>
      <c r="B37" s="229"/>
      <c r="C37" s="229"/>
      <c r="D37" s="150"/>
      <c r="E37" s="143" t="s">
        <v>64</v>
      </c>
      <c r="F37" s="152">
        <v>3207</v>
      </c>
      <c r="G37" s="153">
        <v>2429</v>
      </c>
      <c r="H37" s="153">
        <v>2308</v>
      </c>
      <c r="I37" s="153">
        <v>121</v>
      </c>
      <c r="J37" s="153">
        <v>778</v>
      </c>
    </row>
    <row r="38" spans="1:10" s="161" customFormat="1" ht="15.9" customHeight="1">
      <c r="A38" s="2158" t="s">
        <v>460</v>
      </c>
      <c r="B38" s="2138"/>
      <c r="C38" s="223"/>
      <c r="D38" s="142"/>
      <c r="E38" s="143" t="s">
        <v>13</v>
      </c>
      <c r="F38" s="152">
        <v>7718</v>
      </c>
      <c r="G38" s="153">
        <v>6905</v>
      </c>
      <c r="H38" s="153">
        <v>6711</v>
      </c>
      <c r="I38" s="153">
        <v>194</v>
      </c>
      <c r="J38" s="153">
        <v>813</v>
      </c>
    </row>
    <row r="39" spans="1:10" s="161" customFormat="1" ht="14.1" customHeight="1">
      <c r="A39" s="228"/>
      <c r="B39" s="229"/>
      <c r="C39" s="229"/>
      <c r="D39" s="150"/>
      <c r="E39" s="143" t="s">
        <v>63</v>
      </c>
      <c r="F39" s="152">
        <v>5133</v>
      </c>
      <c r="G39" s="153">
        <v>4657</v>
      </c>
      <c r="H39" s="153">
        <v>4540</v>
      </c>
      <c r="I39" s="153">
        <v>117</v>
      </c>
      <c r="J39" s="153">
        <v>476</v>
      </c>
    </row>
    <row r="40" spans="1:10" s="161" customFormat="1" ht="14.1" customHeight="1">
      <c r="A40" s="228"/>
      <c r="B40" s="229"/>
      <c r="C40" s="229"/>
      <c r="D40" s="150"/>
      <c r="E40" s="143" t="s">
        <v>64</v>
      </c>
      <c r="F40" s="152">
        <v>360</v>
      </c>
      <c r="G40" s="153">
        <v>269</v>
      </c>
      <c r="H40" s="153">
        <v>246</v>
      </c>
      <c r="I40" s="153">
        <v>23</v>
      </c>
      <c r="J40" s="153">
        <v>91</v>
      </c>
    </row>
    <row r="41" spans="1:10" s="161" customFormat="1" ht="15.9" customHeight="1">
      <c r="A41" s="936" t="s">
        <v>9</v>
      </c>
      <c r="B41" s="231"/>
      <c r="C41" s="227"/>
      <c r="D41" s="164"/>
      <c r="E41" s="143" t="s">
        <v>13</v>
      </c>
      <c r="F41" s="152">
        <v>4754</v>
      </c>
      <c r="G41" s="153">
        <v>4126</v>
      </c>
      <c r="H41" s="153">
        <v>4070</v>
      </c>
      <c r="I41" s="153">
        <v>56</v>
      </c>
      <c r="J41" s="153">
        <v>628</v>
      </c>
    </row>
    <row r="42" spans="1:10" s="161" customFormat="1" ht="14.1" customHeight="1">
      <c r="A42" s="228"/>
      <c r="B42" s="229"/>
      <c r="C42" s="229"/>
      <c r="D42" s="150"/>
      <c r="E42" s="143" t="s">
        <v>63</v>
      </c>
      <c r="F42" s="152">
        <v>792</v>
      </c>
      <c r="G42" s="153">
        <v>659</v>
      </c>
      <c r="H42" s="153">
        <v>641</v>
      </c>
      <c r="I42" s="153">
        <v>18</v>
      </c>
      <c r="J42" s="153">
        <v>133</v>
      </c>
    </row>
    <row r="43" spans="1:10" s="161" customFormat="1" ht="14.1" customHeight="1">
      <c r="A43" s="228"/>
      <c r="B43" s="229"/>
      <c r="C43" s="229"/>
      <c r="D43" s="150"/>
      <c r="E43" s="143" t="s">
        <v>64</v>
      </c>
      <c r="F43" s="152">
        <v>404</v>
      </c>
      <c r="G43" s="153">
        <v>306</v>
      </c>
      <c r="H43" s="153">
        <v>298</v>
      </c>
      <c r="I43" s="153">
        <v>8</v>
      </c>
      <c r="J43" s="153">
        <v>98</v>
      </c>
    </row>
    <row r="44" spans="1:10" s="161" customFormat="1" ht="19.5" customHeight="1">
      <c r="A44" s="232"/>
      <c r="B44" s="233" t="s">
        <v>10</v>
      </c>
      <c r="C44" s="233"/>
      <c r="D44" s="167"/>
      <c r="E44" s="168" t="s">
        <v>1</v>
      </c>
      <c r="F44" s="850">
        <v>145181</v>
      </c>
      <c r="G44" s="154">
        <v>110864</v>
      </c>
      <c r="H44" s="154">
        <v>102919</v>
      </c>
      <c r="I44" s="154">
        <v>7945</v>
      </c>
      <c r="J44" s="154">
        <v>34317</v>
      </c>
    </row>
    <row r="45" spans="1:10" s="161" customFormat="1" ht="14.1" customHeight="1">
      <c r="A45" s="234"/>
      <c r="B45" s="172"/>
      <c r="C45" s="172"/>
      <c r="D45" s="171"/>
      <c r="E45" s="168" t="s">
        <v>63</v>
      </c>
      <c r="F45" s="850">
        <v>81278</v>
      </c>
      <c r="G45" s="154">
        <v>61112</v>
      </c>
      <c r="H45" s="154">
        <v>55801</v>
      </c>
      <c r="I45" s="154">
        <v>5311</v>
      </c>
      <c r="J45" s="154">
        <v>20166</v>
      </c>
    </row>
    <row r="46" spans="1:10" s="161" customFormat="1" ht="14.1" customHeight="1">
      <c r="A46" s="234"/>
      <c r="B46" s="172"/>
      <c r="C46" s="172"/>
      <c r="D46" s="171"/>
      <c r="E46" s="168" t="s">
        <v>64</v>
      </c>
      <c r="F46" s="850">
        <v>26306</v>
      </c>
      <c r="G46" s="154">
        <v>16758</v>
      </c>
      <c r="H46" s="154">
        <v>14383</v>
      </c>
      <c r="I46" s="154">
        <v>2375</v>
      </c>
      <c r="J46" s="154">
        <v>9548</v>
      </c>
    </row>
    <row r="47" spans="1:10" s="161" customFormat="1" ht="19.5" customHeight="1">
      <c r="A47" s="474" t="s">
        <v>637</v>
      </c>
      <c r="B47" s="231"/>
      <c r="C47" s="227"/>
      <c r="D47" s="164"/>
      <c r="E47" s="143" t="s">
        <v>13</v>
      </c>
      <c r="F47" s="152">
        <v>300</v>
      </c>
      <c r="G47" s="154" t="s">
        <v>42</v>
      </c>
      <c r="H47" s="153">
        <v>300</v>
      </c>
      <c r="I47" s="153" t="s">
        <v>101</v>
      </c>
      <c r="J47" s="153" t="s">
        <v>101</v>
      </c>
    </row>
    <row r="48" spans="1:10" s="161" customFormat="1" ht="14.1" customHeight="1">
      <c r="A48" s="228"/>
      <c r="B48" s="229"/>
      <c r="C48" s="229"/>
      <c r="D48" s="150"/>
      <c r="E48" s="143" t="s">
        <v>63</v>
      </c>
      <c r="F48" s="152">
        <v>38</v>
      </c>
      <c r="G48" s="154" t="s">
        <v>42</v>
      </c>
      <c r="H48" s="153">
        <v>38</v>
      </c>
      <c r="I48" s="153" t="s">
        <v>101</v>
      </c>
      <c r="J48" s="153" t="s">
        <v>101</v>
      </c>
    </row>
    <row r="49" spans="1:10" s="161" customFormat="1" ht="14.1" customHeight="1">
      <c r="A49" s="228"/>
      <c r="B49" s="229"/>
      <c r="C49" s="229"/>
      <c r="D49" s="150"/>
      <c r="E49" s="143" t="s">
        <v>64</v>
      </c>
      <c r="F49" s="152">
        <v>99</v>
      </c>
      <c r="G49" s="154" t="s">
        <v>42</v>
      </c>
      <c r="H49" s="153">
        <v>99</v>
      </c>
      <c r="I49" s="153" t="s">
        <v>101</v>
      </c>
      <c r="J49" s="153" t="s">
        <v>101</v>
      </c>
    </row>
    <row r="50" spans="1:10" ht="5.1" customHeight="1">
      <c r="A50" s="173" t="s">
        <v>11</v>
      </c>
      <c r="B50" s="123"/>
      <c r="C50" s="123"/>
      <c r="D50" s="123"/>
      <c r="E50" s="124"/>
      <c r="F50" s="174"/>
      <c r="G50" s="174"/>
      <c r="H50" s="235"/>
      <c r="I50" s="174"/>
      <c r="J50" s="174"/>
    </row>
    <row r="51" spans="1:10" s="179" customFormat="1" ht="29.25" customHeight="1">
      <c r="A51" s="2153" t="s">
        <v>462</v>
      </c>
      <c r="B51" s="2153"/>
      <c r="C51" s="2153"/>
      <c r="D51" s="2153"/>
      <c r="E51" s="2153"/>
      <c r="F51" s="2153"/>
      <c r="G51" s="2153"/>
      <c r="H51" s="2153"/>
      <c r="I51" s="2153"/>
      <c r="J51" s="2153"/>
    </row>
    <row r="52" spans="1:10" ht="12" customHeight="1">
      <c r="A52" s="180"/>
      <c r="B52" s="180"/>
      <c r="C52" s="180"/>
      <c r="D52" s="180"/>
      <c r="E52" s="180"/>
      <c r="F52" s="180"/>
      <c r="G52" s="180"/>
      <c r="H52" s="180"/>
      <c r="I52" s="180"/>
      <c r="J52" s="180"/>
    </row>
    <row r="53" spans="1:10" ht="12" customHeight="1">
      <c r="A53" s="180"/>
      <c r="B53" s="180"/>
      <c r="C53" s="180"/>
      <c r="D53" s="180"/>
      <c r="E53" s="180"/>
      <c r="F53" s="180"/>
      <c r="G53" s="180"/>
      <c r="H53" s="180"/>
      <c r="I53" s="180"/>
      <c r="J53" s="180"/>
    </row>
    <row r="54" spans="1:10" ht="12" customHeight="1">
      <c r="A54" s="180"/>
      <c r="B54" s="180"/>
      <c r="C54" s="180"/>
      <c r="D54" s="180"/>
      <c r="E54" s="180"/>
      <c r="F54" s="180"/>
      <c r="G54" s="180"/>
      <c r="H54" s="180"/>
      <c r="I54" s="180"/>
      <c r="J54" s="180"/>
    </row>
    <row r="55" spans="1:10" ht="12" customHeight="1">
      <c r="A55" s="180"/>
      <c r="B55" s="180"/>
      <c r="C55" s="180"/>
      <c r="D55" s="180"/>
      <c r="E55" s="180"/>
      <c r="F55" s="180"/>
      <c r="G55" s="180"/>
      <c r="H55" s="180"/>
      <c r="I55" s="180"/>
      <c r="J55" s="180"/>
    </row>
    <row r="56" spans="1:10" ht="7.5" customHeight="1">
      <c r="A56" s="182"/>
      <c r="B56" s="182"/>
      <c r="C56" s="182"/>
      <c r="D56" s="182"/>
      <c r="E56" s="174"/>
      <c r="F56" s="174"/>
      <c r="G56" s="174"/>
      <c r="H56" s="235"/>
      <c r="I56" s="174"/>
      <c r="J56" s="174"/>
    </row>
    <row r="57" spans="1:10" s="177" customFormat="1" ht="11.25">
      <c r="A57" s="182"/>
      <c r="B57" s="182"/>
      <c r="C57" s="182"/>
      <c r="D57" s="182"/>
      <c r="E57" s="174"/>
      <c r="F57" s="174"/>
      <c r="G57" s="174"/>
      <c r="H57" s="235"/>
      <c r="I57" s="174"/>
      <c r="J57" s="174"/>
    </row>
    <row r="58" spans="1:10" s="177" customFormat="1" ht="11.25">
      <c r="A58" s="182"/>
      <c r="B58" s="182"/>
      <c r="C58" s="182"/>
      <c r="D58" s="182"/>
      <c r="E58" s="174"/>
      <c r="F58" s="174"/>
      <c r="G58" s="174"/>
      <c r="H58" s="235"/>
      <c r="I58" s="174"/>
      <c r="J58" s="174"/>
    </row>
    <row r="59" spans="1:10" s="177" customFormat="1" ht="11.25">
      <c r="A59" s="182"/>
      <c r="B59" s="182"/>
      <c r="C59" s="182"/>
      <c r="D59" s="182"/>
      <c r="E59" s="174"/>
      <c r="F59" s="174"/>
      <c r="G59" s="174"/>
      <c r="H59" s="235"/>
      <c r="I59" s="174"/>
      <c r="J59" s="174"/>
    </row>
    <row r="60" spans="1:10" s="177" customFormat="1" ht="11.25">
      <c r="A60" s="182"/>
      <c r="B60" s="182"/>
      <c r="C60" s="182"/>
      <c r="D60" s="182"/>
      <c r="E60" s="174"/>
      <c r="F60" s="174"/>
      <c r="G60" s="174"/>
      <c r="H60" s="235"/>
      <c r="I60" s="174"/>
      <c r="J60" s="174"/>
    </row>
    <row r="61" spans="1:10" s="177" customFormat="1" ht="11.25">
      <c r="A61" s="182"/>
      <c r="B61" s="182"/>
      <c r="C61" s="182"/>
      <c r="D61" s="182"/>
      <c r="E61" s="174"/>
      <c r="F61" s="174"/>
      <c r="G61" s="174"/>
      <c r="H61" s="235"/>
      <c r="I61" s="174"/>
      <c r="J61" s="174"/>
    </row>
    <row r="62" spans="1:10" s="177" customFormat="1" ht="11.25">
      <c r="A62" s="182"/>
      <c r="B62" s="182"/>
      <c r="C62" s="182"/>
      <c r="D62" s="182"/>
      <c r="E62" s="174"/>
      <c r="F62" s="174"/>
      <c r="G62" s="174"/>
      <c r="H62" s="235"/>
      <c r="I62" s="174"/>
      <c r="J62" s="174"/>
    </row>
    <row r="63" spans="1:10" s="177" customFormat="1" ht="11.25">
      <c r="A63" s="182"/>
      <c r="B63" s="182"/>
      <c r="C63" s="182"/>
      <c r="D63" s="182"/>
      <c r="E63" s="174"/>
      <c r="F63" s="174"/>
      <c r="G63" s="174"/>
      <c r="H63" s="235"/>
      <c r="I63" s="174"/>
      <c r="J63" s="174"/>
    </row>
    <row r="64" spans="1:10" s="177" customFormat="1" ht="11.25">
      <c r="A64" s="182"/>
      <c r="B64" s="182"/>
      <c r="C64" s="182"/>
      <c r="D64" s="182"/>
      <c r="E64" s="174"/>
      <c r="F64" s="174"/>
      <c r="G64" s="174"/>
      <c r="H64" s="235"/>
      <c r="I64" s="174"/>
      <c r="J64" s="174"/>
    </row>
    <row r="65" spans="1:10" s="177" customFormat="1" ht="11.25">
      <c r="A65" s="182"/>
      <c r="B65" s="182"/>
      <c r="C65" s="182"/>
      <c r="D65" s="182"/>
      <c r="E65" s="174"/>
      <c r="F65" s="174"/>
      <c r="G65" s="174"/>
      <c r="H65" s="235"/>
      <c r="I65" s="174"/>
      <c r="J65" s="174"/>
    </row>
    <row r="66" spans="1:10" s="177" customFormat="1" ht="11.25">
      <c r="A66" s="182"/>
      <c r="B66" s="182"/>
      <c r="C66" s="182"/>
      <c r="D66" s="182"/>
      <c r="E66" s="174"/>
      <c r="F66" s="174"/>
      <c r="G66" s="174"/>
      <c r="H66" s="235"/>
      <c r="I66" s="174"/>
      <c r="J66" s="174"/>
    </row>
    <row r="67" spans="1:10" s="177" customFormat="1" ht="11.25">
      <c r="A67" s="182"/>
      <c r="B67" s="182"/>
      <c r="C67" s="182"/>
      <c r="D67" s="182"/>
      <c r="E67" s="174"/>
      <c r="F67" s="174"/>
      <c r="G67" s="174"/>
      <c r="H67" s="235"/>
      <c r="I67" s="174"/>
      <c r="J67" s="174"/>
    </row>
    <row r="68" spans="1:10" s="177" customFormat="1" ht="11.25">
      <c r="A68" s="182"/>
      <c r="B68" s="182"/>
      <c r="C68" s="182"/>
      <c r="D68" s="182"/>
      <c r="E68" s="174"/>
      <c r="F68" s="174"/>
      <c r="G68" s="174"/>
      <c r="H68" s="235"/>
      <c r="I68" s="174"/>
      <c r="J68" s="174"/>
    </row>
    <row r="69" spans="1:10" s="177" customFormat="1" ht="11.25">
      <c r="A69" s="182"/>
      <c r="B69" s="182"/>
      <c r="C69" s="182"/>
      <c r="D69" s="182"/>
      <c r="E69" s="174"/>
      <c r="F69" s="174"/>
      <c r="G69" s="174"/>
      <c r="H69" s="235"/>
      <c r="I69" s="174"/>
      <c r="J69" s="174"/>
    </row>
    <row r="70" spans="1:10" s="177" customFormat="1" ht="11.25">
      <c r="A70" s="182"/>
      <c r="B70" s="182"/>
      <c r="C70" s="182"/>
      <c r="D70" s="182"/>
      <c r="E70" s="174"/>
      <c r="F70" s="174"/>
      <c r="G70" s="174"/>
      <c r="H70" s="235"/>
      <c r="I70" s="174"/>
      <c r="J70" s="174"/>
    </row>
    <row r="71" spans="1:10" s="177" customFormat="1" ht="11.25">
      <c r="A71" s="182"/>
      <c r="B71" s="182"/>
      <c r="C71" s="182"/>
      <c r="D71" s="182"/>
      <c r="E71" s="174"/>
      <c r="F71" s="174"/>
      <c r="G71" s="174"/>
      <c r="H71" s="235"/>
      <c r="I71" s="174"/>
      <c r="J71" s="174"/>
    </row>
    <row r="72" spans="1:10" s="177" customFormat="1" ht="11.25">
      <c r="A72" s="182"/>
      <c r="B72" s="182"/>
      <c r="C72" s="182"/>
      <c r="D72" s="182"/>
      <c r="E72" s="174"/>
      <c r="F72" s="174"/>
      <c r="G72" s="174"/>
      <c r="H72" s="235"/>
      <c r="I72" s="174"/>
      <c r="J72" s="174"/>
    </row>
    <row r="73" spans="1:10" s="177" customFormat="1" ht="11.25">
      <c r="A73" s="182"/>
      <c r="B73" s="182"/>
      <c r="C73" s="182"/>
      <c r="D73" s="182"/>
      <c r="E73" s="174"/>
      <c r="F73" s="174"/>
      <c r="G73" s="174"/>
      <c r="H73" s="235"/>
      <c r="I73" s="174"/>
      <c r="J73" s="174"/>
    </row>
    <row r="74" spans="1:10" s="177" customFormat="1" ht="11.25">
      <c r="A74" s="182"/>
      <c r="B74" s="182"/>
      <c r="C74" s="182"/>
      <c r="D74" s="182"/>
      <c r="E74" s="174"/>
      <c r="F74" s="174"/>
      <c r="G74" s="174"/>
      <c r="H74" s="235"/>
      <c r="I74" s="174"/>
      <c r="J74" s="174"/>
    </row>
    <row r="75" spans="1:10" s="177" customFormat="1" ht="11.25">
      <c r="A75" s="182"/>
      <c r="B75" s="182"/>
      <c r="C75" s="182"/>
      <c r="D75" s="182"/>
      <c r="E75" s="174"/>
      <c r="F75" s="174"/>
      <c r="G75" s="174"/>
      <c r="H75" s="235"/>
      <c r="I75" s="174"/>
      <c r="J75" s="174"/>
    </row>
    <row r="76" spans="1:10" s="177" customFormat="1" ht="11.25">
      <c r="A76" s="182"/>
      <c r="B76" s="182"/>
      <c r="C76" s="182"/>
      <c r="D76" s="182"/>
      <c r="E76" s="174"/>
      <c r="F76" s="174"/>
      <c r="G76" s="174"/>
      <c r="H76" s="235"/>
      <c r="I76" s="174"/>
      <c r="J76" s="174"/>
    </row>
    <row r="77" spans="1:10" s="177" customFormat="1" ht="11.25">
      <c r="A77" s="182"/>
      <c r="B77" s="182"/>
      <c r="C77" s="182"/>
      <c r="D77" s="182"/>
      <c r="E77" s="174"/>
      <c r="F77" s="174"/>
      <c r="G77" s="174"/>
      <c r="H77" s="235"/>
      <c r="I77" s="174"/>
      <c r="J77" s="174"/>
    </row>
    <row r="78" spans="1:10" s="177" customFormat="1" ht="11.25">
      <c r="A78" s="182"/>
      <c r="B78" s="182"/>
      <c r="C78" s="182"/>
      <c r="D78" s="182"/>
      <c r="E78" s="174"/>
      <c r="F78" s="174"/>
      <c r="G78" s="174"/>
      <c r="H78" s="235"/>
      <c r="I78" s="174"/>
      <c r="J78" s="174"/>
    </row>
    <row r="79" spans="1:10" s="177" customFormat="1" ht="11.25">
      <c r="A79" s="182"/>
      <c r="B79" s="182"/>
      <c r="C79" s="182"/>
      <c r="D79" s="182"/>
      <c r="E79" s="174"/>
      <c r="F79" s="174"/>
      <c r="G79" s="174"/>
      <c r="H79" s="235"/>
      <c r="I79" s="174"/>
      <c r="J79" s="174"/>
    </row>
    <row r="80" spans="1:10" s="177" customFormat="1" ht="11.25">
      <c r="A80" s="182"/>
      <c r="B80" s="182"/>
      <c r="C80" s="182"/>
      <c r="D80" s="182"/>
      <c r="E80" s="174"/>
      <c r="F80" s="174"/>
      <c r="G80" s="174"/>
      <c r="H80" s="235"/>
      <c r="I80" s="174"/>
      <c r="J80" s="174"/>
    </row>
    <row r="81" spans="1:10" s="177" customFormat="1" ht="11.25">
      <c r="A81" s="182"/>
      <c r="B81" s="182"/>
      <c r="C81" s="182"/>
      <c r="D81" s="182"/>
      <c r="E81" s="174"/>
      <c r="F81" s="174"/>
      <c r="G81" s="174"/>
      <c r="H81" s="235"/>
      <c r="I81" s="174"/>
      <c r="J81" s="174"/>
    </row>
    <row r="82" spans="1:10" s="177" customFormat="1" ht="11.25">
      <c r="A82" s="182"/>
      <c r="B82" s="182"/>
      <c r="C82" s="182"/>
      <c r="D82" s="182"/>
      <c r="E82" s="174"/>
      <c r="F82" s="174"/>
      <c r="G82" s="174"/>
      <c r="H82" s="235"/>
      <c r="I82" s="174"/>
      <c r="J82" s="174"/>
    </row>
    <row r="83" spans="1:10" s="177" customFormat="1" ht="11.25">
      <c r="A83" s="182"/>
      <c r="B83" s="182"/>
      <c r="C83" s="182"/>
      <c r="D83" s="182"/>
      <c r="E83" s="174"/>
      <c r="F83" s="174"/>
      <c r="G83" s="174"/>
      <c r="H83" s="235"/>
      <c r="I83" s="174"/>
      <c r="J83" s="174"/>
    </row>
    <row r="84" spans="1:10" s="177" customFormat="1" ht="11.25">
      <c r="A84" s="182"/>
      <c r="B84" s="182"/>
      <c r="C84" s="182"/>
      <c r="D84" s="182"/>
      <c r="E84" s="174"/>
      <c r="F84" s="174"/>
      <c r="G84" s="174"/>
      <c r="H84" s="235"/>
      <c r="I84" s="174"/>
      <c r="J84" s="174"/>
    </row>
    <row r="85" spans="1:10" s="177" customFormat="1" ht="11.25">
      <c r="A85" s="182"/>
      <c r="B85" s="182"/>
      <c r="C85" s="182"/>
      <c r="D85" s="182"/>
      <c r="E85" s="174"/>
      <c r="F85" s="174"/>
      <c r="G85" s="174"/>
      <c r="H85" s="235"/>
      <c r="I85" s="174"/>
      <c r="J85" s="174"/>
    </row>
    <row r="86" spans="1:10" s="177" customFormat="1" ht="11.25">
      <c r="A86" s="182"/>
      <c r="B86" s="182"/>
      <c r="C86" s="182"/>
      <c r="D86" s="182"/>
      <c r="E86" s="174"/>
      <c r="F86" s="174"/>
      <c r="G86" s="174"/>
      <c r="H86" s="235"/>
      <c r="I86" s="174"/>
      <c r="J86" s="174"/>
    </row>
    <row r="87" spans="1:10" s="177" customFormat="1" ht="11.25">
      <c r="A87" s="182"/>
      <c r="B87" s="182"/>
      <c r="C87" s="182"/>
      <c r="D87" s="182"/>
      <c r="E87" s="174"/>
      <c r="F87" s="174"/>
      <c r="G87" s="174"/>
      <c r="H87" s="235"/>
      <c r="I87" s="174"/>
      <c r="J87" s="174"/>
    </row>
    <row r="88" spans="1:10" s="177" customFormat="1" ht="11.25">
      <c r="A88" s="182"/>
      <c r="B88" s="182"/>
      <c r="C88" s="182"/>
      <c r="D88" s="182"/>
      <c r="E88" s="174"/>
      <c r="F88" s="174"/>
      <c r="G88" s="174"/>
      <c r="H88" s="235"/>
      <c r="I88" s="174"/>
      <c r="J88" s="174"/>
    </row>
    <row r="89" spans="1:10" s="177" customFormat="1" ht="11.25">
      <c r="A89" s="182"/>
      <c r="B89" s="182"/>
      <c r="C89" s="182"/>
      <c r="D89" s="182"/>
      <c r="E89" s="174"/>
      <c r="F89" s="174"/>
      <c r="G89" s="174"/>
      <c r="H89" s="235"/>
      <c r="I89" s="174"/>
      <c r="J89" s="174"/>
    </row>
    <row r="90" spans="1:10" s="177" customFormat="1" ht="11.25">
      <c r="A90" s="182"/>
      <c r="B90" s="182"/>
      <c r="C90" s="182"/>
      <c r="D90" s="182"/>
      <c r="E90" s="174"/>
      <c r="F90" s="174"/>
      <c r="G90" s="174"/>
      <c r="H90" s="235"/>
      <c r="I90" s="174"/>
      <c r="J90" s="174"/>
    </row>
    <row r="91" spans="1:10" s="177" customFormat="1" ht="11.25">
      <c r="A91" s="182"/>
      <c r="B91" s="182"/>
      <c r="C91" s="182"/>
      <c r="D91" s="182"/>
      <c r="E91" s="174"/>
      <c r="F91" s="174"/>
      <c r="G91" s="174"/>
      <c r="H91" s="235"/>
      <c r="I91" s="174"/>
      <c r="J91" s="174"/>
    </row>
    <row r="92" spans="1:10" s="177" customFormat="1" ht="11.25">
      <c r="A92" s="182"/>
      <c r="B92" s="182"/>
      <c r="C92" s="182"/>
      <c r="D92" s="182"/>
      <c r="E92" s="174"/>
      <c r="F92" s="174"/>
      <c r="G92" s="174"/>
      <c r="H92" s="235"/>
      <c r="I92" s="174"/>
      <c r="J92" s="174"/>
    </row>
    <row r="93" spans="1:10" s="177" customFormat="1" ht="11.25">
      <c r="A93" s="182"/>
      <c r="B93" s="182"/>
      <c r="C93" s="182"/>
      <c r="D93" s="182"/>
      <c r="E93" s="174"/>
      <c r="F93" s="174"/>
      <c r="G93" s="174"/>
      <c r="H93" s="235"/>
      <c r="I93" s="174"/>
      <c r="J93" s="174"/>
    </row>
    <row r="94" spans="1:10" s="177" customFormat="1" ht="11.25">
      <c r="A94" s="182"/>
      <c r="B94" s="182"/>
      <c r="C94" s="182"/>
      <c r="D94" s="182"/>
      <c r="E94" s="174"/>
      <c r="F94" s="174"/>
      <c r="G94" s="174"/>
      <c r="H94" s="235"/>
      <c r="I94" s="174"/>
      <c r="J94" s="174"/>
    </row>
    <row r="95" spans="1:10" s="177" customFormat="1" ht="11.25">
      <c r="A95" s="182"/>
      <c r="B95" s="182"/>
      <c r="C95" s="182"/>
      <c r="D95" s="182"/>
      <c r="E95" s="174"/>
      <c r="F95" s="174"/>
      <c r="G95" s="174"/>
      <c r="H95" s="235"/>
      <c r="I95" s="174"/>
      <c r="J95" s="174"/>
    </row>
    <row r="96" spans="1:10" s="177" customFormat="1" ht="11.25">
      <c r="A96" s="182"/>
      <c r="B96" s="182"/>
      <c r="C96" s="182"/>
      <c r="D96" s="182"/>
      <c r="E96" s="174"/>
      <c r="F96" s="174"/>
      <c r="G96" s="174"/>
      <c r="H96" s="235"/>
      <c r="I96" s="174"/>
      <c r="J96" s="174"/>
    </row>
    <row r="97" spans="1:10" s="177" customFormat="1" ht="11.25">
      <c r="A97" s="182"/>
      <c r="B97" s="182"/>
      <c r="C97" s="182"/>
      <c r="D97" s="182"/>
      <c r="E97" s="174"/>
      <c r="F97" s="174"/>
      <c r="G97" s="174"/>
      <c r="H97" s="235"/>
      <c r="I97" s="174"/>
      <c r="J97" s="174"/>
    </row>
    <row r="98" spans="1:10" s="177" customFormat="1" ht="11.25">
      <c r="A98" s="182"/>
      <c r="B98" s="182"/>
      <c r="C98" s="182"/>
      <c r="D98" s="182"/>
      <c r="E98" s="174"/>
      <c r="F98" s="174"/>
      <c r="G98" s="174"/>
      <c r="H98" s="235"/>
      <c r="I98" s="174"/>
      <c r="J98" s="174"/>
    </row>
    <row r="99" spans="1:10" s="177" customFormat="1" ht="11.25">
      <c r="A99" s="182"/>
      <c r="B99" s="182"/>
      <c r="C99" s="182"/>
      <c r="D99" s="182"/>
      <c r="E99" s="174"/>
      <c r="F99" s="174"/>
      <c r="G99" s="174"/>
      <c r="H99" s="235"/>
      <c r="I99" s="174"/>
      <c r="J99" s="174"/>
    </row>
    <row r="100" spans="1:10" s="177" customFormat="1" ht="11.25">
      <c r="A100" s="182"/>
      <c r="B100" s="182"/>
      <c r="C100" s="182"/>
      <c r="D100" s="182"/>
      <c r="E100" s="174"/>
      <c r="F100" s="174"/>
      <c r="G100" s="174"/>
      <c r="H100" s="235"/>
      <c r="I100" s="174"/>
      <c r="J100" s="174"/>
    </row>
    <row r="101" spans="1:10" s="177" customFormat="1" ht="11.25">
      <c r="A101" s="182"/>
      <c r="B101" s="182"/>
      <c r="C101" s="182"/>
      <c r="D101" s="182"/>
      <c r="E101" s="174"/>
      <c r="F101" s="174"/>
      <c r="G101" s="174"/>
      <c r="H101" s="235"/>
      <c r="I101" s="174"/>
      <c r="J101" s="174"/>
    </row>
    <row r="102" spans="1:10" s="177" customFormat="1" ht="11.25">
      <c r="A102" s="182"/>
      <c r="B102" s="182"/>
      <c r="C102" s="182"/>
      <c r="D102" s="182"/>
      <c r="E102" s="174"/>
      <c r="F102" s="174"/>
      <c r="G102" s="174"/>
      <c r="H102" s="235"/>
      <c r="I102" s="174"/>
      <c r="J102" s="174"/>
    </row>
    <row r="103" spans="1:10" s="177" customFormat="1" ht="11.25">
      <c r="A103" s="182"/>
      <c r="B103" s="182"/>
      <c r="C103" s="182"/>
      <c r="D103" s="182"/>
      <c r="E103" s="174"/>
      <c r="F103" s="174"/>
      <c r="G103" s="174"/>
      <c r="H103" s="235"/>
      <c r="I103" s="174"/>
      <c r="J103" s="174"/>
    </row>
    <row r="104" spans="1:10" s="177" customFormat="1" ht="11.25">
      <c r="A104" s="182"/>
      <c r="B104" s="182"/>
      <c r="C104" s="182"/>
      <c r="D104" s="182"/>
      <c r="E104" s="174"/>
      <c r="F104" s="174"/>
      <c r="G104" s="174"/>
      <c r="H104" s="235"/>
      <c r="I104" s="174"/>
      <c r="J104" s="174"/>
    </row>
    <row r="105" spans="1:10" s="177" customFormat="1" ht="11.25">
      <c r="A105" s="182"/>
      <c r="B105" s="182"/>
      <c r="C105" s="182"/>
      <c r="D105" s="182"/>
      <c r="E105" s="174"/>
      <c r="F105" s="174"/>
      <c r="G105" s="174"/>
      <c r="H105" s="235"/>
      <c r="I105" s="174"/>
      <c r="J105" s="174"/>
    </row>
    <row r="106" spans="1:10" s="177" customFormat="1" ht="11.25">
      <c r="A106" s="182"/>
      <c r="B106" s="182"/>
      <c r="C106" s="182"/>
      <c r="D106" s="182"/>
      <c r="E106" s="174"/>
      <c r="F106" s="174"/>
      <c r="G106" s="174"/>
      <c r="H106" s="235"/>
      <c r="I106" s="174"/>
      <c r="J106" s="174"/>
    </row>
    <row r="107" spans="1:10" s="177" customFormat="1" ht="11.25">
      <c r="A107" s="182"/>
      <c r="B107" s="182"/>
      <c r="C107" s="182"/>
      <c r="D107" s="182"/>
      <c r="E107" s="174"/>
      <c r="F107" s="174"/>
      <c r="G107" s="174"/>
      <c r="H107" s="235"/>
      <c r="I107" s="174"/>
      <c r="J107" s="174"/>
    </row>
    <row r="108" spans="1:10" s="177" customFormat="1" ht="11.25">
      <c r="A108" s="182"/>
      <c r="B108" s="182"/>
      <c r="C108" s="182"/>
      <c r="D108" s="182"/>
      <c r="E108" s="174"/>
      <c r="F108" s="174"/>
      <c r="G108" s="174"/>
      <c r="H108" s="235"/>
      <c r="I108" s="174"/>
      <c r="J108" s="174"/>
    </row>
    <row r="109" spans="1:10" s="177" customFormat="1" ht="11.25">
      <c r="A109" s="182"/>
      <c r="B109" s="182"/>
      <c r="C109" s="182"/>
      <c r="D109" s="182"/>
      <c r="E109" s="174"/>
      <c r="F109" s="174"/>
      <c r="G109" s="174"/>
      <c r="H109" s="235"/>
      <c r="I109" s="174"/>
      <c r="J109" s="174"/>
    </row>
    <row r="110" spans="1:10" s="177" customFormat="1" ht="11.25">
      <c r="A110" s="182"/>
      <c r="B110" s="182"/>
      <c r="C110" s="182"/>
      <c r="D110" s="182"/>
      <c r="E110" s="174"/>
      <c r="F110" s="174"/>
      <c r="G110" s="174"/>
      <c r="H110" s="235"/>
      <c r="I110" s="174"/>
      <c r="J110" s="174"/>
    </row>
    <row r="111" spans="1:10" s="177" customFormat="1" ht="11.25">
      <c r="A111" s="182"/>
      <c r="B111" s="182"/>
      <c r="C111" s="182"/>
      <c r="D111" s="182"/>
      <c r="E111" s="174"/>
      <c r="F111" s="174"/>
      <c r="G111" s="174"/>
      <c r="H111" s="235"/>
      <c r="I111" s="174"/>
      <c r="J111" s="174"/>
    </row>
    <row r="112" spans="1:10" s="177" customFormat="1" ht="11.25">
      <c r="A112" s="182"/>
      <c r="B112" s="182"/>
      <c r="C112" s="182"/>
      <c r="D112" s="182"/>
      <c r="E112" s="174"/>
      <c r="F112" s="174"/>
      <c r="G112" s="174"/>
      <c r="H112" s="235"/>
      <c r="I112" s="174"/>
      <c r="J112" s="174"/>
    </row>
    <row r="113" spans="1:10" s="177" customFormat="1" ht="11.25">
      <c r="A113" s="182"/>
      <c r="B113" s="182"/>
      <c r="C113" s="182"/>
      <c r="D113" s="182"/>
      <c r="E113" s="174"/>
      <c r="F113" s="174"/>
      <c r="G113" s="174"/>
      <c r="H113" s="235"/>
      <c r="I113" s="174"/>
      <c r="J113" s="174"/>
    </row>
    <row r="114" spans="1:10" s="177" customFormat="1" ht="11.25">
      <c r="A114" s="182"/>
      <c r="B114" s="182"/>
      <c r="C114" s="182"/>
      <c r="D114" s="182"/>
      <c r="E114" s="174"/>
      <c r="F114" s="174"/>
      <c r="G114" s="174"/>
      <c r="H114" s="235"/>
      <c r="I114" s="174"/>
      <c r="J114" s="174"/>
    </row>
    <row r="115" spans="1:10" s="177" customFormat="1" ht="11.25">
      <c r="A115" s="182"/>
      <c r="B115" s="182"/>
      <c r="C115" s="182"/>
      <c r="D115" s="182"/>
      <c r="E115" s="174"/>
      <c r="F115" s="174"/>
      <c r="G115" s="174"/>
      <c r="H115" s="235"/>
      <c r="I115" s="174"/>
      <c r="J115" s="174"/>
    </row>
    <row r="116" spans="1:10" s="177" customFormat="1" ht="11.25">
      <c r="A116" s="182"/>
      <c r="B116" s="182"/>
      <c r="C116" s="182"/>
      <c r="D116" s="182"/>
      <c r="E116" s="174"/>
      <c r="F116" s="174"/>
      <c r="G116" s="174"/>
      <c r="H116" s="235"/>
      <c r="I116" s="174"/>
      <c r="J116" s="174"/>
    </row>
    <row r="117" spans="1:10" s="177" customFormat="1" ht="11.25">
      <c r="A117" s="182"/>
      <c r="B117" s="182"/>
      <c r="C117" s="182"/>
      <c r="D117" s="182"/>
      <c r="E117" s="174"/>
      <c r="F117" s="174"/>
      <c r="G117" s="174"/>
      <c r="H117" s="235"/>
      <c r="I117" s="174"/>
      <c r="J117" s="174"/>
    </row>
    <row r="118" spans="1:10" s="177" customFormat="1" ht="11.25">
      <c r="A118" s="182"/>
      <c r="B118" s="182"/>
      <c r="C118" s="182"/>
      <c r="D118" s="182"/>
      <c r="E118" s="174"/>
      <c r="F118" s="174"/>
      <c r="G118" s="174"/>
      <c r="H118" s="235"/>
      <c r="I118" s="174"/>
      <c r="J118" s="174"/>
    </row>
    <row r="119" spans="1:10" s="177" customFormat="1" ht="11.25">
      <c r="A119" s="182"/>
      <c r="B119" s="182"/>
      <c r="C119" s="182"/>
      <c r="D119" s="182"/>
      <c r="E119" s="174"/>
      <c r="F119" s="174"/>
      <c r="G119" s="174"/>
      <c r="H119" s="235"/>
      <c r="I119" s="174"/>
      <c r="J119" s="174"/>
    </row>
    <row r="120" spans="1:10" s="177" customFormat="1" ht="11.25">
      <c r="A120" s="182"/>
      <c r="B120" s="182"/>
      <c r="C120" s="182"/>
      <c r="D120" s="182"/>
      <c r="E120" s="174"/>
      <c r="F120" s="174"/>
      <c r="G120" s="174"/>
      <c r="H120" s="235"/>
      <c r="I120" s="174"/>
      <c r="J120" s="174"/>
    </row>
    <row r="121" spans="1:10" s="177" customFormat="1" ht="11.25">
      <c r="A121" s="182"/>
      <c r="B121" s="182"/>
      <c r="C121" s="182"/>
      <c r="D121" s="182"/>
      <c r="E121" s="174"/>
      <c r="F121" s="174"/>
      <c r="G121" s="174"/>
      <c r="H121" s="235"/>
      <c r="I121" s="174"/>
      <c r="J121" s="174"/>
    </row>
    <row r="122" spans="1:10" s="177" customFormat="1" ht="11.25">
      <c r="A122" s="182"/>
      <c r="B122" s="182"/>
      <c r="C122" s="182"/>
      <c r="D122" s="182"/>
      <c r="E122" s="174"/>
      <c r="F122" s="174"/>
      <c r="G122" s="174"/>
      <c r="H122" s="235"/>
      <c r="I122" s="174"/>
      <c r="J122" s="174"/>
    </row>
    <row r="123" spans="1:10" s="177" customFormat="1" ht="11.25">
      <c r="A123" s="182"/>
      <c r="B123" s="182"/>
      <c r="C123" s="182"/>
      <c r="D123" s="182"/>
      <c r="E123" s="174"/>
      <c r="F123" s="174"/>
      <c r="G123" s="174"/>
      <c r="H123" s="235"/>
      <c r="I123" s="174"/>
      <c r="J123" s="174"/>
    </row>
    <row r="124" spans="1:10" s="177" customFormat="1" ht="11.25">
      <c r="A124" s="182"/>
      <c r="B124" s="182"/>
      <c r="C124" s="182"/>
      <c r="D124" s="182"/>
      <c r="E124" s="174"/>
      <c r="F124" s="174"/>
      <c r="G124" s="174"/>
      <c r="H124" s="235"/>
      <c r="I124" s="174"/>
      <c r="J124" s="174"/>
    </row>
    <row r="125" spans="1:10" s="177" customFormat="1" ht="11.25">
      <c r="A125" s="182"/>
      <c r="B125" s="182"/>
      <c r="C125" s="182"/>
      <c r="D125" s="182"/>
      <c r="E125" s="174"/>
      <c r="F125" s="174"/>
      <c r="G125" s="174"/>
      <c r="H125" s="235"/>
      <c r="I125" s="174"/>
      <c r="J125" s="174"/>
    </row>
    <row r="126" spans="1:10" s="177" customFormat="1" ht="11.25">
      <c r="A126" s="182"/>
      <c r="B126" s="182"/>
      <c r="C126" s="182"/>
      <c r="D126" s="182"/>
      <c r="E126" s="174"/>
      <c r="F126" s="174"/>
      <c r="G126" s="174"/>
      <c r="H126" s="235"/>
      <c r="I126" s="174"/>
      <c r="J126" s="174"/>
    </row>
    <row r="127" spans="1:10" s="177" customFormat="1" ht="11.25">
      <c r="A127" s="182"/>
      <c r="B127" s="182"/>
      <c r="C127" s="182"/>
      <c r="D127" s="182"/>
      <c r="E127" s="174"/>
      <c r="F127" s="174"/>
      <c r="G127" s="174"/>
      <c r="H127" s="235"/>
      <c r="I127" s="174"/>
      <c r="J127" s="174"/>
    </row>
    <row r="128" spans="1:10" s="177" customFormat="1" ht="11.25">
      <c r="A128" s="182"/>
      <c r="B128" s="182"/>
      <c r="C128" s="182"/>
      <c r="D128" s="182"/>
      <c r="E128" s="174"/>
      <c r="F128" s="174"/>
      <c r="G128" s="174"/>
      <c r="H128" s="235"/>
      <c r="I128" s="174"/>
      <c r="J128" s="174"/>
    </row>
    <row r="129" spans="1:10" s="177" customFormat="1" ht="11.25">
      <c r="A129" s="182"/>
      <c r="B129" s="182"/>
      <c r="C129" s="182"/>
      <c r="D129" s="182"/>
      <c r="E129" s="174"/>
      <c r="F129" s="174"/>
      <c r="G129" s="174"/>
      <c r="H129" s="235"/>
      <c r="I129" s="174"/>
      <c r="J129" s="174"/>
    </row>
    <row r="130" spans="1:10" s="177" customFormat="1" ht="11.25">
      <c r="A130" s="182"/>
      <c r="B130" s="182"/>
      <c r="C130" s="182"/>
      <c r="D130" s="182"/>
      <c r="E130" s="174"/>
      <c r="F130" s="174"/>
      <c r="G130" s="174"/>
      <c r="H130" s="235"/>
      <c r="I130" s="174"/>
      <c r="J130" s="174"/>
    </row>
    <row r="131" spans="1:10" s="177" customFormat="1" ht="11.25">
      <c r="A131" s="182"/>
      <c r="B131" s="182"/>
      <c r="C131" s="182"/>
      <c r="D131" s="182"/>
      <c r="E131" s="174"/>
      <c r="F131" s="174"/>
      <c r="G131" s="174"/>
      <c r="H131" s="235"/>
      <c r="I131" s="174"/>
      <c r="J131" s="174"/>
    </row>
    <row r="132" spans="1:10" s="177" customFormat="1" ht="11.25">
      <c r="A132" s="182"/>
      <c r="B132" s="182"/>
      <c r="C132" s="182"/>
      <c r="D132" s="182"/>
      <c r="E132" s="174"/>
      <c r="F132" s="174"/>
      <c r="G132" s="174"/>
      <c r="H132" s="235"/>
      <c r="I132" s="174"/>
      <c r="J132" s="174"/>
    </row>
    <row r="133" spans="1:10" s="177" customFormat="1" ht="11.25">
      <c r="A133" s="182"/>
      <c r="B133" s="182"/>
      <c r="C133" s="182"/>
      <c r="D133" s="182"/>
      <c r="E133" s="174"/>
      <c r="F133" s="174"/>
      <c r="G133" s="174"/>
      <c r="H133" s="235"/>
      <c r="I133" s="174"/>
      <c r="J133" s="174"/>
    </row>
    <row r="134" spans="1:10" s="177" customFormat="1" ht="11.25">
      <c r="A134" s="182"/>
      <c r="B134" s="182"/>
      <c r="C134" s="182"/>
      <c r="D134" s="182"/>
      <c r="E134" s="174"/>
      <c r="F134" s="174"/>
      <c r="G134" s="174"/>
      <c r="H134" s="235"/>
      <c r="I134" s="174"/>
      <c r="J134" s="174"/>
    </row>
    <row r="135" spans="1:10" s="177" customFormat="1" ht="11.25">
      <c r="A135" s="182"/>
      <c r="B135" s="182"/>
      <c r="C135" s="182"/>
      <c r="D135" s="182"/>
      <c r="E135" s="174"/>
      <c r="F135" s="174"/>
      <c r="G135" s="174"/>
      <c r="H135" s="235"/>
      <c r="I135" s="174"/>
      <c r="J135" s="174"/>
    </row>
    <row r="136" spans="1:10" s="177" customFormat="1" ht="11.25">
      <c r="A136" s="182"/>
      <c r="B136" s="182"/>
      <c r="C136" s="182"/>
      <c r="D136" s="182"/>
      <c r="E136" s="174"/>
      <c r="F136" s="174"/>
      <c r="G136" s="174"/>
      <c r="H136" s="235"/>
      <c r="I136" s="174"/>
      <c r="J136" s="174"/>
    </row>
    <row r="137" spans="1:10" s="177" customFormat="1" ht="11.25">
      <c r="A137" s="182"/>
      <c r="B137" s="182"/>
      <c r="C137" s="182"/>
      <c r="D137" s="182"/>
      <c r="E137" s="174"/>
      <c r="F137" s="174"/>
      <c r="G137" s="174"/>
      <c r="H137" s="235"/>
      <c r="I137" s="174"/>
      <c r="J137" s="174"/>
    </row>
    <row r="138" spans="1:10" s="177" customFormat="1" ht="11.25">
      <c r="A138" s="182"/>
      <c r="B138" s="182"/>
      <c r="C138" s="182"/>
      <c r="D138" s="182"/>
      <c r="E138" s="174"/>
      <c r="F138" s="174"/>
      <c r="G138" s="174"/>
      <c r="H138" s="235"/>
      <c r="I138" s="174"/>
      <c r="J138" s="174"/>
    </row>
    <row r="139" spans="1:10" s="177" customFormat="1" ht="11.25">
      <c r="A139" s="182"/>
      <c r="B139" s="182"/>
      <c r="C139" s="182"/>
      <c r="D139" s="182"/>
      <c r="E139" s="174"/>
      <c r="F139" s="174"/>
      <c r="G139" s="174"/>
      <c r="H139" s="235"/>
      <c r="I139" s="174"/>
      <c r="J139" s="174"/>
    </row>
    <row r="140" spans="1:10" s="177" customFormat="1" ht="11.25">
      <c r="A140" s="182"/>
      <c r="B140" s="182"/>
      <c r="C140" s="182"/>
      <c r="D140" s="182"/>
      <c r="E140" s="174"/>
      <c r="F140" s="174"/>
      <c r="G140" s="174"/>
      <c r="H140" s="235"/>
      <c r="I140" s="174"/>
      <c r="J140" s="174"/>
    </row>
    <row r="141" spans="1:10" s="177" customFormat="1" ht="11.25">
      <c r="A141" s="182"/>
      <c r="B141" s="182"/>
      <c r="C141" s="182"/>
      <c r="D141" s="182"/>
      <c r="E141" s="174"/>
      <c r="F141" s="174"/>
      <c r="G141" s="174"/>
      <c r="H141" s="235"/>
      <c r="I141" s="174"/>
      <c r="J141" s="174"/>
    </row>
    <row r="142" spans="1:10" s="177" customFormat="1" ht="11.25">
      <c r="A142" s="182"/>
      <c r="B142" s="182"/>
      <c r="C142" s="182"/>
      <c r="D142" s="182"/>
      <c r="E142" s="174"/>
      <c r="F142" s="174"/>
      <c r="G142" s="174"/>
      <c r="H142" s="235"/>
      <c r="I142" s="174"/>
      <c r="J142" s="174"/>
    </row>
    <row r="143" spans="1:10" s="177" customFormat="1" ht="11.25">
      <c r="A143" s="182"/>
      <c r="B143" s="182"/>
      <c r="C143" s="182"/>
      <c r="D143" s="182"/>
      <c r="E143" s="174"/>
      <c r="F143" s="174"/>
      <c r="G143" s="174"/>
      <c r="H143" s="235"/>
      <c r="I143" s="174"/>
      <c r="J143" s="174"/>
    </row>
    <row r="144" spans="1:10" s="177" customFormat="1" ht="11.25">
      <c r="A144" s="182"/>
      <c r="B144" s="182"/>
      <c r="C144" s="182"/>
      <c r="D144" s="182"/>
      <c r="E144" s="174"/>
      <c r="F144" s="174"/>
      <c r="G144" s="174"/>
      <c r="H144" s="235"/>
      <c r="I144" s="174"/>
      <c r="J144" s="174"/>
    </row>
    <row r="145" spans="1:10" s="177" customFormat="1" ht="11.25">
      <c r="A145" s="182"/>
      <c r="B145" s="182"/>
      <c r="C145" s="182"/>
      <c r="D145" s="182"/>
      <c r="E145" s="174"/>
      <c r="F145" s="174"/>
      <c r="G145" s="174"/>
      <c r="H145" s="235"/>
      <c r="I145" s="174"/>
      <c r="J145" s="174"/>
    </row>
    <row r="146" spans="1:10" s="177" customFormat="1" ht="11.25">
      <c r="A146" s="182"/>
      <c r="B146" s="182"/>
      <c r="C146" s="182"/>
      <c r="D146" s="182"/>
      <c r="E146" s="174"/>
      <c r="F146" s="174"/>
      <c r="G146" s="174"/>
      <c r="H146" s="235"/>
      <c r="I146" s="174"/>
      <c r="J146" s="174"/>
    </row>
    <row r="147" spans="1:10" s="177" customFormat="1" ht="11.25">
      <c r="A147" s="182"/>
      <c r="B147" s="182"/>
      <c r="C147" s="182"/>
      <c r="D147" s="182"/>
      <c r="E147" s="174"/>
      <c r="F147" s="174"/>
      <c r="G147" s="174"/>
      <c r="H147" s="235"/>
      <c r="I147" s="174"/>
      <c r="J147" s="174"/>
    </row>
    <row r="148" spans="1:10" s="177" customFormat="1" ht="11.25">
      <c r="A148" s="182"/>
      <c r="B148" s="182"/>
      <c r="C148" s="182"/>
      <c r="D148" s="182"/>
      <c r="E148" s="174"/>
      <c r="F148" s="174"/>
      <c r="G148" s="174"/>
      <c r="H148" s="235"/>
      <c r="I148" s="174"/>
      <c r="J148" s="174"/>
    </row>
    <row r="149" spans="1:10" s="177" customFormat="1" ht="11.25">
      <c r="A149" s="182"/>
      <c r="B149" s="182"/>
      <c r="C149" s="182"/>
      <c r="D149" s="182"/>
      <c r="E149" s="174"/>
      <c r="F149" s="174"/>
      <c r="G149" s="174"/>
      <c r="H149" s="235"/>
      <c r="I149" s="174"/>
      <c r="J149" s="174"/>
    </row>
    <row r="150" spans="1:10" s="177" customFormat="1" ht="11.25">
      <c r="A150" s="182"/>
      <c r="B150" s="182"/>
      <c r="C150" s="182"/>
      <c r="D150" s="182"/>
      <c r="E150" s="174"/>
      <c r="F150" s="174"/>
      <c r="G150" s="174"/>
      <c r="H150" s="235"/>
      <c r="I150" s="174"/>
      <c r="J150" s="174"/>
    </row>
    <row r="151" spans="1:10" s="177" customFormat="1" ht="11.25">
      <c r="A151" s="182"/>
      <c r="B151" s="182"/>
      <c r="C151" s="182"/>
      <c r="D151" s="182"/>
      <c r="E151" s="174"/>
      <c r="F151" s="174"/>
      <c r="G151" s="174"/>
      <c r="H151" s="235"/>
      <c r="I151" s="174"/>
      <c r="J151" s="174"/>
    </row>
    <row r="152" spans="1:10" s="177" customFormat="1" ht="11.25">
      <c r="A152" s="182"/>
      <c r="B152" s="182"/>
      <c r="C152" s="182"/>
      <c r="D152" s="182"/>
      <c r="E152" s="174"/>
      <c r="F152" s="174"/>
      <c r="G152" s="174"/>
      <c r="H152" s="235"/>
      <c r="I152" s="174"/>
      <c r="J152" s="174"/>
    </row>
    <row r="153" spans="1:10" s="177" customFormat="1" ht="11.25">
      <c r="A153" s="182"/>
      <c r="B153" s="182"/>
      <c r="C153" s="182"/>
      <c r="D153" s="182"/>
      <c r="E153" s="174"/>
      <c r="F153" s="174"/>
      <c r="G153" s="174"/>
      <c r="H153" s="235"/>
      <c r="I153" s="174"/>
      <c r="J153" s="174"/>
    </row>
    <row r="154" spans="1:10" s="177" customFormat="1" ht="11.25">
      <c r="A154" s="182"/>
      <c r="B154" s="182"/>
      <c r="C154" s="182"/>
      <c r="D154" s="182"/>
      <c r="E154" s="174"/>
      <c r="F154" s="174"/>
      <c r="G154" s="174"/>
      <c r="H154" s="235"/>
      <c r="I154" s="174"/>
      <c r="J154" s="174"/>
    </row>
    <row r="155" spans="1:10" s="177" customFormat="1" ht="11.25">
      <c r="A155" s="182"/>
      <c r="B155" s="182"/>
      <c r="C155" s="182"/>
      <c r="D155" s="182"/>
      <c r="E155" s="174"/>
      <c r="F155" s="174"/>
      <c r="G155" s="174"/>
      <c r="H155" s="235"/>
      <c r="I155" s="174"/>
      <c r="J155" s="174"/>
    </row>
    <row r="156" spans="1:10" s="177" customFormat="1" ht="11.25">
      <c r="A156" s="182"/>
      <c r="B156" s="182"/>
      <c r="C156" s="182"/>
      <c r="D156" s="182"/>
      <c r="E156" s="174"/>
      <c r="F156" s="174"/>
      <c r="G156" s="174"/>
      <c r="H156" s="235"/>
      <c r="I156" s="174"/>
      <c r="J156" s="174"/>
    </row>
    <row r="157" spans="1:10" s="177" customFormat="1" ht="11.25">
      <c r="A157" s="182"/>
      <c r="B157" s="182"/>
      <c r="C157" s="182"/>
      <c r="D157" s="182"/>
      <c r="E157" s="174"/>
      <c r="F157" s="174"/>
      <c r="G157" s="174"/>
      <c r="H157" s="235"/>
      <c r="I157" s="174"/>
      <c r="J157" s="174"/>
    </row>
    <row r="158" spans="1:10" s="177" customFormat="1" ht="11.25">
      <c r="A158" s="182"/>
      <c r="B158" s="182"/>
      <c r="C158" s="182"/>
      <c r="D158" s="182"/>
      <c r="E158" s="174"/>
      <c r="F158" s="174"/>
      <c r="G158" s="174"/>
      <c r="H158" s="235"/>
      <c r="I158" s="174"/>
      <c r="J158" s="174"/>
    </row>
    <row r="159" spans="1:10" s="177" customFormat="1" ht="11.25">
      <c r="A159" s="182"/>
      <c r="B159" s="182"/>
      <c r="C159" s="182"/>
      <c r="D159" s="182"/>
      <c r="E159" s="174"/>
      <c r="F159" s="174"/>
      <c r="G159" s="174"/>
      <c r="H159" s="235"/>
      <c r="I159" s="174"/>
      <c r="J159" s="174"/>
    </row>
    <row r="160" spans="1:10" s="177" customFormat="1" ht="11.25">
      <c r="A160" s="182"/>
      <c r="B160" s="182"/>
      <c r="C160" s="182"/>
      <c r="D160" s="182"/>
      <c r="E160" s="174"/>
      <c r="F160" s="174"/>
      <c r="G160" s="174"/>
      <c r="H160" s="235"/>
      <c r="I160" s="174"/>
      <c r="J160" s="174"/>
    </row>
    <row r="161" spans="1:10" s="177" customFormat="1" ht="11.25">
      <c r="A161" s="182"/>
      <c r="B161" s="182"/>
      <c r="C161" s="182"/>
      <c r="D161" s="182"/>
      <c r="E161" s="174"/>
      <c r="F161" s="174"/>
      <c r="G161" s="174"/>
      <c r="H161" s="235"/>
      <c r="I161" s="174"/>
      <c r="J161" s="174"/>
    </row>
    <row r="162" spans="1:10" s="177" customFormat="1" ht="11.25">
      <c r="A162" s="182"/>
      <c r="B162" s="182"/>
      <c r="C162" s="182"/>
      <c r="D162" s="182"/>
      <c r="E162" s="174"/>
      <c r="F162" s="174"/>
      <c r="G162" s="174"/>
      <c r="H162" s="235"/>
      <c r="I162" s="174"/>
      <c r="J162" s="174"/>
    </row>
    <row r="163" spans="1:10" s="177" customFormat="1" ht="11.25">
      <c r="A163" s="182"/>
      <c r="B163" s="182"/>
      <c r="C163" s="182"/>
      <c r="D163" s="182"/>
      <c r="E163" s="174"/>
      <c r="F163" s="174"/>
      <c r="G163" s="174"/>
      <c r="H163" s="235"/>
      <c r="I163" s="174"/>
      <c r="J163" s="174"/>
    </row>
    <row r="164" spans="1:10" s="177" customFormat="1" ht="11.25">
      <c r="A164" s="182"/>
      <c r="B164" s="182"/>
      <c r="C164" s="182"/>
      <c r="D164" s="182"/>
      <c r="E164" s="174"/>
      <c r="F164" s="174"/>
      <c r="G164" s="174"/>
      <c r="H164" s="235"/>
      <c r="I164" s="174"/>
      <c r="J164" s="174"/>
    </row>
    <row r="165" spans="1:10" s="177" customFormat="1" ht="11.25">
      <c r="A165" s="182"/>
      <c r="B165" s="182"/>
      <c r="C165" s="182"/>
      <c r="D165" s="182"/>
      <c r="E165" s="174"/>
      <c r="F165" s="174"/>
      <c r="G165" s="174"/>
      <c r="H165" s="235"/>
      <c r="I165" s="174"/>
      <c r="J165" s="174"/>
    </row>
    <row r="166" spans="1:10" s="177" customFormat="1" ht="11.25">
      <c r="A166" s="182"/>
      <c r="B166" s="182"/>
      <c r="C166" s="182"/>
      <c r="D166" s="182"/>
      <c r="E166" s="174"/>
      <c r="F166" s="174"/>
      <c r="G166" s="174"/>
      <c r="H166" s="235"/>
      <c r="I166" s="174"/>
      <c r="J166" s="174"/>
    </row>
    <row r="167" spans="1:10" s="177" customFormat="1" ht="11.25">
      <c r="A167" s="182"/>
      <c r="B167" s="182"/>
      <c r="C167" s="182"/>
      <c r="D167" s="182"/>
      <c r="E167" s="174"/>
      <c r="F167" s="174"/>
      <c r="G167" s="174"/>
      <c r="H167" s="235"/>
      <c r="I167" s="174"/>
      <c r="J167" s="174"/>
    </row>
    <row r="168" spans="1:10" s="177" customFormat="1" ht="11.25">
      <c r="A168" s="182"/>
      <c r="B168" s="182"/>
      <c r="C168" s="182"/>
      <c r="D168" s="182"/>
      <c r="E168" s="174"/>
      <c r="F168" s="174"/>
      <c r="G168" s="174"/>
      <c r="H168" s="235"/>
      <c r="I168" s="174"/>
      <c r="J168" s="174"/>
    </row>
    <row r="169" spans="1:10" s="177" customFormat="1" ht="11.25">
      <c r="A169" s="182"/>
      <c r="B169" s="182"/>
      <c r="C169" s="182"/>
      <c r="D169" s="182"/>
      <c r="E169" s="174"/>
      <c r="F169" s="174"/>
      <c r="G169" s="174"/>
      <c r="H169" s="235"/>
      <c r="I169" s="174"/>
      <c r="J169" s="174"/>
    </row>
    <row r="170" spans="1:10" s="177" customFormat="1" ht="11.25">
      <c r="A170" s="182"/>
      <c r="B170" s="182"/>
      <c r="C170" s="182"/>
      <c r="D170" s="182"/>
      <c r="E170" s="174"/>
      <c r="F170" s="174"/>
      <c r="G170" s="174"/>
      <c r="H170" s="235"/>
      <c r="I170" s="174"/>
      <c r="J170" s="174"/>
    </row>
    <row r="171" spans="1:10" s="177" customFormat="1" ht="11.25">
      <c r="A171" s="182"/>
      <c r="B171" s="182"/>
      <c r="C171" s="182"/>
      <c r="D171" s="182"/>
      <c r="E171" s="174"/>
      <c r="F171" s="174"/>
      <c r="G171" s="174"/>
      <c r="H171" s="235"/>
      <c r="I171" s="174"/>
      <c r="J171" s="174"/>
    </row>
    <row r="172" spans="1:10" s="177" customFormat="1" ht="11.25">
      <c r="A172" s="182"/>
      <c r="B172" s="182"/>
      <c r="C172" s="182"/>
      <c r="D172" s="182"/>
      <c r="E172" s="174"/>
      <c r="F172" s="174"/>
      <c r="G172" s="174"/>
      <c r="H172" s="235"/>
      <c r="I172" s="174"/>
      <c r="J172" s="174"/>
    </row>
    <row r="173" spans="1:10" s="177" customFormat="1" ht="11.25">
      <c r="A173" s="182"/>
      <c r="B173" s="182"/>
      <c r="C173" s="182"/>
      <c r="D173" s="182"/>
      <c r="E173" s="174"/>
      <c r="F173" s="174"/>
      <c r="G173" s="174"/>
      <c r="H173" s="235"/>
      <c r="I173" s="174"/>
      <c r="J173" s="174"/>
    </row>
    <row r="174" spans="1:10" s="177" customFormat="1" ht="11.25">
      <c r="A174" s="182"/>
      <c r="B174" s="182"/>
      <c r="C174" s="182"/>
      <c r="D174" s="182"/>
      <c r="E174" s="174"/>
      <c r="F174" s="174"/>
      <c r="G174" s="174"/>
      <c r="H174" s="235"/>
      <c r="I174" s="174"/>
      <c r="J174" s="174"/>
    </row>
    <row r="175" spans="1:10" s="177" customFormat="1" ht="11.25">
      <c r="A175" s="182"/>
      <c r="B175" s="182"/>
      <c r="C175" s="182"/>
      <c r="D175" s="182"/>
      <c r="E175" s="174"/>
      <c r="F175" s="174"/>
      <c r="G175" s="174"/>
      <c r="H175" s="235"/>
      <c r="I175" s="174"/>
      <c r="J175" s="174"/>
    </row>
    <row r="176" spans="1:10" s="177" customFormat="1" ht="11.25">
      <c r="A176" s="182"/>
      <c r="B176" s="182"/>
      <c r="C176" s="182"/>
      <c r="D176" s="182"/>
      <c r="E176" s="174"/>
      <c r="F176" s="174"/>
      <c r="G176" s="174"/>
      <c r="H176" s="235"/>
      <c r="I176" s="174"/>
      <c r="J176" s="174"/>
    </row>
    <row r="177" spans="1:10" s="177" customFormat="1" ht="11.25">
      <c r="A177" s="182"/>
      <c r="B177" s="182"/>
      <c r="C177" s="182"/>
      <c r="D177" s="182"/>
      <c r="E177" s="174"/>
      <c r="F177" s="174"/>
      <c r="G177" s="174"/>
      <c r="H177" s="235"/>
      <c r="I177" s="174"/>
      <c r="J177" s="174"/>
    </row>
    <row r="178" spans="1:10" s="177" customFormat="1" ht="11.25">
      <c r="A178" s="182"/>
      <c r="B178" s="182"/>
      <c r="C178" s="182"/>
      <c r="D178" s="182"/>
      <c r="E178" s="174"/>
      <c r="F178" s="174"/>
      <c r="G178" s="174"/>
      <c r="H178" s="235"/>
      <c r="I178" s="174"/>
      <c r="J178" s="174"/>
    </row>
    <row r="179" spans="1:10" s="177" customFormat="1" ht="11.25">
      <c r="A179" s="182"/>
      <c r="B179" s="182"/>
      <c r="C179" s="182"/>
      <c r="D179" s="182"/>
      <c r="E179" s="174"/>
      <c r="F179" s="174"/>
      <c r="G179" s="174"/>
      <c r="H179" s="235"/>
      <c r="I179" s="174"/>
      <c r="J179" s="174"/>
    </row>
    <row r="180" spans="1:10" s="177" customFormat="1" ht="11.25">
      <c r="A180" s="182"/>
      <c r="B180" s="182"/>
      <c r="C180" s="182"/>
      <c r="D180" s="182"/>
      <c r="E180" s="174"/>
      <c r="F180" s="174"/>
      <c r="G180" s="174"/>
      <c r="H180" s="235"/>
      <c r="I180" s="174"/>
      <c r="J180" s="174"/>
    </row>
    <row r="181" spans="1:10" s="177" customFormat="1" ht="11.25">
      <c r="A181" s="182"/>
      <c r="B181" s="182"/>
      <c r="C181" s="182"/>
      <c r="D181" s="182"/>
      <c r="E181" s="174"/>
      <c r="F181" s="174"/>
      <c r="G181" s="174"/>
      <c r="H181" s="235"/>
      <c r="I181" s="174"/>
      <c r="J181" s="174"/>
    </row>
    <row r="182" spans="1:10" s="177" customFormat="1" ht="11.25">
      <c r="A182" s="182"/>
      <c r="B182" s="182"/>
      <c r="C182" s="182"/>
      <c r="D182" s="182"/>
      <c r="E182" s="174"/>
      <c r="F182" s="174"/>
      <c r="G182" s="174"/>
      <c r="H182" s="235"/>
      <c r="I182" s="174"/>
      <c r="J182" s="174"/>
    </row>
    <row r="183" spans="1:10" s="177" customFormat="1" ht="11.25">
      <c r="A183" s="182"/>
      <c r="B183" s="182"/>
      <c r="C183" s="182"/>
      <c r="D183" s="182"/>
      <c r="E183" s="174"/>
      <c r="F183" s="174"/>
      <c r="G183" s="174"/>
      <c r="H183" s="235"/>
      <c r="I183" s="174"/>
      <c r="J183" s="174"/>
    </row>
    <row r="184" spans="1:10" s="177" customFormat="1" ht="11.25">
      <c r="A184" s="182"/>
      <c r="B184" s="182"/>
      <c r="C184" s="182"/>
      <c r="D184" s="182"/>
      <c r="E184" s="174"/>
      <c r="F184" s="174"/>
      <c r="G184" s="174"/>
      <c r="H184" s="235"/>
      <c r="I184" s="174"/>
      <c r="J184" s="174"/>
    </row>
    <row r="185" spans="1:10" s="177" customFormat="1" ht="11.25">
      <c r="A185" s="182"/>
      <c r="B185" s="182"/>
      <c r="C185" s="182"/>
      <c r="D185" s="182"/>
      <c r="E185" s="174"/>
      <c r="F185" s="174"/>
      <c r="G185" s="174"/>
      <c r="H185" s="235"/>
      <c r="I185" s="174"/>
      <c r="J185" s="174"/>
    </row>
    <row r="186" spans="1:10" s="177" customFormat="1" ht="11.25">
      <c r="A186" s="182"/>
      <c r="B186" s="182"/>
      <c r="C186" s="182"/>
      <c r="D186" s="182"/>
      <c r="E186" s="174"/>
      <c r="F186" s="174"/>
      <c r="G186" s="174"/>
      <c r="H186" s="235"/>
      <c r="I186" s="174"/>
      <c r="J186" s="174"/>
    </row>
    <row r="187" spans="1:10" s="177" customFormat="1" ht="11.25">
      <c r="A187" s="182"/>
      <c r="B187" s="182"/>
      <c r="C187" s="182"/>
      <c r="D187" s="182"/>
      <c r="E187" s="174"/>
      <c r="F187" s="174"/>
      <c r="G187" s="174"/>
      <c r="H187" s="235"/>
      <c r="I187" s="174"/>
      <c r="J187" s="174"/>
    </row>
    <row r="188" spans="1:10" s="177" customFormat="1" ht="11.25">
      <c r="A188" s="182"/>
      <c r="B188" s="182"/>
      <c r="C188" s="182"/>
      <c r="D188" s="182"/>
      <c r="E188" s="174"/>
      <c r="F188" s="174"/>
      <c r="G188" s="174"/>
      <c r="H188" s="235"/>
      <c r="I188" s="174"/>
      <c r="J188" s="174"/>
    </row>
    <row r="189" spans="1:10" s="177" customFormat="1" ht="11.25">
      <c r="A189" s="182"/>
      <c r="B189" s="182"/>
      <c r="C189" s="182"/>
      <c r="D189" s="182"/>
      <c r="E189" s="174"/>
      <c r="F189" s="174"/>
      <c r="G189" s="174"/>
      <c r="H189" s="235"/>
      <c r="I189" s="174"/>
      <c r="J189" s="174"/>
    </row>
    <row r="190" spans="1:10" s="177" customFormat="1" ht="11.25">
      <c r="A190" s="182"/>
      <c r="B190" s="182"/>
      <c r="C190" s="182"/>
      <c r="D190" s="182"/>
      <c r="E190" s="174"/>
      <c r="F190" s="174"/>
      <c r="G190" s="174"/>
      <c r="H190" s="235"/>
      <c r="I190" s="174"/>
      <c r="J190" s="174"/>
    </row>
    <row r="191" spans="1:10" s="177" customFormat="1" ht="11.25">
      <c r="A191" s="182"/>
      <c r="B191" s="182"/>
      <c r="C191" s="182"/>
      <c r="D191" s="182"/>
      <c r="E191" s="174"/>
      <c r="F191" s="174"/>
      <c r="G191" s="174"/>
      <c r="H191" s="235"/>
      <c r="I191" s="174"/>
      <c r="J191" s="174"/>
    </row>
    <row r="192" spans="1:10" s="177" customFormat="1" ht="11.25">
      <c r="A192" s="182"/>
      <c r="B192" s="182"/>
      <c r="C192" s="182"/>
      <c r="D192" s="182"/>
      <c r="E192" s="174"/>
      <c r="F192" s="174"/>
      <c r="G192" s="174"/>
      <c r="H192" s="235"/>
      <c r="I192" s="174"/>
      <c r="J192" s="174"/>
    </row>
    <row r="193" spans="1:10" s="177" customFormat="1" ht="11.25">
      <c r="A193" s="182"/>
      <c r="B193" s="182"/>
      <c r="C193" s="182"/>
      <c r="D193" s="182"/>
      <c r="E193" s="174"/>
      <c r="F193" s="174"/>
      <c r="G193" s="174"/>
      <c r="H193" s="235"/>
      <c r="I193" s="174"/>
      <c r="J193" s="174"/>
    </row>
    <row r="194" spans="1:10" s="177" customFormat="1" ht="11.25">
      <c r="A194" s="182"/>
      <c r="B194" s="182"/>
      <c r="C194" s="182"/>
      <c r="D194" s="182"/>
      <c r="E194" s="174"/>
      <c r="F194" s="174"/>
      <c r="G194" s="174"/>
      <c r="H194" s="235"/>
      <c r="I194" s="174"/>
      <c r="J194" s="174"/>
    </row>
    <row r="195" spans="1:10" s="177" customFormat="1" ht="11.25">
      <c r="A195" s="182"/>
      <c r="B195" s="182"/>
      <c r="C195" s="182"/>
      <c r="D195" s="182"/>
      <c r="E195" s="174"/>
      <c r="F195" s="174"/>
      <c r="G195" s="174"/>
      <c r="H195" s="235"/>
      <c r="I195" s="174"/>
      <c r="J195" s="174"/>
    </row>
    <row r="196" spans="1:10" s="177" customFormat="1" ht="11.25">
      <c r="A196" s="182"/>
      <c r="B196" s="182"/>
      <c r="C196" s="182"/>
      <c r="D196" s="182"/>
      <c r="E196" s="174"/>
      <c r="F196" s="174"/>
      <c r="G196" s="174"/>
      <c r="H196" s="235"/>
      <c r="I196" s="174"/>
      <c r="J196" s="174"/>
    </row>
    <row r="197" spans="1:10" s="177" customFormat="1" ht="11.25">
      <c r="A197" s="182"/>
      <c r="B197" s="182"/>
      <c r="C197" s="182"/>
      <c r="D197" s="182"/>
      <c r="E197" s="174"/>
      <c r="F197" s="174"/>
      <c r="G197" s="174"/>
      <c r="H197" s="235"/>
      <c r="I197" s="174"/>
      <c r="J197" s="174"/>
    </row>
    <row r="198" spans="1:10" s="177" customFormat="1" ht="11.25">
      <c r="A198" s="182"/>
      <c r="B198" s="182"/>
      <c r="C198" s="182"/>
      <c r="D198" s="182"/>
      <c r="E198" s="174"/>
      <c r="F198" s="174"/>
      <c r="G198" s="174"/>
      <c r="H198" s="235"/>
      <c r="I198" s="174"/>
      <c r="J198" s="174"/>
    </row>
    <row r="199" spans="1:10" s="177" customFormat="1" ht="11.25">
      <c r="A199" s="182"/>
      <c r="B199" s="182"/>
      <c r="C199" s="182"/>
      <c r="D199" s="182"/>
      <c r="E199" s="174"/>
      <c r="F199" s="174"/>
      <c r="G199" s="174"/>
      <c r="H199" s="235"/>
      <c r="I199" s="174"/>
      <c r="J199" s="174"/>
    </row>
    <row r="200" spans="1:10" s="177" customFormat="1" ht="11.25">
      <c r="A200" s="182"/>
      <c r="B200" s="182"/>
      <c r="C200" s="182"/>
      <c r="D200" s="182"/>
      <c r="E200" s="174"/>
      <c r="F200" s="174"/>
      <c r="G200" s="174"/>
      <c r="H200" s="235"/>
      <c r="I200" s="174"/>
      <c r="J200" s="174"/>
    </row>
    <row r="201" spans="1:10" s="177" customFormat="1" ht="11.25">
      <c r="A201" s="182"/>
      <c r="B201" s="182"/>
      <c r="C201" s="182"/>
      <c r="D201" s="182"/>
      <c r="E201" s="174"/>
      <c r="F201" s="174"/>
      <c r="G201" s="174"/>
      <c r="H201" s="235"/>
      <c r="I201" s="174"/>
      <c r="J201" s="174"/>
    </row>
    <row r="202" spans="1:10" s="177" customFormat="1" ht="11.25">
      <c r="A202" s="182"/>
      <c r="B202" s="182"/>
      <c r="C202" s="182"/>
      <c r="D202" s="182"/>
      <c r="E202" s="174"/>
      <c r="F202" s="174"/>
      <c r="G202" s="174"/>
      <c r="H202" s="235"/>
      <c r="I202" s="174"/>
      <c r="J202" s="174"/>
    </row>
    <row r="203" spans="1:10" s="177" customFormat="1" ht="11.25">
      <c r="A203" s="182"/>
      <c r="B203" s="182"/>
      <c r="C203" s="182"/>
      <c r="D203" s="182"/>
      <c r="E203" s="174"/>
      <c r="F203" s="174"/>
      <c r="G203" s="174"/>
      <c r="H203" s="235"/>
      <c r="I203" s="174"/>
      <c r="J203" s="174"/>
    </row>
    <row r="204" spans="1:10" s="177" customFormat="1" ht="11.25">
      <c r="A204" s="182"/>
      <c r="B204" s="182"/>
      <c r="C204" s="182"/>
      <c r="D204" s="182"/>
      <c r="E204" s="174"/>
      <c r="F204" s="174"/>
      <c r="G204" s="174"/>
      <c r="H204" s="235"/>
      <c r="I204" s="174"/>
      <c r="J204" s="174"/>
    </row>
    <row r="205" spans="1:10" s="177" customFormat="1" ht="11.25">
      <c r="A205" s="182"/>
      <c r="B205" s="182"/>
      <c r="C205" s="182"/>
      <c r="D205" s="182"/>
      <c r="E205" s="174"/>
      <c r="F205" s="174"/>
      <c r="G205" s="174"/>
      <c r="H205" s="235"/>
      <c r="I205" s="174"/>
      <c r="J205" s="174"/>
    </row>
    <row r="206" spans="1:10" s="177" customFormat="1" ht="11.25">
      <c r="A206" s="182"/>
      <c r="B206" s="182"/>
      <c r="C206" s="182"/>
      <c r="D206" s="182"/>
      <c r="E206" s="174"/>
      <c r="F206" s="174"/>
      <c r="G206" s="174"/>
      <c r="H206" s="235"/>
      <c r="I206" s="174"/>
      <c r="J206" s="174"/>
    </row>
    <row r="207" spans="1:10" s="177" customFormat="1" ht="11.25">
      <c r="A207" s="182"/>
      <c r="B207" s="182"/>
      <c r="C207" s="182"/>
      <c r="D207" s="182"/>
      <c r="E207" s="174"/>
      <c r="F207" s="174"/>
      <c r="G207" s="174"/>
      <c r="H207" s="235"/>
      <c r="I207" s="174"/>
      <c r="J207" s="174"/>
    </row>
    <row r="208" spans="1:10" s="177" customFormat="1" ht="11.25">
      <c r="A208" s="182"/>
      <c r="B208" s="182"/>
      <c r="C208" s="182"/>
      <c r="D208" s="182"/>
      <c r="E208" s="174"/>
      <c r="F208" s="174"/>
      <c r="G208" s="174"/>
      <c r="H208" s="235"/>
      <c r="I208" s="174"/>
      <c r="J208" s="174"/>
    </row>
    <row r="209" spans="1:10" s="177" customFormat="1" ht="11.25">
      <c r="A209" s="182"/>
      <c r="B209" s="182"/>
      <c r="C209" s="182"/>
      <c r="D209" s="182"/>
      <c r="E209" s="174"/>
      <c r="F209" s="174"/>
      <c r="G209" s="174"/>
      <c r="H209" s="235"/>
      <c r="I209" s="174"/>
      <c r="J209" s="174"/>
    </row>
    <row r="210" spans="1:10" s="177" customFormat="1" ht="11.25">
      <c r="A210" s="182"/>
      <c r="B210" s="182"/>
      <c r="C210" s="182"/>
      <c r="D210" s="182"/>
      <c r="E210" s="174"/>
      <c r="F210" s="174"/>
      <c r="G210" s="174"/>
      <c r="H210" s="235"/>
      <c r="I210" s="174"/>
      <c r="J210" s="174"/>
    </row>
    <row r="211" spans="1:10" s="177" customFormat="1" ht="11.25">
      <c r="A211" s="182"/>
      <c r="B211" s="182"/>
      <c r="C211" s="182"/>
      <c r="D211" s="182"/>
      <c r="E211" s="174"/>
      <c r="F211" s="174"/>
      <c r="G211" s="174"/>
      <c r="H211" s="235"/>
      <c r="I211" s="174"/>
      <c r="J211" s="174"/>
    </row>
    <row r="212" spans="1:10" s="177" customFormat="1" ht="11.25">
      <c r="A212" s="182"/>
      <c r="B212" s="182"/>
      <c r="C212" s="182"/>
      <c r="D212" s="182"/>
      <c r="E212" s="174"/>
      <c r="F212" s="174"/>
      <c r="G212" s="174"/>
      <c r="H212" s="235"/>
      <c r="I212" s="174"/>
      <c r="J212" s="174"/>
    </row>
    <row r="213" spans="1:10" s="177" customFormat="1" ht="11.25">
      <c r="A213" s="182"/>
      <c r="B213" s="182"/>
      <c r="C213" s="182"/>
      <c r="D213" s="182"/>
      <c r="E213" s="174"/>
      <c r="F213" s="174"/>
      <c r="G213" s="174"/>
      <c r="H213" s="235"/>
      <c r="I213" s="174"/>
      <c r="J213" s="174"/>
    </row>
    <row r="214" spans="1:10" s="177" customFormat="1" ht="11.25">
      <c r="A214" s="182"/>
      <c r="B214" s="182"/>
      <c r="C214" s="182"/>
      <c r="D214" s="182"/>
      <c r="E214" s="174"/>
      <c r="F214" s="174"/>
      <c r="G214" s="174"/>
      <c r="H214" s="235"/>
      <c r="I214" s="174"/>
      <c r="J214" s="174"/>
    </row>
    <row r="215" spans="1:10" s="177" customFormat="1" ht="11.25">
      <c r="A215" s="182"/>
      <c r="B215" s="182"/>
      <c r="C215" s="182"/>
      <c r="D215" s="182"/>
      <c r="E215" s="174"/>
      <c r="F215" s="174"/>
      <c r="G215" s="174"/>
      <c r="H215" s="235"/>
      <c r="I215" s="174"/>
      <c r="J215" s="174"/>
    </row>
    <row r="216" spans="1:10" s="177" customFormat="1" ht="11.25">
      <c r="A216" s="182"/>
      <c r="B216" s="182"/>
      <c r="C216" s="182"/>
      <c r="D216" s="182"/>
      <c r="E216" s="174"/>
      <c r="F216" s="174"/>
      <c r="G216" s="174"/>
      <c r="H216" s="235"/>
      <c r="I216" s="174"/>
      <c r="J216" s="174"/>
    </row>
    <row r="217" spans="1:10" s="177" customFormat="1" ht="11.25">
      <c r="A217" s="182"/>
      <c r="B217" s="182"/>
      <c r="C217" s="182"/>
      <c r="D217" s="182"/>
      <c r="E217" s="174"/>
      <c r="F217" s="174"/>
      <c r="G217" s="174"/>
      <c r="H217" s="235"/>
      <c r="I217" s="174"/>
      <c r="J217" s="174"/>
    </row>
    <row r="218" spans="1:10" s="177" customFormat="1" ht="11.25">
      <c r="A218" s="182"/>
      <c r="B218" s="182"/>
      <c r="C218" s="182"/>
      <c r="D218" s="182"/>
      <c r="E218" s="174"/>
      <c r="F218" s="174"/>
      <c r="G218" s="174"/>
      <c r="H218" s="235"/>
      <c r="I218" s="174"/>
      <c r="J218" s="174"/>
    </row>
    <row r="219" spans="1:10" s="177" customFormat="1" ht="11.25">
      <c r="A219" s="182"/>
      <c r="B219" s="182"/>
      <c r="C219" s="182"/>
      <c r="D219" s="182"/>
      <c r="E219" s="174"/>
      <c r="F219" s="174"/>
      <c r="G219" s="174"/>
      <c r="H219" s="235"/>
      <c r="I219" s="174"/>
      <c r="J219" s="174"/>
    </row>
    <row r="220" spans="1:10" s="177" customFormat="1" ht="11.25">
      <c r="A220" s="182"/>
      <c r="B220" s="182"/>
      <c r="C220" s="182"/>
      <c r="D220" s="182"/>
      <c r="E220" s="174"/>
      <c r="F220" s="174"/>
      <c r="G220" s="174"/>
      <c r="H220" s="235"/>
      <c r="I220" s="174"/>
      <c r="J220" s="174"/>
    </row>
    <row r="221" spans="1:10" s="177" customFormat="1" ht="11.25">
      <c r="A221" s="182"/>
      <c r="B221" s="182"/>
      <c r="C221" s="182"/>
      <c r="D221" s="182"/>
      <c r="E221" s="174"/>
      <c r="F221" s="174"/>
      <c r="G221" s="174"/>
      <c r="H221" s="235"/>
      <c r="I221" s="174"/>
      <c r="J221" s="174"/>
    </row>
    <row r="222" spans="1:10" s="177" customFormat="1" ht="11.25">
      <c r="A222" s="182"/>
      <c r="B222" s="182"/>
      <c r="C222" s="182"/>
      <c r="D222" s="182"/>
      <c r="E222" s="174"/>
      <c r="F222" s="174"/>
      <c r="G222" s="174"/>
      <c r="H222" s="235"/>
      <c r="I222" s="174"/>
      <c r="J222" s="174"/>
    </row>
    <row r="223" spans="1:10" s="177" customFormat="1" ht="11.25">
      <c r="A223" s="182"/>
      <c r="B223" s="182"/>
      <c r="C223" s="182"/>
      <c r="D223" s="182"/>
      <c r="E223" s="174"/>
      <c r="F223" s="174"/>
      <c r="G223" s="174"/>
      <c r="H223" s="235"/>
      <c r="I223" s="174"/>
      <c r="J223" s="174"/>
    </row>
    <row r="224" spans="1:10" s="177" customFormat="1" ht="11.25">
      <c r="A224" s="182"/>
      <c r="B224" s="182"/>
      <c r="C224" s="182"/>
      <c r="D224" s="182"/>
      <c r="E224" s="174"/>
      <c r="F224" s="174"/>
      <c r="G224" s="174"/>
      <c r="H224" s="235"/>
      <c r="I224" s="174"/>
      <c r="J224" s="174"/>
    </row>
    <row r="225" spans="1:10" s="177" customFormat="1" ht="11.25">
      <c r="A225" s="182"/>
      <c r="B225" s="182"/>
      <c r="C225" s="182"/>
      <c r="D225" s="182"/>
      <c r="E225" s="174"/>
      <c r="F225" s="174"/>
      <c r="G225" s="174"/>
      <c r="H225" s="235"/>
      <c r="I225" s="174"/>
      <c r="J225" s="174"/>
    </row>
    <row r="226" spans="1:10" s="177" customFormat="1" ht="11.25">
      <c r="A226" s="182"/>
      <c r="B226" s="182"/>
      <c r="C226" s="182"/>
      <c r="D226" s="182"/>
      <c r="E226" s="174"/>
      <c r="F226" s="174"/>
      <c r="G226" s="174"/>
      <c r="H226" s="235"/>
      <c r="I226" s="174"/>
      <c r="J226" s="174"/>
    </row>
    <row r="227" spans="1:10" s="177" customFormat="1" ht="11.25">
      <c r="A227" s="182"/>
      <c r="B227" s="182"/>
      <c r="C227" s="182"/>
      <c r="D227" s="182"/>
      <c r="E227" s="174"/>
      <c r="F227" s="174"/>
      <c r="G227" s="174"/>
      <c r="H227" s="235"/>
      <c r="I227" s="174"/>
      <c r="J227" s="174"/>
    </row>
    <row r="228" spans="1:10" s="177" customFormat="1" ht="11.25">
      <c r="A228" s="182"/>
      <c r="B228" s="182"/>
      <c r="C228" s="182"/>
      <c r="D228" s="182"/>
      <c r="E228" s="174"/>
      <c r="F228" s="174"/>
      <c r="G228" s="174"/>
      <c r="H228" s="235"/>
      <c r="I228" s="174"/>
      <c r="J228" s="174"/>
    </row>
    <row r="229" spans="1:10" s="177" customFormat="1" ht="11.25">
      <c r="A229" s="182"/>
      <c r="B229" s="182"/>
      <c r="C229" s="182"/>
      <c r="D229" s="182"/>
      <c r="E229" s="174"/>
      <c r="F229" s="174"/>
      <c r="G229" s="174"/>
      <c r="H229" s="235"/>
      <c r="I229" s="174"/>
      <c r="J229" s="174"/>
    </row>
    <row r="230" spans="1:10" s="177" customFormat="1" ht="11.25">
      <c r="A230" s="182"/>
      <c r="B230" s="182"/>
      <c r="C230" s="182"/>
      <c r="D230" s="182"/>
      <c r="E230" s="174"/>
      <c r="F230" s="174"/>
      <c r="G230" s="174"/>
      <c r="H230" s="235"/>
      <c r="I230" s="174"/>
      <c r="J230" s="174"/>
    </row>
    <row r="231" spans="1:10" s="177" customFormat="1" ht="11.25">
      <c r="A231" s="182"/>
      <c r="B231" s="182"/>
      <c r="C231" s="182"/>
      <c r="D231" s="182"/>
      <c r="E231" s="174"/>
      <c r="F231" s="174"/>
      <c r="G231" s="174"/>
      <c r="H231" s="235"/>
      <c r="I231" s="174"/>
      <c r="J231" s="174"/>
    </row>
    <row r="232" spans="1:10" s="177" customFormat="1" ht="11.25">
      <c r="A232" s="182"/>
      <c r="B232" s="182"/>
      <c r="C232" s="182"/>
      <c r="D232" s="182"/>
      <c r="E232" s="174"/>
      <c r="F232" s="174"/>
      <c r="G232" s="174"/>
      <c r="H232" s="235"/>
      <c r="I232" s="174"/>
      <c r="J232" s="174"/>
    </row>
    <row r="233" spans="1:10" s="177" customFormat="1" ht="11.25">
      <c r="A233" s="182"/>
      <c r="B233" s="182"/>
      <c r="C233" s="182"/>
      <c r="D233" s="182"/>
      <c r="E233" s="174"/>
      <c r="F233" s="174"/>
      <c r="G233" s="174"/>
      <c r="H233" s="235"/>
      <c r="I233" s="174"/>
      <c r="J233" s="174"/>
    </row>
    <row r="234" spans="1:10" s="177" customFormat="1" ht="11.25">
      <c r="A234" s="182"/>
      <c r="B234" s="182"/>
      <c r="C234" s="182"/>
      <c r="D234" s="182"/>
      <c r="E234" s="174"/>
      <c r="F234" s="174"/>
      <c r="G234" s="174"/>
      <c r="H234" s="235"/>
      <c r="I234" s="174"/>
      <c r="J234" s="174"/>
    </row>
    <row r="235" spans="1:10" s="177" customFormat="1" ht="11.25">
      <c r="A235" s="182"/>
      <c r="B235" s="182"/>
      <c r="C235" s="182"/>
      <c r="D235" s="182"/>
      <c r="E235" s="174"/>
      <c r="F235" s="174"/>
      <c r="G235" s="174"/>
      <c r="H235" s="235"/>
      <c r="I235" s="174"/>
      <c r="J235" s="174"/>
    </row>
    <row r="236" spans="1:10" s="177" customFormat="1" ht="11.25">
      <c r="A236" s="182"/>
      <c r="B236" s="182"/>
      <c r="C236" s="182"/>
      <c r="D236" s="182"/>
      <c r="E236" s="174"/>
      <c r="F236" s="174"/>
      <c r="G236" s="174"/>
      <c r="H236" s="235"/>
      <c r="I236" s="174"/>
      <c r="J236" s="174"/>
    </row>
    <row r="237" spans="1:10" s="177" customFormat="1" ht="11.25">
      <c r="A237" s="182"/>
      <c r="B237" s="182"/>
      <c r="C237" s="182"/>
      <c r="D237" s="182"/>
      <c r="E237" s="174"/>
      <c r="F237" s="174"/>
      <c r="G237" s="174"/>
      <c r="H237" s="235"/>
      <c r="I237" s="174"/>
      <c r="J237" s="174"/>
    </row>
    <row r="238" spans="1:10" s="177" customFormat="1" ht="11.25">
      <c r="A238" s="182"/>
      <c r="B238" s="182"/>
      <c r="C238" s="182"/>
      <c r="D238" s="182"/>
      <c r="E238" s="174"/>
      <c r="F238" s="174"/>
      <c r="G238" s="174"/>
      <c r="H238" s="235"/>
      <c r="I238" s="174"/>
      <c r="J238" s="174"/>
    </row>
    <row r="239" spans="1:10" s="177" customFormat="1" ht="11.25">
      <c r="A239" s="182"/>
      <c r="B239" s="182"/>
      <c r="C239" s="182"/>
      <c r="D239" s="182"/>
      <c r="E239" s="174"/>
      <c r="F239" s="174"/>
      <c r="G239" s="174"/>
      <c r="H239" s="235"/>
      <c r="I239" s="174"/>
      <c r="J239" s="174"/>
    </row>
    <row r="240" spans="1:10" s="177" customFormat="1" ht="11.25">
      <c r="A240" s="182"/>
      <c r="B240" s="182"/>
      <c r="C240" s="182"/>
      <c r="D240" s="182"/>
      <c r="E240" s="174"/>
      <c r="F240" s="174"/>
      <c r="G240" s="174"/>
      <c r="H240" s="235"/>
      <c r="I240" s="174"/>
      <c r="J240" s="174"/>
    </row>
    <row r="241" spans="1:10" s="177" customFormat="1" ht="11.25">
      <c r="A241" s="182"/>
      <c r="B241" s="182"/>
      <c r="C241" s="182"/>
      <c r="D241" s="182"/>
      <c r="E241" s="174"/>
      <c r="F241" s="174"/>
      <c r="G241" s="174"/>
      <c r="H241" s="235"/>
      <c r="I241" s="174"/>
      <c r="J241" s="174"/>
    </row>
    <row r="242" spans="1:10" s="177" customFormat="1" ht="11.25">
      <c r="A242" s="182"/>
      <c r="B242" s="182"/>
      <c r="C242" s="182"/>
      <c r="D242" s="182"/>
      <c r="E242" s="174"/>
      <c r="F242" s="174"/>
      <c r="G242" s="174"/>
      <c r="H242" s="235"/>
      <c r="I242" s="174"/>
      <c r="J242" s="174"/>
    </row>
    <row r="243" spans="1:10" s="177" customFormat="1" ht="11.25">
      <c r="A243" s="182"/>
      <c r="B243" s="182"/>
      <c r="C243" s="182"/>
      <c r="D243" s="182"/>
      <c r="E243" s="174"/>
      <c r="F243" s="174"/>
      <c r="G243" s="174"/>
      <c r="H243" s="235"/>
      <c r="I243" s="174"/>
      <c r="J243" s="174"/>
    </row>
    <row r="244" spans="1:10" s="177" customFormat="1" ht="11.25">
      <c r="A244" s="182"/>
      <c r="B244" s="182"/>
      <c r="C244" s="182"/>
      <c r="D244" s="182"/>
      <c r="E244" s="174"/>
      <c r="F244" s="174"/>
      <c r="G244" s="174"/>
      <c r="H244" s="235"/>
      <c r="I244" s="174"/>
      <c r="J244" s="174"/>
    </row>
    <row r="245" spans="1:10" s="177" customFormat="1" ht="11.25">
      <c r="A245" s="182"/>
      <c r="B245" s="182"/>
      <c r="C245" s="182"/>
      <c r="D245" s="182"/>
      <c r="E245" s="174"/>
      <c r="F245" s="174"/>
      <c r="G245" s="174"/>
      <c r="H245" s="235"/>
      <c r="I245" s="174"/>
      <c r="J245" s="174"/>
    </row>
    <row r="246" spans="1:10" s="177" customFormat="1" ht="11.25">
      <c r="A246" s="182"/>
      <c r="B246" s="182"/>
      <c r="C246" s="182"/>
      <c r="D246" s="182"/>
      <c r="E246" s="174"/>
      <c r="F246" s="174"/>
      <c r="G246" s="174"/>
      <c r="H246" s="235"/>
      <c r="I246" s="174"/>
      <c r="J246" s="174"/>
    </row>
    <row r="247" spans="1:10" s="177" customFormat="1" ht="11.25">
      <c r="A247" s="182"/>
      <c r="B247" s="182"/>
      <c r="C247" s="182"/>
      <c r="D247" s="182"/>
      <c r="E247" s="174"/>
      <c r="F247" s="174"/>
      <c r="G247" s="174"/>
      <c r="H247" s="235"/>
      <c r="I247" s="174"/>
      <c r="J247" s="174"/>
    </row>
    <row r="248" spans="1:10" s="177" customFormat="1" ht="11.25">
      <c r="A248" s="182"/>
      <c r="B248" s="182"/>
      <c r="C248" s="182"/>
      <c r="D248" s="182"/>
      <c r="E248" s="174"/>
      <c r="F248" s="174"/>
      <c r="G248" s="174"/>
      <c r="H248" s="235"/>
      <c r="I248" s="174"/>
      <c r="J248" s="174"/>
    </row>
    <row r="249" spans="1:10" s="177" customFormat="1" ht="11.25">
      <c r="A249" s="182"/>
      <c r="B249" s="182"/>
      <c r="C249" s="182"/>
      <c r="D249" s="182"/>
      <c r="E249" s="174"/>
      <c r="F249" s="174"/>
      <c r="G249" s="174"/>
      <c r="H249" s="235"/>
      <c r="I249" s="174"/>
      <c r="J249" s="174"/>
    </row>
    <row r="250" spans="1:10" s="177" customFormat="1" ht="11.25">
      <c r="A250" s="182"/>
      <c r="B250" s="182"/>
      <c r="C250" s="182"/>
      <c r="D250" s="182"/>
      <c r="E250" s="174"/>
      <c r="F250" s="174"/>
      <c r="G250" s="174"/>
      <c r="H250" s="235"/>
      <c r="I250" s="174"/>
      <c r="J250" s="174"/>
    </row>
    <row r="251" spans="1:10" s="177" customFormat="1" ht="11.25">
      <c r="A251" s="182"/>
      <c r="B251" s="182"/>
      <c r="C251" s="182"/>
      <c r="D251" s="182"/>
      <c r="E251" s="174"/>
      <c r="F251" s="174"/>
      <c r="G251" s="174"/>
      <c r="H251" s="235"/>
      <c r="I251" s="174"/>
      <c r="J251" s="174"/>
    </row>
    <row r="252" spans="1:10" s="177" customFormat="1" ht="11.25">
      <c r="A252" s="182"/>
      <c r="B252" s="182"/>
      <c r="C252" s="182"/>
      <c r="D252" s="182"/>
      <c r="E252" s="174"/>
      <c r="F252" s="174"/>
      <c r="G252" s="174"/>
      <c r="H252" s="235"/>
      <c r="I252" s="174"/>
      <c r="J252" s="174"/>
    </row>
    <row r="253" spans="1:10" s="177" customFormat="1" ht="11.25">
      <c r="A253" s="182"/>
      <c r="B253" s="182"/>
      <c r="C253" s="182"/>
      <c r="D253" s="182"/>
      <c r="E253" s="174"/>
      <c r="F253" s="174"/>
      <c r="G253" s="174"/>
      <c r="H253" s="235"/>
      <c r="I253" s="174"/>
      <c r="J253" s="174"/>
    </row>
    <row r="254" spans="1:10" s="177" customFormat="1" ht="11.25">
      <c r="A254" s="182"/>
      <c r="B254" s="182"/>
      <c r="C254" s="182"/>
      <c r="D254" s="182"/>
      <c r="E254" s="174"/>
      <c r="F254" s="174"/>
      <c r="G254" s="174"/>
      <c r="H254" s="235"/>
      <c r="I254" s="174"/>
      <c r="J254" s="174"/>
    </row>
    <row r="255" spans="1:10" s="177" customFormat="1" ht="11.25">
      <c r="A255" s="182"/>
      <c r="B255" s="182"/>
      <c r="C255" s="182"/>
      <c r="D255" s="182"/>
      <c r="E255" s="174"/>
      <c r="F255" s="174"/>
      <c r="G255" s="174"/>
      <c r="H255" s="235"/>
      <c r="I255" s="174"/>
      <c r="J255" s="174"/>
    </row>
    <row r="256" spans="1:10" s="177" customFormat="1" ht="11.25">
      <c r="A256" s="182"/>
      <c r="B256" s="182"/>
      <c r="C256" s="182"/>
      <c r="D256" s="182"/>
      <c r="E256" s="174"/>
      <c r="F256" s="174"/>
      <c r="G256" s="174"/>
      <c r="H256" s="235"/>
      <c r="I256" s="174"/>
      <c r="J256" s="174"/>
    </row>
    <row r="257" spans="1:10" s="177" customFormat="1" ht="11.25">
      <c r="A257" s="182"/>
      <c r="B257" s="182"/>
      <c r="C257" s="182"/>
      <c r="D257" s="182"/>
      <c r="E257" s="174"/>
      <c r="F257" s="174"/>
      <c r="G257" s="174"/>
      <c r="H257" s="235"/>
      <c r="I257" s="174"/>
      <c r="J257" s="174"/>
    </row>
    <row r="258" spans="1:10" s="177" customFormat="1" ht="11.25">
      <c r="A258" s="182"/>
      <c r="B258" s="182"/>
      <c r="C258" s="182"/>
      <c r="D258" s="182"/>
      <c r="E258" s="174"/>
      <c r="F258" s="174"/>
      <c r="G258" s="174"/>
      <c r="H258" s="235"/>
      <c r="I258" s="174"/>
      <c r="J258" s="174"/>
    </row>
    <row r="259" spans="1:10" s="177" customFormat="1" ht="11.25">
      <c r="A259" s="182"/>
      <c r="B259" s="182"/>
      <c r="C259" s="182"/>
      <c r="D259" s="182"/>
      <c r="E259" s="174"/>
      <c r="F259" s="174"/>
      <c r="G259" s="174"/>
      <c r="H259" s="235"/>
      <c r="I259" s="174"/>
      <c r="J259" s="174"/>
    </row>
    <row r="260" spans="1:10" s="177" customFormat="1" ht="11.25">
      <c r="A260" s="182"/>
      <c r="B260" s="182"/>
      <c r="C260" s="182"/>
      <c r="D260" s="182"/>
      <c r="E260" s="174"/>
      <c r="F260" s="174"/>
      <c r="G260" s="174"/>
      <c r="H260" s="235"/>
      <c r="I260" s="174"/>
      <c r="J260" s="174"/>
    </row>
    <row r="261" spans="1:10" s="177" customFormat="1" ht="11.25">
      <c r="A261" s="182"/>
      <c r="B261" s="182"/>
      <c r="C261" s="182"/>
      <c r="D261" s="182"/>
      <c r="E261" s="174"/>
      <c r="F261" s="174"/>
      <c r="G261" s="174"/>
      <c r="H261" s="235"/>
      <c r="I261" s="174"/>
      <c r="J261" s="174"/>
    </row>
    <row r="262" spans="1:10" s="177" customFormat="1" ht="11.25">
      <c r="A262" s="182"/>
      <c r="B262" s="182"/>
      <c r="C262" s="182"/>
      <c r="D262" s="182"/>
      <c r="E262" s="174"/>
      <c r="F262" s="174"/>
      <c r="G262" s="174"/>
      <c r="H262" s="235"/>
      <c r="I262" s="174"/>
      <c r="J262" s="174"/>
    </row>
    <row r="263" spans="1:10" s="177" customFormat="1" ht="11.25">
      <c r="A263" s="182"/>
      <c r="B263" s="182"/>
      <c r="C263" s="182"/>
      <c r="D263" s="182"/>
      <c r="E263" s="174"/>
      <c r="F263" s="174"/>
      <c r="G263" s="174"/>
      <c r="H263" s="235"/>
      <c r="I263" s="174"/>
      <c r="J263" s="174"/>
    </row>
    <row r="264" spans="1:10" s="177" customFormat="1" ht="11.25">
      <c r="A264" s="182"/>
      <c r="B264" s="182"/>
      <c r="C264" s="182"/>
      <c r="D264" s="182"/>
      <c r="E264" s="174"/>
      <c r="F264" s="174"/>
      <c r="G264" s="174"/>
      <c r="H264" s="235"/>
      <c r="I264" s="174"/>
      <c r="J264" s="174"/>
    </row>
    <row r="265" spans="1:10" s="177" customFormat="1" ht="11.25">
      <c r="A265" s="182"/>
      <c r="B265" s="182"/>
      <c r="C265" s="182"/>
      <c r="D265" s="182"/>
      <c r="E265" s="174"/>
      <c r="F265" s="174"/>
      <c r="G265" s="174"/>
      <c r="H265" s="235"/>
      <c r="I265" s="174"/>
      <c r="J265" s="174"/>
    </row>
    <row r="266" spans="1:10" s="177" customFormat="1" ht="11.25">
      <c r="A266" s="182"/>
      <c r="B266" s="182"/>
      <c r="C266" s="182"/>
      <c r="D266" s="182"/>
      <c r="E266" s="174"/>
      <c r="F266" s="174"/>
      <c r="G266" s="174"/>
      <c r="H266" s="235"/>
      <c r="I266" s="174"/>
      <c r="J266" s="174"/>
    </row>
    <row r="267" spans="1:10" s="177" customFormat="1" ht="11.25">
      <c r="A267" s="182"/>
      <c r="B267" s="182"/>
      <c r="C267" s="182"/>
      <c r="D267" s="182"/>
      <c r="E267" s="174"/>
      <c r="F267" s="174"/>
      <c r="G267" s="174"/>
      <c r="H267" s="235"/>
      <c r="I267" s="174"/>
      <c r="J267" s="174"/>
    </row>
    <row r="268" spans="1:10" s="177" customFormat="1" ht="11.25">
      <c r="A268" s="182"/>
      <c r="B268" s="182"/>
      <c r="C268" s="182"/>
      <c r="D268" s="182"/>
      <c r="E268" s="174"/>
      <c r="F268" s="174"/>
      <c r="G268" s="174"/>
      <c r="H268" s="235"/>
      <c r="I268" s="174"/>
      <c r="J268" s="174"/>
    </row>
    <row r="269" spans="1:10" s="177" customFormat="1" ht="11.25">
      <c r="A269" s="182"/>
      <c r="B269" s="182"/>
      <c r="C269" s="182"/>
      <c r="D269" s="182"/>
      <c r="E269" s="174"/>
      <c r="F269" s="174"/>
      <c r="G269" s="174"/>
      <c r="H269" s="235"/>
      <c r="I269" s="174"/>
      <c r="J269" s="174"/>
    </row>
    <row r="270" spans="1:10" s="177" customFormat="1" ht="11.25">
      <c r="A270" s="182"/>
      <c r="B270" s="182"/>
      <c r="C270" s="182"/>
      <c r="D270" s="182"/>
      <c r="E270" s="174"/>
      <c r="F270" s="174"/>
      <c r="G270" s="174"/>
      <c r="H270" s="235"/>
      <c r="I270" s="174"/>
      <c r="J270" s="174"/>
    </row>
    <row r="271" spans="1:10" s="177" customFormat="1" ht="11.25">
      <c r="A271" s="182"/>
      <c r="B271" s="182"/>
      <c r="C271" s="182"/>
      <c r="D271" s="182"/>
      <c r="E271" s="174"/>
      <c r="F271" s="174"/>
      <c r="G271" s="174"/>
      <c r="H271" s="235"/>
      <c r="I271" s="174"/>
      <c r="J271" s="174"/>
    </row>
    <row r="272" spans="1:10" s="177" customFormat="1" ht="11.25">
      <c r="A272" s="182"/>
      <c r="B272" s="182"/>
      <c r="C272" s="182"/>
      <c r="D272" s="182"/>
      <c r="E272" s="174"/>
      <c r="F272" s="174"/>
      <c r="G272" s="174"/>
      <c r="H272" s="235"/>
      <c r="I272" s="174"/>
      <c r="J272" s="174"/>
    </row>
    <row r="273" spans="1:10" s="177" customFormat="1" ht="11.25">
      <c r="A273" s="182"/>
      <c r="B273" s="182"/>
      <c r="C273" s="182"/>
      <c r="D273" s="182"/>
      <c r="E273" s="174"/>
      <c r="F273" s="174"/>
      <c r="G273" s="174"/>
      <c r="H273" s="235"/>
      <c r="I273" s="174"/>
      <c r="J273" s="174"/>
    </row>
    <row r="274" spans="1:10" s="177" customFormat="1" ht="11.25">
      <c r="A274" s="182"/>
      <c r="B274" s="182"/>
      <c r="C274" s="182"/>
      <c r="D274" s="182"/>
      <c r="E274" s="174"/>
      <c r="F274" s="174"/>
      <c r="G274" s="174"/>
      <c r="H274" s="235"/>
      <c r="I274" s="174"/>
      <c r="J274" s="174"/>
    </row>
    <row r="275" spans="1:10" s="177" customFormat="1" ht="11.25">
      <c r="A275" s="182"/>
      <c r="B275" s="182"/>
      <c r="C275" s="182"/>
      <c r="D275" s="182"/>
      <c r="E275" s="174"/>
      <c r="F275" s="174"/>
      <c r="G275" s="174"/>
      <c r="H275" s="235"/>
      <c r="I275" s="174"/>
      <c r="J275" s="174"/>
    </row>
    <row r="276" spans="1:10" s="177" customFormat="1" ht="11.25">
      <c r="A276" s="182"/>
      <c r="B276" s="182"/>
      <c r="C276" s="182"/>
      <c r="D276" s="182"/>
      <c r="E276" s="174"/>
      <c r="F276" s="174"/>
      <c r="G276" s="174"/>
      <c r="H276" s="235"/>
      <c r="I276" s="174"/>
      <c r="J276" s="174"/>
    </row>
    <row r="277" spans="1:10" s="177" customFormat="1" ht="11.25">
      <c r="A277" s="182"/>
      <c r="B277" s="182"/>
      <c r="C277" s="182"/>
      <c r="D277" s="182"/>
      <c r="E277" s="174"/>
      <c r="F277" s="174"/>
      <c r="G277" s="174"/>
      <c r="H277" s="235"/>
      <c r="I277" s="174"/>
      <c r="J277" s="174"/>
    </row>
    <row r="278" spans="1:10" s="177" customFormat="1" ht="11.25">
      <c r="A278" s="182"/>
      <c r="B278" s="182"/>
      <c r="C278" s="182"/>
      <c r="D278" s="182"/>
      <c r="E278" s="174"/>
      <c r="F278" s="174"/>
      <c r="G278" s="174"/>
      <c r="H278" s="235"/>
      <c r="I278" s="174"/>
      <c r="J278" s="174"/>
    </row>
    <row r="279" spans="1:10" s="177" customFormat="1" ht="11.25">
      <c r="A279" s="182"/>
      <c r="B279" s="182"/>
      <c r="C279" s="182"/>
      <c r="D279" s="182"/>
      <c r="E279" s="174"/>
      <c r="F279" s="174"/>
      <c r="G279" s="174"/>
      <c r="H279" s="235"/>
      <c r="I279" s="174"/>
      <c r="J279" s="174"/>
    </row>
    <row r="280" spans="1:10" s="177" customFormat="1" ht="11.25">
      <c r="A280" s="182"/>
      <c r="B280" s="182"/>
      <c r="C280" s="182"/>
      <c r="D280" s="182"/>
      <c r="E280" s="174"/>
      <c r="F280" s="174"/>
      <c r="G280" s="174"/>
      <c r="H280" s="235"/>
      <c r="I280" s="174"/>
      <c r="J280" s="174"/>
    </row>
    <row r="281" spans="1:10" s="177" customFormat="1" ht="11.25">
      <c r="A281" s="182"/>
      <c r="B281" s="182"/>
      <c r="C281" s="182"/>
      <c r="D281" s="182"/>
      <c r="E281" s="174"/>
      <c r="F281" s="174"/>
      <c r="G281" s="174"/>
      <c r="H281" s="235"/>
      <c r="I281" s="174"/>
      <c r="J281" s="174"/>
    </row>
    <row r="282" spans="1:10" s="177" customFormat="1" ht="11.25">
      <c r="A282" s="182"/>
      <c r="B282" s="182"/>
      <c r="C282" s="182"/>
      <c r="D282" s="182"/>
      <c r="E282" s="174"/>
      <c r="F282" s="174"/>
      <c r="G282" s="174"/>
      <c r="H282" s="235"/>
      <c r="I282" s="174"/>
      <c r="J282" s="174"/>
    </row>
    <row r="283" spans="1:10" s="177" customFormat="1" ht="11.25">
      <c r="A283" s="182"/>
      <c r="B283" s="182"/>
      <c r="C283" s="182"/>
      <c r="D283" s="182"/>
      <c r="E283" s="174"/>
      <c r="F283" s="174"/>
      <c r="G283" s="174"/>
      <c r="H283" s="235"/>
      <c r="I283" s="174"/>
      <c r="J283" s="174"/>
    </row>
    <row r="284" spans="1:10" s="177" customFormat="1" ht="11.25">
      <c r="A284" s="182"/>
      <c r="B284" s="182"/>
      <c r="C284" s="182"/>
      <c r="D284" s="182"/>
      <c r="E284" s="174"/>
      <c r="F284" s="174"/>
      <c r="G284" s="174"/>
      <c r="H284" s="235"/>
      <c r="I284" s="174"/>
      <c r="J284" s="174"/>
    </row>
    <row r="285" spans="1:10" s="177" customFormat="1" ht="11.25">
      <c r="A285" s="182"/>
      <c r="B285" s="182"/>
      <c r="C285" s="182"/>
      <c r="D285" s="182"/>
      <c r="E285" s="174"/>
      <c r="F285" s="174"/>
      <c r="G285" s="174"/>
      <c r="H285" s="235"/>
      <c r="I285" s="174"/>
      <c r="J285" s="174"/>
    </row>
    <row r="286" spans="1:10" s="177" customFormat="1" ht="11.25">
      <c r="A286" s="182"/>
      <c r="B286" s="182"/>
      <c r="C286" s="182"/>
      <c r="D286" s="182"/>
      <c r="E286" s="174"/>
      <c r="F286" s="174"/>
      <c r="G286" s="174"/>
      <c r="H286" s="235"/>
      <c r="I286" s="174"/>
      <c r="J286" s="174"/>
    </row>
    <row r="287" spans="1:10" s="177" customFormat="1" ht="11.25">
      <c r="A287" s="182"/>
      <c r="B287" s="182"/>
      <c r="C287" s="182"/>
      <c r="D287" s="182"/>
      <c r="E287" s="174"/>
      <c r="F287" s="174"/>
      <c r="G287" s="174"/>
      <c r="H287" s="235"/>
      <c r="I287" s="174"/>
      <c r="J287" s="174"/>
    </row>
    <row r="288" spans="1:10" s="177" customFormat="1" ht="11.25">
      <c r="A288" s="182"/>
      <c r="B288" s="182"/>
      <c r="C288" s="182"/>
      <c r="D288" s="182"/>
      <c r="E288" s="174"/>
      <c r="F288" s="174"/>
      <c r="G288" s="174"/>
      <c r="H288" s="235"/>
      <c r="I288" s="174"/>
      <c r="J288" s="174"/>
    </row>
    <row r="289" spans="1:10" s="177" customFormat="1" ht="11.25">
      <c r="A289" s="182"/>
      <c r="B289" s="182"/>
      <c r="C289" s="182"/>
      <c r="D289" s="182"/>
      <c r="E289" s="174"/>
      <c r="F289" s="174"/>
      <c r="G289" s="174"/>
      <c r="H289" s="235"/>
      <c r="I289" s="174"/>
      <c r="J289" s="174"/>
    </row>
    <row r="290" spans="1:10" s="177" customFormat="1" ht="11.25">
      <c r="A290" s="182"/>
      <c r="B290" s="182"/>
      <c r="C290" s="182"/>
      <c r="D290" s="182"/>
      <c r="E290" s="174"/>
      <c r="F290" s="174"/>
      <c r="G290" s="174"/>
      <c r="H290" s="235"/>
      <c r="I290" s="174"/>
      <c r="J290" s="174"/>
    </row>
    <row r="291" spans="1:10" s="177" customFormat="1" ht="11.25">
      <c r="A291" s="182"/>
      <c r="B291" s="182"/>
      <c r="C291" s="182"/>
      <c r="D291" s="182"/>
      <c r="E291" s="174"/>
      <c r="F291" s="174"/>
      <c r="G291" s="174"/>
      <c r="H291" s="235"/>
      <c r="I291" s="174"/>
      <c r="J291" s="174"/>
    </row>
    <row r="292" spans="1:10" s="177" customFormat="1" ht="11.25">
      <c r="A292" s="182"/>
      <c r="B292" s="182"/>
      <c r="C292" s="182"/>
      <c r="D292" s="182"/>
      <c r="E292" s="174"/>
      <c r="F292" s="174"/>
      <c r="G292" s="174"/>
      <c r="H292" s="235"/>
      <c r="I292" s="174"/>
      <c r="J292" s="174"/>
    </row>
    <row r="293" spans="1:10" s="177" customFormat="1" ht="11.25">
      <c r="A293" s="182"/>
      <c r="B293" s="182"/>
      <c r="C293" s="182"/>
      <c r="D293" s="182"/>
      <c r="E293" s="174"/>
      <c r="F293" s="174"/>
      <c r="G293" s="174"/>
      <c r="H293" s="235"/>
      <c r="I293" s="174"/>
      <c r="J293" s="174"/>
    </row>
    <row r="294" spans="1:10" s="177" customFormat="1" ht="11.25">
      <c r="A294" s="182"/>
      <c r="B294" s="182"/>
      <c r="C294" s="182"/>
      <c r="D294" s="182"/>
      <c r="E294" s="174"/>
      <c r="F294" s="174"/>
      <c r="G294" s="174"/>
      <c r="H294" s="235"/>
      <c r="I294" s="174"/>
      <c r="J294" s="174"/>
    </row>
    <row r="295" spans="1:10" s="177" customFormat="1" ht="11.25">
      <c r="A295" s="182"/>
      <c r="B295" s="182"/>
      <c r="C295" s="182"/>
      <c r="D295" s="182"/>
      <c r="E295" s="174"/>
      <c r="F295" s="174"/>
      <c r="G295" s="174"/>
      <c r="H295" s="235"/>
      <c r="I295" s="174"/>
      <c r="J295" s="174"/>
    </row>
    <row r="296" spans="1:10" s="177" customFormat="1" ht="11.25">
      <c r="A296" s="182"/>
      <c r="B296" s="182"/>
      <c r="C296" s="182"/>
      <c r="D296" s="182"/>
      <c r="E296" s="174"/>
      <c r="F296" s="174"/>
      <c r="G296" s="174"/>
      <c r="H296" s="235"/>
      <c r="I296" s="174"/>
      <c r="J296" s="174"/>
    </row>
    <row r="297" spans="1:10" s="177" customFormat="1" ht="11.25">
      <c r="A297" s="182"/>
      <c r="B297" s="182"/>
      <c r="C297" s="182"/>
      <c r="D297" s="182"/>
      <c r="E297" s="174"/>
      <c r="F297" s="174"/>
      <c r="G297" s="174"/>
      <c r="H297" s="235"/>
      <c r="I297" s="174"/>
      <c r="J297" s="174"/>
    </row>
    <row r="298" spans="1:10" s="177" customFormat="1" ht="11.25">
      <c r="A298" s="182"/>
      <c r="B298" s="182"/>
      <c r="C298" s="182"/>
      <c r="D298" s="182"/>
      <c r="E298" s="174"/>
      <c r="F298" s="174"/>
      <c r="G298" s="174"/>
      <c r="H298" s="235"/>
      <c r="I298" s="174"/>
      <c r="J298" s="174"/>
    </row>
    <row r="299" spans="1:10" s="177" customFormat="1" ht="11.25">
      <c r="A299" s="182"/>
      <c r="B299" s="182"/>
      <c r="C299" s="182"/>
      <c r="D299" s="182"/>
      <c r="E299" s="174"/>
      <c r="F299" s="174"/>
      <c r="G299" s="174"/>
      <c r="H299" s="235"/>
      <c r="I299" s="174"/>
      <c r="J299" s="174"/>
    </row>
    <row r="300" spans="1:10" s="177" customFormat="1" ht="11.25">
      <c r="A300" s="182"/>
      <c r="B300" s="182"/>
      <c r="C300" s="182"/>
      <c r="D300" s="182"/>
      <c r="E300" s="174"/>
      <c r="F300" s="174"/>
      <c r="G300" s="174"/>
      <c r="H300" s="235"/>
      <c r="I300" s="174"/>
      <c r="J300" s="174"/>
    </row>
    <row r="301" spans="1:10" s="177" customFormat="1" ht="11.25">
      <c r="A301" s="182"/>
      <c r="B301" s="182"/>
      <c r="C301" s="182"/>
      <c r="D301" s="182"/>
      <c r="E301" s="174"/>
      <c r="F301" s="174"/>
      <c r="G301" s="174"/>
      <c r="H301" s="235"/>
      <c r="I301" s="174"/>
      <c r="J301" s="174"/>
    </row>
    <row r="302" spans="1:10" s="177" customFormat="1" ht="11.25">
      <c r="A302" s="182"/>
      <c r="B302" s="182"/>
      <c r="C302" s="182"/>
      <c r="D302" s="182"/>
      <c r="E302" s="174"/>
      <c r="F302" s="174"/>
      <c r="G302" s="174"/>
      <c r="H302" s="235"/>
      <c r="I302" s="174"/>
      <c r="J302" s="174"/>
    </row>
    <row r="303" spans="1:10" s="177" customFormat="1" ht="11.25">
      <c r="A303" s="182"/>
      <c r="B303" s="182"/>
      <c r="C303" s="182"/>
      <c r="D303" s="182"/>
      <c r="E303" s="174"/>
      <c r="F303" s="174"/>
      <c r="G303" s="174"/>
      <c r="H303" s="235"/>
      <c r="I303" s="174"/>
      <c r="J303" s="174"/>
    </row>
    <row r="304" spans="1:10" s="177" customFormat="1" ht="11.25">
      <c r="A304" s="182"/>
      <c r="B304" s="182"/>
      <c r="C304" s="182"/>
      <c r="D304" s="182"/>
      <c r="E304" s="174"/>
      <c r="F304" s="174"/>
      <c r="G304" s="174"/>
      <c r="H304" s="235"/>
      <c r="I304" s="174"/>
      <c r="J304" s="174"/>
    </row>
    <row r="305" spans="1:10" s="177" customFormat="1" ht="11.25">
      <c r="A305" s="182"/>
      <c r="B305" s="182"/>
      <c r="C305" s="182"/>
      <c r="D305" s="182"/>
      <c r="E305" s="174"/>
      <c r="F305" s="174"/>
      <c r="G305" s="174"/>
      <c r="H305" s="235"/>
      <c r="I305" s="174"/>
      <c r="J305" s="174"/>
    </row>
    <row r="306" spans="1:10" s="177" customFormat="1" ht="11.25">
      <c r="A306" s="182"/>
      <c r="B306" s="182"/>
      <c r="C306" s="182"/>
      <c r="D306" s="182"/>
      <c r="E306" s="174"/>
      <c r="F306" s="174"/>
      <c r="G306" s="174"/>
      <c r="H306" s="235"/>
      <c r="I306" s="174"/>
      <c r="J306" s="174"/>
    </row>
    <row r="307" spans="1:10" s="177" customFormat="1" ht="11.25">
      <c r="A307" s="182"/>
      <c r="B307" s="182"/>
      <c r="C307" s="182"/>
      <c r="D307" s="182"/>
      <c r="E307" s="174"/>
      <c r="F307" s="174"/>
      <c r="G307" s="174"/>
      <c r="H307" s="235"/>
      <c r="I307" s="174"/>
      <c r="J307" s="174"/>
    </row>
    <row r="308" spans="1:10" s="177" customFormat="1" ht="11.25">
      <c r="A308" s="182"/>
      <c r="B308" s="182"/>
      <c r="C308" s="182"/>
      <c r="D308" s="182"/>
      <c r="E308" s="174"/>
      <c r="F308" s="174"/>
      <c r="G308" s="174"/>
      <c r="H308" s="235"/>
      <c r="I308" s="174"/>
      <c r="J308" s="174"/>
    </row>
    <row r="309" spans="1:10" s="177" customFormat="1" ht="11.25">
      <c r="A309" s="182"/>
      <c r="B309" s="182"/>
      <c r="C309" s="182"/>
      <c r="D309" s="182"/>
      <c r="E309" s="174"/>
      <c r="F309" s="174"/>
      <c r="G309" s="174"/>
      <c r="H309" s="235"/>
      <c r="I309" s="174"/>
      <c r="J309" s="174"/>
    </row>
    <row r="310" spans="1:10" s="177" customFormat="1" ht="11.25">
      <c r="A310" s="182"/>
      <c r="B310" s="182"/>
      <c r="C310" s="182"/>
      <c r="D310" s="182"/>
      <c r="E310" s="174"/>
      <c r="F310" s="174"/>
      <c r="G310" s="174"/>
      <c r="H310" s="235"/>
      <c r="I310" s="174"/>
      <c r="J310" s="174"/>
    </row>
    <row r="311" spans="1:10" s="177" customFormat="1" ht="11.25">
      <c r="A311" s="182"/>
      <c r="B311" s="182"/>
      <c r="C311" s="182"/>
      <c r="D311" s="182"/>
      <c r="E311" s="174"/>
      <c r="F311" s="174"/>
      <c r="G311" s="174"/>
      <c r="H311" s="235"/>
      <c r="I311" s="174"/>
      <c r="J311" s="174"/>
    </row>
    <row r="312" spans="1:10" s="177" customFormat="1" ht="11.25">
      <c r="A312" s="182"/>
      <c r="B312" s="182"/>
      <c r="C312" s="182"/>
      <c r="D312" s="182"/>
      <c r="E312" s="174"/>
      <c r="F312" s="174"/>
      <c r="G312" s="174"/>
      <c r="H312" s="235"/>
      <c r="I312" s="174"/>
      <c r="J312" s="174"/>
    </row>
    <row r="313" spans="1:10" s="177" customFormat="1" ht="11.25">
      <c r="A313" s="182"/>
      <c r="B313" s="182"/>
      <c r="C313" s="182"/>
      <c r="D313" s="182"/>
      <c r="E313" s="174"/>
      <c r="F313" s="174"/>
      <c r="G313" s="174"/>
      <c r="H313" s="235"/>
      <c r="I313" s="174"/>
      <c r="J313" s="174"/>
    </row>
    <row r="314" spans="1:10" s="177" customFormat="1" ht="11.25">
      <c r="A314" s="182"/>
      <c r="B314" s="182"/>
      <c r="C314" s="182"/>
      <c r="D314" s="182"/>
      <c r="E314" s="174"/>
      <c r="F314" s="174"/>
      <c r="G314" s="174"/>
      <c r="H314" s="235"/>
      <c r="I314" s="174"/>
      <c r="J314" s="174"/>
    </row>
    <row r="315" spans="1:10" s="177" customFormat="1" ht="11.25">
      <c r="A315" s="182"/>
      <c r="B315" s="182"/>
      <c r="C315" s="182"/>
      <c r="D315" s="182"/>
      <c r="E315" s="174"/>
      <c r="F315" s="174"/>
      <c r="G315" s="174"/>
      <c r="H315" s="235"/>
      <c r="I315" s="174"/>
      <c r="J315" s="174"/>
    </row>
    <row r="316" spans="1:10" s="177" customFormat="1" ht="11.25">
      <c r="A316" s="182"/>
      <c r="B316" s="182"/>
      <c r="C316" s="182"/>
      <c r="D316" s="182"/>
      <c r="E316" s="174"/>
      <c r="F316" s="174"/>
      <c r="G316" s="174"/>
      <c r="H316" s="235"/>
      <c r="I316" s="174"/>
      <c r="J316" s="174"/>
    </row>
    <row r="317" spans="1:10" s="177" customFormat="1" ht="11.25">
      <c r="A317" s="182"/>
      <c r="B317" s="182"/>
      <c r="C317" s="182"/>
      <c r="D317" s="182"/>
      <c r="E317" s="174"/>
      <c r="F317" s="174"/>
      <c r="G317" s="174"/>
      <c r="H317" s="235"/>
      <c r="I317" s="174"/>
      <c r="J317" s="174"/>
    </row>
    <row r="318" spans="1:10" s="177" customFormat="1" ht="11.25">
      <c r="A318" s="182"/>
      <c r="B318" s="182"/>
      <c r="C318" s="182"/>
      <c r="D318" s="182"/>
      <c r="E318" s="174"/>
      <c r="F318" s="174"/>
      <c r="G318" s="174"/>
      <c r="H318" s="235"/>
      <c r="I318" s="174"/>
      <c r="J318" s="174"/>
    </row>
    <row r="319" spans="1:10" s="177" customFormat="1" ht="11.25">
      <c r="A319" s="182"/>
      <c r="B319" s="182"/>
      <c r="C319" s="182"/>
      <c r="D319" s="182"/>
      <c r="E319" s="174"/>
      <c r="F319" s="174"/>
      <c r="G319" s="174"/>
      <c r="H319" s="235"/>
      <c r="I319" s="174"/>
      <c r="J319" s="174"/>
    </row>
    <row r="320" spans="1:10" s="177" customFormat="1" ht="11.25">
      <c r="A320" s="182"/>
      <c r="B320" s="182"/>
      <c r="C320" s="182"/>
      <c r="D320" s="182"/>
      <c r="E320" s="174"/>
      <c r="F320" s="174"/>
      <c r="G320" s="174"/>
      <c r="H320" s="235"/>
      <c r="I320" s="174"/>
      <c r="J320" s="174"/>
    </row>
    <row r="321" spans="1:10" s="177" customFormat="1" ht="11.25">
      <c r="A321" s="182"/>
      <c r="B321" s="182"/>
      <c r="C321" s="182"/>
      <c r="D321" s="182"/>
      <c r="E321" s="174"/>
      <c r="F321" s="174"/>
      <c r="G321" s="174"/>
      <c r="H321" s="235"/>
      <c r="I321" s="174"/>
      <c r="J321" s="174"/>
    </row>
    <row r="322" spans="1:10" s="177" customFormat="1" ht="11.25">
      <c r="A322" s="182"/>
      <c r="B322" s="182"/>
      <c r="C322" s="182"/>
      <c r="D322" s="182"/>
      <c r="E322" s="174"/>
      <c r="F322" s="174"/>
      <c r="G322" s="174"/>
      <c r="H322" s="235"/>
      <c r="I322" s="174"/>
      <c r="J322" s="174"/>
    </row>
    <row r="323" spans="1:10" s="177" customFormat="1" ht="11.25">
      <c r="A323" s="182"/>
      <c r="B323" s="182"/>
      <c r="C323" s="182"/>
      <c r="D323" s="182"/>
      <c r="E323" s="174"/>
      <c r="F323" s="174"/>
      <c r="G323" s="174"/>
      <c r="H323" s="235"/>
      <c r="I323" s="174"/>
      <c r="J323" s="174"/>
    </row>
    <row r="324" spans="1:10" s="177" customFormat="1" ht="11.25">
      <c r="A324" s="182"/>
      <c r="B324" s="182"/>
      <c r="C324" s="182"/>
      <c r="D324" s="182"/>
      <c r="E324" s="174"/>
      <c r="F324" s="174"/>
      <c r="G324" s="174"/>
      <c r="H324" s="235"/>
      <c r="I324" s="174"/>
      <c r="J324" s="174"/>
    </row>
    <row r="325" spans="1:10" s="177" customFormat="1" ht="11.25">
      <c r="A325" s="182"/>
      <c r="B325" s="182"/>
      <c r="C325" s="182"/>
      <c r="D325" s="182"/>
      <c r="E325" s="174"/>
      <c r="F325" s="174"/>
      <c r="G325" s="174"/>
      <c r="H325" s="235"/>
      <c r="I325" s="174"/>
      <c r="J325" s="174"/>
    </row>
    <row r="326" spans="1:10" s="177" customFormat="1" ht="11.25">
      <c r="A326" s="182"/>
      <c r="B326" s="182"/>
      <c r="C326" s="182"/>
      <c r="D326" s="182"/>
      <c r="E326" s="174"/>
      <c r="F326" s="174"/>
      <c r="G326" s="174"/>
      <c r="H326" s="235"/>
      <c r="I326" s="174"/>
      <c r="J326" s="174"/>
    </row>
    <row r="327" spans="1:10" s="177" customFormat="1" ht="11.25">
      <c r="A327" s="182"/>
      <c r="B327" s="182"/>
      <c r="C327" s="182"/>
      <c r="D327" s="182"/>
      <c r="E327" s="174"/>
      <c r="F327" s="174"/>
      <c r="G327" s="174"/>
      <c r="H327" s="235"/>
      <c r="I327" s="174"/>
      <c r="J327" s="174"/>
    </row>
    <row r="328" spans="1:10" s="177" customFormat="1" ht="11.25">
      <c r="A328" s="182"/>
      <c r="B328" s="182"/>
      <c r="C328" s="182"/>
      <c r="D328" s="182"/>
      <c r="E328" s="174"/>
      <c r="F328" s="174"/>
      <c r="G328" s="174"/>
      <c r="H328" s="235"/>
      <c r="I328" s="174"/>
      <c r="J328" s="174"/>
    </row>
    <row r="329" spans="1:10" s="177" customFormat="1" ht="11.25">
      <c r="A329" s="182"/>
      <c r="B329" s="182"/>
      <c r="C329" s="182"/>
      <c r="D329" s="182"/>
      <c r="E329" s="174"/>
      <c r="F329" s="174"/>
      <c r="G329" s="174"/>
      <c r="H329" s="235"/>
      <c r="I329" s="174"/>
      <c r="J329" s="174"/>
    </row>
    <row r="330" spans="1:10" s="177" customFormat="1" ht="11.25">
      <c r="A330" s="182"/>
      <c r="B330" s="182"/>
      <c r="C330" s="182"/>
      <c r="D330" s="182"/>
      <c r="E330" s="174"/>
      <c r="F330" s="174"/>
      <c r="G330" s="174"/>
      <c r="H330" s="235"/>
      <c r="I330" s="174"/>
      <c r="J330" s="174"/>
    </row>
    <row r="331" spans="1:10" s="177" customFormat="1" ht="11.25">
      <c r="A331" s="182"/>
      <c r="B331" s="182"/>
      <c r="C331" s="182"/>
      <c r="D331" s="182"/>
      <c r="E331" s="174"/>
      <c r="F331" s="174"/>
      <c r="G331" s="174"/>
      <c r="H331" s="235"/>
      <c r="I331" s="174"/>
      <c r="J331" s="174"/>
    </row>
    <row r="332" spans="1:10" s="177" customFormat="1" ht="11.25">
      <c r="A332" s="182"/>
      <c r="B332" s="182"/>
      <c r="C332" s="182"/>
      <c r="D332" s="182"/>
      <c r="E332" s="174"/>
      <c r="F332" s="174"/>
      <c r="G332" s="174"/>
      <c r="H332" s="235"/>
      <c r="I332" s="174"/>
      <c r="J332" s="174"/>
    </row>
    <row r="333" spans="1:10" s="177" customFormat="1" ht="11.25">
      <c r="A333" s="182"/>
      <c r="B333" s="182"/>
      <c r="C333" s="182"/>
      <c r="D333" s="182"/>
      <c r="E333" s="174"/>
      <c r="F333" s="174"/>
      <c r="G333" s="174"/>
      <c r="H333" s="235"/>
      <c r="I333" s="174"/>
      <c r="J333" s="174"/>
    </row>
    <row r="334" spans="1:10" s="177" customFormat="1" ht="11.25">
      <c r="A334" s="182"/>
      <c r="B334" s="182"/>
      <c r="C334" s="182"/>
      <c r="D334" s="182"/>
      <c r="E334" s="174"/>
      <c r="F334" s="174"/>
      <c r="G334" s="174"/>
      <c r="H334" s="235"/>
      <c r="I334" s="174"/>
      <c r="J334" s="174"/>
    </row>
    <row r="335" spans="1:10" s="177" customFormat="1" ht="11.25">
      <c r="A335" s="182"/>
      <c r="B335" s="182"/>
      <c r="C335" s="182"/>
      <c r="D335" s="182"/>
      <c r="E335" s="174"/>
      <c r="F335" s="174"/>
      <c r="G335" s="174"/>
      <c r="H335" s="235"/>
      <c r="I335" s="174"/>
      <c r="J335" s="174"/>
    </row>
    <row r="336" spans="1:10" s="177" customFormat="1" ht="11.25">
      <c r="A336" s="182"/>
      <c r="B336" s="182"/>
      <c r="C336" s="182"/>
      <c r="D336" s="182"/>
      <c r="E336" s="174"/>
      <c r="F336" s="174"/>
      <c r="G336" s="174"/>
      <c r="H336" s="235"/>
      <c r="I336" s="174"/>
      <c r="J336" s="174"/>
    </row>
    <row r="337" spans="1:10" s="177" customFormat="1" ht="11.25">
      <c r="A337" s="182"/>
      <c r="B337" s="182"/>
      <c r="C337" s="182"/>
      <c r="D337" s="182"/>
      <c r="E337" s="174"/>
      <c r="F337" s="174"/>
      <c r="G337" s="174"/>
      <c r="H337" s="235"/>
      <c r="I337" s="174"/>
      <c r="J337" s="174"/>
    </row>
    <row r="338" spans="1:10" s="177" customFormat="1" ht="11.25">
      <c r="A338" s="182"/>
      <c r="B338" s="182"/>
      <c r="C338" s="182"/>
      <c r="D338" s="182"/>
      <c r="E338" s="174"/>
      <c r="F338" s="174"/>
      <c r="G338" s="174"/>
      <c r="H338" s="235"/>
      <c r="I338" s="174"/>
      <c r="J338" s="174"/>
    </row>
    <row r="339" spans="1:10" s="177" customFormat="1" ht="11.25">
      <c r="A339" s="182"/>
      <c r="B339" s="182"/>
      <c r="C339" s="182"/>
      <c r="D339" s="182"/>
      <c r="E339" s="174"/>
      <c r="F339" s="174"/>
      <c r="G339" s="174"/>
      <c r="H339" s="235"/>
      <c r="I339" s="174"/>
      <c r="J339" s="174"/>
    </row>
    <row r="340" spans="1:10" s="177" customFormat="1" ht="11.25">
      <c r="A340" s="182"/>
      <c r="B340" s="182"/>
      <c r="C340" s="182"/>
      <c r="D340" s="182"/>
      <c r="E340" s="174"/>
      <c r="F340" s="174"/>
      <c r="G340" s="174"/>
      <c r="H340" s="235"/>
      <c r="I340" s="174"/>
      <c r="J340" s="174"/>
    </row>
    <row r="341" spans="1:10" s="177" customFormat="1" ht="11.25">
      <c r="A341" s="182"/>
      <c r="B341" s="182"/>
      <c r="C341" s="182"/>
      <c r="D341" s="182"/>
      <c r="E341" s="174"/>
      <c r="F341" s="174"/>
      <c r="G341" s="174"/>
      <c r="H341" s="235"/>
      <c r="I341" s="174"/>
      <c r="J341" s="174"/>
    </row>
    <row r="342" spans="1:10" s="177" customFormat="1" ht="11.25">
      <c r="A342" s="182"/>
      <c r="B342" s="182"/>
      <c r="C342" s="182"/>
      <c r="D342" s="182"/>
      <c r="E342" s="174"/>
      <c r="F342" s="174"/>
      <c r="G342" s="174"/>
      <c r="H342" s="235"/>
      <c r="I342" s="174"/>
      <c r="J342" s="174"/>
    </row>
    <row r="343" spans="1:10" s="177" customFormat="1" ht="11.25">
      <c r="A343" s="182"/>
      <c r="B343" s="182"/>
      <c r="C343" s="182"/>
      <c r="D343" s="182"/>
      <c r="E343" s="174"/>
      <c r="F343" s="174"/>
      <c r="G343" s="174"/>
      <c r="H343" s="235"/>
      <c r="I343" s="174"/>
      <c r="J343" s="174"/>
    </row>
    <row r="344" spans="1:10" s="177" customFormat="1" ht="11.25">
      <c r="A344" s="182"/>
      <c r="B344" s="182"/>
      <c r="C344" s="182"/>
      <c r="D344" s="182"/>
      <c r="E344" s="174"/>
      <c r="F344" s="174"/>
      <c r="G344" s="174"/>
      <c r="H344" s="235"/>
      <c r="I344" s="174"/>
      <c r="J344" s="174"/>
    </row>
    <row r="345" spans="1:10" s="177" customFormat="1" ht="11.25">
      <c r="A345" s="182"/>
      <c r="B345" s="182"/>
      <c r="C345" s="182"/>
      <c r="D345" s="182"/>
      <c r="E345" s="174"/>
      <c r="F345" s="174"/>
      <c r="G345" s="174"/>
      <c r="H345" s="235"/>
      <c r="I345" s="174"/>
      <c r="J345" s="174"/>
    </row>
    <row r="346" spans="1:10" s="177" customFormat="1" ht="11.25">
      <c r="A346" s="182"/>
      <c r="B346" s="182"/>
      <c r="C346" s="182"/>
      <c r="D346" s="182"/>
      <c r="E346" s="174"/>
      <c r="F346" s="174"/>
      <c r="G346" s="174"/>
      <c r="H346" s="235"/>
      <c r="I346" s="174"/>
      <c r="J346" s="174"/>
    </row>
    <row r="347" spans="1:10" s="177" customFormat="1" ht="11.25">
      <c r="A347" s="182"/>
      <c r="B347" s="182"/>
      <c r="C347" s="182"/>
      <c r="D347" s="182"/>
      <c r="E347" s="174"/>
      <c r="F347" s="174"/>
      <c r="G347" s="174"/>
      <c r="H347" s="235"/>
      <c r="I347" s="174"/>
      <c r="J347" s="174"/>
    </row>
    <row r="348" spans="1:10" s="177" customFormat="1" ht="11.25">
      <c r="A348" s="182"/>
      <c r="B348" s="182"/>
      <c r="C348" s="182"/>
      <c r="D348" s="182"/>
      <c r="E348" s="174"/>
      <c r="F348" s="174"/>
      <c r="G348" s="174"/>
      <c r="H348" s="235"/>
      <c r="I348" s="174"/>
      <c r="J348" s="174"/>
    </row>
    <row r="349" spans="1:10" s="177" customFormat="1" ht="11.25">
      <c r="A349" s="182"/>
      <c r="B349" s="182"/>
      <c r="C349" s="182"/>
      <c r="D349" s="182"/>
      <c r="E349" s="174"/>
      <c r="F349" s="174"/>
      <c r="G349" s="174"/>
      <c r="H349" s="235"/>
      <c r="I349" s="174"/>
      <c r="J349" s="174"/>
    </row>
    <row r="350" spans="1:10" s="177" customFormat="1" ht="11.25">
      <c r="A350" s="182"/>
      <c r="B350" s="182"/>
      <c r="C350" s="182"/>
      <c r="D350" s="182"/>
      <c r="E350" s="174"/>
      <c r="F350" s="174"/>
      <c r="G350" s="174"/>
      <c r="H350" s="235"/>
      <c r="I350" s="174"/>
      <c r="J350" s="174"/>
    </row>
    <row r="351" spans="1:10" s="177" customFormat="1" ht="11.25">
      <c r="A351" s="182"/>
      <c r="B351" s="182"/>
      <c r="C351" s="182"/>
      <c r="D351" s="182"/>
      <c r="E351" s="174"/>
      <c r="F351" s="174"/>
      <c r="G351" s="174"/>
      <c r="H351" s="235"/>
      <c r="I351" s="174"/>
      <c r="J351" s="174"/>
    </row>
    <row r="352" spans="1:10" s="177" customFormat="1" ht="11.25">
      <c r="A352" s="182"/>
      <c r="B352" s="182"/>
      <c r="C352" s="182"/>
      <c r="D352" s="182"/>
      <c r="E352" s="174"/>
      <c r="F352" s="174"/>
      <c r="G352" s="174"/>
      <c r="H352" s="235"/>
      <c r="I352" s="174"/>
      <c r="J352" s="174"/>
    </row>
    <row r="353" spans="1:10" s="177" customFormat="1" ht="11.25">
      <c r="A353" s="182"/>
      <c r="B353" s="182"/>
      <c r="C353" s="182"/>
      <c r="D353" s="182"/>
      <c r="E353" s="174"/>
      <c r="F353" s="174"/>
      <c r="G353" s="174"/>
      <c r="H353" s="235"/>
      <c r="I353" s="174"/>
      <c r="J353" s="174"/>
    </row>
    <row r="354" spans="1:10" s="177" customFormat="1" ht="11.25">
      <c r="A354" s="182"/>
      <c r="B354" s="182"/>
      <c r="C354" s="182"/>
      <c r="D354" s="182"/>
      <c r="E354" s="174"/>
      <c r="F354" s="174"/>
      <c r="G354" s="174"/>
      <c r="H354" s="235"/>
      <c r="I354" s="174"/>
      <c r="J354" s="174"/>
    </row>
    <row r="355" spans="1:10" s="177" customFormat="1" ht="11.25">
      <c r="A355" s="182"/>
      <c r="B355" s="182"/>
      <c r="C355" s="182"/>
      <c r="D355" s="182"/>
      <c r="E355" s="174"/>
      <c r="F355" s="174"/>
      <c r="G355" s="174"/>
      <c r="H355" s="235"/>
      <c r="I355" s="174"/>
      <c r="J355" s="174"/>
    </row>
    <row r="356" spans="1:10" s="177" customFormat="1" ht="11.25">
      <c r="A356" s="182"/>
      <c r="B356" s="182"/>
      <c r="C356" s="182"/>
      <c r="D356" s="182"/>
      <c r="E356" s="174"/>
      <c r="F356" s="174"/>
      <c r="G356" s="174"/>
      <c r="H356" s="235"/>
      <c r="I356" s="174"/>
      <c r="J356" s="174"/>
    </row>
    <row r="357" spans="1:10" s="177" customFormat="1" ht="11.25">
      <c r="A357" s="182"/>
      <c r="B357" s="182"/>
      <c r="C357" s="182"/>
      <c r="D357" s="182"/>
      <c r="E357" s="174"/>
      <c r="F357" s="174"/>
      <c r="G357" s="174"/>
      <c r="H357" s="235"/>
      <c r="I357" s="174"/>
      <c r="J357" s="174"/>
    </row>
    <row r="358" spans="1:10" s="177" customFormat="1" ht="11.25">
      <c r="A358" s="182"/>
      <c r="B358" s="182"/>
      <c r="C358" s="182"/>
      <c r="D358" s="182"/>
      <c r="E358" s="174"/>
      <c r="F358" s="174"/>
      <c r="G358" s="174"/>
      <c r="H358" s="235"/>
      <c r="I358" s="174"/>
      <c r="J358" s="174"/>
    </row>
    <row r="359" spans="1:10" s="177" customFormat="1" ht="11.25">
      <c r="A359" s="182"/>
      <c r="B359" s="182"/>
      <c r="C359" s="182"/>
      <c r="D359" s="182"/>
      <c r="E359" s="174"/>
      <c r="F359" s="174"/>
      <c r="G359" s="174"/>
      <c r="H359" s="235"/>
      <c r="I359" s="174"/>
      <c r="J359" s="174"/>
    </row>
    <row r="360" spans="1:10" s="177" customFormat="1" ht="11.25">
      <c r="A360" s="182"/>
      <c r="B360" s="182"/>
      <c r="C360" s="182"/>
      <c r="D360" s="182"/>
      <c r="E360" s="174"/>
      <c r="F360" s="174"/>
      <c r="G360" s="174"/>
      <c r="H360" s="235"/>
      <c r="I360" s="174"/>
      <c r="J360" s="174"/>
    </row>
    <row r="361" spans="1:10" s="177" customFormat="1" ht="11.25">
      <c r="A361" s="182"/>
      <c r="B361" s="182"/>
      <c r="C361" s="182"/>
      <c r="D361" s="182"/>
      <c r="E361" s="174"/>
      <c r="F361" s="174"/>
      <c r="G361" s="174"/>
      <c r="H361" s="235"/>
      <c r="I361" s="174"/>
      <c r="J361" s="174"/>
    </row>
    <row r="362" spans="1:10" s="177" customFormat="1" ht="11.25">
      <c r="A362" s="182"/>
      <c r="B362" s="182"/>
      <c r="C362" s="182"/>
      <c r="D362" s="182"/>
      <c r="E362" s="174"/>
      <c r="F362" s="174"/>
      <c r="G362" s="174"/>
      <c r="H362" s="235"/>
      <c r="I362" s="174"/>
      <c r="J362" s="174"/>
    </row>
    <row r="363" spans="1:10" s="177" customFormat="1" ht="11.25">
      <c r="A363" s="182"/>
      <c r="B363" s="182"/>
      <c r="C363" s="182"/>
      <c r="D363" s="182"/>
      <c r="E363" s="174"/>
      <c r="F363" s="174"/>
      <c r="G363" s="174"/>
      <c r="H363" s="235"/>
      <c r="I363" s="174"/>
      <c r="J363" s="174"/>
    </row>
    <row r="364" spans="1:10" s="177" customFormat="1" ht="11.25">
      <c r="A364" s="182"/>
      <c r="B364" s="182"/>
      <c r="C364" s="182"/>
      <c r="D364" s="182"/>
      <c r="E364" s="174"/>
      <c r="F364" s="174"/>
      <c r="G364" s="174"/>
      <c r="H364" s="235"/>
      <c r="I364" s="174"/>
      <c r="J364" s="174"/>
    </row>
    <row r="365" spans="1:10" s="177" customFormat="1" ht="11.25">
      <c r="A365" s="182"/>
      <c r="B365" s="182"/>
      <c r="C365" s="182"/>
      <c r="D365" s="182"/>
      <c r="E365" s="174"/>
      <c r="F365" s="174"/>
      <c r="G365" s="174"/>
      <c r="H365" s="235"/>
      <c r="I365" s="174"/>
      <c r="J365" s="174"/>
    </row>
    <row r="366" spans="1:10" s="177" customFormat="1" ht="11.25">
      <c r="A366" s="182"/>
      <c r="B366" s="182"/>
      <c r="C366" s="182"/>
      <c r="D366" s="182"/>
      <c r="E366" s="174"/>
      <c r="F366" s="174"/>
      <c r="G366" s="174"/>
      <c r="H366" s="235"/>
      <c r="I366" s="174"/>
      <c r="J366" s="174"/>
    </row>
    <row r="367" spans="1:10" s="177" customFormat="1" ht="11.25">
      <c r="A367" s="182"/>
      <c r="B367" s="182"/>
      <c r="C367" s="182"/>
      <c r="D367" s="182"/>
      <c r="E367" s="174"/>
      <c r="F367" s="174"/>
      <c r="G367" s="174"/>
      <c r="H367" s="235"/>
      <c r="I367" s="174"/>
      <c r="J367" s="174"/>
    </row>
    <row r="368" spans="1:10" s="177" customFormat="1" ht="11.25">
      <c r="A368" s="182"/>
      <c r="B368" s="182"/>
      <c r="C368" s="182"/>
      <c r="D368" s="182"/>
      <c r="E368" s="174"/>
      <c r="F368" s="174"/>
      <c r="G368" s="174"/>
      <c r="H368" s="235"/>
      <c r="I368" s="174"/>
      <c r="J368" s="174"/>
    </row>
    <row r="369" spans="1:10" s="177" customFormat="1" ht="11.25">
      <c r="A369" s="182"/>
      <c r="B369" s="182"/>
      <c r="C369" s="182"/>
      <c r="D369" s="182"/>
      <c r="E369" s="174"/>
      <c r="F369" s="174"/>
      <c r="G369" s="174"/>
      <c r="H369" s="235"/>
      <c r="I369" s="174"/>
      <c r="J369" s="174"/>
    </row>
    <row r="370" spans="1:10" s="177" customFormat="1" ht="11.25">
      <c r="A370" s="182"/>
      <c r="B370" s="182"/>
      <c r="C370" s="182"/>
      <c r="D370" s="182"/>
      <c r="E370" s="174"/>
      <c r="F370" s="174"/>
      <c r="G370" s="174"/>
      <c r="H370" s="235"/>
      <c r="I370" s="174"/>
      <c r="J370" s="174"/>
    </row>
    <row r="371" spans="1:10" s="177" customFormat="1" ht="11.25">
      <c r="A371" s="182"/>
      <c r="B371" s="182"/>
      <c r="C371" s="182"/>
      <c r="D371" s="182"/>
      <c r="E371" s="174"/>
      <c r="F371" s="174"/>
      <c r="G371" s="174"/>
      <c r="H371" s="235"/>
      <c r="I371" s="174"/>
      <c r="J371" s="174"/>
    </row>
    <row r="372" spans="1:10" s="177" customFormat="1" ht="11.25">
      <c r="A372" s="182"/>
      <c r="B372" s="182"/>
      <c r="C372" s="182"/>
      <c r="D372" s="182"/>
      <c r="E372" s="174"/>
      <c r="F372" s="174"/>
      <c r="G372" s="174"/>
      <c r="H372" s="235"/>
      <c r="I372" s="174"/>
      <c r="J372" s="174"/>
    </row>
    <row r="373" spans="1:10" s="177" customFormat="1" ht="11.25">
      <c r="A373" s="182"/>
      <c r="B373" s="182"/>
      <c r="C373" s="182"/>
      <c r="D373" s="182"/>
      <c r="E373" s="174"/>
      <c r="F373" s="174"/>
      <c r="G373" s="174"/>
      <c r="H373" s="235"/>
      <c r="I373" s="174"/>
      <c r="J373" s="174"/>
    </row>
    <row r="374" spans="1:10" s="177" customFormat="1" ht="11.25">
      <c r="A374" s="182"/>
      <c r="B374" s="182"/>
      <c r="C374" s="182"/>
      <c r="D374" s="182"/>
      <c r="E374" s="174"/>
      <c r="F374" s="174"/>
      <c r="G374" s="174"/>
      <c r="H374" s="235"/>
      <c r="I374" s="174"/>
      <c r="J374" s="174"/>
    </row>
    <row r="375" spans="1:10" s="177" customFormat="1" ht="11.25">
      <c r="A375" s="182"/>
      <c r="B375" s="182"/>
      <c r="C375" s="182"/>
      <c r="D375" s="182"/>
      <c r="E375" s="174"/>
      <c r="F375" s="174"/>
      <c r="G375" s="174"/>
      <c r="H375" s="235"/>
      <c r="I375" s="174"/>
      <c r="J375" s="174"/>
    </row>
    <row r="376" spans="1:10" s="177" customFormat="1" ht="11.25">
      <c r="A376" s="182"/>
      <c r="B376" s="182"/>
      <c r="C376" s="182"/>
      <c r="D376" s="182"/>
      <c r="E376" s="174"/>
      <c r="F376" s="174"/>
      <c r="G376" s="174"/>
      <c r="H376" s="235"/>
      <c r="I376" s="174"/>
      <c r="J376" s="174"/>
    </row>
    <row r="377" spans="1:10" s="177" customFormat="1" ht="11.25">
      <c r="A377" s="182"/>
      <c r="B377" s="182"/>
      <c r="C377" s="182"/>
      <c r="D377" s="182"/>
      <c r="E377" s="174"/>
      <c r="F377" s="174"/>
      <c r="G377" s="174"/>
      <c r="H377" s="235"/>
      <c r="I377" s="174"/>
      <c r="J377" s="174"/>
    </row>
    <row r="378" spans="1:10" s="177" customFormat="1" ht="11.25">
      <c r="A378" s="182"/>
      <c r="B378" s="182"/>
      <c r="C378" s="182"/>
      <c r="D378" s="182"/>
      <c r="E378" s="174"/>
      <c r="F378" s="174"/>
      <c r="G378" s="174"/>
      <c r="H378" s="235"/>
      <c r="I378" s="174"/>
      <c r="J378" s="174"/>
    </row>
    <row r="379" spans="1:10" s="177" customFormat="1" ht="11.25">
      <c r="A379" s="182"/>
      <c r="B379" s="182"/>
      <c r="C379" s="182"/>
      <c r="D379" s="182"/>
      <c r="E379" s="174"/>
      <c r="F379" s="174"/>
      <c r="G379" s="174"/>
      <c r="H379" s="235"/>
      <c r="I379" s="174"/>
      <c r="J379" s="174"/>
    </row>
    <row r="380" spans="1:10" s="177" customFormat="1" ht="11.25">
      <c r="A380" s="182"/>
      <c r="B380" s="182"/>
      <c r="C380" s="182"/>
      <c r="D380" s="182"/>
      <c r="E380" s="174"/>
      <c r="F380" s="174"/>
      <c r="G380" s="174"/>
      <c r="H380" s="235"/>
      <c r="I380" s="174"/>
      <c r="J380" s="174"/>
    </row>
    <row r="381" spans="1:10" s="177" customFormat="1" ht="11.25">
      <c r="A381" s="182"/>
      <c r="B381" s="182"/>
      <c r="C381" s="182"/>
      <c r="D381" s="182"/>
      <c r="E381" s="174"/>
      <c r="F381" s="174"/>
      <c r="G381" s="174"/>
      <c r="H381" s="235"/>
      <c r="I381" s="174"/>
      <c r="J381" s="174"/>
    </row>
    <row r="382" spans="1:10" s="177" customFormat="1" ht="11.25">
      <c r="A382" s="182"/>
      <c r="B382" s="182"/>
      <c r="C382" s="182"/>
      <c r="D382" s="182"/>
      <c r="E382" s="174"/>
      <c r="F382" s="174"/>
      <c r="G382" s="174"/>
      <c r="H382" s="235"/>
      <c r="I382" s="174"/>
      <c r="J382" s="174"/>
    </row>
    <row r="383" spans="1:10" s="177" customFormat="1" ht="11.25">
      <c r="A383" s="182"/>
      <c r="B383" s="182"/>
      <c r="C383" s="182"/>
      <c r="D383" s="182"/>
      <c r="E383" s="174"/>
      <c r="F383" s="174"/>
      <c r="G383" s="174"/>
      <c r="H383" s="235"/>
      <c r="I383" s="174"/>
      <c r="J383" s="174"/>
    </row>
    <row r="384" spans="1:10" s="177" customFormat="1" ht="11.25">
      <c r="A384" s="182"/>
      <c r="B384" s="182"/>
      <c r="C384" s="182"/>
      <c r="D384" s="182"/>
      <c r="E384" s="174"/>
      <c r="F384" s="174"/>
      <c r="G384" s="174"/>
      <c r="H384" s="235"/>
      <c r="I384" s="174"/>
      <c r="J384" s="174"/>
    </row>
    <row r="385" spans="1:10" s="177" customFormat="1" ht="11.25">
      <c r="A385" s="182"/>
      <c r="B385" s="182"/>
      <c r="C385" s="182"/>
      <c r="D385" s="182"/>
      <c r="E385" s="174"/>
      <c r="F385" s="174"/>
      <c r="G385" s="174"/>
      <c r="H385" s="235"/>
      <c r="I385" s="174"/>
      <c r="J385" s="174"/>
    </row>
    <row r="386" spans="1:10" s="177" customFormat="1" ht="11.25">
      <c r="A386" s="182"/>
      <c r="B386" s="182"/>
      <c r="C386" s="182"/>
      <c r="D386" s="182"/>
      <c r="E386" s="174"/>
      <c r="F386" s="174"/>
      <c r="G386" s="174"/>
      <c r="H386" s="235"/>
      <c r="I386" s="174"/>
      <c r="J386" s="174"/>
    </row>
    <row r="387" spans="1:10" s="177" customFormat="1" ht="11.25">
      <c r="A387" s="182"/>
      <c r="B387" s="182"/>
      <c r="C387" s="182"/>
      <c r="D387" s="182"/>
      <c r="E387" s="174"/>
      <c r="F387" s="174"/>
      <c r="G387" s="174"/>
      <c r="H387" s="235"/>
      <c r="I387" s="174"/>
      <c r="J387" s="174"/>
    </row>
    <row r="388" spans="1:10" s="177" customFormat="1" ht="11.25">
      <c r="A388" s="182"/>
      <c r="B388" s="182"/>
      <c r="C388" s="182"/>
      <c r="D388" s="182"/>
      <c r="E388" s="174"/>
      <c r="F388" s="174"/>
      <c r="G388" s="174"/>
      <c r="H388" s="235"/>
      <c r="I388" s="174"/>
      <c r="J388" s="174"/>
    </row>
    <row r="389" spans="1:10" s="177" customFormat="1" ht="11.25">
      <c r="A389" s="182"/>
      <c r="B389" s="182"/>
      <c r="C389" s="182"/>
      <c r="D389" s="182"/>
      <c r="E389" s="174"/>
      <c r="F389" s="174"/>
      <c r="G389" s="174"/>
      <c r="H389" s="235"/>
      <c r="I389" s="174"/>
      <c r="J389" s="174"/>
    </row>
    <row r="390" spans="1:10" s="177" customFormat="1" ht="11.25">
      <c r="A390" s="182"/>
      <c r="B390" s="182"/>
      <c r="C390" s="182"/>
      <c r="D390" s="182"/>
      <c r="E390" s="174"/>
      <c r="F390" s="174"/>
      <c r="G390" s="174"/>
      <c r="H390" s="235"/>
      <c r="I390" s="174"/>
      <c r="J390" s="174"/>
    </row>
    <row r="391" spans="1:10" s="177" customFormat="1" ht="11.25">
      <c r="A391" s="182"/>
      <c r="B391" s="182"/>
      <c r="C391" s="182"/>
      <c r="D391" s="182"/>
      <c r="E391" s="174"/>
      <c r="F391" s="174"/>
      <c r="G391" s="174"/>
      <c r="H391" s="235"/>
      <c r="I391" s="174"/>
      <c r="J391" s="174"/>
    </row>
    <row r="392" spans="1:10" s="177" customFormat="1" ht="11.25">
      <c r="A392" s="182"/>
      <c r="B392" s="182"/>
      <c r="C392" s="182"/>
      <c r="D392" s="182"/>
      <c r="E392" s="174"/>
      <c r="F392" s="174"/>
      <c r="G392" s="174"/>
      <c r="H392" s="235"/>
      <c r="I392" s="174"/>
      <c r="J392" s="174"/>
    </row>
    <row r="393" spans="1:10" s="177" customFormat="1" ht="11.25">
      <c r="A393" s="182"/>
      <c r="B393" s="182"/>
      <c r="C393" s="182"/>
      <c r="D393" s="182"/>
      <c r="E393" s="174"/>
      <c r="F393" s="174"/>
      <c r="G393" s="174"/>
      <c r="H393" s="235"/>
      <c r="I393" s="174"/>
      <c r="J393" s="174"/>
    </row>
    <row r="394" spans="1:10" s="177" customFormat="1" ht="11.25">
      <c r="A394" s="182"/>
      <c r="B394" s="182"/>
      <c r="C394" s="182"/>
      <c r="D394" s="182"/>
      <c r="E394" s="174"/>
      <c r="F394" s="174"/>
      <c r="G394" s="174"/>
      <c r="H394" s="235"/>
      <c r="I394" s="174"/>
      <c r="J394" s="174"/>
    </row>
    <row r="395" spans="1:10" s="177" customFormat="1" ht="11.25">
      <c r="A395" s="182"/>
      <c r="B395" s="182"/>
      <c r="C395" s="182"/>
      <c r="D395" s="182"/>
      <c r="E395" s="174"/>
      <c r="F395" s="174"/>
      <c r="G395" s="174"/>
      <c r="H395" s="235"/>
      <c r="I395" s="174"/>
      <c r="J395" s="174"/>
    </row>
    <row r="396" spans="1:10" s="177" customFormat="1" ht="11.25">
      <c r="A396" s="182"/>
      <c r="B396" s="182"/>
      <c r="C396" s="182"/>
      <c r="D396" s="182"/>
      <c r="E396" s="174"/>
      <c r="F396" s="174"/>
      <c r="G396" s="174"/>
      <c r="H396" s="235"/>
      <c r="I396" s="174"/>
      <c r="J396" s="174"/>
    </row>
    <row r="397" spans="1:10" s="177" customFormat="1" ht="11.25">
      <c r="A397" s="182"/>
      <c r="B397" s="182"/>
      <c r="C397" s="182"/>
      <c r="D397" s="182"/>
      <c r="E397" s="174"/>
      <c r="F397" s="174"/>
      <c r="G397" s="174"/>
      <c r="H397" s="235"/>
      <c r="I397" s="174"/>
      <c r="J397" s="174"/>
    </row>
    <row r="398" spans="1:10" s="177" customFormat="1" ht="11.25">
      <c r="A398" s="182"/>
      <c r="B398" s="182"/>
      <c r="C398" s="182"/>
      <c r="D398" s="182"/>
      <c r="E398" s="174"/>
      <c r="F398" s="174"/>
      <c r="G398" s="174"/>
      <c r="H398" s="235"/>
      <c r="I398" s="174"/>
      <c r="J398" s="174"/>
    </row>
    <row r="399" spans="1:10" s="177" customFormat="1" ht="11.25">
      <c r="A399" s="182"/>
      <c r="B399" s="182"/>
      <c r="C399" s="182"/>
      <c r="D399" s="182"/>
      <c r="E399" s="174"/>
      <c r="F399" s="174"/>
      <c r="G399" s="174"/>
      <c r="H399" s="235"/>
      <c r="I399" s="174"/>
      <c r="J399" s="174"/>
    </row>
    <row r="400" spans="1:10" s="177" customFormat="1" ht="11.25">
      <c r="A400" s="182"/>
      <c r="B400" s="182"/>
      <c r="C400" s="182"/>
      <c r="D400" s="182"/>
      <c r="E400" s="174"/>
      <c r="F400" s="174"/>
      <c r="G400" s="174"/>
      <c r="H400" s="235"/>
      <c r="I400" s="174"/>
      <c r="J400" s="174"/>
    </row>
    <row r="401" spans="1:10" s="177" customFormat="1" ht="11.25">
      <c r="A401" s="182"/>
      <c r="B401" s="182"/>
      <c r="C401" s="182"/>
      <c r="D401" s="182"/>
      <c r="E401" s="174"/>
      <c r="F401" s="174"/>
      <c r="G401" s="174"/>
      <c r="H401" s="235"/>
      <c r="I401" s="174"/>
      <c r="J401" s="174"/>
    </row>
    <row r="402" spans="1:10" s="177" customFormat="1" ht="11.25">
      <c r="A402" s="182"/>
      <c r="B402" s="182"/>
      <c r="C402" s="182"/>
      <c r="D402" s="182"/>
      <c r="E402" s="174"/>
      <c r="F402" s="174"/>
      <c r="G402" s="174"/>
      <c r="H402" s="235"/>
      <c r="I402" s="174"/>
      <c r="J402" s="174"/>
    </row>
    <row r="403" spans="1:10" s="177" customFormat="1" ht="11.25">
      <c r="A403" s="182"/>
      <c r="B403" s="182"/>
      <c r="C403" s="182"/>
      <c r="D403" s="182"/>
      <c r="E403" s="174"/>
      <c r="F403" s="174"/>
      <c r="G403" s="174"/>
      <c r="H403" s="235"/>
      <c r="I403" s="174"/>
      <c r="J403" s="174"/>
    </row>
    <row r="404" spans="1:10" s="177" customFormat="1" ht="11.25">
      <c r="A404" s="182"/>
      <c r="B404" s="182"/>
      <c r="C404" s="182"/>
      <c r="D404" s="182"/>
      <c r="E404" s="174"/>
      <c r="F404" s="174"/>
      <c r="G404" s="174"/>
      <c r="H404" s="235"/>
      <c r="I404" s="174"/>
      <c r="J404" s="174"/>
    </row>
    <row r="405" spans="1:10" s="177" customFormat="1" ht="11.25">
      <c r="A405" s="182"/>
      <c r="B405" s="182"/>
      <c r="C405" s="182"/>
      <c r="D405" s="182"/>
      <c r="E405" s="174"/>
      <c r="F405" s="174"/>
      <c r="G405" s="174"/>
      <c r="H405" s="235"/>
      <c r="I405" s="174"/>
      <c r="J405" s="174"/>
    </row>
    <row r="406" spans="1:10" s="177" customFormat="1" ht="11.25">
      <c r="A406" s="182"/>
      <c r="B406" s="182"/>
      <c r="C406" s="182"/>
      <c r="D406" s="182"/>
      <c r="E406" s="174"/>
      <c r="F406" s="174"/>
      <c r="G406" s="174"/>
      <c r="H406" s="235"/>
      <c r="I406" s="174"/>
      <c r="J406" s="174"/>
    </row>
    <row r="407" spans="1:10" s="177" customFormat="1" ht="11.25">
      <c r="A407" s="182"/>
      <c r="B407" s="182"/>
      <c r="C407" s="182"/>
      <c r="D407" s="182"/>
      <c r="E407" s="174"/>
      <c r="F407" s="174"/>
      <c r="G407" s="174"/>
      <c r="H407" s="235"/>
      <c r="I407" s="174"/>
      <c r="J407" s="174"/>
    </row>
    <row r="408" spans="1:10" s="177" customFormat="1" ht="11.25">
      <c r="A408" s="182"/>
      <c r="B408" s="182"/>
      <c r="C408" s="182"/>
      <c r="D408" s="182"/>
      <c r="E408" s="174"/>
      <c r="F408" s="174"/>
      <c r="G408" s="174"/>
      <c r="H408" s="235"/>
      <c r="I408" s="174"/>
      <c r="J408" s="174"/>
    </row>
    <row r="409" spans="1:10" s="177" customFormat="1" ht="11.25">
      <c r="A409" s="182"/>
      <c r="B409" s="182"/>
      <c r="C409" s="182"/>
      <c r="D409" s="182"/>
      <c r="E409" s="174"/>
      <c r="F409" s="174"/>
      <c r="G409" s="174"/>
      <c r="H409" s="235"/>
      <c r="I409" s="174"/>
      <c r="J409" s="174"/>
    </row>
    <row r="410" spans="1:10" s="177" customFormat="1" ht="11.25">
      <c r="A410" s="182"/>
      <c r="B410" s="182"/>
      <c r="C410" s="182"/>
      <c r="D410" s="182"/>
      <c r="E410" s="174"/>
      <c r="F410" s="174"/>
      <c r="G410" s="174"/>
      <c r="H410" s="235"/>
      <c r="I410" s="174"/>
      <c r="J410" s="174"/>
    </row>
    <row r="411" spans="1:10" s="177" customFormat="1" ht="11.25">
      <c r="A411" s="182"/>
      <c r="B411" s="182"/>
      <c r="C411" s="182"/>
      <c r="D411" s="182"/>
      <c r="E411" s="174"/>
      <c r="F411" s="174"/>
      <c r="G411" s="174"/>
      <c r="H411" s="235"/>
      <c r="I411" s="174"/>
      <c r="J411" s="174"/>
    </row>
    <row r="412" spans="1:10" s="177" customFormat="1" ht="11.25">
      <c r="A412" s="182"/>
      <c r="B412" s="182"/>
      <c r="C412" s="182"/>
      <c r="D412" s="182"/>
      <c r="E412" s="174"/>
      <c r="F412" s="174"/>
      <c r="G412" s="174"/>
      <c r="H412" s="235"/>
      <c r="I412" s="174"/>
      <c r="J412" s="174"/>
    </row>
    <row r="413" spans="1:10" s="177" customFormat="1" ht="11.25">
      <c r="A413" s="182"/>
      <c r="B413" s="182"/>
      <c r="C413" s="182"/>
      <c r="D413" s="182"/>
      <c r="E413" s="174"/>
      <c r="F413" s="174"/>
      <c r="G413" s="174"/>
      <c r="H413" s="235"/>
      <c r="I413" s="174"/>
      <c r="J413" s="174"/>
    </row>
    <row r="414" spans="1:10" s="177" customFormat="1" ht="11.25">
      <c r="A414" s="182"/>
      <c r="B414" s="182"/>
      <c r="C414" s="182"/>
      <c r="D414" s="182"/>
      <c r="E414" s="174"/>
      <c r="F414" s="174"/>
      <c r="G414" s="174"/>
      <c r="H414" s="235"/>
      <c r="I414" s="174"/>
      <c r="J414" s="174"/>
    </row>
    <row r="415" spans="1:10" s="177" customFormat="1" ht="11.25">
      <c r="A415" s="182"/>
      <c r="B415" s="182"/>
      <c r="C415" s="182"/>
      <c r="D415" s="182"/>
      <c r="E415" s="174"/>
      <c r="F415" s="174"/>
      <c r="G415" s="174"/>
      <c r="H415" s="235"/>
      <c r="I415" s="174"/>
      <c r="J415" s="174"/>
    </row>
    <row r="416" spans="1:10" s="177" customFormat="1" ht="11.25">
      <c r="A416" s="182"/>
      <c r="B416" s="182"/>
      <c r="C416" s="182"/>
      <c r="D416" s="182"/>
      <c r="E416" s="174"/>
      <c r="F416" s="174"/>
      <c r="G416" s="174"/>
      <c r="H416" s="235"/>
      <c r="I416" s="174"/>
      <c r="J416" s="174"/>
    </row>
    <row r="417" spans="1:10" s="177" customFormat="1" ht="11.25">
      <c r="A417" s="182"/>
      <c r="B417" s="182"/>
      <c r="C417" s="182"/>
      <c r="D417" s="182"/>
      <c r="E417" s="174"/>
      <c r="F417" s="174"/>
      <c r="G417" s="174"/>
      <c r="H417" s="235"/>
      <c r="I417" s="174"/>
      <c r="J417" s="174"/>
    </row>
    <row r="418" spans="1:10" s="177" customFormat="1" ht="11.25">
      <c r="A418" s="182"/>
      <c r="B418" s="182"/>
      <c r="C418" s="182"/>
      <c r="D418" s="182"/>
      <c r="E418" s="174"/>
      <c r="F418" s="174"/>
      <c r="G418" s="174"/>
      <c r="H418" s="235"/>
      <c r="I418" s="174"/>
      <c r="J418" s="174"/>
    </row>
    <row r="419" spans="1:10" s="177" customFormat="1" ht="11.25">
      <c r="A419" s="182"/>
      <c r="B419" s="182"/>
      <c r="C419" s="182"/>
      <c r="D419" s="182"/>
      <c r="E419" s="174"/>
      <c r="F419" s="174"/>
      <c r="G419" s="174"/>
      <c r="H419" s="235"/>
      <c r="I419" s="174"/>
      <c r="J419" s="174"/>
    </row>
    <row r="420" spans="1:10" s="177" customFormat="1" ht="11.25">
      <c r="A420" s="182"/>
      <c r="B420" s="182"/>
      <c r="C420" s="182"/>
      <c r="D420" s="182"/>
      <c r="E420" s="174"/>
      <c r="F420" s="174"/>
      <c r="G420" s="174"/>
      <c r="H420" s="235"/>
      <c r="I420" s="174"/>
      <c r="J420" s="174"/>
    </row>
    <row r="421" spans="1:10" s="177" customFormat="1" ht="11.25">
      <c r="A421" s="182"/>
      <c r="B421" s="182"/>
      <c r="C421" s="182"/>
      <c r="D421" s="182"/>
      <c r="E421" s="174"/>
      <c r="F421" s="174"/>
      <c r="G421" s="174"/>
      <c r="H421" s="235"/>
      <c r="I421" s="174"/>
      <c r="J421" s="174"/>
    </row>
    <row r="422" spans="1:10" s="177" customFormat="1" ht="11.25">
      <c r="A422" s="182"/>
      <c r="B422" s="182"/>
      <c r="C422" s="182"/>
      <c r="D422" s="182"/>
      <c r="E422" s="174"/>
      <c r="F422" s="174"/>
      <c r="G422" s="174"/>
      <c r="H422" s="235"/>
      <c r="I422" s="174"/>
      <c r="J422" s="174"/>
    </row>
    <row r="423" spans="1:10" s="177" customFormat="1" ht="11.25">
      <c r="A423" s="182"/>
      <c r="B423" s="182"/>
      <c r="C423" s="182"/>
      <c r="D423" s="182"/>
      <c r="E423" s="174"/>
      <c r="F423" s="174"/>
      <c r="G423" s="174"/>
      <c r="H423" s="235"/>
      <c r="I423" s="174"/>
      <c r="J423" s="174"/>
    </row>
    <row r="424" spans="1:10" s="177" customFormat="1" ht="11.25">
      <c r="A424" s="182"/>
      <c r="B424" s="182"/>
      <c r="C424" s="182"/>
      <c r="D424" s="182"/>
      <c r="E424" s="174"/>
      <c r="F424" s="174"/>
      <c r="G424" s="174"/>
      <c r="H424" s="235"/>
      <c r="I424" s="174"/>
      <c r="J424" s="174"/>
    </row>
    <row r="425" spans="1:10" s="177" customFormat="1" ht="11.25">
      <c r="A425" s="182"/>
      <c r="B425" s="182"/>
      <c r="C425" s="182"/>
      <c r="D425" s="182"/>
      <c r="E425" s="174"/>
      <c r="F425" s="174"/>
      <c r="G425" s="174"/>
      <c r="H425" s="235"/>
      <c r="I425" s="174"/>
      <c r="J425" s="174"/>
    </row>
    <row r="426" spans="1:10" s="177" customFormat="1" ht="11.25">
      <c r="A426" s="182"/>
      <c r="B426" s="182"/>
      <c r="C426" s="182"/>
      <c r="D426" s="182"/>
      <c r="E426" s="174"/>
      <c r="F426" s="174"/>
      <c r="G426" s="174"/>
      <c r="H426" s="235"/>
      <c r="I426" s="174"/>
      <c r="J426" s="174"/>
    </row>
    <row r="427" spans="1:10" s="177" customFormat="1" ht="11.25">
      <c r="A427" s="182"/>
      <c r="B427" s="182"/>
      <c r="C427" s="182"/>
      <c r="D427" s="182"/>
      <c r="E427" s="174"/>
      <c r="F427" s="174"/>
      <c r="G427" s="174"/>
      <c r="H427" s="235"/>
      <c r="I427" s="174"/>
      <c r="J427" s="174"/>
    </row>
    <row r="428" spans="1:10" s="177" customFormat="1" ht="11.25">
      <c r="A428" s="182"/>
      <c r="B428" s="182"/>
      <c r="C428" s="182"/>
      <c r="D428" s="182"/>
      <c r="E428" s="174"/>
      <c r="F428" s="174"/>
      <c r="G428" s="174"/>
      <c r="H428" s="235"/>
      <c r="I428" s="174"/>
      <c r="J428" s="174"/>
    </row>
    <row r="429" spans="1:10" s="177" customFormat="1" ht="11.25">
      <c r="A429" s="182"/>
      <c r="B429" s="182"/>
      <c r="C429" s="182"/>
      <c r="D429" s="182"/>
      <c r="E429" s="174"/>
      <c r="F429" s="174"/>
      <c r="G429" s="174"/>
      <c r="H429" s="235"/>
      <c r="I429" s="174"/>
      <c r="J429" s="174"/>
    </row>
    <row r="430" spans="1:10" s="177" customFormat="1" ht="11.25">
      <c r="A430" s="182"/>
      <c r="B430" s="182"/>
      <c r="C430" s="182"/>
      <c r="D430" s="182"/>
      <c r="E430" s="174"/>
      <c r="F430" s="174"/>
      <c r="G430" s="174"/>
      <c r="H430" s="235"/>
      <c r="I430" s="174"/>
      <c r="J430" s="174"/>
    </row>
    <row r="431" spans="1:10" s="177" customFormat="1" ht="11.25">
      <c r="A431" s="182"/>
      <c r="B431" s="182"/>
      <c r="C431" s="182"/>
      <c r="D431" s="182"/>
      <c r="E431" s="174"/>
      <c r="F431" s="174"/>
      <c r="G431" s="174"/>
      <c r="H431" s="235"/>
      <c r="I431" s="174"/>
      <c r="J431" s="174"/>
    </row>
    <row r="432" spans="1:10" s="177" customFormat="1" ht="11.25">
      <c r="A432" s="182"/>
      <c r="B432" s="182"/>
      <c r="C432" s="182"/>
      <c r="D432" s="182"/>
      <c r="E432" s="174"/>
      <c r="F432" s="174"/>
      <c r="G432" s="174"/>
      <c r="H432" s="235"/>
      <c r="I432" s="174"/>
      <c r="J432" s="174"/>
    </row>
    <row r="433" spans="1:10" s="177" customFormat="1" ht="11.25">
      <c r="A433" s="182"/>
      <c r="B433" s="182"/>
      <c r="C433" s="182"/>
      <c r="D433" s="182"/>
      <c r="E433" s="174"/>
      <c r="F433" s="174"/>
      <c r="G433" s="174"/>
      <c r="H433" s="235"/>
      <c r="I433" s="174"/>
      <c r="J433" s="174"/>
    </row>
    <row r="434" spans="1:10" s="177" customFormat="1" ht="11.25">
      <c r="A434" s="182"/>
      <c r="B434" s="182"/>
      <c r="C434" s="182"/>
      <c r="D434" s="182"/>
      <c r="E434" s="174"/>
      <c r="F434" s="174"/>
      <c r="G434" s="174"/>
      <c r="H434" s="235"/>
      <c r="I434" s="174"/>
      <c r="J434" s="174"/>
    </row>
    <row r="435" spans="1:10" s="177" customFormat="1" ht="11.25">
      <c r="A435" s="182"/>
      <c r="B435" s="182"/>
      <c r="C435" s="182"/>
      <c r="D435" s="182"/>
      <c r="E435" s="174"/>
      <c r="F435" s="174"/>
      <c r="G435" s="174"/>
      <c r="H435" s="235"/>
      <c r="I435" s="174"/>
      <c r="J435" s="174"/>
    </row>
    <row r="436" spans="1:10" s="177" customFormat="1" ht="11.25">
      <c r="A436" s="182"/>
      <c r="B436" s="182"/>
      <c r="C436" s="182"/>
      <c r="D436" s="182"/>
      <c r="E436" s="174"/>
      <c r="F436" s="174"/>
      <c r="G436" s="174"/>
      <c r="H436" s="235"/>
      <c r="I436" s="174"/>
      <c r="J436" s="174"/>
    </row>
    <row r="437" spans="1:10" s="177" customFormat="1" ht="11.25">
      <c r="A437" s="182"/>
      <c r="B437" s="182"/>
      <c r="C437" s="182"/>
      <c r="D437" s="182"/>
      <c r="E437" s="174"/>
      <c r="F437" s="174"/>
      <c r="G437" s="174"/>
      <c r="H437" s="235"/>
      <c r="I437" s="174"/>
      <c r="J437" s="174"/>
    </row>
    <row r="438" spans="1:10" s="177" customFormat="1" ht="11.25">
      <c r="A438" s="182"/>
      <c r="B438" s="182"/>
      <c r="C438" s="182"/>
      <c r="D438" s="182"/>
      <c r="E438" s="174"/>
      <c r="F438" s="174"/>
      <c r="G438" s="174"/>
      <c r="H438" s="235"/>
      <c r="I438" s="174"/>
      <c r="J438" s="174"/>
    </row>
    <row r="439" spans="1:10" s="177" customFormat="1" ht="11.25">
      <c r="A439" s="182"/>
      <c r="B439" s="182"/>
      <c r="C439" s="182"/>
      <c r="D439" s="182"/>
      <c r="E439" s="174"/>
      <c r="F439" s="174"/>
      <c r="G439" s="174"/>
      <c r="H439" s="235"/>
      <c r="I439" s="174"/>
      <c r="J439" s="174"/>
    </row>
    <row r="440" spans="1:10" s="177" customFormat="1" ht="11.25">
      <c r="A440" s="182"/>
      <c r="B440" s="182"/>
      <c r="C440" s="182"/>
      <c r="D440" s="182"/>
      <c r="E440" s="174"/>
      <c r="F440" s="174"/>
      <c r="G440" s="174"/>
      <c r="H440" s="235"/>
      <c r="I440" s="174"/>
      <c r="J440" s="174"/>
    </row>
    <row r="441" spans="1:10" s="177" customFormat="1" ht="11.25">
      <c r="A441" s="182"/>
      <c r="B441" s="182"/>
      <c r="C441" s="182"/>
      <c r="D441" s="182"/>
      <c r="E441" s="174"/>
      <c r="F441" s="174"/>
      <c r="G441" s="174"/>
      <c r="H441" s="235"/>
      <c r="I441" s="174"/>
      <c r="J441" s="174"/>
    </row>
    <row r="442" spans="1:10" s="177" customFormat="1" ht="11.25">
      <c r="A442" s="182"/>
      <c r="B442" s="182"/>
      <c r="C442" s="182"/>
      <c r="D442" s="182"/>
      <c r="E442" s="174"/>
      <c r="F442" s="174"/>
      <c r="G442" s="174"/>
      <c r="H442" s="235"/>
      <c r="I442" s="174"/>
      <c r="J442" s="174"/>
    </row>
    <row r="443" spans="1:10" s="177" customFormat="1" ht="11.25">
      <c r="A443" s="182"/>
      <c r="B443" s="182"/>
      <c r="C443" s="182"/>
      <c r="D443" s="182"/>
      <c r="E443" s="174"/>
      <c r="F443" s="174"/>
      <c r="G443" s="174"/>
      <c r="H443" s="235"/>
      <c r="I443" s="174"/>
      <c r="J443" s="174"/>
    </row>
    <row r="444" spans="1:10" s="177" customFormat="1" ht="11.25">
      <c r="A444" s="182"/>
      <c r="B444" s="182"/>
      <c r="C444" s="182"/>
      <c r="D444" s="182"/>
      <c r="E444" s="174"/>
      <c r="F444" s="174"/>
      <c r="G444" s="174"/>
      <c r="H444" s="235"/>
      <c r="I444" s="174"/>
      <c r="J444" s="174"/>
    </row>
    <row r="445" spans="1:10" s="177" customFormat="1" ht="11.25">
      <c r="A445" s="182"/>
      <c r="B445" s="182"/>
      <c r="C445" s="182"/>
      <c r="D445" s="182"/>
      <c r="E445" s="174"/>
      <c r="F445" s="174"/>
      <c r="G445" s="174"/>
      <c r="H445" s="235"/>
      <c r="I445" s="174"/>
      <c r="J445" s="174"/>
    </row>
    <row r="446" spans="1:10" s="177" customFormat="1" ht="11.25">
      <c r="A446" s="182"/>
      <c r="B446" s="182"/>
      <c r="C446" s="182"/>
      <c r="D446" s="182"/>
      <c r="E446" s="174"/>
      <c r="F446" s="174"/>
      <c r="G446" s="174"/>
      <c r="H446" s="235"/>
      <c r="I446" s="174"/>
      <c r="J446" s="174"/>
    </row>
    <row r="447" spans="1:10" s="177" customFormat="1" ht="11.25">
      <c r="A447" s="182"/>
      <c r="B447" s="182"/>
      <c r="C447" s="182"/>
      <c r="D447" s="182"/>
      <c r="E447" s="174"/>
      <c r="F447" s="174"/>
      <c r="G447" s="174"/>
      <c r="H447" s="235"/>
      <c r="I447" s="174"/>
      <c r="J447" s="174"/>
    </row>
    <row r="448" spans="1:10" s="177" customFormat="1" ht="11.25">
      <c r="A448" s="182"/>
      <c r="B448" s="182"/>
      <c r="C448" s="182"/>
      <c r="D448" s="182"/>
      <c r="E448" s="174"/>
      <c r="F448" s="174"/>
      <c r="G448" s="174"/>
      <c r="H448" s="235"/>
      <c r="I448" s="174"/>
      <c r="J448" s="174"/>
    </row>
    <row r="449" spans="1:10" s="177" customFormat="1" ht="11.25">
      <c r="A449" s="182"/>
      <c r="B449" s="182"/>
      <c r="C449" s="182"/>
      <c r="D449" s="182"/>
      <c r="E449" s="174"/>
      <c r="F449" s="174"/>
      <c r="G449" s="174"/>
      <c r="H449" s="235"/>
      <c r="I449" s="174"/>
      <c r="J449" s="174"/>
    </row>
    <row r="450" spans="1:10" s="177" customFormat="1" ht="11.25">
      <c r="A450" s="182"/>
      <c r="B450" s="182"/>
      <c r="C450" s="182"/>
      <c r="D450" s="182"/>
      <c r="E450" s="174"/>
      <c r="F450" s="174"/>
      <c r="G450" s="174"/>
      <c r="H450" s="235"/>
      <c r="I450" s="174"/>
      <c r="J450" s="174"/>
    </row>
    <row r="451" spans="1:10" s="177" customFormat="1" ht="11.25">
      <c r="A451" s="182"/>
      <c r="B451" s="182"/>
      <c r="C451" s="182"/>
      <c r="D451" s="182"/>
      <c r="E451" s="174"/>
      <c r="F451" s="174"/>
      <c r="G451" s="174"/>
      <c r="H451" s="235"/>
      <c r="I451" s="174"/>
      <c r="J451" s="174"/>
    </row>
    <row r="452" spans="1:10" s="177" customFormat="1" ht="11.25">
      <c r="A452" s="182"/>
      <c r="B452" s="182"/>
      <c r="C452" s="182"/>
      <c r="D452" s="182"/>
      <c r="E452" s="174"/>
      <c r="F452" s="174"/>
      <c r="G452" s="174"/>
      <c r="H452" s="235"/>
      <c r="I452" s="174"/>
      <c r="J452" s="174"/>
    </row>
    <row r="453" spans="1:10" s="177" customFormat="1" ht="11.25">
      <c r="A453" s="182"/>
      <c r="B453" s="182"/>
      <c r="C453" s="182"/>
      <c r="D453" s="182"/>
      <c r="E453" s="174"/>
      <c r="F453" s="174"/>
      <c r="G453" s="174"/>
      <c r="H453" s="235"/>
      <c r="I453" s="174"/>
      <c r="J453" s="174"/>
    </row>
    <row r="454" spans="1:10" s="177" customFormat="1" ht="11.25">
      <c r="A454" s="182"/>
      <c r="B454" s="182"/>
      <c r="C454" s="182"/>
      <c r="D454" s="182"/>
      <c r="E454" s="174"/>
      <c r="F454" s="174"/>
      <c r="G454" s="174"/>
      <c r="H454" s="235"/>
      <c r="I454" s="174"/>
      <c r="J454" s="174"/>
    </row>
    <row r="455" spans="1:10" s="177" customFormat="1" ht="11.25">
      <c r="A455" s="182"/>
      <c r="B455" s="182"/>
      <c r="C455" s="182"/>
      <c r="D455" s="182"/>
      <c r="E455" s="174"/>
      <c r="F455" s="174"/>
      <c r="G455" s="174"/>
      <c r="H455" s="235"/>
      <c r="I455" s="174"/>
      <c r="J455" s="174"/>
    </row>
    <row r="456" spans="1:10" s="177" customFormat="1" ht="11.25">
      <c r="A456" s="182"/>
      <c r="B456" s="182"/>
      <c r="C456" s="182"/>
      <c r="D456" s="182"/>
      <c r="E456" s="174"/>
      <c r="F456" s="174"/>
      <c r="G456" s="174"/>
      <c r="H456" s="235"/>
      <c r="I456" s="174"/>
      <c r="J456" s="174"/>
    </row>
    <row r="457" spans="1:10" s="177" customFormat="1" ht="11.25">
      <c r="A457" s="182"/>
      <c r="B457" s="182"/>
      <c r="C457" s="182"/>
      <c r="D457" s="182"/>
      <c r="E457" s="174"/>
      <c r="F457" s="174"/>
      <c r="G457" s="174"/>
      <c r="H457" s="235"/>
      <c r="I457" s="174"/>
      <c r="J457" s="174"/>
    </row>
    <row r="458" spans="1:10" s="177" customFormat="1" ht="11.25">
      <c r="A458" s="182"/>
      <c r="B458" s="182"/>
      <c r="C458" s="182"/>
      <c r="D458" s="182"/>
      <c r="E458" s="174"/>
      <c r="F458" s="174"/>
      <c r="G458" s="174"/>
      <c r="H458" s="235"/>
      <c r="I458" s="174"/>
      <c r="J458" s="174"/>
    </row>
    <row r="459" spans="1:10" s="177" customFormat="1" ht="11.25">
      <c r="A459" s="182"/>
      <c r="B459" s="182"/>
      <c r="C459" s="182"/>
      <c r="D459" s="182"/>
      <c r="E459" s="174"/>
      <c r="F459" s="174"/>
      <c r="G459" s="174"/>
      <c r="H459" s="235"/>
      <c r="I459" s="174"/>
      <c r="J459" s="174"/>
    </row>
    <row r="460" spans="1:10" s="177" customFormat="1" ht="11.25">
      <c r="A460" s="182"/>
      <c r="B460" s="182"/>
      <c r="C460" s="182"/>
      <c r="D460" s="182"/>
      <c r="E460" s="174"/>
      <c r="F460" s="174"/>
      <c r="G460" s="174"/>
      <c r="H460" s="235"/>
      <c r="I460" s="174"/>
      <c r="J460" s="174"/>
    </row>
    <row r="461" spans="1:10" s="177" customFormat="1" ht="11.25">
      <c r="A461" s="182"/>
      <c r="B461" s="182"/>
      <c r="C461" s="182"/>
      <c r="D461" s="182"/>
      <c r="E461" s="174"/>
      <c r="F461" s="174"/>
      <c r="G461" s="174"/>
      <c r="H461" s="235"/>
      <c r="I461" s="174"/>
      <c r="J461" s="174"/>
    </row>
    <row r="462" spans="1:10" s="177" customFormat="1" ht="11.25">
      <c r="A462" s="182"/>
      <c r="B462" s="182"/>
      <c r="C462" s="182"/>
      <c r="D462" s="182"/>
      <c r="E462" s="174"/>
      <c r="F462" s="174"/>
      <c r="G462" s="174"/>
      <c r="H462" s="235"/>
      <c r="I462" s="174"/>
      <c r="J462" s="174"/>
    </row>
    <row r="463" spans="1:10" s="177" customFormat="1" ht="11.25">
      <c r="A463" s="182"/>
      <c r="B463" s="182"/>
      <c r="C463" s="182"/>
      <c r="D463" s="182"/>
      <c r="E463" s="174"/>
      <c r="F463" s="174"/>
      <c r="G463" s="174"/>
      <c r="H463" s="235"/>
      <c r="I463" s="174"/>
      <c r="J463" s="174"/>
    </row>
    <row r="464" spans="1:10" s="177" customFormat="1" ht="11.25">
      <c r="A464" s="182"/>
      <c r="B464" s="182"/>
      <c r="C464" s="182"/>
      <c r="D464" s="182"/>
      <c r="E464" s="174"/>
      <c r="F464" s="174"/>
      <c r="G464" s="174"/>
      <c r="H464" s="235"/>
      <c r="I464" s="174"/>
      <c r="J464" s="174"/>
    </row>
    <row r="465" spans="1:10" s="177" customFormat="1" ht="11.25">
      <c r="A465" s="182"/>
      <c r="B465" s="182"/>
      <c r="C465" s="182"/>
      <c r="D465" s="182"/>
      <c r="E465" s="174"/>
      <c r="F465" s="174"/>
      <c r="G465" s="174"/>
      <c r="H465" s="235"/>
      <c r="I465" s="174"/>
      <c r="J465" s="174"/>
    </row>
    <row r="466" spans="1:10" s="177" customFormat="1" ht="11.25">
      <c r="A466" s="182"/>
      <c r="B466" s="182"/>
      <c r="C466" s="182"/>
      <c r="D466" s="182"/>
      <c r="E466" s="174"/>
      <c r="F466" s="174"/>
      <c r="G466" s="174"/>
      <c r="H466" s="235"/>
      <c r="I466" s="174"/>
      <c r="J466" s="174"/>
    </row>
    <row r="467" spans="1:10" s="177" customFormat="1" ht="11.25">
      <c r="A467" s="182"/>
      <c r="B467" s="182"/>
      <c r="C467" s="182"/>
      <c r="D467" s="182"/>
      <c r="E467" s="174"/>
      <c r="F467" s="174"/>
      <c r="G467" s="174"/>
      <c r="H467" s="235"/>
      <c r="I467" s="174"/>
      <c r="J467" s="174"/>
    </row>
    <row r="468" spans="1:10" s="177" customFormat="1" ht="11.25">
      <c r="A468" s="182"/>
      <c r="B468" s="182"/>
      <c r="C468" s="182"/>
      <c r="D468" s="182"/>
      <c r="E468" s="174"/>
      <c r="F468" s="174"/>
      <c r="G468" s="174"/>
      <c r="H468" s="235"/>
      <c r="I468" s="174"/>
      <c r="J468" s="174"/>
    </row>
    <row r="469" spans="1:10" s="177" customFormat="1" ht="11.25">
      <c r="A469" s="182"/>
      <c r="B469" s="182"/>
      <c r="C469" s="182"/>
      <c r="D469" s="182"/>
      <c r="E469" s="174"/>
      <c r="F469" s="174"/>
      <c r="G469" s="174"/>
      <c r="H469" s="235"/>
      <c r="I469" s="174"/>
      <c r="J469" s="174"/>
    </row>
    <row r="470" spans="1:10" s="177" customFormat="1" ht="11.25">
      <c r="A470" s="182"/>
      <c r="B470" s="182"/>
      <c r="C470" s="182"/>
      <c r="D470" s="182"/>
      <c r="E470" s="174"/>
      <c r="F470" s="174"/>
      <c r="G470" s="174"/>
      <c r="H470" s="235"/>
      <c r="I470" s="174"/>
      <c r="J470" s="174"/>
    </row>
    <row r="471" spans="1:10" s="177" customFormat="1" ht="11.25">
      <c r="A471" s="182"/>
      <c r="B471" s="182"/>
      <c r="C471" s="182"/>
      <c r="D471" s="182"/>
      <c r="E471" s="174"/>
      <c r="F471" s="174"/>
      <c r="G471" s="174"/>
      <c r="H471" s="235"/>
      <c r="I471" s="174"/>
      <c r="J471" s="174"/>
    </row>
    <row r="472" spans="1:10" s="177" customFormat="1" ht="11.25">
      <c r="A472" s="182"/>
      <c r="B472" s="182"/>
      <c r="C472" s="182"/>
      <c r="D472" s="182"/>
      <c r="E472" s="174"/>
      <c r="F472" s="174"/>
      <c r="G472" s="174"/>
      <c r="H472" s="235"/>
      <c r="I472" s="174"/>
      <c r="J472" s="174"/>
    </row>
    <row r="473" spans="1:10" s="177" customFormat="1" ht="11.25">
      <c r="A473" s="182"/>
      <c r="B473" s="182"/>
      <c r="C473" s="182"/>
      <c r="D473" s="182"/>
      <c r="E473" s="174"/>
      <c r="F473" s="174"/>
      <c r="G473" s="174"/>
      <c r="H473" s="235"/>
      <c r="I473" s="174"/>
      <c r="J473" s="174"/>
    </row>
    <row r="474" spans="1:10" s="177" customFormat="1" ht="11.25">
      <c r="A474" s="182"/>
      <c r="B474" s="182"/>
      <c r="C474" s="182"/>
      <c r="D474" s="182"/>
      <c r="E474" s="174"/>
      <c r="F474" s="174"/>
      <c r="G474" s="174"/>
      <c r="H474" s="235"/>
      <c r="I474" s="174"/>
      <c r="J474" s="174"/>
    </row>
    <row r="475" spans="1:10" s="177" customFormat="1" ht="11.25">
      <c r="A475" s="182"/>
      <c r="B475" s="182"/>
      <c r="C475" s="182"/>
      <c r="D475" s="182"/>
      <c r="E475" s="174"/>
      <c r="F475" s="174"/>
      <c r="G475" s="174"/>
      <c r="H475" s="235"/>
      <c r="I475" s="174"/>
      <c r="J475" s="174"/>
    </row>
    <row r="476" spans="1:10" s="177" customFormat="1" ht="11.25">
      <c r="A476" s="182"/>
      <c r="B476" s="182"/>
      <c r="C476" s="182"/>
      <c r="D476" s="182"/>
      <c r="E476" s="174"/>
      <c r="F476" s="174"/>
      <c r="G476" s="174"/>
      <c r="H476" s="235"/>
      <c r="I476" s="174"/>
      <c r="J476" s="174"/>
    </row>
    <row r="477" spans="1:10" s="177" customFormat="1" ht="11.25">
      <c r="A477" s="182"/>
      <c r="B477" s="182"/>
      <c r="C477" s="182"/>
      <c r="D477" s="182"/>
      <c r="E477" s="174"/>
      <c r="F477" s="174"/>
      <c r="G477" s="174"/>
      <c r="H477" s="235"/>
      <c r="I477" s="174"/>
      <c r="J477" s="174"/>
    </row>
    <row r="478" spans="1:10" s="177" customFormat="1" ht="11.25">
      <c r="A478" s="182"/>
      <c r="B478" s="182"/>
      <c r="C478" s="182"/>
      <c r="D478" s="182"/>
      <c r="E478" s="174"/>
      <c r="F478" s="174"/>
      <c r="G478" s="174"/>
      <c r="H478" s="235"/>
      <c r="I478" s="174"/>
      <c r="J478" s="174"/>
    </row>
    <row r="479" spans="1:10" s="177" customFormat="1" ht="11.25">
      <c r="A479" s="182"/>
      <c r="B479" s="182"/>
      <c r="C479" s="182"/>
      <c r="D479" s="182"/>
      <c r="E479" s="174"/>
      <c r="F479" s="174"/>
      <c r="G479" s="174"/>
      <c r="H479" s="235"/>
      <c r="I479" s="174"/>
      <c r="J479" s="174"/>
    </row>
    <row r="480" spans="1:10" s="177" customFormat="1" ht="11.25">
      <c r="A480" s="182"/>
      <c r="B480" s="182"/>
      <c r="C480" s="182"/>
      <c r="D480" s="182"/>
      <c r="E480" s="174"/>
      <c r="F480" s="174"/>
      <c r="G480" s="174"/>
      <c r="H480" s="235"/>
      <c r="I480" s="174"/>
      <c r="J480" s="174"/>
    </row>
    <row r="481" spans="1:10" s="177" customFormat="1" ht="11.25">
      <c r="A481" s="182"/>
      <c r="B481" s="182"/>
      <c r="C481" s="182"/>
      <c r="D481" s="182"/>
      <c r="E481" s="174"/>
      <c r="F481" s="174"/>
      <c r="G481" s="174"/>
      <c r="H481" s="235"/>
      <c r="I481" s="174"/>
      <c r="J481" s="174"/>
    </row>
    <row r="482" spans="1:10" s="177" customFormat="1" ht="11.25">
      <c r="A482" s="182"/>
      <c r="B482" s="182"/>
      <c r="C482" s="182"/>
      <c r="D482" s="182"/>
      <c r="E482" s="174"/>
      <c r="F482" s="174"/>
      <c r="G482" s="174"/>
      <c r="H482" s="235"/>
      <c r="I482" s="174"/>
      <c r="J482" s="174"/>
    </row>
    <row r="483" spans="1:10" s="177" customFormat="1" ht="11.25">
      <c r="A483" s="182"/>
      <c r="B483" s="182"/>
      <c r="C483" s="182"/>
      <c r="D483" s="182"/>
      <c r="E483" s="174"/>
      <c r="F483" s="174"/>
      <c r="G483" s="174"/>
      <c r="H483" s="235"/>
      <c r="I483" s="174"/>
      <c r="J483" s="174"/>
    </row>
    <row r="484" spans="1:10" s="177" customFormat="1" ht="11.25">
      <c r="A484" s="182"/>
      <c r="B484" s="182"/>
      <c r="C484" s="182"/>
      <c r="D484" s="182"/>
      <c r="E484" s="174"/>
      <c r="F484" s="174"/>
      <c r="G484" s="174"/>
      <c r="H484" s="235"/>
      <c r="I484" s="174"/>
      <c r="J484" s="174"/>
    </row>
    <row r="485" spans="1:10" s="177" customFormat="1" ht="11.25">
      <c r="A485" s="182"/>
      <c r="B485" s="182"/>
      <c r="C485" s="182"/>
      <c r="D485" s="182"/>
      <c r="E485" s="174"/>
      <c r="F485" s="174"/>
      <c r="G485" s="174"/>
      <c r="H485" s="235"/>
      <c r="I485" s="174"/>
      <c r="J485" s="174"/>
    </row>
    <row r="486" spans="1:10" s="177" customFormat="1" ht="11.25">
      <c r="A486" s="182"/>
      <c r="B486" s="182"/>
      <c r="C486" s="182"/>
      <c r="D486" s="182"/>
      <c r="E486" s="174"/>
      <c r="F486" s="174"/>
      <c r="G486" s="174"/>
      <c r="H486" s="235"/>
      <c r="I486" s="174"/>
      <c r="J486" s="174"/>
    </row>
    <row r="487" spans="1:10" s="177" customFormat="1" ht="11.25">
      <c r="A487" s="182"/>
      <c r="B487" s="182"/>
      <c r="C487" s="182"/>
      <c r="D487" s="182"/>
      <c r="E487" s="174"/>
      <c r="F487" s="174"/>
      <c r="G487" s="174"/>
      <c r="H487" s="235"/>
      <c r="I487" s="174"/>
      <c r="J487" s="174"/>
    </row>
    <row r="488" spans="1:10" s="177" customFormat="1" ht="11.25">
      <c r="A488" s="182"/>
      <c r="B488" s="182"/>
      <c r="C488" s="182"/>
      <c r="D488" s="182"/>
      <c r="E488" s="174"/>
      <c r="F488" s="174"/>
      <c r="G488" s="174"/>
      <c r="H488" s="235"/>
      <c r="I488" s="174"/>
      <c r="J488" s="174"/>
    </row>
    <row r="489" spans="1:10" s="177" customFormat="1" ht="11.25">
      <c r="A489" s="182"/>
      <c r="B489" s="182"/>
      <c r="C489" s="182"/>
      <c r="D489" s="182"/>
      <c r="E489" s="174"/>
      <c r="F489" s="174"/>
      <c r="G489" s="174"/>
      <c r="H489" s="235"/>
      <c r="I489" s="174"/>
      <c r="J489" s="174"/>
    </row>
    <row r="490" spans="1:10" s="177" customFormat="1" ht="11.25">
      <c r="A490" s="182"/>
      <c r="B490" s="182"/>
      <c r="C490" s="182"/>
      <c r="D490" s="182"/>
      <c r="E490" s="174"/>
      <c r="F490" s="174"/>
      <c r="G490" s="174"/>
      <c r="H490" s="235"/>
      <c r="I490" s="174"/>
      <c r="J490" s="174"/>
    </row>
    <row r="491" spans="1:10" s="177" customFormat="1" ht="11.25">
      <c r="A491" s="182"/>
      <c r="B491" s="182"/>
      <c r="C491" s="182"/>
      <c r="D491" s="182"/>
      <c r="E491" s="174"/>
      <c r="F491" s="174"/>
      <c r="G491" s="174"/>
      <c r="H491" s="235"/>
      <c r="I491" s="174"/>
      <c r="J491" s="174"/>
    </row>
    <row r="492" spans="1:10" s="177" customFormat="1" ht="11.25">
      <c r="A492" s="182"/>
      <c r="B492" s="182"/>
      <c r="C492" s="182"/>
      <c r="D492" s="182"/>
      <c r="E492" s="174"/>
      <c r="F492" s="174"/>
      <c r="G492" s="174"/>
      <c r="H492" s="235"/>
      <c r="I492" s="174"/>
      <c r="J492" s="174"/>
    </row>
    <row r="493" spans="1:10" s="177" customFormat="1" ht="11.25">
      <c r="A493" s="182"/>
      <c r="B493" s="182"/>
      <c r="C493" s="182"/>
      <c r="D493" s="182"/>
      <c r="E493" s="174"/>
      <c r="F493" s="174"/>
      <c r="G493" s="174"/>
      <c r="H493" s="235"/>
      <c r="I493" s="174"/>
      <c r="J493" s="174"/>
    </row>
    <row r="494" spans="1:10" s="177" customFormat="1" ht="11.25">
      <c r="A494" s="182"/>
      <c r="B494" s="182"/>
      <c r="C494" s="182"/>
      <c r="D494" s="182"/>
      <c r="E494" s="174"/>
      <c r="F494" s="174"/>
      <c r="G494" s="174"/>
      <c r="H494" s="235"/>
      <c r="I494" s="174"/>
      <c r="J494" s="174"/>
    </row>
    <row r="495" spans="1:10" s="177" customFormat="1" ht="11.25">
      <c r="A495" s="182"/>
      <c r="B495" s="182"/>
      <c r="C495" s="182"/>
      <c r="D495" s="182"/>
      <c r="E495" s="174"/>
      <c r="F495" s="174"/>
      <c r="G495" s="174"/>
      <c r="H495" s="235"/>
      <c r="I495" s="174"/>
      <c r="J495" s="174"/>
    </row>
    <row r="496" spans="1:10" s="177" customFormat="1" ht="11.25">
      <c r="A496" s="182"/>
      <c r="B496" s="182"/>
      <c r="C496" s="182"/>
      <c r="D496" s="182"/>
      <c r="E496" s="174"/>
      <c r="F496" s="174"/>
      <c r="G496" s="174"/>
      <c r="H496" s="235"/>
      <c r="I496" s="174"/>
      <c r="J496" s="174"/>
    </row>
    <row r="497" spans="1:10" s="177" customFormat="1" ht="11.25">
      <c r="A497" s="182"/>
      <c r="B497" s="182"/>
      <c r="C497" s="182"/>
      <c r="D497" s="182"/>
      <c r="E497" s="174"/>
      <c r="F497" s="174"/>
      <c r="G497" s="174"/>
      <c r="H497" s="235"/>
      <c r="I497" s="174"/>
      <c r="J497" s="174"/>
    </row>
    <row r="498" spans="1:10" s="177" customFormat="1" ht="11.25">
      <c r="A498" s="182"/>
      <c r="B498" s="182"/>
      <c r="C498" s="182"/>
      <c r="D498" s="182"/>
      <c r="E498" s="174"/>
      <c r="F498" s="174"/>
      <c r="G498" s="174"/>
      <c r="H498" s="235"/>
      <c r="I498" s="174"/>
      <c r="J498" s="174"/>
    </row>
    <row r="499" spans="1:10" s="177" customFormat="1" ht="11.25">
      <c r="A499" s="182"/>
      <c r="B499" s="182"/>
      <c r="C499" s="182"/>
      <c r="D499" s="182"/>
      <c r="E499" s="174"/>
      <c r="F499" s="174"/>
      <c r="G499" s="174"/>
      <c r="H499" s="235"/>
      <c r="I499" s="174"/>
      <c r="J499" s="174"/>
    </row>
    <row r="500" spans="1:10" s="177" customFormat="1" ht="11.25">
      <c r="A500" s="182"/>
      <c r="B500" s="182"/>
      <c r="C500" s="182"/>
      <c r="D500" s="182"/>
      <c r="E500" s="174"/>
      <c r="F500" s="174"/>
      <c r="G500" s="174"/>
      <c r="H500" s="235"/>
      <c r="I500" s="174"/>
      <c r="J500" s="174"/>
    </row>
    <row r="501" spans="1:10" s="177" customFormat="1" ht="11.25">
      <c r="A501" s="182"/>
      <c r="B501" s="182"/>
      <c r="C501" s="182"/>
      <c r="D501" s="182"/>
      <c r="E501" s="174"/>
      <c r="F501" s="174"/>
      <c r="G501" s="174"/>
      <c r="H501" s="235"/>
      <c r="I501" s="174"/>
      <c r="J501" s="174"/>
    </row>
    <row r="502" spans="1:10" s="177" customFormat="1" ht="11.25">
      <c r="A502" s="182"/>
      <c r="B502" s="182"/>
      <c r="C502" s="182"/>
      <c r="D502" s="182"/>
      <c r="E502" s="174"/>
      <c r="F502" s="174"/>
      <c r="G502" s="174"/>
      <c r="H502" s="235"/>
      <c r="I502" s="174"/>
      <c r="J502" s="174"/>
    </row>
    <row r="503" spans="1:10" s="177" customFormat="1" ht="11.25">
      <c r="A503" s="182"/>
      <c r="B503" s="182"/>
      <c r="C503" s="182"/>
      <c r="D503" s="182"/>
      <c r="E503" s="174"/>
      <c r="F503" s="174"/>
      <c r="G503" s="174"/>
      <c r="H503" s="235"/>
      <c r="I503" s="174"/>
      <c r="J503" s="174"/>
    </row>
    <row r="504" spans="1:10" s="177" customFormat="1" ht="11.25">
      <c r="A504" s="182"/>
      <c r="B504" s="182"/>
      <c r="C504" s="182"/>
      <c r="D504" s="182"/>
      <c r="E504" s="174"/>
      <c r="F504" s="174"/>
      <c r="G504" s="174"/>
      <c r="H504" s="235"/>
      <c r="I504" s="174"/>
      <c r="J504" s="174"/>
    </row>
    <row r="505" spans="1:10" s="177" customFormat="1" ht="11.25">
      <c r="A505" s="182"/>
      <c r="B505" s="182"/>
      <c r="C505" s="182"/>
      <c r="D505" s="182"/>
      <c r="E505" s="174"/>
      <c r="F505" s="174"/>
      <c r="G505" s="174"/>
      <c r="H505" s="235"/>
      <c r="I505" s="174"/>
      <c r="J505" s="174"/>
    </row>
    <row r="506" spans="1:10" s="177" customFormat="1" ht="11.25">
      <c r="A506" s="182"/>
      <c r="B506" s="182"/>
      <c r="C506" s="182"/>
      <c r="D506" s="182"/>
      <c r="E506" s="174"/>
      <c r="F506" s="174"/>
      <c r="G506" s="174"/>
      <c r="H506" s="235"/>
      <c r="I506" s="174"/>
      <c r="J506" s="174"/>
    </row>
    <row r="507" spans="1:10" s="177" customFormat="1" ht="11.25">
      <c r="A507" s="182"/>
      <c r="B507" s="182"/>
      <c r="C507" s="182"/>
      <c r="D507" s="182"/>
      <c r="E507" s="174"/>
      <c r="F507" s="174"/>
      <c r="G507" s="174"/>
      <c r="H507" s="235"/>
      <c r="I507" s="174"/>
      <c r="J507" s="174"/>
    </row>
    <row r="508" spans="1:10" s="177" customFormat="1" ht="11.25">
      <c r="A508" s="182"/>
      <c r="B508" s="182"/>
      <c r="C508" s="182"/>
      <c r="D508" s="182"/>
      <c r="E508" s="174"/>
      <c r="F508" s="174"/>
      <c r="G508" s="174"/>
      <c r="H508" s="235"/>
      <c r="I508" s="174"/>
      <c r="J508" s="174"/>
    </row>
    <row r="509" spans="1:10" s="177" customFormat="1" ht="11.25">
      <c r="A509" s="182"/>
      <c r="B509" s="182"/>
      <c r="C509" s="182"/>
      <c r="D509" s="182"/>
      <c r="E509" s="174"/>
      <c r="F509" s="174"/>
      <c r="G509" s="174"/>
      <c r="H509" s="235"/>
      <c r="I509" s="174"/>
      <c r="J509" s="174"/>
    </row>
    <row r="510" spans="1:10" s="177" customFormat="1" ht="11.25">
      <c r="A510" s="182"/>
      <c r="B510" s="182"/>
      <c r="C510" s="182"/>
      <c r="D510" s="182"/>
      <c r="E510" s="174"/>
      <c r="F510" s="174"/>
      <c r="G510" s="174"/>
      <c r="H510" s="235"/>
      <c r="I510" s="174"/>
      <c r="J510" s="174"/>
    </row>
    <row r="511" spans="1:10" s="177" customFormat="1" ht="11.25">
      <c r="A511" s="182"/>
      <c r="B511" s="182"/>
      <c r="C511" s="182"/>
      <c r="D511" s="182"/>
      <c r="E511" s="174"/>
      <c r="F511" s="174"/>
      <c r="G511" s="174"/>
      <c r="H511" s="235"/>
      <c r="I511" s="174"/>
      <c r="J511" s="174"/>
    </row>
    <row r="512" spans="1:10" s="177" customFormat="1" ht="11.25">
      <c r="A512" s="182"/>
      <c r="B512" s="182"/>
      <c r="C512" s="182"/>
      <c r="D512" s="182"/>
      <c r="E512" s="174"/>
      <c r="F512" s="174"/>
      <c r="G512" s="174"/>
      <c r="H512" s="235"/>
      <c r="I512" s="174"/>
      <c r="J512" s="174"/>
    </row>
    <row r="513" spans="1:10" s="177" customFormat="1" ht="11.25">
      <c r="A513" s="182"/>
      <c r="B513" s="182"/>
      <c r="C513" s="182"/>
      <c r="D513" s="182"/>
      <c r="E513" s="174"/>
      <c r="F513" s="174"/>
      <c r="G513" s="174"/>
      <c r="H513" s="235"/>
      <c r="I513" s="174"/>
      <c r="J513" s="174"/>
    </row>
    <row r="514" spans="1:10" s="177" customFormat="1" ht="11.25">
      <c r="A514" s="182"/>
      <c r="B514" s="182"/>
      <c r="C514" s="182"/>
      <c r="D514" s="182"/>
      <c r="E514" s="174"/>
      <c r="F514" s="174"/>
      <c r="G514" s="174"/>
      <c r="H514" s="235"/>
      <c r="I514" s="174"/>
      <c r="J514" s="174"/>
    </row>
    <row r="515" spans="1:10" s="177" customFormat="1" ht="11.25">
      <c r="A515" s="182"/>
      <c r="B515" s="182"/>
      <c r="C515" s="182"/>
      <c r="D515" s="182"/>
      <c r="E515" s="174"/>
      <c r="F515" s="174"/>
      <c r="G515" s="174"/>
      <c r="H515" s="235"/>
      <c r="I515" s="174"/>
      <c r="J515" s="174"/>
    </row>
    <row r="516" spans="1:10" s="177" customFormat="1" ht="11.25">
      <c r="A516" s="182"/>
      <c r="B516" s="182"/>
      <c r="C516" s="182"/>
      <c r="D516" s="182"/>
      <c r="E516" s="174"/>
      <c r="F516" s="174"/>
      <c r="G516" s="174"/>
      <c r="H516" s="235"/>
      <c r="I516" s="174"/>
      <c r="J516" s="174"/>
    </row>
    <row r="517" spans="1:10" s="177" customFormat="1" ht="11.25">
      <c r="A517" s="182"/>
      <c r="B517" s="182"/>
      <c r="C517" s="182"/>
      <c r="D517" s="182"/>
      <c r="E517" s="174"/>
      <c r="F517" s="174"/>
      <c r="G517" s="174"/>
      <c r="H517" s="235"/>
      <c r="I517" s="174"/>
      <c r="J517" s="174"/>
    </row>
    <row r="518" spans="1:10" s="177" customFormat="1" ht="11.25">
      <c r="A518" s="182"/>
      <c r="B518" s="182"/>
      <c r="C518" s="182"/>
      <c r="D518" s="182"/>
      <c r="E518" s="174"/>
      <c r="F518" s="174"/>
      <c r="G518" s="174"/>
      <c r="H518" s="235"/>
      <c r="I518" s="174"/>
      <c r="J518" s="174"/>
    </row>
    <row r="519" spans="1:10" s="177" customFormat="1" ht="11.25">
      <c r="A519" s="182"/>
      <c r="B519" s="182"/>
      <c r="C519" s="182"/>
      <c r="D519" s="182"/>
      <c r="E519" s="174"/>
      <c r="F519" s="174"/>
      <c r="G519" s="174"/>
      <c r="H519" s="235"/>
      <c r="I519" s="174"/>
      <c r="J519" s="174"/>
    </row>
    <row r="520" spans="1:10" s="177" customFormat="1" ht="11.25">
      <c r="A520" s="182"/>
      <c r="B520" s="182"/>
      <c r="C520" s="182"/>
      <c r="D520" s="182"/>
      <c r="E520" s="174"/>
      <c r="F520" s="174"/>
      <c r="G520" s="174"/>
      <c r="H520" s="235"/>
      <c r="I520" s="174"/>
      <c r="J520" s="174"/>
    </row>
    <row r="521" spans="1:10" s="177" customFormat="1" ht="11.25">
      <c r="A521" s="182"/>
      <c r="B521" s="182"/>
      <c r="C521" s="182"/>
      <c r="D521" s="182"/>
      <c r="E521" s="174"/>
      <c r="F521" s="174"/>
      <c r="G521" s="174"/>
      <c r="H521" s="235"/>
      <c r="I521" s="174"/>
      <c r="J521" s="174"/>
    </row>
    <row r="522" spans="1:10" s="177" customFormat="1" ht="11.25">
      <c r="A522" s="182"/>
      <c r="B522" s="182"/>
      <c r="C522" s="182"/>
      <c r="D522" s="182"/>
      <c r="E522" s="174"/>
      <c r="F522" s="174"/>
      <c r="G522" s="174"/>
      <c r="H522" s="235"/>
      <c r="I522" s="174"/>
      <c r="J522" s="174"/>
    </row>
    <row r="523" spans="1:10" s="177" customFormat="1" ht="11.25">
      <c r="A523" s="182"/>
      <c r="B523" s="182"/>
      <c r="C523" s="182"/>
      <c r="D523" s="182"/>
      <c r="E523" s="174"/>
      <c r="F523" s="174"/>
      <c r="G523" s="174"/>
      <c r="H523" s="235"/>
      <c r="I523" s="174"/>
      <c r="J523" s="174"/>
    </row>
    <row r="524" spans="1:10" s="177" customFormat="1" ht="11.25">
      <c r="A524" s="182"/>
      <c r="B524" s="182"/>
      <c r="C524" s="182"/>
      <c r="D524" s="182"/>
      <c r="E524" s="174"/>
      <c r="F524" s="174"/>
      <c r="G524" s="174"/>
      <c r="H524" s="235"/>
      <c r="I524" s="174"/>
      <c r="J524" s="174"/>
    </row>
    <row r="525" spans="1:10" s="177" customFormat="1" ht="11.25">
      <c r="A525" s="182"/>
      <c r="B525" s="182"/>
      <c r="C525" s="182"/>
      <c r="D525" s="182"/>
      <c r="E525" s="174"/>
      <c r="F525" s="174"/>
      <c r="G525" s="174"/>
      <c r="H525" s="235"/>
      <c r="I525" s="174"/>
      <c r="J525" s="174"/>
    </row>
    <row r="526" spans="1:10" s="177" customFormat="1" ht="11.25">
      <c r="A526" s="182"/>
      <c r="B526" s="182"/>
      <c r="C526" s="182"/>
      <c r="D526" s="182"/>
      <c r="E526" s="174"/>
      <c r="F526" s="174"/>
      <c r="G526" s="174"/>
      <c r="H526" s="235"/>
      <c r="I526" s="174"/>
      <c r="J526" s="174"/>
    </row>
    <row r="527" spans="1:10" s="177" customFormat="1" ht="11.25">
      <c r="A527" s="182"/>
      <c r="B527" s="182"/>
      <c r="C527" s="182"/>
      <c r="D527" s="182"/>
      <c r="E527" s="174"/>
      <c r="F527" s="174"/>
      <c r="G527" s="174"/>
      <c r="H527" s="235"/>
      <c r="I527" s="174"/>
      <c r="J527" s="174"/>
    </row>
    <row r="528" spans="1:10" s="177" customFormat="1" ht="11.25">
      <c r="A528" s="182"/>
      <c r="B528" s="182"/>
      <c r="C528" s="182"/>
      <c r="D528" s="182"/>
      <c r="E528" s="174"/>
      <c r="F528" s="174"/>
      <c r="G528" s="174"/>
      <c r="H528" s="235"/>
      <c r="I528" s="174"/>
      <c r="J528" s="174"/>
    </row>
    <row r="529" spans="1:10" s="177" customFormat="1" ht="11.25">
      <c r="A529" s="182"/>
      <c r="B529" s="182"/>
      <c r="C529" s="182"/>
      <c r="D529" s="182"/>
      <c r="E529" s="174"/>
      <c r="F529" s="174"/>
      <c r="G529" s="174"/>
      <c r="H529" s="235"/>
      <c r="I529" s="174"/>
      <c r="J529" s="174"/>
    </row>
    <row r="530" spans="1:10" s="177" customFormat="1" ht="11.25">
      <c r="A530" s="182"/>
      <c r="B530" s="182"/>
      <c r="C530" s="182"/>
      <c r="D530" s="182"/>
      <c r="E530" s="174"/>
      <c r="F530" s="174"/>
      <c r="G530" s="174"/>
      <c r="H530" s="235"/>
      <c r="I530" s="174"/>
      <c r="J530" s="174"/>
    </row>
    <row r="531" spans="1:10" s="177" customFormat="1" ht="11.25">
      <c r="A531" s="182"/>
      <c r="B531" s="182"/>
      <c r="C531" s="182"/>
      <c r="D531" s="182"/>
      <c r="E531" s="174"/>
      <c r="F531" s="174"/>
      <c r="G531" s="174"/>
      <c r="H531" s="235"/>
      <c r="I531" s="174"/>
      <c r="J531" s="174"/>
    </row>
    <row r="532" spans="1:10" s="177" customFormat="1" ht="11.25">
      <c r="A532" s="182"/>
      <c r="B532" s="182"/>
      <c r="C532" s="182"/>
      <c r="D532" s="182"/>
      <c r="E532" s="174"/>
      <c r="F532" s="174"/>
      <c r="G532" s="174"/>
      <c r="H532" s="235"/>
      <c r="I532" s="174"/>
      <c r="J532" s="174"/>
    </row>
    <row r="533" spans="1:10" s="177" customFormat="1" ht="11.25">
      <c r="A533" s="182"/>
      <c r="B533" s="182"/>
      <c r="C533" s="182"/>
      <c r="D533" s="182"/>
      <c r="E533" s="174"/>
      <c r="F533" s="174"/>
      <c r="G533" s="174"/>
      <c r="H533" s="235"/>
      <c r="I533" s="174"/>
      <c r="J533" s="174"/>
    </row>
    <row r="534" spans="1:10" s="177" customFormat="1" ht="11.25">
      <c r="A534" s="182"/>
      <c r="B534" s="182"/>
      <c r="C534" s="182"/>
      <c r="D534" s="182"/>
      <c r="E534" s="174"/>
      <c r="F534" s="174"/>
      <c r="G534" s="174"/>
      <c r="H534" s="235"/>
      <c r="I534" s="174"/>
      <c r="J534" s="174"/>
    </row>
    <row r="535" spans="1:10" s="177" customFormat="1" ht="11.25">
      <c r="A535" s="182"/>
      <c r="B535" s="182"/>
      <c r="C535" s="182"/>
      <c r="D535" s="182"/>
      <c r="E535" s="174"/>
      <c r="F535" s="174"/>
      <c r="G535" s="174"/>
      <c r="H535" s="235"/>
      <c r="I535" s="174"/>
      <c r="J535" s="174"/>
    </row>
    <row r="536" spans="1:10" s="177" customFormat="1" ht="11.25">
      <c r="A536" s="182"/>
      <c r="B536" s="182"/>
      <c r="C536" s="182"/>
      <c r="D536" s="182"/>
      <c r="E536" s="174"/>
      <c r="F536" s="174"/>
      <c r="G536" s="174"/>
      <c r="H536" s="235"/>
      <c r="I536" s="174"/>
      <c r="J536" s="174"/>
    </row>
    <row r="537" spans="1:10" s="177" customFormat="1" ht="11.25">
      <c r="A537" s="182"/>
      <c r="B537" s="182"/>
      <c r="C537" s="182"/>
      <c r="D537" s="182"/>
      <c r="E537" s="174"/>
      <c r="F537" s="174"/>
      <c r="G537" s="174"/>
      <c r="H537" s="235"/>
      <c r="I537" s="174"/>
      <c r="J537" s="174"/>
    </row>
    <row r="538" spans="1:10" s="177" customFormat="1" ht="11.25">
      <c r="A538" s="182"/>
      <c r="B538" s="182"/>
      <c r="C538" s="182"/>
      <c r="D538" s="182"/>
      <c r="E538" s="174"/>
      <c r="F538" s="174"/>
      <c r="G538" s="174"/>
      <c r="H538" s="235"/>
      <c r="I538" s="174"/>
      <c r="J538" s="174"/>
    </row>
    <row r="539" spans="1:10" s="177" customFormat="1" ht="11.25">
      <c r="A539" s="182"/>
      <c r="B539" s="182"/>
      <c r="C539" s="182"/>
      <c r="D539" s="182"/>
      <c r="E539" s="174"/>
      <c r="F539" s="174"/>
      <c r="G539" s="174"/>
      <c r="H539" s="235"/>
      <c r="I539" s="174"/>
      <c r="J539" s="174"/>
    </row>
    <row r="540" spans="1:10" s="177" customFormat="1" ht="11.25">
      <c r="A540" s="182"/>
      <c r="B540" s="182"/>
      <c r="C540" s="182"/>
      <c r="D540" s="182"/>
      <c r="E540" s="174"/>
      <c r="F540" s="174"/>
      <c r="G540" s="174"/>
      <c r="H540" s="235"/>
      <c r="I540" s="174"/>
      <c r="J540" s="174"/>
    </row>
    <row r="541" spans="1:10" s="177" customFormat="1" ht="11.25">
      <c r="A541" s="182"/>
      <c r="B541" s="182"/>
      <c r="C541" s="182"/>
      <c r="D541" s="182"/>
      <c r="E541" s="174"/>
      <c r="F541" s="174"/>
      <c r="G541" s="174"/>
      <c r="H541" s="235"/>
      <c r="I541" s="174"/>
      <c r="J541" s="174"/>
    </row>
    <row r="542" spans="1:10" s="177" customFormat="1" ht="11.25">
      <c r="A542" s="182"/>
      <c r="B542" s="182"/>
      <c r="C542" s="182"/>
      <c r="D542" s="182"/>
      <c r="E542" s="174"/>
      <c r="F542" s="174"/>
      <c r="G542" s="174"/>
      <c r="H542" s="235"/>
      <c r="I542" s="174"/>
      <c r="J542" s="174"/>
    </row>
    <row r="543" spans="1:10" s="177" customFormat="1" ht="11.25">
      <c r="A543" s="182"/>
      <c r="B543" s="182"/>
      <c r="C543" s="182"/>
      <c r="D543" s="182"/>
      <c r="E543" s="174"/>
      <c r="F543" s="174"/>
      <c r="G543" s="174"/>
      <c r="H543" s="235"/>
      <c r="I543" s="174"/>
      <c r="J543" s="174"/>
    </row>
    <row r="544" spans="1:10" s="177" customFormat="1" ht="11.25">
      <c r="A544" s="182"/>
      <c r="B544" s="182"/>
      <c r="C544" s="182"/>
      <c r="D544" s="182"/>
      <c r="E544" s="174"/>
      <c r="F544" s="174"/>
      <c r="G544" s="174"/>
      <c r="H544" s="235"/>
      <c r="I544" s="174"/>
      <c r="J544" s="174"/>
    </row>
    <row r="545" spans="1:10" s="177" customFormat="1" ht="11.25">
      <c r="A545" s="182"/>
      <c r="B545" s="182"/>
      <c r="C545" s="182"/>
      <c r="D545" s="182"/>
      <c r="E545" s="174"/>
      <c r="F545" s="174"/>
      <c r="G545" s="174"/>
      <c r="H545" s="235"/>
      <c r="I545" s="174"/>
      <c r="J545" s="174"/>
    </row>
    <row r="546" spans="1:10" s="177" customFormat="1" ht="11.25">
      <c r="A546" s="182"/>
      <c r="B546" s="182"/>
      <c r="C546" s="182"/>
      <c r="D546" s="182"/>
      <c r="E546" s="174"/>
      <c r="F546" s="174"/>
      <c r="G546" s="174"/>
      <c r="H546" s="235"/>
      <c r="I546" s="174"/>
      <c r="J546" s="174"/>
    </row>
    <row r="547" spans="1:10" s="177" customFormat="1" ht="11.25">
      <c r="A547" s="182"/>
      <c r="B547" s="182"/>
      <c r="C547" s="182"/>
      <c r="D547" s="182"/>
      <c r="E547" s="174"/>
      <c r="F547" s="174"/>
      <c r="G547" s="174"/>
      <c r="H547" s="235"/>
      <c r="I547" s="174"/>
      <c r="J547" s="174"/>
    </row>
    <row r="548" spans="1:10" s="177" customFormat="1" ht="11.25">
      <c r="A548" s="182"/>
      <c r="B548" s="182"/>
      <c r="C548" s="182"/>
      <c r="D548" s="182"/>
      <c r="E548" s="174"/>
      <c r="F548" s="174"/>
      <c r="G548" s="174"/>
      <c r="H548" s="235"/>
      <c r="I548" s="174"/>
      <c r="J548" s="174"/>
    </row>
    <row r="549" spans="1:10" s="177" customFormat="1" ht="11.25">
      <c r="A549" s="182"/>
      <c r="B549" s="182"/>
      <c r="C549" s="182"/>
      <c r="D549" s="182"/>
      <c r="E549" s="174"/>
      <c r="F549" s="174"/>
      <c r="G549" s="174"/>
      <c r="H549" s="235"/>
      <c r="I549" s="174"/>
      <c r="J549" s="174"/>
    </row>
    <row r="550" spans="1:10" s="177" customFormat="1" ht="11.25">
      <c r="A550" s="182"/>
      <c r="B550" s="182"/>
      <c r="C550" s="182"/>
      <c r="D550" s="182"/>
      <c r="E550" s="174"/>
      <c r="F550" s="174"/>
      <c r="G550" s="174"/>
      <c r="H550" s="235"/>
      <c r="I550" s="174"/>
      <c r="J550" s="174"/>
    </row>
    <row r="551" spans="1:10" s="177" customFormat="1" ht="11.25">
      <c r="A551" s="182"/>
      <c r="B551" s="182"/>
      <c r="C551" s="182"/>
      <c r="D551" s="182"/>
      <c r="E551" s="174"/>
      <c r="F551" s="174"/>
      <c r="G551" s="174"/>
      <c r="H551" s="235"/>
      <c r="I551" s="174"/>
      <c r="J551" s="174"/>
    </row>
    <row r="552" spans="1:10" s="177" customFormat="1" ht="11.25">
      <c r="A552" s="182"/>
      <c r="B552" s="182"/>
      <c r="C552" s="182"/>
      <c r="D552" s="182"/>
      <c r="E552" s="174"/>
      <c r="F552" s="174"/>
      <c r="G552" s="174"/>
      <c r="H552" s="235"/>
      <c r="I552" s="174"/>
      <c r="J552" s="174"/>
    </row>
    <row r="553" spans="1:10" s="177" customFormat="1" ht="11.25">
      <c r="A553" s="182"/>
      <c r="B553" s="182"/>
      <c r="C553" s="182"/>
      <c r="D553" s="182"/>
      <c r="E553" s="174"/>
      <c r="F553" s="174"/>
      <c r="G553" s="174"/>
      <c r="H553" s="235"/>
      <c r="I553" s="174"/>
      <c r="J553" s="174"/>
    </row>
    <row r="554" spans="1:10" s="177" customFormat="1" ht="11.25">
      <c r="A554" s="182"/>
      <c r="B554" s="182"/>
      <c r="C554" s="182"/>
      <c r="D554" s="182"/>
      <c r="E554" s="174"/>
      <c r="F554" s="174"/>
      <c r="G554" s="174"/>
      <c r="H554" s="235"/>
      <c r="I554" s="174"/>
      <c r="J554" s="174"/>
    </row>
    <row r="555" spans="1:10" s="177" customFormat="1" ht="11.25">
      <c r="A555" s="182"/>
      <c r="B555" s="182"/>
      <c r="C555" s="182"/>
      <c r="D555" s="182"/>
      <c r="E555" s="174"/>
      <c r="F555" s="174"/>
      <c r="G555" s="174"/>
      <c r="H555" s="235"/>
      <c r="I555" s="174"/>
      <c r="J555" s="174"/>
    </row>
    <row r="556" spans="1:10" s="177" customFormat="1" ht="11.25">
      <c r="A556" s="182"/>
      <c r="B556" s="182"/>
      <c r="C556" s="182"/>
      <c r="D556" s="182"/>
      <c r="E556" s="174"/>
      <c r="F556" s="174"/>
      <c r="G556" s="174"/>
      <c r="H556" s="235"/>
      <c r="I556" s="174"/>
      <c r="J556" s="174"/>
    </row>
    <row r="557" spans="1:10" s="177" customFormat="1" ht="11.25">
      <c r="A557" s="182"/>
      <c r="B557" s="182"/>
      <c r="C557" s="182"/>
      <c r="D557" s="182"/>
      <c r="E557" s="174"/>
      <c r="F557" s="174"/>
      <c r="G557" s="174"/>
      <c r="H557" s="235"/>
      <c r="I557" s="174"/>
      <c r="J557" s="174"/>
    </row>
    <row r="558" spans="1:10" s="177" customFormat="1" ht="11.25">
      <c r="A558" s="182"/>
      <c r="B558" s="182"/>
      <c r="C558" s="182"/>
      <c r="D558" s="182"/>
      <c r="E558" s="174"/>
      <c r="F558" s="174"/>
      <c r="G558" s="174"/>
      <c r="H558" s="235"/>
      <c r="I558" s="174"/>
      <c r="J558" s="174"/>
    </row>
    <row r="559" spans="1:10" s="177" customFormat="1" ht="11.25">
      <c r="A559" s="182"/>
      <c r="B559" s="182"/>
      <c r="C559" s="182"/>
      <c r="D559" s="182"/>
      <c r="E559" s="174"/>
      <c r="F559" s="174"/>
      <c r="G559" s="174"/>
      <c r="H559" s="235"/>
      <c r="I559" s="174"/>
      <c r="J559" s="174"/>
    </row>
    <row r="560" spans="1:10" s="177" customFormat="1" ht="11.25">
      <c r="A560" s="182"/>
      <c r="B560" s="182"/>
      <c r="C560" s="182"/>
      <c r="D560" s="182"/>
      <c r="E560" s="174"/>
      <c r="F560" s="174"/>
      <c r="G560" s="174"/>
      <c r="H560" s="235"/>
      <c r="I560" s="174"/>
      <c r="J560" s="174"/>
    </row>
    <row r="561" spans="1:10" s="177" customFormat="1" ht="11.25">
      <c r="A561" s="182"/>
      <c r="B561" s="182"/>
      <c r="C561" s="182"/>
      <c r="D561" s="182"/>
      <c r="E561" s="174"/>
      <c r="F561" s="174"/>
      <c r="G561" s="174"/>
      <c r="H561" s="235"/>
      <c r="I561" s="174"/>
      <c r="J561" s="174"/>
    </row>
    <row r="562" spans="1:10" s="177" customFormat="1" ht="11.25">
      <c r="A562" s="182"/>
      <c r="B562" s="182"/>
      <c r="C562" s="182"/>
      <c r="D562" s="182"/>
      <c r="E562" s="174"/>
      <c r="F562" s="174"/>
      <c r="G562" s="174"/>
      <c r="H562" s="235"/>
      <c r="I562" s="174"/>
      <c r="J562" s="174"/>
    </row>
    <row r="563" spans="1:10" s="177" customFormat="1" ht="11.25">
      <c r="A563" s="182"/>
      <c r="B563" s="182"/>
      <c r="C563" s="182"/>
      <c r="D563" s="182"/>
      <c r="E563" s="174"/>
      <c r="F563" s="174"/>
      <c r="G563" s="174"/>
      <c r="H563" s="235"/>
      <c r="I563" s="174"/>
      <c r="J563" s="174"/>
    </row>
    <row r="564" spans="1:10" s="177" customFormat="1" ht="11.25">
      <c r="A564" s="182"/>
      <c r="B564" s="182"/>
      <c r="C564" s="182"/>
      <c r="D564" s="182"/>
      <c r="E564" s="174"/>
      <c r="F564" s="174"/>
      <c r="G564" s="174"/>
      <c r="H564" s="235"/>
      <c r="I564" s="174"/>
      <c r="J564" s="174"/>
    </row>
    <row r="565" spans="1:10" s="177" customFormat="1" ht="11.25">
      <c r="A565" s="182"/>
      <c r="B565" s="182"/>
      <c r="C565" s="182"/>
      <c r="D565" s="182"/>
      <c r="E565" s="174"/>
      <c r="F565" s="174"/>
      <c r="G565" s="174"/>
      <c r="H565" s="235"/>
      <c r="I565" s="174"/>
      <c r="J565" s="174"/>
    </row>
    <row r="566" spans="1:10" s="177" customFormat="1" ht="11.25">
      <c r="A566" s="182"/>
      <c r="B566" s="182"/>
      <c r="C566" s="182"/>
      <c r="D566" s="182"/>
      <c r="E566" s="174"/>
      <c r="F566" s="174"/>
      <c r="G566" s="174"/>
      <c r="H566" s="235"/>
      <c r="I566" s="174"/>
      <c r="J566" s="174"/>
    </row>
    <row r="567" spans="1:10" s="177" customFormat="1" ht="11.25">
      <c r="A567" s="182"/>
      <c r="B567" s="182"/>
      <c r="C567" s="182"/>
      <c r="D567" s="182"/>
      <c r="E567" s="174"/>
      <c r="F567" s="174"/>
      <c r="G567" s="174"/>
      <c r="H567" s="235"/>
      <c r="I567" s="174"/>
      <c r="J567" s="174"/>
    </row>
    <row r="568" spans="1:10" s="177" customFormat="1" ht="11.25">
      <c r="A568" s="182"/>
      <c r="B568" s="182"/>
      <c r="C568" s="182"/>
      <c r="D568" s="182"/>
      <c r="E568" s="174"/>
      <c r="F568" s="174"/>
      <c r="G568" s="174"/>
      <c r="H568" s="235"/>
      <c r="I568" s="174"/>
      <c r="J568" s="174"/>
    </row>
    <row r="569" spans="1:10" s="177" customFormat="1" ht="11.25">
      <c r="A569" s="182"/>
      <c r="B569" s="182"/>
      <c r="C569" s="182"/>
      <c r="D569" s="182"/>
      <c r="E569" s="174"/>
      <c r="F569" s="174"/>
      <c r="G569" s="174"/>
      <c r="H569" s="235"/>
      <c r="I569" s="174"/>
      <c r="J569" s="174"/>
    </row>
    <row r="570" spans="1:10" s="177" customFormat="1" ht="11.25">
      <c r="A570" s="182"/>
      <c r="B570" s="182"/>
      <c r="C570" s="182"/>
      <c r="D570" s="182"/>
      <c r="E570" s="174"/>
      <c r="F570" s="174"/>
      <c r="G570" s="174"/>
      <c r="H570" s="235"/>
      <c r="I570" s="174"/>
      <c r="J570" s="174"/>
    </row>
    <row r="571" spans="1:10" s="177" customFormat="1" ht="11.25">
      <c r="A571" s="182"/>
      <c r="B571" s="182"/>
      <c r="C571" s="182"/>
      <c r="D571" s="182"/>
      <c r="E571" s="174"/>
      <c r="F571" s="174"/>
      <c r="G571" s="174"/>
      <c r="H571" s="235"/>
      <c r="I571" s="174"/>
      <c r="J571" s="174"/>
    </row>
    <row r="572" spans="1:10" s="177" customFormat="1" ht="11.25">
      <c r="A572" s="182"/>
      <c r="B572" s="182"/>
      <c r="C572" s="182"/>
      <c r="D572" s="182"/>
      <c r="E572" s="174"/>
      <c r="F572" s="174"/>
      <c r="G572" s="174"/>
      <c r="H572" s="235"/>
      <c r="I572" s="174"/>
      <c r="J572" s="174"/>
    </row>
    <row r="573" spans="1:10" s="177" customFormat="1" ht="11.25">
      <c r="A573" s="182"/>
      <c r="B573" s="182"/>
      <c r="C573" s="182"/>
      <c r="D573" s="182"/>
      <c r="E573" s="174"/>
      <c r="F573" s="174"/>
      <c r="G573" s="174"/>
      <c r="H573" s="235"/>
      <c r="I573" s="174"/>
      <c r="J573" s="174"/>
    </row>
    <row r="574" spans="1:10" s="177" customFormat="1" ht="11.25">
      <c r="A574" s="182"/>
      <c r="B574" s="182"/>
      <c r="C574" s="182"/>
      <c r="D574" s="182"/>
      <c r="E574" s="174"/>
      <c r="F574" s="174"/>
      <c r="G574" s="174"/>
      <c r="H574" s="235"/>
      <c r="I574" s="174"/>
      <c r="J574" s="174"/>
    </row>
    <row r="575" spans="1:10" s="177" customFormat="1" ht="11.25">
      <c r="A575" s="182"/>
      <c r="B575" s="182"/>
      <c r="C575" s="182"/>
      <c r="D575" s="182"/>
      <c r="E575" s="174"/>
      <c r="F575" s="174"/>
      <c r="G575" s="174"/>
      <c r="H575" s="235"/>
      <c r="I575" s="174"/>
      <c r="J575" s="174"/>
    </row>
    <row r="576" spans="1:10" s="177" customFormat="1" ht="11.25">
      <c r="A576" s="182"/>
      <c r="B576" s="182"/>
      <c r="C576" s="182"/>
      <c r="D576" s="182"/>
      <c r="E576" s="174"/>
      <c r="F576" s="174"/>
      <c r="G576" s="174"/>
      <c r="H576" s="235"/>
      <c r="I576" s="174"/>
      <c r="J576" s="174"/>
    </row>
    <row r="577" spans="1:10" s="177" customFormat="1" ht="11.25">
      <c r="A577" s="182"/>
      <c r="B577" s="182"/>
      <c r="C577" s="182"/>
      <c r="D577" s="182"/>
      <c r="E577" s="174"/>
      <c r="F577" s="174"/>
      <c r="G577" s="174"/>
      <c r="H577" s="235"/>
      <c r="I577" s="174"/>
      <c r="J577" s="174"/>
    </row>
    <row r="578" spans="1:10" s="177" customFormat="1" ht="11.25">
      <c r="A578" s="182"/>
      <c r="B578" s="182"/>
      <c r="C578" s="182"/>
      <c r="D578" s="182"/>
      <c r="E578" s="174"/>
      <c r="F578" s="174"/>
      <c r="G578" s="174"/>
      <c r="H578" s="235"/>
      <c r="I578" s="174"/>
      <c r="J578" s="174"/>
    </row>
    <row r="579" spans="1:10" s="177" customFormat="1" ht="11.25">
      <c r="A579" s="182"/>
      <c r="B579" s="182"/>
      <c r="C579" s="182"/>
      <c r="D579" s="182"/>
      <c r="E579" s="174"/>
      <c r="F579" s="174"/>
      <c r="G579" s="174"/>
      <c r="H579" s="235"/>
      <c r="I579" s="174"/>
      <c r="J579" s="174"/>
    </row>
    <row r="580" spans="1:10" s="177" customFormat="1" ht="11.25">
      <c r="A580" s="182"/>
      <c r="B580" s="182"/>
      <c r="C580" s="182"/>
      <c r="D580" s="182"/>
      <c r="E580" s="174"/>
      <c r="F580" s="174"/>
      <c r="G580" s="174"/>
      <c r="H580" s="235"/>
      <c r="I580" s="174"/>
      <c r="J580" s="174"/>
    </row>
    <row r="581" spans="1:10" s="177" customFormat="1" ht="11.25">
      <c r="A581" s="182"/>
      <c r="B581" s="182"/>
      <c r="C581" s="182"/>
      <c r="D581" s="182"/>
      <c r="E581" s="174"/>
      <c r="F581" s="174"/>
      <c r="G581" s="174"/>
      <c r="H581" s="235"/>
      <c r="I581" s="174"/>
      <c r="J581" s="174"/>
    </row>
    <row r="582" spans="1:10" s="177" customFormat="1" ht="11.25">
      <c r="A582" s="182"/>
      <c r="B582" s="182"/>
      <c r="C582" s="182"/>
      <c r="D582" s="182"/>
      <c r="E582" s="174"/>
      <c r="F582" s="174"/>
      <c r="G582" s="174"/>
      <c r="H582" s="235"/>
      <c r="I582" s="174"/>
      <c r="J582" s="174"/>
    </row>
    <row r="583" spans="1:10" s="177" customFormat="1" ht="11.25">
      <c r="A583" s="182"/>
      <c r="B583" s="182"/>
      <c r="C583" s="182"/>
      <c r="D583" s="182"/>
      <c r="E583" s="174"/>
      <c r="F583" s="174"/>
      <c r="G583" s="174"/>
      <c r="H583" s="235"/>
      <c r="I583" s="174"/>
      <c r="J583" s="174"/>
    </row>
    <row r="584" spans="1:10" s="177" customFormat="1" ht="11.25">
      <c r="A584" s="182"/>
      <c r="B584" s="182"/>
      <c r="C584" s="182"/>
      <c r="D584" s="182"/>
      <c r="E584" s="174"/>
      <c r="F584" s="174"/>
      <c r="G584" s="174"/>
      <c r="H584" s="235"/>
      <c r="I584" s="174"/>
      <c r="J584" s="174"/>
    </row>
    <row r="585" spans="1:10" s="177" customFormat="1" ht="11.25">
      <c r="A585" s="182"/>
      <c r="B585" s="182"/>
      <c r="C585" s="182"/>
      <c r="D585" s="182"/>
      <c r="E585" s="174"/>
      <c r="F585" s="174"/>
      <c r="G585" s="174"/>
      <c r="H585" s="235"/>
      <c r="I585" s="174"/>
      <c r="J585" s="174"/>
    </row>
    <row r="586" spans="1:10" s="177" customFormat="1" ht="11.25">
      <c r="A586" s="182"/>
      <c r="B586" s="182"/>
      <c r="C586" s="182"/>
      <c r="D586" s="182"/>
      <c r="E586" s="174"/>
      <c r="F586" s="174"/>
      <c r="G586" s="174"/>
      <c r="H586" s="235"/>
      <c r="I586" s="174"/>
      <c r="J586" s="174"/>
    </row>
    <row r="587" spans="1:10" s="177" customFormat="1" ht="11.25">
      <c r="A587" s="182"/>
      <c r="B587" s="182"/>
      <c r="C587" s="182"/>
      <c r="D587" s="182"/>
      <c r="E587" s="174"/>
      <c r="F587" s="174"/>
      <c r="G587" s="174"/>
      <c r="H587" s="235"/>
      <c r="I587" s="174"/>
      <c r="J587" s="174"/>
    </row>
    <row r="588" spans="1:10" s="177" customFormat="1" ht="11.25">
      <c r="A588" s="182"/>
      <c r="B588" s="182"/>
      <c r="C588" s="182"/>
      <c r="D588" s="182"/>
      <c r="E588" s="174"/>
      <c r="F588" s="174"/>
      <c r="G588" s="174"/>
      <c r="H588" s="235"/>
      <c r="I588" s="174"/>
      <c r="J588" s="174"/>
    </row>
    <row r="589" spans="1:10" s="177" customFormat="1" ht="11.25">
      <c r="A589" s="182"/>
      <c r="B589" s="182"/>
      <c r="C589" s="182"/>
      <c r="D589" s="182"/>
      <c r="E589" s="174"/>
      <c r="F589" s="174"/>
      <c r="G589" s="174"/>
      <c r="H589" s="235"/>
      <c r="I589" s="174"/>
      <c r="J589" s="174"/>
    </row>
    <row r="590" spans="1:10" s="177" customFormat="1" ht="11.25">
      <c r="A590" s="182"/>
      <c r="B590" s="182"/>
      <c r="C590" s="182"/>
      <c r="D590" s="182"/>
      <c r="E590" s="174"/>
      <c r="F590" s="174"/>
      <c r="G590" s="174"/>
      <c r="H590" s="235"/>
      <c r="I590" s="174"/>
      <c r="J590" s="174"/>
    </row>
    <row r="591" spans="1:10" s="177" customFormat="1" ht="11.25">
      <c r="A591" s="182"/>
      <c r="B591" s="182"/>
      <c r="C591" s="182"/>
      <c r="D591" s="182"/>
      <c r="E591" s="174"/>
      <c r="F591" s="174"/>
      <c r="G591" s="174"/>
      <c r="H591" s="235"/>
      <c r="I591" s="174"/>
      <c r="J591" s="174"/>
    </row>
    <row r="592" spans="1:10" s="177" customFormat="1" ht="11.25">
      <c r="A592" s="182"/>
      <c r="B592" s="182"/>
      <c r="C592" s="182"/>
      <c r="D592" s="182"/>
      <c r="E592" s="174"/>
      <c r="F592" s="174"/>
      <c r="G592" s="174"/>
      <c r="H592" s="235"/>
      <c r="I592" s="174"/>
      <c r="J592" s="174"/>
    </row>
    <row r="593" spans="1:10" s="177" customFormat="1" ht="11.25">
      <c r="A593" s="182"/>
      <c r="B593" s="182"/>
      <c r="C593" s="182"/>
      <c r="D593" s="182"/>
      <c r="E593" s="174"/>
      <c r="F593" s="174"/>
      <c r="G593" s="174"/>
      <c r="H593" s="235"/>
      <c r="I593" s="174"/>
      <c r="J593" s="174"/>
    </row>
    <row r="594" spans="1:10" s="177" customFormat="1" ht="11.25">
      <c r="A594" s="182"/>
      <c r="B594" s="182"/>
      <c r="C594" s="182"/>
      <c r="D594" s="182"/>
      <c r="E594" s="174"/>
      <c r="F594" s="174"/>
      <c r="G594" s="174"/>
      <c r="H594" s="235"/>
      <c r="I594" s="174"/>
      <c r="J594" s="174"/>
    </row>
    <row r="595" spans="1:10" s="177" customFormat="1" ht="11.25">
      <c r="A595" s="182"/>
      <c r="B595" s="182"/>
      <c r="C595" s="182"/>
      <c r="D595" s="182"/>
      <c r="E595" s="174"/>
      <c r="F595" s="174"/>
      <c r="G595" s="174"/>
      <c r="H595" s="235"/>
      <c r="I595" s="174"/>
      <c r="J595" s="174"/>
    </row>
    <row r="596" spans="1:10" s="177" customFormat="1" ht="11.25">
      <c r="A596" s="182"/>
      <c r="B596" s="182"/>
      <c r="C596" s="182"/>
      <c r="D596" s="182"/>
      <c r="E596" s="174"/>
      <c r="F596" s="174"/>
      <c r="G596" s="174"/>
      <c r="H596" s="235"/>
      <c r="I596" s="174"/>
      <c r="J596" s="174"/>
    </row>
    <row r="597" spans="1:10" s="177" customFormat="1" ht="11.25">
      <c r="A597" s="182"/>
      <c r="B597" s="182"/>
      <c r="C597" s="182"/>
      <c r="D597" s="182"/>
      <c r="E597" s="174"/>
      <c r="F597" s="174"/>
      <c r="G597" s="174"/>
      <c r="H597" s="235"/>
      <c r="I597" s="174"/>
      <c r="J597" s="174"/>
    </row>
    <row r="598" spans="1:10" s="177" customFormat="1" ht="11.25">
      <c r="A598" s="182"/>
      <c r="B598" s="182"/>
      <c r="C598" s="182"/>
      <c r="D598" s="182"/>
      <c r="E598" s="174"/>
      <c r="F598" s="174"/>
      <c r="G598" s="174"/>
      <c r="H598" s="235"/>
      <c r="I598" s="174"/>
      <c r="J598" s="174"/>
    </row>
    <row r="599" spans="1:10" s="177" customFormat="1" ht="11.25">
      <c r="A599" s="182"/>
      <c r="B599" s="182"/>
      <c r="C599" s="182"/>
      <c r="D599" s="182"/>
      <c r="E599" s="174"/>
      <c r="F599" s="174"/>
      <c r="G599" s="174"/>
      <c r="H599" s="235"/>
      <c r="I599" s="174"/>
      <c r="J599" s="174"/>
    </row>
    <row r="600" spans="1:10" s="177" customFormat="1" ht="11.25">
      <c r="A600" s="182"/>
      <c r="B600" s="182"/>
      <c r="C600" s="182"/>
      <c r="D600" s="182"/>
      <c r="E600" s="174"/>
      <c r="F600" s="174"/>
      <c r="G600" s="174"/>
      <c r="H600" s="235"/>
      <c r="I600" s="174"/>
      <c r="J600" s="174"/>
    </row>
    <row r="601" spans="1:10" s="177" customFormat="1" ht="11.25">
      <c r="A601" s="182"/>
      <c r="B601" s="182"/>
      <c r="C601" s="182"/>
      <c r="D601" s="182"/>
      <c r="E601" s="174"/>
      <c r="F601" s="174"/>
      <c r="G601" s="174"/>
      <c r="H601" s="235"/>
      <c r="I601" s="174"/>
      <c r="J601" s="174"/>
    </row>
    <row r="602" spans="1:10" s="177" customFormat="1" ht="11.25">
      <c r="A602" s="182"/>
      <c r="B602" s="182"/>
      <c r="C602" s="182"/>
      <c r="D602" s="182"/>
      <c r="E602" s="174"/>
      <c r="F602" s="174"/>
      <c r="G602" s="174"/>
      <c r="H602" s="235"/>
      <c r="I602" s="174"/>
      <c r="J602" s="174"/>
    </row>
    <row r="603" spans="1:10" s="177" customFormat="1" ht="11.25">
      <c r="A603" s="182"/>
      <c r="B603" s="182"/>
      <c r="C603" s="182"/>
      <c r="D603" s="182"/>
      <c r="E603" s="174"/>
      <c r="F603" s="174"/>
      <c r="G603" s="174"/>
      <c r="H603" s="235"/>
      <c r="I603" s="174"/>
      <c r="J603" s="174"/>
    </row>
    <row r="604" spans="1:10" s="177" customFormat="1" ht="11.25">
      <c r="A604" s="182"/>
      <c r="B604" s="182"/>
      <c r="C604" s="182"/>
      <c r="D604" s="182"/>
      <c r="E604" s="174"/>
      <c r="F604" s="174"/>
      <c r="G604" s="174"/>
      <c r="H604" s="235"/>
      <c r="I604" s="174"/>
      <c r="J604" s="174"/>
    </row>
    <row r="605" spans="1:10" s="177" customFormat="1" ht="11.25">
      <c r="A605" s="182"/>
      <c r="B605" s="182"/>
      <c r="C605" s="182"/>
      <c r="D605" s="182"/>
      <c r="E605" s="174"/>
      <c r="F605" s="174"/>
      <c r="G605" s="174"/>
      <c r="H605" s="235"/>
      <c r="I605" s="174"/>
      <c r="J605" s="174"/>
    </row>
    <row r="606" spans="1:10" s="177" customFormat="1" ht="11.25">
      <c r="A606" s="182"/>
      <c r="B606" s="182"/>
      <c r="C606" s="182"/>
      <c r="D606" s="182"/>
      <c r="E606" s="174"/>
      <c r="F606" s="174"/>
      <c r="G606" s="174"/>
      <c r="H606" s="235"/>
      <c r="I606" s="174"/>
      <c r="J606" s="174"/>
    </row>
    <row r="607" spans="1:10" s="177" customFormat="1" ht="11.25">
      <c r="A607" s="182"/>
      <c r="B607" s="182"/>
      <c r="C607" s="182"/>
      <c r="D607" s="182"/>
      <c r="E607" s="174"/>
      <c r="F607" s="174"/>
      <c r="G607" s="174"/>
      <c r="H607" s="235"/>
      <c r="I607" s="174"/>
      <c r="J607" s="174"/>
    </row>
    <row r="608" spans="1:10" s="177" customFormat="1" ht="11.25">
      <c r="A608" s="182"/>
      <c r="B608" s="182"/>
      <c r="C608" s="182"/>
      <c r="D608" s="182"/>
      <c r="E608" s="174"/>
      <c r="F608" s="174"/>
      <c r="G608" s="174"/>
      <c r="H608" s="235"/>
      <c r="I608" s="174"/>
      <c r="J608" s="174"/>
    </row>
    <row r="609" spans="1:10" s="177" customFormat="1" ht="11.25">
      <c r="A609" s="182"/>
      <c r="B609" s="182"/>
      <c r="C609" s="182"/>
      <c r="D609" s="182"/>
      <c r="E609" s="174"/>
      <c r="F609" s="174"/>
      <c r="G609" s="174"/>
      <c r="H609" s="235"/>
      <c r="I609" s="174"/>
      <c r="J609" s="174"/>
    </row>
    <row r="610" spans="1:10" s="177" customFormat="1" ht="11.25">
      <c r="A610" s="182"/>
      <c r="B610" s="182"/>
      <c r="C610" s="182"/>
      <c r="D610" s="182"/>
      <c r="E610" s="174"/>
      <c r="F610" s="174"/>
      <c r="G610" s="174"/>
      <c r="H610" s="235"/>
      <c r="I610" s="174"/>
      <c r="J610" s="174"/>
    </row>
    <row r="611" spans="1:10" s="177" customFormat="1" ht="11.25">
      <c r="A611" s="182"/>
      <c r="B611" s="182"/>
      <c r="C611" s="182"/>
      <c r="D611" s="182"/>
      <c r="E611" s="174"/>
      <c r="F611" s="174"/>
      <c r="G611" s="174"/>
      <c r="H611" s="235"/>
      <c r="I611" s="174"/>
      <c r="J611" s="174"/>
    </row>
    <row r="612" spans="1:10" s="177" customFormat="1" ht="11.25">
      <c r="A612" s="182"/>
      <c r="B612" s="182"/>
      <c r="C612" s="182"/>
      <c r="D612" s="182"/>
      <c r="E612" s="174"/>
      <c r="F612" s="174"/>
      <c r="G612" s="174"/>
      <c r="H612" s="235"/>
      <c r="I612" s="174"/>
      <c r="J612" s="174"/>
    </row>
    <row r="613" spans="1:10" s="177" customFormat="1" ht="11.25">
      <c r="A613" s="182"/>
      <c r="B613" s="182"/>
      <c r="C613" s="182"/>
      <c r="D613" s="182"/>
      <c r="E613" s="174"/>
      <c r="F613" s="174"/>
      <c r="G613" s="174"/>
      <c r="H613" s="235"/>
      <c r="I613" s="174"/>
      <c r="J613" s="174"/>
    </row>
    <row r="614" spans="1:10" s="177" customFormat="1" ht="11.25">
      <c r="A614" s="182"/>
      <c r="B614" s="182"/>
      <c r="C614" s="182"/>
      <c r="D614" s="182"/>
      <c r="E614" s="174"/>
      <c r="F614" s="174"/>
      <c r="G614" s="174"/>
      <c r="H614" s="235"/>
      <c r="I614" s="174"/>
      <c r="J614" s="174"/>
    </row>
    <row r="615" spans="1:10" s="177" customFormat="1" ht="11.25">
      <c r="A615" s="182"/>
      <c r="B615" s="182"/>
      <c r="C615" s="182"/>
      <c r="D615" s="182"/>
      <c r="E615" s="174"/>
      <c r="F615" s="174"/>
      <c r="G615" s="174"/>
      <c r="H615" s="235"/>
      <c r="I615" s="174"/>
      <c r="J615" s="174"/>
    </row>
    <row r="616" spans="1:10" s="177" customFormat="1" ht="11.25">
      <c r="A616" s="182"/>
      <c r="B616" s="182"/>
      <c r="C616" s="182"/>
      <c r="D616" s="182"/>
      <c r="E616" s="174"/>
      <c r="F616" s="174"/>
      <c r="G616" s="174"/>
      <c r="H616" s="235"/>
      <c r="I616" s="174"/>
      <c r="J616" s="174"/>
    </row>
    <row r="617" spans="1:10" s="177" customFormat="1" ht="11.25">
      <c r="A617" s="182"/>
      <c r="B617" s="182"/>
      <c r="C617" s="182"/>
      <c r="D617" s="182"/>
      <c r="E617" s="174"/>
      <c r="F617" s="174"/>
      <c r="G617" s="174"/>
      <c r="H617" s="235"/>
      <c r="I617" s="174"/>
      <c r="J617" s="174"/>
    </row>
    <row r="618" spans="1:10" s="177" customFormat="1" ht="11.25">
      <c r="A618" s="182"/>
      <c r="B618" s="182"/>
      <c r="C618" s="182"/>
      <c r="D618" s="182"/>
      <c r="E618" s="174"/>
      <c r="F618" s="174"/>
      <c r="G618" s="174"/>
      <c r="H618" s="235"/>
      <c r="I618" s="174"/>
      <c r="J618" s="174"/>
    </row>
    <row r="619" spans="1:10" s="177" customFormat="1" ht="11.25">
      <c r="A619" s="182"/>
      <c r="B619" s="182"/>
      <c r="C619" s="182"/>
      <c r="D619" s="182"/>
      <c r="E619" s="174"/>
      <c r="F619" s="174"/>
      <c r="G619" s="174"/>
      <c r="H619" s="235"/>
      <c r="I619" s="174"/>
      <c r="J619" s="174"/>
    </row>
    <row r="620" spans="1:10" s="177" customFormat="1" ht="11.25">
      <c r="A620" s="182"/>
      <c r="B620" s="182"/>
      <c r="C620" s="182"/>
      <c r="D620" s="182"/>
      <c r="E620" s="174"/>
      <c r="F620" s="174"/>
      <c r="G620" s="174"/>
      <c r="H620" s="235"/>
      <c r="I620" s="174"/>
      <c r="J620" s="174"/>
    </row>
    <row r="621" spans="1:10" s="177" customFormat="1" ht="11.25">
      <c r="A621" s="182"/>
      <c r="B621" s="182"/>
      <c r="C621" s="182"/>
      <c r="D621" s="182"/>
      <c r="E621" s="174"/>
      <c r="F621" s="174"/>
      <c r="G621" s="174"/>
      <c r="H621" s="235"/>
      <c r="I621" s="174"/>
      <c r="J621" s="174"/>
    </row>
    <row r="622" spans="1:10" s="177" customFormat="1" ht="11.25">
      <c r="A622" s="182"/>
      <c r="B622" s="182"/>
      <c r="C622" s="182"/>
      <c r="D622" s="182"/>
      <c r="E622" s="174"/>
      <c r="F622" s="174"/>
      <c r="G622" s="174"/>
      <c r="H622" s="235"/>
      <c r="I622" s="174"/>
      <c r="J622" s="174"/>
    </row>
    <row r="623" spans="1:10" s="177" customFormat="1" ht="11.25">
      <c r="A623" s="182"/>
      <c r="B623" s="182"/>
      <c r="C623" s="182"/>
      <c r="D623" s="182"/>
      <c r="E623" s="174"/>
      <c r="F623" s="174"/>
      <c r="G623" s="174"/>
      <c r="H623" s="235"/>
      <c r="I623" s="174"/>
      <c r="J623" s="174"/>
    </row>
    <row r="624" spans="1:10" s="177" customFormat="1" ht="11.25">
      <c r="A624" s="182"/>
      <c r="B624" s="182"/>
      <c r="C624" s="182"/>
      <c r="D624" s="182"/>
      <c r="E624" s="174"/>
      <c r="F624" s="174"/>
      <c r="G624" s="174"/>
      <c r="H624" s="235"/>
      <c r="I624" s="174"/>
      <c r="J624" s="174"/>
    </row>
    <row r="625" spans="1:10" s="177" customFormat="1" ht="11.25">
      <c r="A625" s="182"/>
      <c r="B625" s="182"/>
      <c r="C625" s="182"/>
      <c r="D625" s="182"/>
      <c r="E625" s="174"/>
      <c r="F625" s="174"/>
      <c r="G625" s="174"/>
      <c r="H625" s="235"/>
      <c r="I625" s="174"/>
      <c r="J625" s="174"/>
    </row>
    <row r="626" spans="1:10" s="177" customFormat="1" ht="11.25">
      <c r="A626" s="182"/>
      <c r="B626" s="182"/>
      <c r="C626" s="182"/>
      <c r="D626" s="182"/>
      <c r="E626" s="174"/>
      <c r="F626" s="174"/>
      <c r="G626" s="174"/>
      <c r="H626" s="235"/>
      <c r="I626" s="174"/>
      <c r="J626" s="174"/>
    </row>
    <row r="627" spans="1:10" s="177" customFormat="1" ht="11.25">
      <c r="A627" s="182"/>
      <c r="B627" s="182"/>
      <c r="C627" s="182"/>
      <c r="D627" s="182"/>
      <c r="E627" s="174"/>
      <c r="F627" s="174"/>
      <c r="G627" s="174"/>
      <c r="H627" s="235"/>
      <c r="I627" s="174"/>
      <c r="J627" s="174"/>
    </row>
    <row r="628" spans="1:10" s="177" customFormat="1" ht="11.25">
      <c r="A628" s="182"/>
      <c r="B628" s="182"/>
      <c r="C628" s="182"/>
      <c r="D628" s="182"/>
      <c r="E628" s="174"/>
      <c r="F628" s="174"/>
      <c r="G628" s="174"/>
      <c r="H628" s="235"/>
      <c r="I628" s="174"/>
      <c r="J628" s="174"/>
    </row>
    <row r="629" spans="1:10" s="177" customFormat="1" ht="11.25">
      <c r="A629" s="182"/>
      <c r="B629" s="182"/>
      <c r="C629" s="182"/>
      <c r="D629" s="182"/>
      <c r="E629" s="174"/>
      <c r="F629" s="174"/>
      <c r="G629" s="174"/>
      <c r="H629" s="235"/>
      <c r="I629" s="174"/>
      <c r="J629" s="174"/>
    </row>
    <row r="630" spans="1:10" s="177" customFormat="1" ht="11.25">
      <c r="A630" s="182"/>
      <c r="B630" s="182"/>
      <c r="C630" s="182"/>
      <c r="D630" s="182"/>
      <c r="E630" s="174"/>
      <c r="F630" s="174"/>
      <c r="G630" s="174"/>
      <c r="H630" s="235"/>
      <c r="I630" s="174"/>
      <c r="J630" s="174"/>
    </row>
    <row r="631" spans="1:10" s="177" customFormat="1" ht="11.25">
      <c r="A631" s="182"/>
      <c r="B631" s="182"/>
      <c r="C631" s="182"/>
      <c r="D631" s="182"/>
      <c r="E631" s="174"/>
      <c r="F631" s="174"/>
      <c r="G631" s="174"/>
      <c r="H631" s="235"/>
      <c r="I631" s="174"/>
      <c r="J631" s="174"/>
    </row>
    <row r="632" spans="1:10" s="177" customFormat="1" ht="11.25">
      <c r="A632" s="182"/>
      <c r="B632" s="182"/>
      <c r="C632" s="182"/>
      <c r="D632" s="182"/>
      <c r="E632" s="174"/>
      <c r="F632" s="174"/>
      <c r="G632" s="174"/>
      <c r="H632" s="235"/>
      <c r="I632" s="174"/>
      <c r="J632" s="174"/>
    </row>
    <row r="633" spans="1:10" s="177" customFormat="1" ht="11.25">
      <c r="A633" s="182"/>
      <c r="B633" s="182"/>
      <c r="C633" s="182"/>
      <c r="D633" s="182"/>
      <c r="E633" s="174"/>
      <c r="F633" s="174"/>
      <c r="G633" s="174"/>
      <c r="H633" s="235"/>
      <c r="I633" s="174"/>
      <c r="J633" s="174"/>
    </row>
    <row r="634" spans="1:10" s="177" customFormat="1" ht="11.25">
      <c r="A634" s="182"/>
      <c r="B634" s="182"/>
      <c r="C634" s="182"/>
      <c r="D634" s="182"/>
      <c r="E634" s="174"/>
      <c r="F634" s="174"/>
      <c r="G634" s="174"/>
      <c r="H634" s="235"/>
      <c r="I634" s="174"/>
      <c r="J634" s="174"/>
    </row>
    <row r="635" spans="1:10" s="177" customFormat="1" ht="11.25">
      <c r="A635" s="182"/>
      <c r="B635" s="182"/>
      <c r="C635" s="182"/>
      <c r="D635" s="182"/>
      <c r="E635" s="174"/>
      <c r="F635" s="174"/>
      <c r="G635" s="174"/>
      <c r="H635" s="235"/>
      <c r="I635" s="174"/>
      <c r="J635" s="174"/>
    </row>
    <row r="636" spans="1:10" s="177" customFormat="1" ht="11.25">
      <c r="A636" s="182"/>
      <c r="B636" s="182"/>
      <c r="C636" s="182"/>
      <c r="D636" s="182"/>
      <c r="E636" s="174"/>
      <c r="F636" s="174"/>
      <c r="G636" s="174"/>
      <c r="H636" s="235"/>
      <c r="I636" s="174"/>
      <c r="J636" s="174"/>
    </row>
    <row r="637" spans="1:10" s="177" customFormat="1" ht="11.25">
      <c r="A637" s="182"/>
      <c r="B637" s="182"/>
      <c r="C637" s="182"/>
      <c r="D637" s="182"/>
      <c r="E637" s="174"/>
      <c r="F637" s="174"/>
      <c r="G637" s="174"/>
      <c r="H637" s="235"/>
      <c r="I637" s="174"/>
      <c r="J637" s="174"/>
    </row>
    <row r="638" spans="1:10" s="177" customFormat="1" ht="11.25">
      <c r="A638" s="182"/>
      <c r="B638" s="182"/>
      <c r="C638" s="182"/>
      <c r="D638" s="182"/>
      <c r="E638" s="174"/>
      <c r="F638" s="174"/>
      <c r="G638" s="174"/>
      <c r="H638" s="235"/>
      <c r="I638" s="174"/>
      <c r="J638" s="174"/>
    </row>
    <row r="639" spans="1:10" s="177" customFormat="1" ht="11.25">
      <c r="A639" s="182"/>
      <c r="B639" s="182"/>
      <c r="C639" s="182"/>
      <c r="D639" s="182"/>
      <c r="E639" s="174"/>
      <c r="F639" s="174"/>
      <c r="G639" s="174"/>
      <c r="H639" s="235"/>
      <c r="I639" s="174"/>
      <c r="J639" s="174"/>
    </row>
    <row r="640" spans="1:10" s="177" customFormat="1" ht="11.25">
      <c r="A640" s="182"/>
      <c r="B640" s="182"/>
      <c r="C640" s="182"/>
      <c r="D640" s="182"/>
      <c r="E640" s="174"/>
      <c r="F640" s="174"/>
      <c r="G640" s="174"/>
      <c r="H640" s="235"/>
      <c r="I640" s="174"/>
      <c r="J640" s="174"/>
    </row>
    <row r="641" spans="1:10" s="177" customFormat="1" ht="11.25">
      <c r="A641" s="182"/>
      <c r="B641" s="182"/>
      <c r="C641" s="182"/>
      <c r="D641" s="182"/>
      <c r="E641" s="174"/>
      <c r="F641" s="174"/>
      <c r="G641" s="174"/>
      <c r="H641" s="235"/>
      <c r="I641" s="174"/>
      <c r="J641" s="174"/>
    </row>
    <row r="642" spans="1:10" s="177" customFormat="1" ht="11.25">
      <c r="A642" s="182"/>
      <c r="B642" s="182"/>
      <c r="C642" s="182"/>
      <c r="D642" s="182"/>
      <c r="E642" s="174"/>
      <c r="F642" s="174"/>
      <c r="G642" s="174"/>
      <c r="H642" s="235"/>
      <c r="I642" s="174"/>
      <c r="J642" s="174"/>
    </row>
    <row r="643" spans="1:10" s="177" customFormat="1" ht="11.25">
      <c r="A643" s="182"/>
      <c r="B643" s="182"/>
      <c r="C643" s="182"/>
      <c r="D643" s="182"/>
      <c r="E643" s="174"/>
      <c r="F643" s="174"/>
      <c r="G643" s="174"/>
      <c r="H643" s="235"/>
      <c r="I643" s="174"/>
      <c r="J643" s="174"/>
    </row>
    <row r="644" spans="1:10" s="177" customFormat="1" ht="11.25">
      <c r="A644" s="182"/>
      <c r="B644" s="182"/>
      <c r="C644" s="182"/>
      <c r="D644" s="182"/>
      <c r="E644" s="174"/>
      <c r="F644" s="174"/>
      <c r="G644" s="174"/>
      <c r="H644" s="235"/>
      <c r="I644" s="174"/>
      <c r="J644" s="174"/>
    </row>
    <row r="645" spans="1:10" s="177" customFormat="1" ht="11.25">
      <c r="A645" s="182"/>
      <c r="B645" s="182"/>
      <c r="C645" s="182"/>
      <c r="D645" s="182"/>
      <c r="E645" s="174"/>
      <c r="F645" s="174"/>
      <c r="G645" s="174"/>
      <c r="H645" s="235"/>
      <c r="I645" s="174"/>
      <c r="J645" s="174"/>
    </row>
    <row r="646" spans="1:10" s="177" customFormat="1" ht="11.25">
      <c r="A646" s="182"/>
      <c r="B646" s="182"/>
      <c r="C646" s="182"/>
      <c r="D646" s="182"/>
      <c r="E646" s="174"/>
      <c r="F646" s="174"/>
      <c r="G646" s="174"/>
      <c r="H646" s="235"/>
      <c r="I646" s="174"/>
      <c r="J646" s="174"/>
    </row>
    <row r="647" spans="1:10" s="177" customFormat="1" ht="11.25">
      <c r="A647" s="182"/>
      <c r="B647" s="182"/>
      <c r="C647" s="182"/>
      <c r="D647" s="182"/>
      <c r="E647" s="174"/>
      <c r="F647" s="174"/>
      <c r="G647" s="174"/>
      <c r="H647" s="235"/>
      <c r="I647" s="174"/>
      <c r="J647" s="174"/>
    </row>
    <row r="648" spans="1:10" s="177" customFormat="1" ht="11.25">
      <c r="A648" s="182"/>
      <c r="B648" s="182"/>
      <c r="C648" s="182"/>
      <c r="D648" s="182"/>
      <c r="E648" s="174"/>
      <c r="F648" s="174"/>
      <c r="G648" s="174"/>
      <c r="H648" s="235"/>
      <c r="I648" s="174"/>
      <c r="J648" s="174"/>
    </row>
    <row r="649" spans="1:10" s="177" customFormat="1" ht="11.25">
      <c r="A649" s="182"/>
      <c r="B649" s="182"/>
      <c r="C649" s="182"/>
      <c r="D649" s="182"/>
      <c r="E649" s="174"/>
      <c r="F649" s="174"/>
      <c r="G649" s="174"/>
      <c r="H649" s="235"/>
      <c r="I649" s="174"/>
      <c r="J649" s="174"/>
    </row>
    <row r="650" spans="1:10" s="177" customFormat="1" ht="11.25">
      <c r="A650" s="182"/>
      <c r="B650" s="182"/>
      <c r="C650" s="182"/>
      <c r="D650" s="182"/>
      <c r="E650" s="174"/>
      <c r="F650" s="174"/>
      <c r="G650" s="174"/>
      <c r="H650" s="235"/>
      <c r="I650" s="174"/>
      <c r="J650" s="174"/>
    </row>
    <row r="651" spans="1:10" s="177" customFormat="1" ht="11.25">
      <c r="A651" s="182"/>
      <c r="B651" s="182"/>
      <c r="C651" s="182"/>
      <c r="D651" s="182"/>
      <c r="E651" s="174"/>
      <c r="F651" s="174"/>
      <c r="G651" s="174"/>
      <c r="H651" s="235"/>
      <c r="I651" s="174"/>
      <c r="J651" s="174"/>
    </row>
    <row r="652" spans="1:10" s="177" customFormat="1" ht="11.25">
      <c r="A652" s="182"/>
      <c r="B652" s="182"/>
      <c r="C652" s="182"/>
      <c r="D652" s="182"/>
      <c r="E652" s="174"/>
      <c r="F652" s="174"/>
      <c r="G652" s="174"/>
      <c r="H652" s="235"/>
      <c r="I652" s="174"/>
      <c r="J652" s="174"/>
    </row>
    <row r="653" spans="1:10" s="177" customFormat="1" ht="11.25">
      <c r="A653" s="182"/>
      <c r="B653" s="182"/>
      <c r="C653" s="182"/>
      <c r="D653" s="182"/>
      <c r="E653" s="174"/>
      <c r="F653" s="174"/>
      <c r="G653" s="174"/>
      <c r="H653" s="235"/>
      <c r="I653" s="174"/>
      <c r="J653" s="174"/>
    </row>
    <row r="654" spans="1:10" s="177" customFormat="1" ht="11.25">
      <c r="A654" s="182"/>
      <c r="B654" s="182"/>
      <c r="C654" s="182"/>
      <c r="D654" s="182"/>
      <c r="E654" s="174"/>
      <c r="F654" s="174"/>
      <c r="G654" s="174"/>
      <c r="H654" s="235"/>
      <c r="I654" s="174"/>
      <c r="J654" s="174"/>
    </row>
    <row r="655" spans="1:10" s="177" customFormat="1" ht="11.25">
      <c r="A655" s="182"/>
      <c r="B655" s="182"/>
      <c r="C655" s="182"/>
      <c r="D655" s="182"/>
      <c r="E655" s="174"/>
      <c r="F655" s="174"/>
      <c r="G655" s="174"/>
      <c r="H655" s="235"/>
      <c r="I655" s="174"/>
      <c r="J655" s="174"/>
    </row>
    <row r="656" spans="1:10" s="177" customFormat="1" ht="11.25">
      <c r="A656" s="182"/>
      <c r="B656" s="182"/>
      <c r="C656" s="182"/>
      <c r="D656" s="182"/>
      <c r="E656" s="174"/>
      <c r="F656" s="174"/>
      <c r="G656" s="174"/>
      <c r="H656" s="235"/>
      <c r="I656" s="174"/>
      <c r="J656" s="174"/>
    </row>
    <row r="657" spans="1:10" s="177" customFormat="1" ht="11.25">
      <c r="A657" s="182"/>
      <c r="B657" s="182"/>
      <c r="C657" s="182"/>
      <c r="D657" s="182"/>
      <c r="E657" s="174"/>
      <c r="F657" s="174"/>
      <c r="G657" s="174"/>
      <c r="H657" s="235"/>
      <c r="I657" s="174"/>
      <c r="J657" s="174"/>
    </row>
    <row r="658" spans="1:10" s="177" customFormat="1" ht="11.25">
      <c r="A658" s="182"/>
      <c r="B658" s="182"/>
      <c r="C658" s="182"/>
      <c r="D658" s="182"/>
      <c r="E658" s="174"/>
      <c r="F658" s="174"/>
      <c r="G658" s="174"/>
      <c r="H658" s="235"/>
      <c r="I658" s="174"/>
      <c r="J658" s="174"/>
    </row>
    <row r="659" spans="1:10" s="177" customFormat="1" ht="11.25">
      <c r="A659" s="182"/>
      <c r="B659" s="182"/>
      <c r="C659" s="182"/>
      <c r="D659" s="182"/>
      <c r="E659" s="174"/>
      <c r="F659" s="174"/>
      <c r="G659" s="174"/>
      <c r="H659" s="235"/>
      <c r="I659" s="174"/>
      <c r="J659" s="174"/>
    </row>
    <row r="660" spans="1:10" s="177" customFormat="1" ht="11.25">
      <c r="A660" s="182"/>
      <c r="B660" s="182"/>
      <c r="C660" s="182"/>
      <c r="D660" s="182"/>
      <c r="E660" s="174"/>
      <c r="F660" s="174"/>
      <c r="G660" s="174"/>
      <c r="H660" s="235"/>
      <c r="I660" s="174"/>
      <c r="J660" s="174"/>
    </row>
    <row r="661" spans="1:10" s="177" customFormat="1" ht="11.25">
      <c r="A661" s="182"/>
      <c r="B661" s="182"/>
      <c r="C661" s="182"/>
      <c r="D661" s="182"/>
      <c r="E661" s="174"/>
      <c r="F661" s="174"/>
      <c r="G661" s="174"/>
      <c r="H661" s="235"/>
      <c r="I661" s="174"/>
      <c r="J661" s="174"/>
    </row>
    <row r="662" spans="1:10" s="177" customFormat="1" ht="11.25">
      <c r="A662" s="182"/>
      <c r="B662" s="182"/>
      <c r="C662" s="182"/>
      <c r="D662" s="182"/>
      <c r="E662" s="174"/>
      <c r="F662" s="174"/>
      <c r="G662" s="174"/>
      <c r="H662" s="235"/>
      <c r="I662" s="174"/>
      <c r="J662" s="174"/>
    </row>
    <row r="663" spans="1:10" s="177" customFormat="1" ht="11.25">
      <c r="A663" s="182"/>
      <c r="B663" s="182"/>
      <c r="C663" s="182"/>
      <c r="D663" s="182"/>
      <c r="E663" s="174"/>
      <c r="F663" s="174"/>
      <c r="G663" s="174"/>
      <c r="H663" s="235"/>
      <c r="I663" s="174"/>
      <c r="J663" s="174"/>
    </row>
    <row r="664" spans="1:10" s="177" customFormat="1" ht="11.25">
      <c r="A664" s="182"/>
      <c r="B664" s="182"/>
      <c r="C664" s="182"/>
      <c r="D664" s="182"/>
      <c r="E664" s="174"/>
      <c r="F664" s="174"/>
      <c r="G664" s="174"/>
      <c r="H664" s="235"/>
      <c r="I664" s="174"/>
      <c r="J664" s="174"/>
    </row>
    <row r="665" spans="1:10" s="177" customFormat="1" ht="11.25">
      <c r="A665" s="182"/>
      <c r="B665" s="182"/>
      <c r="C665" s="182"/>
      <c r="D665" s="182"/>
      <c r="E665" s="174"/>
      <c r="F665" s="174"/>
      <c r="G665" s="174"/>
      <c r="H665" s="235"/>
      <c r="I665" s="174"/>
      <c r="J665" s="174"/>
    </row>
    <row r="666" spans="1:10" s="177" customFormat="1" ht="11.25">
      <c r="A666" s="182"/>
      <c r="B666" s="182"/>
      <c r="C666" s="182"/>
      <c r="D666" s="182"/>
      <c r="E666" s="174"/>
      <c r="F666" s="174"/>
      <c r="G666" s="174"/>
      <c r="H666" s="235"/>
      <c r="I666" s="174"/>
      <c r="J666" s="174"/>
    </row>
    <row r="667" spans="1:10" s="177" customFormat="1" ht="11.25">
      <c r="A667" s="182"/>
      <c r="B667" s="182"/>
      <c r="C667" s="182"/>
      <c r="D667" s="182"/>
      <c r="E667" s="174"/>
      <c r="F667" s="174"/>
      <c r="G667" s="174"/>
      <c r="H667" s="235"/>
      <c r="I667" s="174"/>
      <c r="J667" s="174"/>
    </row>
    <row r="668" spans="1:10" s="177" customFormat="1" ht="11.25">
      <c r="A668" s="182"/>
      <c r="B668" s="182"/>
      <c r="C668" s="182"/>
      <c r="D668" s="182"/>
      <c r="E668" s="174"/>
      <c r="F668" s="174"/>
      <c r="G668" s="174"/>
      <c r="H668" s="235"/>
      <c r="I668" s="174"/>
      <c r="J668" s="174"/>
    </row>
    <row r="669" spans="1:10" s="177" customFormat="1" ht="11.25">
      <c r="A669" s="182"/>
      <c r="B669" s="182"/>
      <c r="C669" s="182"/>
      <c r="D669" s="182"/>
      <c r="E669" s="174"/>
      <c r="F669" s="174"/>
      <c r="G669" s="174"/>
      <c r="H669" s="235"/>
      <c r="I669" s="174"/>
      <c r="J669" s="174"/>
    </row>
    <row r="670" spans="1:10" s="177" customFormat="1" ht="11.25">
      <c r="A670" s="182"/>
      <c r="B670" s="182"/>
      <c r="C670" s="182"/>
      <c r="D670" s="182"/>
      <c r="E670" s="174"/>
      <c r="F670" s="174"/>
      <c r="G670" s="174"/>
      <c r="H670" s="235"/>
      <c r="I670" s="174"/>
      <c r="J670" s="174"/>
    </row>
    <row r="671" spans="1:10" s="177" customFormat="1" ht="11.25">
      <c r="A671" s="182"/>
      <c r="B671" s="182"/>
      <c r="C671" s="182"/>
      <c r="D671" s="182"/>
      <c r="E671" s="174"/>
      <c r="F671" s="174"/>
      <c r="G671" s="174"/>
      <c r="H671" s="235"/>
      <c r="I671" s="174"/>
      <c r="J671" s="174"/>
    </row>
    <row r="672" spans="1:10" s="177" customFormat="1" ht="11.25">
      <c r="A672" s="182"/>
      <c r="B672" s="182"/>
      <c r="C672" s="182"/>
      <c r="D672" s="182"/>
      <c r="E672" s="174"/>
      <c r="F672" s="174"/>
      <c r="G672" s="174"/>
      <c r="H672" s="235"/>
      <c r="I672" s="174"/>
      <c r="J672" s="174"/>
    </row>
    <row r="673" spans="1:10" s="177" customFormat="1" ht="11.25">
      <c r="A673" s="182"/>
      <c r="B673" s="182"/>
      <c r="C673" s="182"/>
      <c r="D673" s="182"/>
      <c r="E673" s="174"/>
      <c r="F673" s="174"/>
      <c r="G673" s="174"/>
      <c r="H673" s="235"/>
      <c r="I673" s="174"/>
      <c r="J673" s="174"/>
    </row>
    <row r="674" spans="1:10" s="177" customFormat="1" ht="11.25">
      <c r="A674" s="182"/>
      <c r="B674" s="182"/>
      <c r="C674" s="182"/>
      <c r="D674" s="182"/>
      <c r="E674" s="174"/>
      <c r="F674" s="174"/>
      <c r="G674" s="174"/>
      <c r="H674" s="235"/>
      <c r="I674" s="174"/>
      <c r="J674" s="174"/>
    </row>
    <row r="675" spans="1:10" s="177" customFormat="1" ht="11.25">
      <c r="A675" s="182"/>
      <c r="B675" s="182"/>
      <c r="C675" s="182"/>
      <c r="D675" s="182"/>
      <c r="E675" s="174"/>
      <c r="F675" s="174"/>
      <c r="G675" s="174"/>
      <c r="H675" s="235"/>
      <c r="I675" s="174"/>
      <c r="J675" s="174"/>
    </row>
    <row r="676" spans="1:10" s="177" customFormat="1" ht="11.25">
      <c r="A676" s="182"/>
      <c r="B676" s="182"/>
      <c r="C676" s="182"/>
      <c r="D676" s="182"/>
      <c r="E676" s="174"/>
      <c r="F676" s="174"/>
      <c r="G676" s="174"/>
      <c r="H676" s="235"/>
      <c r="I676" s="174"/>
      <c r="J676" s="174"/>
    </row>
    <row r="677" spans="1:10" s="177" customFormat="1" ht="11.25">
      <c r="A677" s="182"/>
      <c r="B677" s="182"/>
      <c r="C677" s="182"/>
      <c r="D677" s="182"/>
      <c r="E677" s="174"/>
      <c r="F677" s="174"/>
      <c r="G677" s="174"/>
      <c r="H677" s="235"/>
      <c r="I677" s="174"/>
      <c r="J677" s="174"/>
    </row>
    <row r="678" spans="1:10" s="177" customFormat="1" ht="11.25">
      <c r="A678" s="182"/>
      <c r="B678" s="182"/>
      <c r="C678" s="182"/>
      <c r="D678" s="182"/>
      <c r="E678" s="174"/>
      <c r="F678" s="174"/>
      <c r="G678" s="174"/>
      <c r="H678" s="235"/>
      <c r="I678" s="174"/>
      <c r="J678" s="174"/>
    </row>
    <row r="679" spans="1:10" s="177" customFormat="1" ht="11.25">
      <c r="A679" s="182"/>
      <c r="B679" s="182"/>
      <c r="C679" s="182"/>
      <c r="D679" s="182"/>
      <c r="E679" s="174"/>
      <c r="F679" s="174"/>
      <c r="G679" s="174"/>
      <c r="H679" s="235"/>
      <c r="I679" s="174"/>
      <c r="J679" s="174"/>
    </row>
    <row r="680" spans="1:10" s="177" customFormat="1" ht="11.25">
      <c r="A680" s="182"/>
      <c r="B680" s="182"/>
      <c r="C680" s="182"/>
      <c r="D680" s="182"/>
      <c r="E680" s="174"/>
      <c r="F680" s="174"/>
      <c r="G680" s="174"/>
      <c r="H680" s="235"/>
      <c r="I680" s="174"/>
      <c r="J680" s="174"/>
    </row>
    <row r="681" spans="1:10" s="177" customFormat="1" ht="11.25">
      <c r="A681" s="182"/>
      <c r="B681" s="182"/>
      <c r="C681" s="182"/>
      <c r="D681" s="182"/>
      <c r="E681" s="174"/>
      <c r="F681" s="174"/>
      <c r="G681" s="174"/>
      <c r="H681" s="235"/>
      <c r="I681" s="174"/>
      <c r="J681" s="174"/>
    </row>
    <row r="682" spans="1:10" s="177" customFormat="1" ht="11.25">
      <c r="A682" s="182"/>
      <c r="B682" s="182"/>
      <c r="C682" s="182"/>
      <c r="D682" s="182"/>
      <c r="E682" s="174"/>
      <c r="F682" s="174"/>
      <c r="G682" s="174"/>
      <c r="H682" s="235"/>
      <c r="I682" s="174"/>
      <c r="J682" s="174"/>
    </row>
    <row r="683" spans="1:10" s="177" customFormat="1" ht="11.25">
      <c r="A683" s="182"/>
      <c r="B683" s="182"/>
      <c r="C683" s="182"/>
      <c r="D683" s="182"/>
      <c r="E683" s="174"/>
      <c r="F683" s="174"/>
      <c r="G683" s="174"/>
      <c r="H683" s="235"/>
      <c r="I683" s="174"/>
      <c r="J683" s="174"/>
    </row>
    <row r="684" spans="1:10" s="177" customFormat="1" ht="11.25">
      <c r="A684" s="182"/>
      <c r="B684" s="182"/>
      <c r="C684" s="182"/>
      <c r="D684" s="182"/>
      <c r="E684" s="174"/>
      <c r="F684" s="174"/>
      <c r="G684" s="174"/>
      <c r="H684" s="235"/>
      <c r="I684" s="174"/>
      <c r="J684" s="174"/>
    </row>
    <row r="685" spans="1:10" s="177" customFormat="1" ht="11.25">
      <c r="A685" s="182"/>
      <c r="B685" s="182"/>
      <c r="C685" s="182"/>
      <c r="D685" s="182"/>
      <c r="E685" s="174"/>
      <c r="F685" s="174"/>
      <c r="G685" s="174"/>
      <c r="H685" s="235"/>
      <c r="I685" s="174"/>
      <c r="J685" s="174"/>
    </row>
    <row r="686" spans="1:10" s="177" customFormat="1" ht="11.25">
      <c r="A686" s="182"/>
      <c r="B686" s="182"/>
      <c r="C686" s="182"/>
      <c r="D686" s="182"/>
      <c r="E686" s="174"/>
      <c r="F686" s="174"/>
      <c r="G686" s="174"/>
      <c r="H686" s="235"/>
      <c r="I686" s="174"/>
      <c r="J686" s="174"/>
    </row>
    <row r="687" spans="1:10" s="177" customFormat="1" ht="11.25">
      <c r="A687" s="182"/>
      <c r="B687" s="182"/>
      <c r="C687" s="182"/>
      <c r="D687" s="182"/>
      <c r="E687" s="174"/>
      <c r="F687" s="174"/>
      <c r="G687" s="174"/>
      <c r="H687" s="235"/>
      <c r="I687" s="174"/>
      <c r="J687" s="174"/>
    </row>
    <row r="688" spans="1:10" s="177" customFormat="1" ht="11.25">
      <c r="A688" s="182"/>
      <c r="B688" s="182"/>
      <c r="C688" s="182"/>
      <c r="D688" s="182"/>
      <c r="E688" s="174"/>
      <c r="F688" s="174"/>
      <c r="G688" s="174"/>
      <c r="H688" s="235"/>
      <c r="I688" s="174"/>
      <c r="J688" s="174"/>
    </row>
    <row r="689" spans="1:10" s="177" customFormat="1" ht="11.25">
      <c r="A689" s="182"/>
      <c r="B689" s="182"/>
      <c r="C689" s="182"/>
      <c r="D689" s="182"/>
      <c r="E689" s="174"/>
      <c r="F689" s="174"/>
      <c r="G689" s="174"/>
      <c r="H689" s="235"/>
      <c r="I689" s="174"/>
      <c r="J689" s="174"/>
    </row>
    <row r="690" spans="1:10" s="177" customFormat="1" ht="11.25">
      <c r="A690" s="182"/>
      <c r="B690" s="182"/>
      <c r="C690" s="182"/>
      <c r="D690" s="182"/>
      <c r="E690" s="174"/>
      <c r="F690" s="174"/>
      <c r="G690" s="174"/>
      <c r="H690" s="235"/>
      <c r="I690" s="174"/>
      <c r="J690" s="174"/>
    </row>
    <row r="691" spans="1:10" s="177" customFormat="1" ht="11.25">
      <c r="A691" s="182"/>
      <c r="B691" s="182"/>
      <c r="C691" s="182"/>
      <c r="D691" s="182"/>
      <c r="E691" s="174"/>
      <c r="F691" s="174"/>
      <c r="G691" s="174"/>
      <c r="H691" s="235"/>
      <c r="I691" s="174"/>
      <c r="J691" s="174"/>
    </row>
    <row r="692" spans="1:10" s="177" customFormat="1" ht="11.25">
      <c r="A692" s="182"/>
      <c r="B692" s="182"/>
      <c r="C692" s="182"/>
      <c r="D692" s="182"/>
      <c r="E692" s="174"/>
      <c r="F692" s="174"/>
      <c r="G692" s="174"/>
      <c r="H692" s="235"/>
      <c r="I692" s="174"/>
      <c r="J692" s="174"/>
    </row>
    <row r="693" spans="1:10" s="177" customFormat="1" ht="11.25">
      <c r="A693" s="182"/>
      <c r="B693" s="182"/>
      <c r="C693" s="182"/>
      <c r="D693" s="182"/>
      <c r="E693" s="174"/>
      <c r="F693" s="174"/>
      <c r="G693" s="174"/>
      <c r="H693" s="235"/>
      <c r="I693" s="174"/>
      <c r="J693" s="174"/>
    </row>
    <row r="694" spans="1:10" s="177" customFormat="1" ht="11.25">
      <c r="A694" s="182"/>
      <c r="B694" s="182"/>
      <c r="C694" s="182"/>
      <c r="D694" s="182"/>
      <c r="E694" s="174"/>
      <c r="F694" s="174"/>
      <c r="G694" s="174"/>
      <c r="H694" s="235"/>
      <c r="I694" s="174"/>
      <c r="J694" s="174"/>
    </row>
    <row r="695" spans="1:10" s="177" customFormat="1" ht="11.25">
      <c r="A695" s="182"/>
      <c r="B695" s="182"/>
      <c r="C695" s="182"/>
      <c r="D695" s="182"/>
      <c r="E695" s="174"/>
      <c r="F695" s="174"/>
      <c r="G695" s="174"/>
      <c r="H695" s="235"/>
      <c r="I695" s="174"/>
      <c r="J695" s="174"/>
    </row>
    <row r="696" spans="1:10" s="177" customFormat="1" ht="11.25">
      <c r="A696" s="182"/>
      <c r="B696" s="182"/>
      <c r="C696" s="182"/>
      <c r="D696" s="182"/>
      <c r="E696" s="174"/>
      <c r="F696" s="174"/>
      <c r="G696" s="174"/>
      <c r="H696" s="235"/>
      <c r="I696" s="174"/>
      <c r="J696" s="174"/>
    </row>
    <row r="697" spans="1:10" s="177" customFormat="1" ht="11.25">
      <c r="A697" s="182"/>
      <c r="B697" s="182"/>
      <c r="C697" s="182"/>
      <c r="D697" s="182"/>
      <c r="E697" s="174"/>
      <c r="F697" s="174"/>
      <c r="G697" s="174"/>
      <c r="H697" s="235"/>
      <c r="I697" s="174"/>
      <c r="J697" s="174"/>
    </row>
    <row r="698" spans="1:10" s="177" customFormat="1" ht="11.25">
      <c r="A698" s="182"/>
      <c r="B698" s="182"/>
      <c r="C698" s="182"/>
      <c r="D698" s="182"/>
      <c r="E698" s="174"/>
      <c r="F698" s="174"/>
      <c r="G698" s="174"/>
      <c r="H698" s="235"/>
      <c r="I698" s="174"/>
      <c r="J698" s="174"/>
    </row>
    <row r="699" spans="1:10" s="177" customFormat="1" ht="11.25">
      <c r="A699" s="182"/>
      <c r="B699" s="182"/>
      <c r="C699" s="182"/>
      <c r="D699" s="182"/>
      <c r="E699" s="174"/>
      <c r="F699" s="174"/>
      <c r="G699" s="174"/>
      <c r="H699" s="235"/>
      <c r="I699" s="174"/>
      <c r="J699" s="174"/>
    </row>
    <row r="700" spans="1:10" s="177" customFormat="1" ht="11.25">
      <c r="A700" s="182"/>
      <c r="B700" s="182"/>
      <c r="C700" s="182"/>
      <c r="D700" s="182"/>
      <c r="E700" s="174"/>
      <c r="F700" s="174"/>
      <c r="G700" s="174"/>
      <c r="H700" s="235"/>
      <c r="I700" s="174"/>
      <c r="J700" s="174"/>
    </row>
    <row r="701" spans="1:10" s="177" customFormat="1" ht="11.25">
      <c r="A701" s="182"/>
      <c r="B701" s="182"/>
      <c r="C701" s="182"/>
      <c r="D701" s="182"/>
      <c r="E701" s="174"/>
      <c r="F701" s="174"/>
      <c r="G701" s="174"/>
      <c r="H701" s="235"/>
      <c r="I701" s="174"/>
      <c r="J701" s="174"/>
    </row>
    <row r="702" spans="1:10" s="177" customFormat="1" ht="11.25">
      <c r="A702" s="182"/>
      <c r="B702" s="182"/>
      <c r="C702" s="182"/>
      <c r="D702" s="182"/>
      <c r="E702" s="174"/>
      <c r="F702" s="174"/>
      <c r="G702" s="174"/>
      <c r="H702" s="235"/>
      <c r="I702" s="174"/>
      <c r="J702" s="174"/>
    </row>
    <row r="703" spans="1:10" s="177" customFormat="1" ht="11.25">
      <c r="A703" s="182"/>
      <c r="B703" s="182"/>
      <c r="C703" s="182"/>
      <c r="D703" s="182"/>
      <c r="E703" s="174"/>
      <c r="F703" s="174"/>
      <c r="G703" s="174"/>
      <c r="H703" s="235"/>
      <c r="I703" s="174"/>
      <c r="J703" s="174"/>
    </row>
    <row r="704" spans="1:10" s="177" customFormat="1" ht="11.25">
      <c r="A704" s="182"/>
      <c r="B704" s="182"/>
      <c r="C704" s="182"/>
      <c r="D704" s="182"/>
      <c r="E704" s="174"/>
      <c r="F704" s="174"/>
      <c r="G704" s="174"/>
      <c r="H704" s="235"/>
      <c r="I704" s="174"/>
      <c r="J704" s="174"/>
    </row>
    <row r="705" spans="1:10" s="177" customFormat="1" ht="11.25">
      <c r="A705" s="182"/>
      <c r="B705" s="182"/>
      <c r="C705" s="182"/>
      <c r="D705" s="182"/>
      <c r="E705" s="174"/>
      <c r="F705" s="174"/>
      <c r="G705" s="174"/>
      <c r="H705" s="235"/>
      <c r="I705" s="174"/>
      <c r="J705" s="174"/>
    </row>
    <row r="706" spans="1:10" s="177" customFormat="1" ht="11.25">
      <c r="A706" s="182"/>
      <c r="B706" s="182"/>
      <c r="C706" s="182"/>
      <c r="D706" s="182"/>
      <c r="E706" s="174"/>
      <c r="F706" s="174"/>
      <c r="G706" s="174"/>
      <c r="H706" s="235"/>
      <c r="I706" s="174"/>
      <c r="J706" s="174"/>
    </row>
    <row r="707" spans="1:10" s="177" customFormat="1" ht="11.25">
      <c r="A707" s="182"/>
      <c r="B707" s="182"/>
      <c r="C707" s="182"/>
      <c r="D707" s="182"/>
      <c r="E707" s="174"/>
      <c r="F707" s="174"/>
      <c r="G707" s="174"/>
      <c r="H707" s="235"/>
      <c r="I707" s="174"/>
      <c r="J707" s="174"/>
    </row>
    <row r="708" spans="1:10" s="177" customFormat="1" ht="11.25">
      <c r="A708" s="182"/>
      <c r="B708" s="182"/>
      <c r="C708" s="182"/>
      <c r="D708" s="182"/>
      <c r="E708" s="174"/>
      <c r="F708" s="174"/>
      <c r="G708" s="174"/>
      <c r="H708" s="235"/>
      <c r="I708" s="174"/>
      <c r="J708" s="174"/>
    </row>
    <row r="709" spans="1:10" s="177" customFormat="1" ht="11.25">
      <c r="A709" s="182"/>
      <c r="B709" s="182"/>
      <c r="C709" s="182"/>
      <c r="D709" s="182"/>
      <c r="E709" s="174"/>
      <c r="F709" s="174"/>
      <c r="G709" s="174"/>
      <c r="H709" s="235"/>
      <c r="I709" s="174"/>
      <c r="J709" s="174"/>
    </row>
    <row r="710" spans="1:10" s="177" customFormat="1" ht="11.25">
      <c r="A710" s="182"/>
      <c r="B710" s="182"/>
      <c r="C710" s="182"/>
      <c r="D710" s="182"/>
      <c r="E710" s="174"/>
      <c r="F710" s="174"/>
      <c r="G710" s="174"/>
      <c r="H710" s="235"/>
      <c r="I710" s="174"/>
      <c r="J710" s="174"/>
    </row>
    <row r="711" spans="1:10" s="177" customFormat="1" ht="11.25">
      <c r="A711" s="182"/>
      <c r="B711" s="182"/>
      <c r="C711" s="182"/>
      <c r="D711" s="182"/>
      <c r="E711" s="174"/>
      <c r="F711" s="174"/>
      <c r="G711" s="174"/>
      <c r="H711" s="235"/>
      <c r="I711" s="174"/>
      <c r="J711" s="174"/>
    </row>
    <row r="712" spans="1:10" s="177" customFormat="1" ht="11.25">
      <c r="A712" s="182"/>
      <c r="B712" s="182"/>
      <c r="C712" s="182"/>
      <c r="D712" s="182"/>
      <c r="E712" s="174"/>
      <c r="F712" s="174"/>
      <c r="G712" s="174"/>
      <c r="H712" s="235"/>
      <c r="I712" s="174"/>
      <c r="J712" s="174"/>
    </row>
    <row r="713" spans="1:10" s="177" customFormat="1" ht="11.25">
      <c r="A713" s="182"/>
      <c r="B713" s="182"/>
      <c r="C713" s="182"/>
      <c r="D713" s="182"/>
      <c r="E713" s="174"/>
      <c r="F713" s="174"/>
      <c r="G713" s="174"/>
      <c r="H713" s="235"/>
      <c r="I713" s="174"/>
      <c r="J713" s="174"/>
    </row>
    <row r="714" spans="1:10" s="177" customFormat="1" ht="11.25">
      <c r="A714" s="182"/>
      <c r="B714" s="182"/>
      <c r="C714" s="182"/>
      <c r="D714" s="182"/>
      <c r="E714" s="174"/>
      <c r="F714" s="174"/>
      <c r="G714" s="174"/>
      <c r="H714" s="235"/>
      <c r="I714" s="174"/>
      <c r="J714" s="174"/>
    </row>
    <row r="715" spans="1:10" s="177" customFormat="1" ht="11.25">
      <c r="A715" s="182"/>
      <c r="B715" s="182"/>
      <c r="C715" s="182"/>
      <c r="D715" s="182"/>
      <c r="E715" s="174"/>
      <c r="F715" s="174"/>
      <c r="G715" s="174"/>
      <c r="H715" s="235"/>
      <c r="I715" s="174"/>
      <c r="J715" s="174"/>
    </row>
    <row r="716" spans="1:10" s="177" customFormat="1" ht="11.25">
      <c r="A716" s="182"/>
      <c r="B716" s="182"/>
      <c r="C716" s="182"/>
      <c r="D716" s="182"/>
      <c r="E716" s="174"/>
      <c r="F716" s="174"/>
      <c r="G716" s="174"/>
      <c r="H716" s="235"/>
      <c r="I716" s="174"/>
      <c r="J716" s="174"/>
    </row>
    <row r="717" spans="1:10" s="177" customFormat="1" ht="11.25">
      <c r="A717" s="182"/>
      <c r="B717" s="182"/>
      <c r="C717" s="182"/>
      <c r="D717" s="182"/>
      <c r="E717" s="174"/>
      <c r="F717" s="174"/>
      <c r="G717" s="174"/>
      <c r="H717" s="235"/>
      <c r="I717" s="174"/>
      <c r="J717" s="174"/>
    </row>
    <row r="718" spans="1:10" s="177" customFormat="1" ht="11.25">
      <c r="A718" s="182"/>
      <c r="B718" s="182"/>
      <c r="C718" s="182"/>
      <c r="D718" s="182"/>
      <c r="E718" s="174"/>
      <c r="F718" s="174"/>
      <c r="G718" s="174"/>
      <c r="H718" s="235"/>
      <c r="I718" s="174"/>
      <c r="J718" s="174"/>
    </row>
    <row r="719" spans="1:10" s="177" customFormat="1" ht="11.25">
      <c r="A719" s="182"/>
      <c r="B719" s="182"/>
      <c r="C719" s="182"/>
      <c r="D719" s="182"/>
      <c r="E719" s="174"/>
      <c r="F719" s="174"/>
      <c r="G719" s="174"/>
      <c r="H719" s="235"/>
      <c r="I719" s="174"/>
      <c r="J719" s="174"/>
    </row>
    <row r="720" spans="1:10" s="177" customFormat="1" ht="11.25">
      <c r="A720" s="182"/>
      <c r="B720" s="182"/>
      <c r="C720" s="182"/>
      <c r="D720" s="182"/>
      <c r="E720" s="174"/>
      <c r="F720" s="174"/>
      <c r="G720" s="174"/>
      <c r="H720" s="235"/>
      <c r="I720" s="174"/>
      <c r="J720" s="174"/>
    </row>
    <row r="721" spans="1:10" s="177" customFormat="1" ht="11.25">
      <c r="A721" s="182"/>
      <c r="B721" s="182"/>
      <c r="C721" s="182"/>
      <c r="D721" s="182"/>
      <c r="E721" s="174"/>
      <c r="F721" s="174"/>
      <c r="G721" s="174"/>
      <c r="H721" s="235"/>
      <c r="I721" s="174"/>
      <c r="J721" s="174"/>
    </row>
    <row r="722" spans="1:10" s="177" customFormat="1" ht="11.25">
      <c r="A722" s="182"/>
      <c r="B722" s="182"/>
      <c r="C722" s="182"/>
      <c r="D722" s="182"/>
      <c r="E722" s="174"/>
      <c r="F722" s="174"/>
      <c r="G722" s="174"/>
      <c r="H722" s="235"/>
      <c r="I722" s="174"/>
      <c r="J722" s="174"/>
    </row>
    <row r="723" spans="1:10" s="177" customFormat="1" ht="11.25">
      <c r="A723" s="182"/>
      <c r="B723" s="182"/>
      <c r="C723" s="182"/>
      <c r="D723" s="182"/>
      <c r="E723" s="174"/>
      <c r="F723" s="174"/>
      <c r="G723" s="174"/>
      <c r="H723" s="235"/>
      <c r="I723" s="174"/>
      <c r="J723" s="174"/>
    </row>
    <row r="724" spans="1:10" s="177" customFormat="1" ht="11.25">
      <c r="A724" s="182"/>
      <c r="B724" s="182"/>
      <c r="C724" s="182"/>
      <c r="D724" s="182"/>
      <c r="E724" s="174"/>
      <c r="F724" s="174"/>
      <c r="G724" s="174"/>
      <c r="H724" s="235"/>
      <c r="I724" s="174"/>
      <c r="J724" s="174"/>
    </row>
    <row r="725" spans="1:10" s="177" customFormat="1" ht="11.25">
      <c r="A725" s="182"/>
      <c r="B725" s="182"/>
      <c r="C725" s="182"/>
      <c r="D725" s="182"/>
      <c r="E725" s="174"/>
      <c r="F725" s="174"/>
      <c r="G725" s="174"/>
      <c r="H725" s="235"/>
      <c r="I725" s="174"/>
      <c r="J725" s="174"/>
    </row>
    <row r="726" spans="1:10" s="177" customFormat="1" ht="11.25">
      <c r="A726" s="182"/>
      <c r="B726" s="182"/>
      <c r="C726" s="182"/>
      <c r="D726" s="182"/>
      <c r="E726" s="174"/>
      <c r="F726" s="174"/>
      <c r="G726" s="174"/>
      <c r="H726" s="235"/>
      <c r="I726" s="174"/>
      <c r="J726" s="174"/>
    </row>
    <row r="727" spans="1:10" s="177" customFormat="1" ht="11.25">
      <c r="A727" s="182"/>
      <c r="B727" s="182"/>
      <c r="C727" s="182"/>
      <c r="D727" s="182"/>
      <c r="E727" s="174"/>
      <c r="F727" s="174"/>
      <c r="G727" s="174"/>
      <c r="H727" s="235"/>
      <c r="I727" s="174"/>
      <c r="J727" s="174"/>
    </row>
    <row r="728" spans="1:10" s="177" customFormat="1" ht="11.25">
      <c r="A728" s="182"/>
      <c r="B728" s="182"/>
      <c r="C728" s="182"/>
      <c r="D728" s="182"/>
      <c r="E728" s="174"/>
      <c r="F728" s="174"/>
      <c r="G728" s="174"/>
      <c r="H728" s="235"/>
      <c r="I728" s="174"/>
      <c r="J728" s="174"/>
    </row>
    <row r="729" spans="1:10" s="177" customFormat="1" ht="11.25">
      <c r="A729" s="182"/>
      <c r="B729" s="182"/>
      <c r="C729" s="182"/>
      <c r="D729" s="182"/>
      <c r="E729" s="174"/>
      <c r="F729" s="174"/>
      <c r="G729" s="174"/>
      <c r="H729" s="235"/>
      <c r="I729" s="174"/>
      <c r="J729" s="174"/>
    </row>
    <row r="730" spans="1:10" s="177" customFormat="1" ht="11.25">
      <c r="A730" s="182"/>
      <c r="B730" s="182"/>
      <c r="C730" s="182"/>
      <c r="D730" s="182"/>
      <c r="E730" s="174"/>
      <c r="F730" s="174"/>
      <c r="G730" s="174"/>
      <c r="H730" s="235"/>
      <c r="I730" s="174"/>
      <c r="J730" s="174"/>
    </row>
    <row r="731" spans="1:10" s="177" customFormat="1" ht="11.25">
      <c r="A731" s="182"/>
      <c r="B731" s="182"/>
      <c r="C731" s="182"/>
      <c r="D731" s="182"/>
      <c r="E731" s="174"/>
      <c r="F731" s="174"/>
      <c r="G731" s="174"/>
      <c r="H731" s="235"/>
      <c r="I731" s="174"/>
      <c r="J731" s="174"/>
    </row>
    <row r="732" spans="1:10" s="177" customFormat="1" ht="11.25">
      <c r="A732" s="182"/>
      <c r="B732" s="182"/>
      <c r="C732" s="182"/>
      <c r="D732" s="182"/>
      <c r="E732" s="174"/>
      <c r="F732" s="174"/>
      <c r="G732" s="174"/>
      <c r="H732" s="235"/>
      <c r="I732" s="174"/>
      <c r="J732" s="174"/>
    </row>
    <row r="733" spans="1:10" s="177" customFormat="1" ht="11.25">
      <c r="A733" s="182"/>
      <c r="B733" s="182"/>
      <c r="C733" s="182"/>
      <c r="D733" s="182"/>
      <c r="E733" s="174"/>
      <c r="F733" s="174"/>
      <c r="G733" s="174"/>
      <c r="H733" s="235"/>
      <c r="I733" s="174"/>
      <c r="J733" s="174"/>
    </row>
    <row r="734" spans="1:10" s="177" customFormat="1" ht="11.25">
      <c r="A734" s="182"/>
      <c r="B734" s="182"/>
      <c r="C734" s="182"/>
      <c r="D734" s="182"/>
      <c r="E734" s="174"/>
      <c r="F734" s="174"/>
      <c r="G734" s="174"/>
      <c r="H734" s="235"/>
      <c r="I734" s="174"/>
      <c r="J734" s="174"/>
    </row>
    <row r="735" spans="1:10" s="177" customFormat="1" ht="11.25">
      <c r="A735" s="182"/>
      <c r="B735" s="182"/>
      <c r="C735" s="182"/>
      <c r="D735" s="182"/>
      <c r="E735" s="174"/>
      <c r="F735" s="174"/>
      <c r="G735" s="174"/>
      <c r="H735" s="235"/>
      <c r="I735" s="174"/>
      <c r="J735" s="174"/>
    </row>
    <row r="736" spans="1:10" s="177" customFormat="1" ht="11.25">
      <c r="A736" s="182"/>
      <c r="B736" s="182"/>
      <c r="C736" s="182"/>
      <c r="D736" s="182"/>
      <c r="E736" s="174"/>
      <c r="F736" s="174"/>
      <c r="G736" s="174"/>
      <c r="H736" s="235"/>
      <c r="I736" s="174"/>
      <c r="J736" s="174"/>
    </row>
    <row r="737" spans="1:10" s="177" customFormat="1" ht="11.25">
      <c r="A737" s="182"/>
      <c r="B737" s="182"/>
      <c r="C737" s="182"/>
      <c r="D737" s="182"/>
      <c r="E737" s="174"/>
      <c r="F737" s="174"/>
      <c r="G737" s="174"/>
      <c r="H737" s="235"/>
      <c r="I737" s="174"/>
      <c r="J737" s="174"/>
    </row>
    <row r="738" spans="1:10" s="177" customFormat="1" ht="11.25">
      <c r="A738" s="182"/>
      <c r="B738" s="182"/>
      <c r="C738" s="182"/>
      <c r="D738" s="182"/>
      <c r="E738" s="174"/>
      <c r="F738" s="174"/>
      <c r="G738" s="174"/>
      <c r="H738" s="235"/>
      <c r="I738" s="174"/>
      <c r="J738" s="174"/>
    </row>
    <row r="739" spans="1:10" s="177" customFormat="1" ht="11.25">
      <c r="A739" s="182"/>
      <c r="B739" s="182"/>
      <c r="C739" s="182"/>
      <c r="D739" s="182"/>
      <c r="E739" s="174"/>
      <c r="F739" s="174"/>
      <c r="G739" s="174"/>
      <c r="H739" s="235"/>
      <c r="I739" s="174"/>
      <c r="J739" s="174"/>
    </row>
    <row r="740" spans="1:10" s="177" customFormat="1" ht="11.25">
      <c r="A740" s="182"/>
      <c r="B740" s="182"/>
      <c r="C740" s="182"/>
      <c r="D740" s="182"/>
      <c r="E740" s="174"/>
      <c r="F740" s="174"/>
      <c r="G740" s="174"/>
      <c r="H740" s="235"/>
      <c r="I740" s="174"/>
      <c r="J740" s="174"/>
    </row>
    <row r="741" spans="1:10" s="177" customFormat="1" ht="11.25">
      <c r="A741" s="182"/>
      <c r="B741" s="182"/>
      <c r="C741" s="182"/>
      <c r="D741" s="182"/>
      <c r="E741" s="174"/>
      <c r="F741" s="174"/>
      <c r="G741" s="174"/>
      <c r="H741" s="235"/>
      <c r="I741" s="174"/>
      <c r="J741" s="174"/>
    </row>
    <row r="742" spans="1:10" s="177" customFormat="1" ht="11.25">
      <c r="A742" s="182"/>
      <c r="B742" s="182"/>
      <c r="C742" s="182"/>
      <c r="D742" s="182"/>
      <c r="E742" s="174"/>
      <c r="F742" s="174"/>
      <c r="G742" s="174"/>
      <c r="H742" s="235"/>
      <c r="I742" s="174"/>
      <c r="J742" s="174"/>
    </row>
    <row r="743" spans="1:10" s="177" customFormat="1" ht="11.25">
      <c r="A743" s="182"/>
      <c r="B743" s="182"/>
      <c r="C743" s="182"/>
      <c r="D743" s="182"/>
      <c r="E743" s="174"/>
      <c r="F743" s="174"/>
      <c r="G743" s="174"/>
      <c r="H743" s="235"/>
      <c r="I743" s="174"/>
      <c r="J743" s="174"/>
    </row>
    <row r="744" spans="1:10" s="177" customFormat="1" ht="11.25">
      <c r="A744" s="182"/>
      <c r="B744" s="182"/>
      <c r="C744" s="182"/>
      <c r="D744" s="182"/>
      <c r="E744" s="174"/>
      <c r="F744" s="174"/>
      <c r="G744" s="174"/>
      <c r="H744" s="235"/>
      <c r="I744" s="174"/>
      <c r="J744" s="174"/>
    </row>
    <row r="745" spans="1:10" s="177" customFormat="1" ht="11.25">
      <c r="A745" s="182"/>
      <c r="B745" s="182"/>
      <c r="C745" s="182"/>
      <c r="D745" s="182"/>
      <c r="E745" s="174"/>
      <c r="F745" s="174"/>
      <c r="G745" s="174"/>
      <c r="H745" s="235"/>
      <c r="I745" s="174"/>
      <c r="J745" s="174"/>
    </row>
    <row r="746" spans="1:10" s="177" customFormat="1" ht="11.25">
      <c r="A746" s="182"/>
      <c r="B746" s="182"/>
      <c r="C746" s="182"/>
      <c r="D746" s="182"/>
      <c r="E746" s="174"/>
      <c r="F746" s="174"/>
      <c r="G746" s="174"/>
      <c r="H746" s="235"/>
      <c r="I746" s="174"/>
      <c r="J746" s="174"/>
    </row>
    <row r="747" spans="1:10" s="177" customFormat="1" ht="11.25">
      <c r="A747" s="182"/>
      <c r="B747" s="182"/>
      <c r="C747" s="182"/>
      <c r="D747" s="182"/>
      <c r="E747" s="174"/>
      <c r="F747" s="174"/>
      <c r="G747" s="174"/>
      <c r="H747" s="235"/>
      <c r="I747" s="174"/>
      <c r="J747" s="174"/>
    </row>
    <row r="748" spans="1:10" s="177" customFormat="1" ht="11.25">
      <c r="A748" s="182"/>
      <c r="B748" s="182"/>
      <c r="C748" s="182"/>
      <c r="D748" s="182"/>
      <c r="E748" s="174"/>
      <c r="F748" s="174"/>
      <c r="G748" s="174"/>
      <c r="H748" s="235"/>
      <c r="I748" s="174"/>
      <c r="J748" s="174"/>
    </row>
    <row r="749" spans="1:10" s="177" customFormat="1" ht="11.25">
      <c r="A749" s="182"/>
      <c r="B749" s="182"/>
      <c r="C749" s="182"/>
      <c r="D749" s="182"/>
      <c r="E749" s="174"/>
      <c r="F749" s="174"/>
      <c r="G749" s="174"/>
      <c r="H749" s="235"/>
      <c r="I749" s="174"/>
      <c r="J749" s="174"/>
    </row>
    <row r="750" spans="1:10" s="177" customFormat="1" ht="11.25">
      <c r="A750" s="182"/>
      <c r="B750" s="182"/>
      <c r="C750" s="182"/>
      <c r="D750" s="182"/>
      <c r="E750" s="174"/>
      <c r="F750" s="174"/>
      <c r="G750" s="174"/>
      <c r="H750" s="235"/>
      <c r="I750" s="174"/>
      <c r="J750" s="174"/>
    </row>
    <row r="751" spans="1:10" s="177" customFormat="1" ht="11.25">
      <c r="A751" s="182"/>
      <c r="B751" s="182"/>
      <c r="C751" s="182"/>
      <c r="D751" s="182"/>
      <c r="E751" s="174"/>
      <c r="F751" s="174"/>
      <c r="G751" s="174"/>
      <c r="H751" s="235"/>
      <c r="I751" s="174"/>
      <c r="J751" s="174"/>
    </row>
    <row r="752" spans="1:10" s="177" customFormat="1" ht="11.25">
      <c r="A752" s="182"/>
      <c r="B752" s="182"/>
      <c r="C752" s="182"/>
      <c r="D752" s="182"/>
      <c r="E752" s="174"/>
      <c r="F752" s="174"/>
      <c r="G752" s="174"/>
      <c r="H752" s="235"/>
      <c r="I752" s="174"/>
      <c r="J752" s="174"/>
    </row>
    <row r="753" spans="1:10" s="177" customFormat="1" ht="11.25">
      <c r="A753" s="182"/>
      <c r="B753" s="182"/>
      <c r="C753" s="182"/>
      <c r="D753" s="182"/>
      <c r="E753" s="174"/>
      <c r="F753" s="174"/>
      <c r="G753" s="174"/>
      <c r="H753" s="235"/>
      <c r="I753" s="174"/>
      <c r="J753" s="174"/>
    </row>
    <row r="754" spans="1:10" s="177" customFormat="1" ht="11.25">
      <c r="A754" s="182"/>
      <c r="B754" s="182"/>
      <c r="C754" s="182"/>
      <c r="D754" s="182"/>
      <c r="E754" s="174"/>
      <c r="F754" s="174"/>
      <c r="G754" s="174"/>
      <c r="H754" s="235"/>
      <c r="I754" s="174"/>
      <c r="J754" s="174"/>
    </row>
    <row r="755" spans="1:10" s="177" customFormat="1" ht="11.25">
      <c r="A755" s="182"/>
      <c r="B755" s="182"/>
      <c r="C755" s="182"/>
      <c r="D755" s="182"/>
      <c r="E755" s="174"/>
      <c r="F755" s="174"/>
      <c r="G755" s="174"/>
      <c r="H755" s="235"/>
      <c r="I755" s="174"/>
      <c r="J755" s="174"/>
    </row>
    <row r="756" spans="1:10" s="177" customFormat="1" ht="11.25">
      <c r="A756" s="182"/>
      <c r="B756" s="182"/>
      <c r="C756" s="182"/>
      <c r="D756" s="182"/>
      <c r="E756" s="174"/>
      <c r="F756" s="174"/>
      <c r="G756" s="174"/>
      <c r="H756" s="235"/>
      <c r="I756" s="174"/>
      <c r="J756" s="174"/>
    </row>
    <row r="757" spans="1:10" s="177" customFormat="1" ht="11.25">
      <c r="A757" s="182"/>
      <c r="B757" s="182"/>
      <c r="C757" s="182"/>
      <c r="D757" s="182"/>
      <c r="E757" s="174"/>
      <c r="F757" s="174"/>
      <c r="G757" s="174"/>
      <c r="H757" s="235"/>
      <c r="I757" s="174"/>
      <c r="J757" s="174"/>
    </row>
    <row r="758" spans="1:10" s="177" customFormat="1" ht="11.25">
      <c r="A758" s="182"/>
      <c r="B758" s="182"/>
      <c r="C758" s="182"/>
      <c r="D758" s="182"/>
      <c r="E758" s="174"/>
      <c r="F758" s="174"/>
      <c r="G758" s="174"/>
      <c r="H758" s="235"/>
      <c r="I758" s="174"/>
      <c r="J758" s="174"/>
    </row>
    <row r="759" spans="1:10" s="177" customFormat="1" ht="11.25">
      <c r="A759" s="182"/>
      <c r="B759" s="182"/>
      <c r="C759" s="182"/>
      <c r="D759" s="182"/>
      <c r="E759" s="174"/>
      <c r="F759" s="174"/>
      <c r="G759" s="174"/>
      <c r="H759" s="235"/>
      <c r="I759" s="174"/>
      <c r="J759" s="174"/>
    </row>
    <row r="760" spans="1:10" s="177" customFormat="1" ht="11.25">
      <c r="A760" s="182"/>
      <c r="B760" s="182"/>
      <c r="C760" s="182"/>
      <c r="D760" s="182"/>
      <c r="E760" s="174"/>
      <c r="F760" s="174"/>
      <c r="G760" s="174"/>
      <c r="H760" s="235"/>
      <c r="I760" s="174"/>
      <c r="J760" s="174"/>
    </row>
    <row r="761" spans="1:10" s="177" customFormat="1" ht="11.25">
      <c r="A761" s="182"/>
      <c r="B761" s="182"/>
      <c r="C761" s="182"/>
      <c r="D761" s="182"/>
      <c r="E761" s="174"/>
      <c r="F761" s="174"/>
      <c r="G761" s="174"/>
      <c r="H761" s="235"/>
      <c r="I761" s="174"/>
      <c r="J761" s="174"/>
    </row>
    <row r="762" spans="1:10" s="177" customFormat="1" ht="11.25">
      <c r="A762" s="182"/>
      <c r="B762" s="182"/>
      <c r="C762" s="182"/>
      <c r="D762" s="182"/>
      <c r="E762" s="174"/>
      <c r="F762" s="174"/>
      <c r="G762" s="174"/>
      <c r="H762" s="235"/>
      <c r="I762" s="174"/>
      <c r="J762" s="174"/>
    </row>
    <row r="763" spans="1:10" s="177" customFormat="1" ht="11.25">
      <c r="A763" s="182"/>
      <c r="B763" s="182"/>
      <c r="C763" s="182"/>
      <c r="D763" s="182"/>
      <c r="E763" s="174"/>
      <c r="F763" s="174"/>
      <c r="G763" s="174"/>
      <c r="H763" s="235"/>
      <c r="I763" s="174"/>
      <c r="J763" s="174"/>
    </row>
    <row r="764" spans="1:10" s="177" customFormat="1" ht="11.25">
      <c r="A764" s="182"/>
      <c r="B764" s="182"/>
      <c r="C764" s="182"/>
      <c r="D764" s="182"/>
      <c r="E764" s="174"/>
      <c r="F764" s="174"/>
      <c r="G764" s="174"/>
      <c r="H764" s="235"/>
      <c r="I764" s="174"/>
      <c r="J764" s="174"/>
    </row>
    <row r="765" spans="1:10" s="177" customFormat="1" ht="11.25">
      <c r="A765" s="182"/>
      <c r="B765" s="182"/>
      <c r="C765" s="182"/>
      <c r="D765" s="182"/>
      <c r="E765" s="174"/>
      <c r="F765" s="174"/>
      <c r="G765" s="174"/>
      <c r="H765" s="235"/>
      <c r="I765" s="174"/>
      <c r="J765" s="174"/>
    </row>
    <row r="766" spans="1:10" s="177" customFormat="1" ht="11.25">
      <c r="A766" s="182"/>
      <c r="B766" s="182"/>
      <c r="C766" s="182"/>
      <c r="D766" s="182"/>
      <c r="E766" s="174"/>
      <c r="F766" s="174"/>
      <c r="G766" s="174"/>
      <c r="H766" s="235"/>
      <c r="I766" s="174"/>
      <c r="J766" s="174"/>
    </row>
    <row r="767" spans="1:10" s="177" customFormat="1" ht="11.25">
      <c r="A767" s="182"/>
      <c r="B767" s="182"/>
      <c r="C767" s="182"/>
      <c r="D767" s="182"/>
      <c r="E767" s="174"/>
      <c r="F767" s="174"/>
      <c r="G767" s="174"/>
      <c r="H767" s="235"/>
      <c r="I767" s="174"/>
      <c r="J767" s="174"/>
    </row>
    <row r="768" spans="1:10" s="177" customFormat="1" ht="11.25">
      <c r="A768" s="182"/>
      <c r="B768" s="182"/>
      <c r="C768" s="182"/>
      <c r="D768" s="182"/>
      <c r="E768" s="174"/>
      <c r="F768" s="174"/>
      <c r="G768" s="174"/>
      <c r="H768" s="235"/>
      <c r="I768" s="174"/>
      <c r="J768" s="174"/>
    </row>
    <row r="769" spans="1:10" s="177" customFormat="1" ht="11.25">
      <c r="A769" s="182"/>
      <c r="B769" s="182"/>
      <c r="C769" s="182"/>
      <c r="D769" s="182"/>
      <c r="E769" s="174"/>
      <c r="F769" s="174"/>
      <c r="G769" s="174"/>
      <c r="H769" s="235"/>
      <c r="I769" s="174"/>
      <c r="J769" s="174"/>
    </row>
    <row r="770" spans="1:10" s="177" customFormat="1" ht="11.25">
      <c r="A770" s="182"/>
      <c r="B770" s="182"/>
      <c r="C770" s="182"/>
      <c r="D770" s="182"/>
      <c r="E770" s="174"/>
      <c r="F770" s="174"/>
      <c r="G770" s="174"/>
      <c r="H770" s="235"/>
      <c r="I770" s="174"/>
      <c r="J770" s="174"/>
    </row>
    <row r="771" spans="1:10" s="177" customFormat="1" ht="11.25">
      <c r="A771" s="182"/>
      <c r="B771" s="182"/>
      <c r="C771" s="182"/>
      <c r="D771" s="182"/>
      <c r="E771" s="174"/>
      <c r="F771" s="174"/>
      <c r="G771" s="174"/>
      <c r="H771" s="235"/>
      <c r="I771" s="174"/>
      <c r="J771" s="174"/>
    </row>
    <row r="772" spans="1:10" s="177" customFormat="1" ht="11.25">
      <c r="A772" s="182"/>
      <c r="B772" s="182"/>
      <c r="C772" s="182"/>
      <c r="D772" s="182"/>
      <c r="E772" s="174"/>
      <c r="F772" s="174"/>
      <c r="G772" s="174"/>
      <c r="H772" s="235"/>
      <c r="I772" s="174"/>
      <c r="J772" s="174"/>
    </row>
    <row r="773" spans="1:10" s="177" customFormat="1" ht="11.25">
      <c r="A773" s="182"/>
      <c r="B773" s="182"/>
      <c r="C773" s="182"/>
      <c r="D773" s="182"/>
      <c r="E773" s="174"/>
      <c r="F773" s="174"/>
      <c r="G773" s="174"/>
      <c r="H773" s="235"/>
      <c r="I773" s="174"/>
      <c r="J773" s="174"/>
    </row>
    <row r="774" spans="1:10" s="177" customFormat="1" ht="11.25">
      <c r="A774" s="182"/>
      <c r="B774" s="182"/>
      <c r="C774" s="182"/>
      <c r="D774" s="182"/>
      <c r="E774" s="174"/>
      <c r="F774" s="174"/>
      <c r="G774" s="174"/>
      <c r="H774" s="235"/>
      <c r="I774" s="174"/>
      <c r="J774" s="174"/>
    </row>
    <row r="775" spans="1:10" s="177" customFormat="1" ht="11.25">
      <c r="A775" s="182"/>
      <c r="B775" s="182"/>
      <c r="C775" s="182"/>
      <c r="D775" s="182"/>
      <c r="E775" s="174"/>
      <c r="F775" s="174"/>
      <c r="G775" s="174"/>
      <c r="H775" s="235"/>
      <c r="I775" s="174"/>
      <c r="J775" s="174"/>
    </row>
    <row r="776" spans="1:10" s="177" customFormat="1" ht="11.25">
      <c r="A776" s="182"/>
      <c r="B776" s="182"/>
      <c r="C776" s="182"/>
      <c r="D776" s="182"/>
      <c r="E776" s="174"/>
      <c r="F776" s="174"/>
      <c r="G776" s="174"/>
      <c r="H776" s="235"/>
      <c r="I776" s="174"/>
      <c r="J776" s="174"/>
    </row>
    <row r="777" spans="1:10" s="177" customFormat="1" ht="11.25">
      <c r="A777" s="182"/>
      <c r="B777" s="182"/>
      <c r="C777" s="182"/>
      <c r="D777" s="182"/>
      <c r="E777" s="174"/>
      <c r="F777" s="174"/>
      <c r="G777" s="174"/>
      <c r="H777" s="235"/>
      <c r="I777" s="174"/>
      <c r="J777" s="174"/>
    </row>
    <row r="778" spans="1:10" s="177" customFormat="1" ht="11.25">
      <c r="A778" s="182"/>
      <c r="B778" s="182"/>
      <c r="C778" s="182"/>
      <c r="D778" s="182"/>
      <c r="E778" s="174"/>
      <c r="F778" s="174"/>
      <c r="G778" s="174"/>
      <c r="H778" s="235"/>
      <c r="I778" s="174"/>
      <c r="J778" s="174"/>
    </row>
    <row r="779" spans="1:10" s="177" customFormat="1" ht="11.25">
      <c r="A779" s="182"/>
      <c r="B779" s="182"/>
      <c r="C779" s="182"/>
      <c r="D779" s="182"/>
      <c r="E779" s="174"/>
      <c r="F779" s="174"/>
      <c r="G779" s="174"/>
      <c r="H779" s="235"/>
      <c r="I779" s="174"/>
      <c r="J779" s="174"/>
    </row>
    <row r="780" spans="1:10" s="177" customFormat="1" ht="11.25">
      <c r="A780" s="182"/>
      <c r="B780" s="182"/>
      <c r="C780" s="182"/>
      <c r="D780" s="182"/>
      <c r="E780" s="174"/>
      <c r="F780" s="174"/>
      <c r="G780" s="174"/>
      <c r="H780" s="235"/>
      <c r="I780" s="174"/>
      <c r="J780" s="174"/>
    </row>
    <row r="781" spans="1:10" s="177" customFormat="1" ht="11.25">
      <c r="A781" s="182"/>
      <c r="B781" s="182"/>
      <c r="C781" s="182"/>
      <c r="D781" s="182"/>
      <c r="E781" s="174"/>
      <c r="F781" s="174"/>
      <c r="G781" s="174"/>
      <c r="H781" s="235"/>
      <c r="I781" s="174"/>
      <c r="J781" s="174"/>
    </row>
    <row r="782" spans="1:10" s="177" customFormat="1" ht="11.25">
      <c r="A782" s="182"/>
      <c r="B782" s="182"/>
      <c r="C782" s="182"/>
      <c r="D782" s="182"/>
      <c r="E782" s="174"/>
      <c r="F782" s="174"/>
      <c r="G782" s="174"/>
      <c r="H782" s="235"/>
      <c r="I782" s="174"/>
      <c r="J782" s="174"/>
    </row>
    <row r="783" spans="1:10" s="177" customFormat="1" ht="11.25">
      <c r="A783" s="182"/>
      <c r="B783" s="182"/>
      <c r="C783" s="182"/>
      <c r="D783" s="182"/>
      <c r="E783" s="174"/>
      <c r="F783" s="174"/>
      <c r="G783" s="174"/>
      <c r="H783" s="235"/>
      <c r="I783" s="174"/>
      <c r="J783" s="174"/>
    </row>
    <row r="784" spans="1:10" s="177" customFormat="1" ht="11.25">
      <c r="A784" s="182"/>
      <c r="B784" s="182"/>
      <c r="C784" s="182"/>
      <c r="D784" s="182"/>
      <c r="E784" s="174"/>
      <c r="F784" s="174"/>
      <c r="G784" s="174"/>
      <c r="H784" s="235"/>
      <c r="I784" s="174"/>
      <c r="J784" s="174"/>
    </row>
    <row r="785" spans="1:10" s="177" customFormat="1" ht="11.25">
      <c r="A785" s="182"/>
      <c r="B785" s="182"/>
      <c r="C785" s="182"/>
      <c r="D785" s="182"/>
      <c r="E785" s="174"/>
      <c r="F785" s="174"/>
      <c r="G785" s="174"/>
      <c r="H785" s="235"/>
      <c r="I785" s="174"/>
      <c r="J785" s="174"/>
    </row>
    <row r="786" spans="1:10" s="177" customFormat="1" ht="11.25">
      <c r="A786" s="182"/>
      <c r="B786" s="182"/>
      <c r="C786" s="182"/>
      <c r="D786" s="182"/>
      <c r="E786" s="174"/>
      <c r="F786" s="174"/>
      <c r="G786" s="174"/>
      <c r="H786" s="235"/>
      <c r="I786" s="174"/>
      <c r="J786" s="174"/>
    </row>
    <row r="787" spans="1:10" s="177" customFormat="1" ht="11.25">
      <c r="A787" s="182"/>
      <c r="B787" s="182"/>
      <c r="C787" s="182"/>
      <c r="D787" s="182"/>
      <c r="E787" s="174"/>
      <c r="F787" s="174"/>
      <c r="G787" s="174"/>
      <c r="H787" s="235"/>
      <c r="I787" s="174"/>
      <c r="J787" s="174"/>
    </row>
    <row r="788" spans="1:10" s="177" customFormat="1" ht="11.25">
      <c r="A788" s="182"/>
      <c r="B788" s="182"/>
      <c r="C788" s="182"/>
      <c r="D788" s="182"/>
      <c r="E788" s="174"/>
      <c r="F788" s="174"/>
      <c r="G788" s="174"/>
      <c r="H788" s="235"/>
      <c r="I788" s="174"/>
      <c r="J788" s="174"/>
    </row>
    <row r="789" spans="1:10" s="177" customFormat="1" ht="11.25">
      <c r="A789" s="182"/>
      <c r="B789" s="182"/>
      <c r="C789" s="182"/>
      <c r="D789" s="182"/>
      <c r="E789" s="174"/>
      <c r="F789" s="174"/>
      <c r="G789" s="174"/>
      <c r="H789" s="235"/>
      <c r="I789" s="174"/>
      <c r="J789" s="174"/>
    </row>
    <row r="790" spans="1:10" s="177" customFormat="1" ht="11.25">
      <c r="A790" s="182"/>
      <c r="B790" s="182"/>
      <c r="C790" s="182"/>
      <c r="D790" s="182"/>
      <c r="E790" s="174"/>
      <c r="F790" s="174"/>
      <c r="G790" s="174"/>
      <c r="H790" s="235"/>
      <c r="I790" s="174"/>
      <c r="J790" s="174"/>
    </row>
    <row r="791" spans="1:10" s="177" customFormat="1" ht="11.25">
      <c r="A791" s="182"/>
      <c r="B791" s="182"/>
      <c r="C791" s="182"/>
      <c r="D791" s="182"/>
      <c r="E791" s="174"/>
      <c r="F791" s="174"/>
      <c r="G791" s="174"/>
      <c r="H791" s="235"/>
      <c r="I791" s="174"/>
      <c r="J791" s="174"/>
    </row>
    <row r="792" spans="1:10" s="177" customFormat="1" ht="11.25">
      <c r="A792" s="182"/>
      <c r="B792" s="182"/>
      <c r="C792" s="182"/>
      <c r="D792" s="182"/>
      <c r="E792" s="174"/>
      <c r="F792" s="174"/>
      <c r="G792" s="174"/>
      <c r="H792" s="235"/>
      <c r="I792" s="174"/>
      <c r="J792" s="174"/>
    </row>
    <row r="793" spans="1:10" s="177" customFormat="1" ht="11.25">
      <c r="A793" s="182"/>
      <c r="B793" s="182"/>
      <c r="C793" s="182"/>
      <c r="D793" s="182"/>
      <c r="E793" s="174"/>
      <c r="F793" s="174"/>
      <c r="G793" s="174"/>
      <c r="H793" s="235"/>
      <c r="I793" s="174"/>
      <c r="J793" s="174"/>
    </row>
    <row r="794" spans="1:10" s="177" customFormat="1" ht="11.25">
      <c r="A794" s="182"/>
      <c r="B794" s="182"/>
      <c r="C794" s="182"/>
      <c r="D794" s="182"/>
      <c r="E794" s="174"/>
      <c r="F794" s="174"/>
      <c r="G794" s="174"/>
      <c r="H794" s="235"/>
      <c r="I794" s="174"/>
      <c r="J794" s="174"/>
    </row>
    <row r="795" spans="1:10" s="177" customFormat="1" ht="11.25">
      <c r="A795" s="182"/>
      <c r="B795" s="182"/>
      <c r="C795" s="182"/>
      <c r="D795" s="182"/>
      <c r="E795" s="174"/>
      <c r="F795" s="174"/>
      <c r="G795" s="174"/>
      <c r="H795" s="235"/>
      <c r="I795" s="174"/>
      <c r="J795" s="174"/>
    </row>
    <row r="796" spans="1:10" s="177" customFormat="1" ht="11.25">
      <c r="A796" s="182"/>
      <c r="B796" s="182"/>
      <c r="C796" s="182"/>
      <c r="D796" s="182"/>
      <c r="E796" s="174"/>
      <c r="F796" s="174"/>
      <c r="G796" s="174"/>
      <c r="H796" s="235"/>
      <c r="I796" s="174"/>
      <c r="J796" s="174"/>
    </row>
    <row r="797" spans="1:10" s="177" customFormat="1" ht="11.25">
      <c r="A797" s="182"/>
      <c r="B797" s="182"/>
      <c r="C797" s="182"/>
      <c r="D797" s="182"/>
      <c r="E797" s="174"/>
      <c r="F797" s="174"/>
      <c r="G797" s="174"/>
      <c r="H797" s="235"/>
      <c r="I797" s="174"/>
      <c r="J797" s="174"/>
    </row>
    <row r="798" spans="1:10" s="177" customFormat="1" ht="11.25">
      <c r="A798" s="182"/>
      <c r="B798" s="182"/>
      <c r="C798" s="182"/>
      <c r="D798" s="182"/>
      <c r="E798" s="174"/>
      <c r="F798" s="174"/>
      <c r="G798" s="174"/>
      <c r="H798" s="235"/>
      <c r="I798" s="174"/>
      <c r="J798" s="174"/>
    </row>
    <row r="799" spans="1:10" s="177" customFormat="1" ht="11.25">
      <c r="A799" s="182"/>
      <c r="B799" s="182"/>
      <c r="C799" s="182"/>
      <c r="D799" s="182"/>
      <c r="E799" s="174"/>
      <c r="F799" s="174"/>
      <c r="G799" s="174"/>
      <c r="H799" s="235"/>
      <c r="I799" s="174"/>
      <c r="J799" s="174"/>
    </row>
    <row r="800" spans="1:10" s="177" customFormat="1" ht="11.25">
      <c r="A800" s="182"/>
      <c r="B800" s="182"/>
      <c r="C800" s="182"/>
      <c r="D800" s="182"/>
      <c r="E800" s="174"/>
      <c r="F800" s="174"/>
      <c r="G800" s="174"/>
      <c r="H800" s="235"/>
      <c r="I800" s="174"/>
      <c r="J800" s="174"/>
    </row>
    <row r="801" spans="1:10" s="177" customFormat="1" ht="11.25">
      <c r="A801" s="182"/>
      <c r="B801" s="182"/>
      <c r="C801" s="182"/>
      <c r="D801" s="182"/>
      <c r="E801" s="174"/>
      <c r="F801" s="174"/>
      <c r="G801" s="174"/>
      <c r="H801" s="235"/>
      <c r="I801" s="174"/>
      <c r="J801" s="174"/>
    </row>
    <row r="802" spans="1:10" s="177" customFormat="1" ht="11.25">
      <c r="A802" s="182"/>
      <c r="B802" s="182"/>
      <c r="C802" s="182"/>
      <c r="D802" s="182"/>
      <c r="E802" s="174"/>
      <c r="F802" s="174"/>
      <c r="G802" s="174"/>
      <c r="H802" s="235"/>
      <c r="I802" s="174"/>
      <c r="J802" s="174"/>
    </row>
    <row r="803" spans="1:10" s="177" customFormat="1" ht="11.25">
      <c r="A803" s="182"/>
      <c r="B803" s="182"/>
      <c r="C803" s="182"/>
      <c r="D803" s="182"/>
      <c r="E803" s="174"/>
      <c r="F803" s="174"/>
      <c r="G803" s="174"/>
      <c r="H803" s="235"/>
      <c r="I803" s="174"/>
      <c r="J803" s="174"/>
    </row>
    <row r="804" spans="1:10" s="177" customFormat="1" ht="11.25">
      <c r="A804" s="182"/>
      <c r="B804" s="182"/>
      <c r="C804" s="182"/>
      <c r="D804" s="182"/>
      <c r="E804" s="174"/>
      <c r="F804" s="174"/>
      <c r="G804" s="174"/>
      <c r="H804" s="235"/>
      <c r="I804" s="174"/>
      <c r="J804" s="174"/>
    </row>
    <row r="805" spans="1:10" s="177" customFormat="1" ht="11.25">
      <c r="A805" s="182"/>
      <c r="B805" s="182"/>
      <c r="C805" s="182"/>
      <c r="D805" s="182"/>
      <c r="E805" s="174"/>
      <c r="F805" s="174"/>
      <c r="G805" s="174"/>
      <c r="H805" s="235"/>
      <c r="I805" s="174"/>
      <c r="J805" s="174"/>
    </row>
    <row r="806" spans="1:10" s="177" customFormat="1" ht="11.25">
      <c r="A806" s="182"/>
      <c r="B806" s="182"/>
      <c r="C806" s="182"/>
      <c r="D806" s="182"/>
      <c r="E806" s="174"/>
      <c r="F806" s="174"/>
      <c r="G806" s="174"/>
      <c r="H806" s="235"/>
      <c r="I806" s="174"/>
      <c r="J806" s="174"/>
    </row>
    <row r="807" spans="1:10" s="177" customFormat="1" ht="11.25">
      <c r="A807" s="182"/>
      <c r="B807" s="182"/>
      <c r="C807" s="182"/>
      <c r="D807" s="182"/>
      <c r="E807" s="174"/>
      <c r="F807" s="174"/>
      <c r="G807" s="174"/>
      <c r="H807" s="235"/>
      <c r="I807" s="174"/>
      <c r="J807" s="174"/>
    </row>
    <row r="808" spans="1:10" s="177" customFormat="1" ht="11.25">
      <c r="A808" s="182"/>
      <c r="B808" s="182"/>
      <c r="C808" s="182"/>
      <c r="D808" s="182"/>
      <c r="E808" s="174"/>
      <c r="F808" s="174"/>
      <c r="G808" s="174"/>
      <c r="H808" s="235"/>
      <c r="I808" s="174"/>
      <c r="J808" s="174"/>
    </row>
    <row r="809" spans="1:10" s="177" customFormat="1" ht="11.25">
      <c r="A809" s="182"/>
      <c r="B809" s="182"/>
      <c r="C809" s="182"/>
      <c r="D809" s="182"/>
      <c r="E809" s="174"/>
      <c r="F809" s="174"/>
      <c r="G809" s="174"/>
      <c r="H809" s="235"/>
      <c r="I809" s="174"/>
      <c r="J809" s="174"/>
    </row>
    <row r="810" spans="1:10" s="177" customFormat="1" ht="11.25">
      <c r="A810" s="182"/>
      <c r="B810" s="182"/>
      <c r="C810" s="182"/>
      <c r="D810" s="182"/>
      <c r="E810" s="174"/>
      <c r="F810" s="174"/>
      <c r="G810" s="174"/>
      <c r="H810" s="235"/>
      <c r="I810" s="174"/>
      <c r="J810" s="174"/>
    </row>
    <row r="811" spans="1:10" s="177" customFormat="1" ht="11.25">
      <c r="A811" s="182"/>
      <c r="B811" s="182"/>
      <c r="C811" s="182"/>
      <c r="D811" s="182"/>
      <c r="E811" s="174"/>
      <c r="F811" s="174"/>
      <c r="G811" s="174"/>
      <c r="H811" s="235"/>
      <c r="I811" s="174"/>
      <c r="J811" s="174"/>
    </row>
    <row r="812" spans="1:10" s="177" customFormat="1" ht="11.25">
      <c r="A812" s="182"/>
      <c r="B812" s="182"/>
      <c r="C812" s="182"/>
      <c r="D812" s="182"/>
      <c r="E812" s="174"/>
      <c r="F812" s="174"/>
      <c r="G812" s="174"/>
      <c r="H812" s="235"/>
      <c r="I812" s="174"/>
      <c r="J812" s="174"/>
    </row>
    <row r="813" spans="1:10" s="177" customFormat="1" ht="11.25">
      <c r="A813" s="182"/>
      <c r="B813" s="182"/>
      <c r="C813" s="182"/>
      <c r="D813" s="182"/>
      <c r="E813" s="174"/>
      <c r="F813" s="174"/>
      <c r="G813" s="174"/>
      <c r="H813" s="235"/>
      <c r="I813" s="174"/>
      <c r="J813" s="174"/>
    </row>
    <row r="814" spans="1:10" s="177" customFormat="1" ht="11.25">
      <c r="A814" s="182"/>
      <c r="B814" s="182"/>
      <c r="C814" s="182"/>
      <c r="D814" s="182"/>
      <c r="E814" s="174"/>
      <c r="F814" s="174"/>
      <c r="G814" s="174"/>
      <c r="H814" s="235"/>
      <c r="I814" s="174"/>
      <c r="J814" s="174"/>
    </row>
    <row r="815" spans="1:10" s="177" customFormat="1" ht="11.25">
      <c r="A815" s="182"/>
      <c r="B815" s="182"/>
      <c r="C815" s="182"/>
      <c r="D815" s="182"/>
      <c r="E815" s="174"/>
      <c r="F815" s="174"/>
      <c r="G815" s="174"/>
      <c r="H815" s="235"/>
      <c r="I815" s="174"/>
      <c r="J815" s="174"/>
    </row>
    <row r="816" spans="1:10" s="177" customFormat="1" ht="11.25">
      <c r="A816" s="182"/>
      <c r="B816" s="182"/>
      <c r="C816" s="182"/>
      <c r="D816" s="182"/>
      <c r="E816" s="174"/>
      <c r="F816" s="174"/>
      <c r="G816" s="174"/>
      <c r="H816" s="235"/>
      <c r="I816" s="174"/>
      <c r="J816" s="174"/>
    </row>
    <row r="817" spans="1:10" s="177" customFormat="1" ht="11.25">
      <c r="A817" s="182"/>
      <c r="B817" s="182"/>
      <c r="C817" s="182"/>
      <c r="D817" s="182"/>
      <c r="E817" s="174"/>
      <c r="F817" s="174"/>
      <c r="G817" s="174"/>
      <c r="H817" s="235"/>
      <c r="I817" s="174"/>
      <c r="J817" s="174"/>
    </row>
    <row r="818" spans="1:10" s="177" customFormat="1" ht="11.25">
      <c r="A818" s="182"/>
      <c r="B818" s="182"/>
      <c r="C818" s="182"/>
      <c r="D818" s="182"/>
      <c r="E818" s="174"/>
      <c r="F818" s="174"/>
      <c r="G818" s="174"/>
      <c r="H818" s="235"/>
      <c r="I818" s="174"/>
      <c r="J818" s="174"/>
    </row>
    <row r="819" spans="1:10" s="177" customFormat="1" ht="11.25">
      <c r="A819" s="182"/>
      <c r="B819" s="182"/>
      <c r="C819" s="182"/>
      <c r="D819" s="182"/>
      <c r="E819" s="174"/>
      <c r="F819" s="174"/>
      <c r="G819" s="174"/>
      <c r="H819" s="235"/>
      <c r="I819" s="174"/>
      <c r="J819" s="174"/>
    </row>
    <row r="820" spans="1:10" s="177" customFormat="1" ht="11.25">
      <c r="A820" s="182"/>
      <c r="B820" s="182"/>
      <c r="C820" s="182"/>
      <c r="D820" s="182"/>
      <c r="E820" s="174"/>
      <c r="F820" s="174"/>
      <c r="G820" s="174"/>
      <c r="H820" s="235"/>
      <c r="I820" s="174"/>
      <c r="J820" s="174"/>
    </row>
    <row r="821" spans="1:10" s="177" customFormat="1" ht="11.25">
      <c r="A821" s="182"/>
      <c r="B821" s="182"/>
      <c r="C821" s="182"/>
      <c r="D821" s="182"/>
      <c r="E821" s="174"/>
      <c r="F821" s="174"/>
      <c r="G821" s="174"/>
      <c r="H821" s="235"/>
      <c r="I821" s="174"/>
      <c r="J821" s="174"/>
    </row>
    <row r="822" spans="1:10" s="177" customFormat="1" ht="11.25">
      <c r="A822" s="182"/>
      <c r="B822" s="182"/>
      <c r="C822" s="182"/>
      <c r="D822" s="182"/>
      <c r="E822" s="174"/>
      <c r="F822" s="174"/>
      <c r="G822" s="174"/>
      <c r="H822" s="235"/>
      <c r="I822" s="174"/>
      <c r="J822" s="174"/>
    </row>
    <row r="823" spans="1:10" s="177" customFormat="1" ht="11.25">
      <c r="A823" s="182"/>
      <c r="B823" s="182"/>
      <c r="C823" s="182"/>
      <c r="D823" s="182"/>
      <c r="E823" s="174"/>
      <c r="F823" s="174"/>
      <c r="G823" s="174"/>
      <c r="H823" s="235"/>
      <c r="I823" s="174"/>
      <c r="J823" s="174"/>
    </row>
    <row r="824" spans="1:10" s="177" customFormat="1" ht="11.25">
      <c r="A824" s="182"/>
      <c r="B824" s="182"/>
      <c r="C824" s="182"/>
      <c r="D824" s="182"/>
      <c r="E824" s="174"/>
      <c r="F824" s="174"/>
      <c r="G824" s="174"/>
      <c r="H824" s="235"/>
      <c r="I824" s="174"/>
      <c r="J824" s="174"/>
    </row>
    <row r="825" spans="1:10" s="177" customFormat="1" ht="11.25">
      <c r="A825" s="182"/>
      <c r="B825" s="182"/>
      <c r="C825" s="182"/>
      <c r="D825" s="182"/>
      <c r="E825" s="174"/>
      <c r="F825" s="174"/>
      <c r="G825" s="174"/>
      <c r="H825" s="235"/>
      <c r="I825" s="174"/>
      <c r="J825" s="174"/>
    </row>
    <row r="826" spans="1:10" s="177" customFormat="1" ht="11.25">
      <c r="A826" s="182"/>
      <c r="B826" s="182"/>
      <c r="C826" s="182"/>
      <c r="D826" s="182"/>
      <c r="E826" s="174"/>
      <c r="F826" s="174"/>
      <c r="G826" s="174"/>
      <c r="H826" s="235"/>
      <c r="I826" s="174"/>
      <c r="J826" s="174"/>
    </row>
    <row r="827" spans="1:10" s="177" customFormat="1" ht="11.25">
      <c r="A827" s="182"/>
      <c r="B827" s="182"/>
      <c r="C827" s="182"/>
      <c r="D827" s="182"/>
      <c r="E827" s="174"/>
      <c r="F827" s="174"/>
      <c r="G827" s="174"/>
      <c r="H827" s="235"/>
      <c r="I827" s="174"/>
      <c r="J827" s="174"/>
    </row>
    <row r="828" spans="1:10" s="177" customFormat="1" ht="11.25">
      <c r="A828" s="182"/>
      <c r="B828" s="182"/>
      <c r="C828" s="182"/>
      <c r="D828" s="182"/>
      <c r="E828" s="174"/>
      <c r="F828" s="174"/>
      <c r="G828" s="174"/>
      <c r="H828" s="235"/>
      <c r="I828" s="174"/>
      <c r="J828" s="174"/>
    </row>
    <row r="829" spans="1:10" s="177" customFormat="1" ht="11.25">
      <c r="A829" s="182"/>
      <c r="B829" s="182"/>
      <c r="C829" s="182"/>
      <c r="D829" s="182"/>
      <c r="E829" s="174"/>
      <c r="F829" s="174"/>
      <c r="G829" s="174"/>
      <c r="H829" s="235"/>
      <c r="I829" s="174"/>
      <c r="J829" s="174"/>
    </row>
    <row r="830" spans="1:10" s="177" customFormat="1" ht="11.25">
      <c r="A830" s="182"/>
      <c r="B830" s="182"/>
      <c r="C830" s="182"/>
      <c r="D830" s="182"/>
      <c r="E830" s="174"/>
      <c r="F830" s="174"/>
      <c r="G830" s="174"/>
      <c r="H830" s="235"/>
      <c r="I830" s="174"/>
      <c r="J830" s="174"/>
    </row>
    <row r="831" spans="1:10" s="177" customFormat="1" ht="11.25">
      <c r="A831" s="182"/>
      <c r="B831" s="182"/>
      <c r="C831" s="182"/>
      <c r="D831" s="182"/>
      <c r="E831" s="174"/>
      <c r="F831" s="174"/>
      <c r="G831" s="174"/>
      <c r="H831" s="235"/>
      <c r="I831" s="174"/>
      <c r="J831" s="174"/>
    </row>
    <row r="832" spans="1:10" s="177" customFormat="1" ht="11.25">
      <c r="A832" s="182"/>
      <c r="B832" s="182"/>
      <c r="C832" s="182"/>
      <c r="D832" s="182"/>
      <c r="E832" s="174"/>
      <c r="F832" s="174"/>
      <c r="G832" s="174"/>
      <c r="H832" s="235"/>
      <c r="I832" s="174"/>
      <c r="J832" s="174"/>
    </row>
    <row r="833" spans="1:10" s="177" customFormat="1" ht="11.25">
      <c r="A833" s="182"/>
      <c r="B833" s="182"/>
      <c r="C833" s="182"/>
      <c r="D833" s="182"/>
      <c r="E833" s="174"/>
      <c r="F833" s="174"/>
      <c r="G833" s="174"/>
      <c r="H833" s="235"/>
      <c r="I833" s="174"/>
      <c r="J833" s="174"/>
    </row>
    <row r="834" spans="1:10" s="177" customFormat="1" ht="11.25">
      <c r="A834" s="182"/>
      <c r="B834" s="182"/>
      <c r="C834" s="182"/>
      <c r="D834" s="182"/>
      <c r="E834" s="174"/>
      <c r="F834" s="174"/>
      <c r="G834" s="174"/>
      <c r="H834" s="235"/>
      <c r="I834" s="174"/>
      <c r="J834" s="174"/>
    </row>
    <row r="835" spans="1:10" s="177" customFormat="1" ht="11.25">
      <c r="A835" s="182"/>
      <c r="B835" s="182"/>
      <c r="C835" s="182"/>
      <c r="D835" s="182"/>
      <c r="E835" s="174"/>
      <c r="F835" s="174"/>
      <c r="G835" s="174"/>
      <c r="H835" s="235"/>
      <c r="I835" s="174"/>
      <c r="J835" s="174"/>
    </row>
    <row r="836" spans="1:10" s="177" customFormat="1" ht="11.25">
      <c r="A836" s="182"/>
      <c r="B836" s="182"/>
      <c r="C836" s="182"/>
      <c r="D836" s="182"/>
      <c r="E836" s="174"/>
      <c r="F836" s="174"/>
      <c r="G836" s="174"/>
      <c r="H836" s="235"/>
      <c r="I836" s="174"/>
      <c r="J836" s="174"/>
    </row>
    <row r="837" spans="1:10" s="177" customFormat="1" ht="11.25">
      <c r="A837" s="182"/>
      <c r="B837" s="182"/>
      <c r="C837" s="182"/>
      <c r="D837" s="182"/>
      <c r="E837" s="174"/>
      <c r="F837" s="174"/>
      <c r="G837" s="174"/>
      <c r="H837" s="235"/>
      <c r="I837" s="174"/>
      <c r="J837" s="174"/>
    </row>
    <row r="838" spans="1:10" s="177" customFormat="1" ht="11.25">
      <c r="A838" s="182"/>
      <c r="B838" s="182"/>
      <c r="C838" s="182"/>
      <c r="D838" s="182"/>
      <c r="E838" s="174"/>
      <c r="F838" s="174"/>
      <c r="G838" s="174"/>
      <c r="H838" s="235"/>
      <c r="I838" s="174"/>
      <c r="J838" s="174"/>
    </row>
    <row r="839" spans="1:10" s="177" customFormat="1" ht="11.25">
      <c r="A839" s="182"/>
      <c r="B839" s="182"/>
      <c r="C839" s="182"/>
      <c r="D839" s="182"/>
      <c r="E839" s="174"/>
      <c r="F839" s="174"/>
      <c r="G839" s="174"/>
      <c r="H839" s="235"/>
      <c r="I839" s="174"/>
      <c r="J839" s="174"/>
    </row>
    <row r="840" spans="1:10" s="177" customFormat="1" ht="11.25">
      <c r="A840" s="182"/>
      <c r="B840" s="182"/>
      <c r="C840" s="182"/>
      <c r="D840" s="182"/>
      <c r="E840" s="174"/>
      <c r="F840" s="174"/>
      <c r="G840" s="174"/>
      <c r="H840" s="235"/>
      <c r="I840" s="174"/>
      <c r="J840" s="174"/>
    </row>
    <row r="841" spans="1:10" s="177" customFormat="1" ht="11.25">
      <c r="A841" s="182"/>
      <c r="B841" s="182"/>
      <c r="C841" s="182"/>
      <c r="D841" s="182"/>
      <c r="E841" s="174"/>
      <c r="F841" s="174"/>
      <c r="G841" s="174"/>
      <c r="H841" s="235"/>
      <c r="I841" s="174"/>
      <c r="J841" s="174"/>
    </row>
    <row r="842" spans="1:10" s="177" customFormat="1" ht="11.25">
      <c r="A842" s="182"/>
      <c r="B842" s="182"/>
      <c r="C842" s="182"/>
      <c r="D842" s="182"/>
      <c r="E842" s="174"/>
      <c r="F842" s="174"/>
      <c r="G842" s="174"/>
      <c r="H842" s="235"/>
      <c r="I842" s="174"/>
      <c r="J842" s="174"/>
    </row>
    <row r="843" spans="1:10" s="177" customFormat="1" ht="11.25">
      <c r="A843" s="182"/>
      <c r="B843" s="182"/>
      <c r="C843" s="182"/>
      <c r="D843" s="182"/>
      <c r="E843" s="174"/>
      <c r="F843" s="174"/>
      <c r="G843" s="174"/>
      <c r="H843" s="235"/>
      <c r="I843" s="174"/>
      <c r="J843" s="174"/>
    </row>
    <row r="844" spans="1:10" s="177" customFormat="1" ht="11.25">
      <c r="A844" s="182"/>
      <c r="B844" s="182"/>
      <c r="C844" s="182"/>
      <c r="D844" s="182"/>
      <c r="E844" s="174"/>
      <c r="F844" s="174"/>
      <c r="G844" s="174"/>
      <c r="H844" s="235"/>
      <c r="I844" s="174"/>
      <c r="J844" s="174"/>
    </row>
    <row r="845" spans="1:10" s="177" customFormat="1" ht="11.25">
      <c r="A845" s="182"/>
      <c r="B845" s="182"/>
      <c r="C845" s="182"/>
      <c r="D845" s="182"/>
      <c r="E845" s="174"/>
      <c r="F845" s="174"/>
      <c r="G845" s="174"/>
      <c r="H845" s="235"/>
      <c r="I845" s="174"/>
      <c r="J845" s="174"/>
    </row>
    <row r="846" spans="1:10" s="177" customFormat="1" ht="11.25">
      <c r="A846" s="182"/>
      <c r="B846" s="182"/>
      <c r="C846" s="182"/>
      <c r="D846" s="182"/>
      <c r="E846" s="174"/>
      <c r="F846" s="174"/>
      <c r="G846" s="174"/>
      <c r="H846" s="235"/>
      <c r="I846" s="174"/>
      <c r="J846" s="174"/>
    </row>
    <row r="847" spans="1:10" s="177" customFormat="1" ht="11.25">
      <c r="A847" s="182"/>
      <c r="B847" s="182"/>
      <c r="C847" s="182"/>
      <c r="D847" s="182"/>
      <c r="E847" s="174"/>
      <c r="F847" s="174"/>
      <c r="G847" s="174"/>
      <c r="H847" s="235"/>
      <c r="I847" s="174"/>
      <c r="J847" s="174"/>
    </row>
    <row r="848" spans="1:10" s="177" customFormat="1" ht="11.25">
      <c r="A848" s="182"/>
      <c r="B848" s="182"/>
      <c r="C848" s="182"/>
      <c r="D848" s="182"/>
      <c r="E848" s="174"/>
      <c r="F848" s="174"/>
      <c r="G848" s="174"/>
      <c r="H848" s="235"/>
      <c r="I848" s="174"/>
      <c r="J848" s="174"/>
    </row>
    <row r="849" spans="1:10" s="177" customFormat="1" ht="11.25">
      <c r="A849" s="182"/>
      <c r="B849" s="182"/>
      <c r="C849" s="182"/>
      <c r="D849" s="182"/>
      <c r="E849" s="174"/>
      <c r="F849" s="174"/>
      <c r="G849" s="174"/>
      <c r="H849" s="235"/>
      <c r="I849" s="174"/>
      <c r="J849" s="174"/>
    </row>
    <row r="850" spans="1:10" s="177" customFormat="1" ht="11.25">
      <c r="A850" s="182"/>
      <c r="B850" s="182"/>
      <c r="C850" s="182"/>
      <c r="D850" s="182"/>
      <c r="E850" s="174"/>
      <c r="F850" s="174"/>
      <c r="G850" s="174"/>
      <c r="H850" s="235"/>
      <c r="I850" s="174"/>
      <c r="J850" s="174"/>
    </row>
    <row r="851" spans="1:10" s="177" customFormat="1" ht="11.25">
      <c r="A851" s="182"/>
      <c r="B851" s="182"/>
      <c r="C851" s="182"/>
      <c r="D851" s="182"/>
      <c r="E851" s="174"/>
      <c r="F851" s="174"/>
      <c r="G851" s="174"/>
      <c r="H851" s="235"/>
      <c r="I851" s="174"/>
      <c r="J851" s="174"/>
    </row>
    <row r="852" spans="1:10" s="177" customFormat="1" ht="11.25">
      <c r="A852" s="182"/>
      <c r="B852" s="182"/>
      <c r="C852" s="182"/>
      <c r="D852" s="182"/>
      <c r="E852" s="174"/>
      <c r="F852" s="174"/>
      <c r="G852" s="174"/>
      <c r="H852" s="235"/>
      <c r="I852" s="174"/>
      <c r="J852" s="174"/>
    </row>
    <row r="853" spans="1:10" s="177" customFormat="1" ht="11.25">
      <c r="A853" s="182"/>
      <c r="B853" s="182"/>
      <c r="C853" s="182"/>
      <c r="D853" s="182"/>
      <c r="E853" s="174"/>
      <c r="F853" s="174"/>
      <c r="G853" s="174"/>
      <c r="H853" s="235"/>
      <c r="I853" s="174"/>
      <c r="J853" s="174"/>
    </row>
    <row r="854" spans="1:10" s="177" customFormat="1" ht="11.25">
      <c r="A854" s="182"/>
      <c r="B854" s="182"/>
      <c r="C854" s="182"/>
      <c r="D854" s="182"/>
      <c r="E854" s="174"/>
      <c r="F854" s="174"/>
      <c r="G854" s="174"/>
      <c r="H854" s="235"/>
      <c r="I854" s="174"/>
      <c r="J854" s="174"/>
    </row>
    <row r="855" spans="1:10" s="177" customFormat="1" ht="11.25">
      <c r="A855" s="182"/>
      <c r="B855" s="182"/>
      <c r="C855" s="182"/>
      <c r="D855" s="182"/>
      <c r="E855" s="174"/>
      <c r="F855" s="174"/>
      <c r="G855" s="174"/>
      <c r="H855" s="235"/>
      <c r="I855" s="174"/>
      <c r="J855" s="174"/>
    </row>
    <row r="856" spans="1:10" s="177" customFormat="1" ht="11.25">
      <c r="A856" s="182"/>
      <c r="B856" s="182"/>
      <c r="C856" s="182"/>
      <c r="D856" s="182"/>
      <c r="E856" s="174"/>
      <c r="F856" s="174"/>
      <c r="G856" s="174"/>
      <c r="H856" s="235"/>
      <c r="I856" s="174"/>
      <c r="J856" s="174"/>
    </row>
    <row r="857" spans="1:10" s="177" customFormat="1" ht="11.25">
      <c r="A857" s="182"/>
      <c r="B857" s="182"/>
      <c r="C857" s="182"/>
      <c r="D857" s="182"/>
      <c r="E857" s="174"/>
      <c r="F857" s="174"/>
      <c r="G857" s="174"/>
      <c r="H857" s="235"/>
      <c r="I857" s="174"/>
      <c r="J857" s="174"/>
    </row>
    <row r="858" spans="1:10" s="177" customFormat="1" ht="11.25">
      <c r="A858" s="182"/>
      <c r="B858" s="182"/>
      <c r="C858" s="182"/>
      <c r="D858" s="182"/>
      <c r="E858" s="174"/>
      <c r="F858" s="174"/>
      <c r="G858" s="174"/>
      <c r="H858" s="235"/>
      <c r="I858" s="174"/>
      <c r="J858" s="174"/>
    </row>
    <row r="859" spans="1:10" s="177" customFormat="1" ht="11.25">
      <c r="A859" s="182"/>
      <c r="B859" s="182"/>
      <c r="C859" s="182"/>
      <c r="D859" s="182"/>
      <c r="E859" s="174"/>
      <c r="F859" s="174"/>
      <c r="G859" s="174"/>
      <c r="H859" s="235"/>
      <c r="I859" s="174"/>
      <c r="J859" s="174"/>
    </row>
    <row r="860" spans="1:10" s="177" customFormat="1" ht="11.25">
      <c r="A860" s="182"/>
      <c r="B860" s="182"/>
      <c r="C860" s="182"/>
      <c r="D860" s="182"/>
      <c r="E860" s="174"/>
      <c r="F860" s="174"/>
      <c r="G860" s="174"/>
      <c r="H860" s="235"/>
      <c r="I860" s="174"/>
      <c r="J860" s="174"/>
    </row>
    <row r="861" spans="1:10" s="177" customFormat="1" ht="11.25">
      <c r="A861" s="182"/>
      <c r="B861" s="182"/>
      <c r="C861" s="182"/>
      <c r="D861" s="182"/>
      <c r="E861" s="174"/>
      <c r="F861" s="174"/>
      <c r="G861" s="174"/>
      <c r="H861" s="235"/>
      <c r="I861" s="174"/>
      <c r="J861" s="174"/>
    </row>
    <row r="862" spans="1:10" s="177" customFormat="1" ht="11.25">
      <c r="A862" s="182"/>
      <c r="B862" s="182"/>
      <c r="C862" s="182"/>
      <c r="D862" s="182"/>
      <c r="E862" s="174"/>
      <c r="F862" s="174"/>
      <c r="G862" s="174"/>
      <c r="H862" s="235"/>
      <c r="I862" s="174"/>
      <c r="J862" s="174"/>
    </row>
    <row r="863" spans="1:10" s="177" customFormat="1" ht="11.25">
      <c r="A863" s="182"/>
      <c r="B863" s="182"/>
      <c r="C863" s="182"/>
      <c r="D863" s="182"/>
      <c r="E863" s="174"/>
      <c r="F863" s="174"/>
      <c r="G863" s="174"/>
      <c r="H863" s="235"/>
      <c r="I863" s="174"/>
      <c r="J863" s="174"/>
    </row>
    <row r="864" spans="1:10" s="177" customFormat="1" ht="11.25">
      <c r="A864" s="182"/>
      <c r="B864" s="182"/>
      <c r="C864" s="182"/>
      <c r="D864" s="182"/>
      <c r="E864" s="174"/>
      <c r="F864" s="174"/>
      <c r="G864" s="174"/>
      <c r="H864" s="235"/>
      <c r="I864" s="174"/>
      <c r="J864" s="174"/>
    </row>
    <row r="865" spans="1:10" s="177" customFormat="1" ht="11.25">
      <c r="A865" s="182"/>
      <c r="B865" s="182"/>
      <c r="C865" s="182"/>
      <c r="D865" s="182"/>
      <c r="E865" s="174"/>
      <c r="F865" s="174"/>
      <c r="G865" s="174"/>
      <c r="H865" s="235"/>
      <c r="I865" s="174"/>
      <c r="J865" s="174"/>
    </row>
    <row r="866" spans="1:10" s="177" customFormat="1" ht="11.25">
      <c r="A866" s="182"/>
      <c r="B866" s="182"/>
      <c r="C866" s="182"/>
      <c r="D866" s="182"/>
      <c r="E866" s="174"/>
      <c r="F866" s="174"/>
      <c r="G866" s="174"/>
      <c r="H866" s="235"/>
      <c r="I866" s="174"/>
      <c r="J866" s="174"/>
    </row>
    <row r="867" spans="1:10" s="177" customFormat="1" ht="11.25">
      <c r="A867" s="182"/>
      <c r="B867" s="182"/>
      <c r="C867" s="182"/>
      <c r="D867" s="182"/>
      <c r="E867" s="174"/>
      <c r="F867" s="174"/>
      <c r="G867" s="174"/>
      <c r="H867" s="235"/>
      <c r="I867" s="174"/>
      <c r="J867" s="174"/>
    </row>
    <row r="868" spans="1:10" s="177" customFormat="1" ht="11.25">
      <c r="A868" s="182"/>
      <c r="B868" s="182"/>
      <c r="C868" s="182"/>
      <c r="D868" s="182"/>
      <c r="E868" s="174"/>
      <c r="F868" s="174"/>
      <c r="G868" s="174"/>
      <c r="H868" s="235"/>
      <c r="I868" s="174"/>
      <c r="J868" s="174"/>
    </row>
    <row r="869" spans="1:10" s="177" customFormat="1" ht="11.25">
      <c r="A869" s="182"/>
      <c r="B869" s="182"/>
      <c r="C869" s="182"/>
      <c r="D869" s="182"/>
      <c r="E869" s="174"/>
      <c r="F869" s="174"/>
      <c r="G869" s="174"/>
      <c r="H869" s="235"/>
      <c r="I869" s="174"/>
      <c r="J869" s="174"/>
    </row>
    <row r="870" spans="1:10" s="177" customFormat="1" ht="11.25">
      <c r="A870" s="182"/>
      <c r="B870" s="182"/>
      <c r="C870" s="182"/>
      <c r="D870" s="182"/>
      <c r="E870" s="174"/>
      <c r="F870" s="174"/>
      <c r="G870" s="174"/>
      <c r="H870" s="235"/>
      <c r="I870" s="174"/>
      <c r="J870" s="174"/>
    </row>
    <row r="871" spans="1:10" s="177" customFormat="1" ht="11.25">
      <c r="A871" s="182"/>
      <c r="B871" s="182"/>
      <c r="C871" s="182"/>
      <c r="D871" s="182"/>
      <c r="E871" s="174"/>
      <c r="F871" s="174"/>
      <c r="G871" s="174"/>
      <c r="H871" s="235"/>
      <c r="I871" s="174"/>
      <c r="J871" s="174"/>
    </row>
    <row r="872" spans="1:10" s="177" customFormat="1" ht="11.25">
      <c r="A872" s="182"/>
      <c r="B872" s="182"/>
      <c r="C872" s="182"/>
      <c r="D872" s="182"/>
      <c r="E872" s="174"/>
      <c r="F872" s="174"/>
      <c r="G872" s="174"/>
      <c r="H872" s="235"/>
      <c r="I872" s="174"/>
      <c r="J872" s="174"/>
    </row>
    <row r="873" spans="1:10" s="177" customFormat="1" ht="11.25">
      <c r="A873" s="182"/>
      <c r="B873" s="182"/>
      <c r="C873" s="182"/>
      <c r="D873" s="182"/>
      <c r="E873" s="174"/>
      <c r="F873" s="174"/>
      <c r="G873" s="174"/>
      <c r="H873" s="235"/>
      <c r="I873" s="174"/>
      <c r="J873" s="174"/>
    </row>
    <row r="874" spans="1:10" s="177" customFormat="1" ht="11.25">
      <c r="A874" s="182"/>
      <c r="B874" s="182"/>
      <c r="C874" s="182"/>
      <c r="D874" s="182"/>
      <c r="E874" s="174"/>
      <c r="F874" s="174"/>
      <c r="G874" s="174"/>
      <c r="H874" s="235"/>
      <c r="I874" s="174"/>
      <c r="J874" s="174"/>
    </row>
    <row r="875" spans="1:10" s="177" customFormat="1" ht="11.25">
      <c r="A875" s="182"/>
      <c r="B875" s="182"/>
      <c r="C875" s="182"/>
      <c r="D875" s="182"/>
      <c r="E875" s="174"/>
      <c r="F875" s="174"/>
      <c r="G875" s="174"/>
      <c r="H875" s="235"/>
      <c r="I875" s="174"/>
      <c r="J875" s="174"/>
    </row>
    <row r="876" spans="1:10" s="177" customFormat="1" ht="11.25">
      <c r="A876" s="182"/>
      <c r="B876" s="182"/>
      <c r="C876" s="182"/>
      <c r="D876" s="182"/>
      <c r="E876" s="174"/>
      <c r="F876" s="174"/>
      <c r="G876" s="174"/>
      <c r="H876" s="235"/>
      <c r="I876" s="174"/>
      <c r="J876" s="174"/>
    </row>
    <row r="877" spans="1:10" s="177" customFormat="1" ht="11.25">
      <c r="A877" s="182"/>
      <c r="B877" s="182"/>
      <c r="C877" s="182"/>
      <c r="D877" s="182"/>
      <c r="E877" s="174"/>
      <c r="F877" s="174"/>
      <c r="G877" s="174"/>
      <c r="H877" s="235"/>
      <c r="I877" s="174"/>
      <c r="J877" s="174"/>
    </row>
    <row r="878" spans="1:10" s="177" customFormat="1" ht="11.25">
      <c r="A878" s="182"/>
      <c r="B878" s="182"/>
      <c r="C878" s="182"/>
      <c r="D878" s="182"/>
      <c r="E878" s="174"/>
      <c r="F878" s="174"/>
      <c r="G878" s="174"/>
      <c r="H878" s="235"/>
      <c r="I878" s="174"/>
      <c r="J878" s="174"/>
    </row>
    <row r="879" spans="1:10" s="177" customFormat="1" ht="11.25">
      <c r="A879" s="182"/>
      <c r="B879" s="182"/>
      <c r="C879" s="182"/>
      <c r="D879" s="182"/>
      <c r="E879" s="174"/>
      <c r="F879" s="174"/>
      <c r="G879" s="174"/>
      <c r="H879" s="235"/>
      <c r="I879" s="174"/>
      <c r="J879" s="174"/>
    </row>
    <row r="880" spans="1:10" s="177" customFormat="1" ht="11.25">
      <c r="A880" s="182"/>
      <c r="B880" s="182"/>
      <c r="C880" s="182"/>
      <c r="D880" s="182"/>
      <c r="E880" s="174"/>
      <c r="F880" s="174"/>
      <c r="G880" s="174"/>
      <c r="H880" s="235"/>
      <c r="I880" s="174"/>
      <c r="J880" s="174"/>
    </row>
    <row r="881" spans="1:10" s="177" customFormat="1" ht="11.25">
      <c r="A881" s="182"/>
      <c r="B881" s="182"/>
      <c r="C881" s="182"/>
      <c r="D881" s="182"/>
      <c r="E881" s="174"/>
      <c r="F881" s="174"/>
      <c r="G881" s="174"/>
      <c r="H881" s="235"/>
      <c r="I881" s="174"/>
      <c r="J881" s="174"/>
    </row>
    <row r="882" spans="1:10" s="177" customFormat="1" ht="11.25">
      <c r="A882" s="182"/>
      <c r="B882" s="182"/>
      <c r="C882" s="182"/>
      <c r="D882" s="182"/>
      <c r="E882" s="174"/>
      <c r="F882" s="174"/>
      <c r="G882" s="174"/>
      <c r="H882" s="235"/>
      <c r="I882" s="174"/>
      <c r="J882" s="174"/>
    </row>
    <row r="883" spans="1:10" s="177" customFormat="1" ht="11.25">
      <c r="A883" s="182"/>
      <c r="B883" s="182"/>
      <c r="C883" s="182"/>
      <c r="D883" s="182"/>
      <c r="E883" s="174"/>
      <c r="F883" s="174"/>
      <c r="G883" s="174"/>
      <c r="H883" s="235"/>
      <c r="I883" s="174"/>
      <c r="J883" s="174"/>
    </row>
    <row r="884" spans="1:10" s="177" customFormat="1" ht="11.25">
      <c r="A884" s="182"/>
      <c r="B884" s="182"/>
      <c r="C884" s="182"/>
      <c r="D884" s="182"/>
      <c r="E884" s="174"/>
      <c r="F884" s="174"/>
      <c r="G884" s="174"/>
      <c r="H884" s="235"/>
      <c r="I884" s="174"/>
      <c r="J884" s="174"/>
    </row>
    <row r="885" spans="1:10" s="177" customFormat="1" ht="11.25">
      <c r="A885" s="182"/>
      <c r="B885" s="182"/>
      <c r="C885" s="182"/>
      <c r="D885" s="182"/>
      <c r="E885" s="174"/>
      <c r="F885" s="174"/>
      <c r="G885" s="174"/>
      <c r="H885" s="235"/>
      <c r="I885" s="174"/>
      <c r="J885" s="174"/>
    </row>
    <row r="886" spans="1:10" s="177" customFormat="1" ht="11.25">
      <c r="A886" s="182"/>
      <c r="B886" s="182"/>
      <c r="C886" s="182"/>
      <c r="D886" s="182"/>
      <c r="E886" s="174"/>
      <c r="F886" s="174"/>
      <c r="G886" s="174"/>
      <c r="H886" s="235"/>
      <c r="I886" s="174"/>
      <c r="J886" s="174"/>
    </row>
    <row r="887" spans="1:10" s="177" customFormat="1" ht="11.25">
      <c r="A887" s="182"/>
      <c r="B887" s="182"/>
      <c r="C887" s="182"/>
      <c r="D887" s="182"/>
      <c r="E887" s="174"/>
      <c r="F887" s="174"/>
      <c r="G887" s="174"/>
      <c r="H887" s="235"/>
      <c r="I887" s="174"/>
      <c r="J887" s="174"/>
    </row>
    <row r="888" spans="1:10" s="177" customFormat="1" ht="11.25">
      <c r="A888" s="182"/>
      <c r="B888" s="182"/>
      <c r="C888" s="182"/>
      <c r="D888" s="182"/>
      <c r="E888" s="174"/>
      <c r="F888" s="174"/>
      <c r="G888" s="174"/>
      <c r="H888" s="235"/>
      <c r="I888" s="174"/>
      <c r="J888" s="174"/>
    </row>
    <row r="889" spans="1:10" s="177" customFormat="1" ht="11.25">
      <c r="A889" s="182"/>
      <c r="B889" s="182"/>
      <c r="C889" s="182"/>
      <c r="D889" s="182"/>
      <c r="E889" s="174"/>
      <c r="F889" s="174"/>
      <c r="G889" s="174"/>
      <c r="H889" s="235"/>
      <c r="I889" s="174"/>
      <c r="J889" s="174"/>
    </row>
    <row r="890" spans="1:10" s="177" customFormat="1" ht="11.25">
      <c r="A890" s="182"/>
      <c r="B890" s="182"/>
      <c r="C890" s="182"/>
      <c r="D890" s="182"/>
      <c r="E890" s="174"/>
      <c r="F890" s="174"/>
      <c r="G890" s="174"/>
      <c r="H890" s="235"/>
      <c r="I890" s="174"/>
      <c r="J890" s="174"/>
    </row>
    <row r="891" spans="1:10" s="177" customFormat="1" ht="11.25">
      <c r="A891" s="182"/>
      <c r="B891" s="182"/>
      <c r="C891" s="182"/>
      <c r="D891" s="182"/>
      <c r="E891" s="174"/>
      <c r="F891" s="174"/>
      <c r="G891" s="174"/>
      <c r="H891" s="235"/>
      <c r="I891" s="174"/>
      <c r="J891" s="174"/>
    </row>
    <row r="892" spans="1:10" s="177" customFormat="1" ht="11.25">
      <c r="A892" s="182"/>
      <c r="B892" s="182"/>
      <c r="C892" s="182"/>
      <c r="D892" s="182"/>
      <c r="E892" s="174"/>
      <c r="F892" s="174"/>
      <c r="G892" s="174"/>
      <c r="H892" s="235"/>
      <c r="I892" s="174"/>
      <c r="J892" s="174"/>
    </row>
    <row r="893" spans="1:10" s="177" customFormat="1" ht="11.25">
      <c r="A893" s="182"/>
      <c r="B893" s="182"/>
      <c r="C893" s="182"/>
      <c r="D893" s="182"/>
      <c r="E893" s="174"/>
      <c r="F893" s="174"/>
      <c r="G893" s="174"/>
      <c r="H893" s="235"/>
      <c r="I893" s="174"/>
      <c r="J893" s="174"/>
    </row>
    <row r="894" spans="1:10" s="177" customFormat="1" ht="11.25">
      <c r="A894" s="182"/>
      <c r="B894" s="182"/>
      <c r="C894" s="182"/>
      <c r="D894" s="182"/>
      <c r="E894" s="174"/>
      <c r="F894" s="174"/>
      <c r="G894" s="174"/>
      <c r="H894" s="235"/>
      <c r="I894" s="174"/>
      <c r="J894" s="174"/>
    </row>
    <row r="895" spans="1:10" s="177" customFormat="1" ht="11.25">
      <c r="A895" s="182"/>
      <c r="B895" s="182"/>
      <c r="C895" s="182"/>
      <c r="D895" s="182"/>
      <c r="E895" s="174"/>
      <c r="F895" s="174"/>
      <c r="G895" s="174"/>
      <c r="H895" s="235"/>
      <c r="I895" s="174"/>
      <c r="J895" s="174"/>
    </row>
    <row r="896" spans="1:10" s="177" customFormat="1" ht="11.25">
      <c r="A896" s="182"/>
      <c r="B896" s="182"/>
      <c r="C896" s="182"/>
      <c r="D896" s="182"/>
      <c r="E896" s="174"/>
      <c r="F896" s="174"/>
      <c r="G896" s="174"/>
      <c r="H896" s="235"/>
      <c r="I896" s="174"/>
      <c r="J896" s="174"/>
    </row>
    <row r="897" spans="1:10" s="177" customFormat="1" ht="11.25">
      <c r="A897" s="182"/>
      <c r="B897" s="182"/>
      <c r="C897" s="182"/>
      <c r="D897" s="182"/>
      <c r="E897" s="174"/>
      <c r="F897" s="174"/>
      <c r="G897" s="174"/>
      <c r="H897" s="235"/>
      <c r="I897" s="174"/>
      <c r="J897" s="174"/>
    </row>
    <row r="898" spans="1:10" s="177" customFormat="1" ht="11.25">
      <c r="A898" s="182"/>
      <c r="B898" s="182"/>
      <c r="C898" s="182"/>
      <c r="D898" s="182"/>
      <c r="E898" s="174"/>
      <c r="F898" s="174"/>
      <c r="G898" s="174"/>
      <c r="H898" s="235"/>
      <c r="I898" s="174"/>
      <c r="J898" s="174"/>
    </row>
    <row r="899" spans="1:10" s="177" customFormat="1" ht="11.25">
      <c r="A899" s="182"/>
      <c r="B899" s="182"/>
      <c r="C899" s="182"/>
      <c r="D899" s="182"/>
      <c r="E899" s="174"/>
      <c r="F899" s="174"/>
      <c r="G899" s="174"/>
      <c r="H899" s="235"/>
      <c r="I899" s="174"/>
      <c r="J899" s="174"/>
    </row>
    <row r="900" spans="1:10" s="177" customFormat="1" ht="11.25">
      <c r="A900" s="182"/>
      <c r="B900" s="182"/>
      <c r="C900" s="182"/>
      <c r="D900" s="182"/>
      <c r="E900" s="174"/>
      <c r="F900" s="174"/>
      <c r="G900" s="174"/>
      <c r="H900" s="235"/>
      <c r="I900" s="174"/>
      <c r="J900" s="174"/>
    </row>
    <row r="901" spans="1:10" s="177" customFormat="1" ht="11.25">
      <c r="A901" s="182"/>
      <c r="B901" s="182"/>
      <c r="C901" s="182"/>
      <c r="D901" s="182"/>
      <c r="E901" s="174"/>
      <c r="F901" s="174"/>
      <c r="G901" s="174"/>
      <c r="H901" s="235"/>
      <c r="I901" s="174"/>
      <c r="J901" s="174"/>
    </row>
    <row r="902" spans="1:10" s="177" customFormat="1" ht="11.25">
      <c r="A902" s="182"/>
      <c r="B902" s="182"/>
      <c r="C902" s="182"/>
      <c r="D902" s="182"/>
      <c r="E902" s="174"/>
      <c r="F902" s="174"/>
      <c r="G902" s="174"/>
      <c r="H902" s="235"/>
      <c r="I902" s="174"/>
      <c r="J902" s="174"/>
    </row>
    <row r="903" spans="1:10" s="177" customFormat="1" ht="11.25">
      <c r="A903" s="182"/>
      <c r="B903" s="182"/>
      <c r="C903" s="182"/>
      <c r="D903" s="182"/>
      <c r="E903" s="174"/>
      <c r="F903" s="174"/>
      <c r="G903" s="174"/>
      <c r="H903" s="235"/>
      <c r="I903" s="174"/>
      <c r="J903" s="174"/>
    </row>
    <row r="904" spans="1:10" s="177" customFormat="1" ht="11.25">
      <c r="A904" s="182"/>
      <c r="B904" s="182"/>
      <c r="C904" s="182"/>
      <c r="D904" s="182"/>
      <c r="E904" s="174"/>
      <c r="F904" s="174"/>
      <c r="G904" s="174"/>
      <c r="H904" s="235"/>
      <c r="I904" s="174"/>
      <c r="J904" s="174"/>
    </row>
    <row r="905" spans="1:10" s="177" customFormat="1" ht="11.25">
      <c r="A905" s="182"/>
      <c r="B905" s="182"/>
      <c r="C905" s="182"/>
      <c r="D905" s="182"/>
      <c r="E905" s="174"/>
      <c r="F905" s="174"/>
      <c r="G905" s="174"/>
      <c r="H905" s="235"/>
      <c r="I905" s="174"/>
      <c r="J905" s="174"/>
    </row>
    <row r="906" spans="1:10" s="177" customFormat="1" ht="11.25">
      <c r="A906" s="182"/>
      <c r="B906" s="182"/>
      <c r="C906" s="182"/>
      <c r="D906" s="182"/>
      <c r="E906" s="174"/>
      <c r="F906" s="174"/>
      <c r="G906" s="174"/>
      <c r="H906" s="235"/>
      <c r="I906" s="174"/>
      <c r="J906" s="174"/>
    </row>
    <row r="907" spans="1:10" s="177" customFormat="1" ht="11.25">
      <c r="A907" s="182"/>
      <c r="B907" s="182"/>
      <c r="C907" s="182"/>
      <c r="D907" s="182"/>
      <c r="E907" s="174"/>
      <c r="F907" s="174"/>
      <c r="G907" s="174"/>
      <c r="H907" s="235"/>
      <c r="I907" s="174"/>
      <c r="J907" s="174"/>
    </row>
    <row r="908" spans="1:10" s="177" customFormat="1" ht="11.25">
      <c r="A908" s="182"/>
      <c r="B908" s="182"/>
      <c r="C908" s="182"/>
      <c r="D908" s="182"/>
      <c r="E908" s="174"/>
      <c r="F908" s="174"/>
      <c r="G908" s="174"/>
      <c r="H908" s="235"/>
      <c r="I908" s="174"/>
      <c r="J908" s="174"/>
    </row>
    <row r="909" spans="1:10" s="177" customFormat="1" ht="11.25">
      <c r="A909" s="182"/>
      <c r="B909" s="182"/>
      <c r="C909" s="182"/>
      <c r="D909" s="182"/>
      <c r="E909" s="174"/>
      <c r="F909" s="174"/>
      <c r="G909" s="174"/>
      <c r="H909" s="235"/>
      <c r="I909" s="174"/>
      <c r="J909" s="174"/>
    </row>
    <row r="910" spans="1:10" s="177" customFormat="1" ht="11.25">
      <c r="A910" s="182"/>
      <c r="B910" s="182"/>
      <c r="C910" s="182"/>
      <c r="D910" s="182"/>
      <c r="E910" s="174"/>
      <c r="F910" s="174"/>
      <c r="G910" s="174"/>
      <c r="H910" s="235"/>
      <c r="I910" s="174"/>
      <c r="J910" s="174"/>
    </row>
    <row r="911" spans="1:10" s="177" customFormat="1" ht="11.25">
      <c r="A911" s="182"/>
      <c r="B911" s="182"/>
      <c r="C911" s="182"/>
      <c r="D911" s="182"/>
      <c r="E911" s="174"/>
      <c r="F911" s="174"/>
      <c r="G911" s="174"/>
      <c r="H911" s="235"/>
      <c r="I911" s="174"/>
      <c r="J911" s="174"/>
    </row>
    <row r="912" spans="1:10" s="177" customFormat="1" ht="11.25">
      <c r="A912" s="182"/>
      <c r="B912" s="182"/>
      <c r="C912" s="182"/>
      <c r="D912" s="182"/>
      <c r="E912" s="174"/>
      <c r="F912" s="174"/>
      <c r="G912" s="174"/>
      <c r="H912" s="235"/>
      <c r="I912" s="174"/>
      <c r="J912" s="174"/>
    </row>
    <row r="913" spans="1:10" s="177" customFormat="1" ht="11.25">
      <c r="A913" s="182"/>
      <c r="B913" s="182"/>
      <c r="C913" s="182"/>
      <c r="D913" s="182"/>
      <c r="E913" s="174"/>
      <c r="F913" s="174"/>
      <c r="G913" s="174"/>
      <c r="H913" s="235"/>
      <c r="I913" s="174"/>
      <c r="J913" s="174"/>
    </row>
    <row r="914" spans="1:10" s="177" customFormat="1" ht="11.25">
      <c r="A914" s="182"/>
      <c r="B914" s="182"/>
      <c r="C914" s="182"/>
      <c r="D914" s="182"/>
      <c r="E914" s="174"/>
      <c r="F914" s="174"/>
      <c r="G914" s="174"/>
      <c r="H914" s="235"/>
      <c r="I914" s="174"/>
      <c r="J914" s="174"/>
    </row>
    <row r="915" spans="1:10" s="177" customFormat="1" ht="11.25">
      <c r="A915" s="182"/>
      <c r="B915" s="182"/>
      <c r="C915" s="182"/>
      <c r="D915" s="182"/>
      <c r="E915" s="174"/>
      <c r="F915" s="174"/>
      <c r="G915" s="174"/>
      <c r="H915" s="235"/>
      <c r="I915" s="174"/>
      <c r="J915" s="174"/>
    </row>
    <row r="916" spans="1:10" s="177" customFormat="1" ht="11.25">
      <c r="A916" s="182"/>
      <c r="B916" s="182"/>
      <c r="C916" s="182"/>
      <c r="D916" s="182"/>
      <c r="E916" s="174"/>
      <c r="F916" s="174"/>
      <c r="G916" s="174"/>
      <c r="H916" s="235"/>
      <c r="I916" s="174"/>
      <c r="J916" s="174"/>
    </row>
    <row r="917" spans="1:10" s="177" customFormat="1" ht="11.25">
      <c r="A917" s="182"/>
      <c r="B917" s="182"/>
      <c r="C917" s="182"/>
      <c r="D917" s="182"/>
      <c r="E917" s="174"/>
      <c r="F917" s="174"/>
      <c r="G917" s="174"/>
      <c r="H917" s="235"/>
      <c r="I917" s="174"/>
      <c r="J917" s="174"/>
    </row>
    <row r="918" spans="1:10" s="177" customFormat="1" ht="11.25">
      <c r="A918" s="182"/>
      <c r="B918" s="182"/>
      <c r="C918" s="182"/>
      <c r="D918" s="182"/>
      <c r="E918" s="174"/>
      <c r="F918" s="174"/>
      <c r="G918" s="174"/>
      <c r="H918" s="235"/>
      <c r="I918" s="174"/>
      <c r="J918" s="174"/>
    </row>
    <row r="919" spans="1:10" s="177" customFormat="1" ht="11.25">
      <c r="A919" s="182"/>
      <c r="B919" s="182"/>
      <c r="C919" s="182"/>
      <c r="D919" s="182"/>
      <c r="E919" s="174"/>
      <c r="F919" s="174"/>
      <c r="G919" s="174"/>
      <c r="H919" s="235"/>
      <c r="I919" s="174"/>
      <c r="J919" s="174"/>
    </row>
    <row r="920" spans="1:10" s="177" customFormat="1" ht="11.25">
      <c r="A920" s="182"/>
      <c r="B920" s="182"/>
      <c r="C920" s="182"/>
      <c r="D920" s="182"/>
      <c r="E920" s="174"/>
      <c r="F920" s="174"/>
      <c r="G920" s="174"/>
      <c r="H920" s="235"/>
      <c r="I920" s="174"/>
      <c r="J920" s="174"/>
    </row>
    <row r="921" spans="1:10" s="177" customFormat="1" ht="11.25">
      <c r="A921" s="182"/>
      <c r="B921" s="182"/>
      <c r="C921" s="182"/>
      <c r="D921" s="182"/>
      <c r="E921" s="174"/>
      <c r="F921" s="174"/>
      <c r="G921" s="174"/>
      <c r="H921" s="235"/>
      <c r="I921" s="174"/>
      <c r="J921" s="174"/>
    </row>
    <row r="922" spans="1:10" s="177" customFormat="1" ht="11.25">
      <c r="A922" s="182"/>
      <c r="B922" s="182"/>
      <c r="C922" s="182"/>
      <c r="D922" s="182"/>
      <c r="E922" s="174"/>
      <c r="F922" s="174"/>
      <c r="G922" s="174"/>
      <c r="H922" s="235"/>
      <c r="I922" s="174"/>
      <c r="J922" s="174"/>
    </row>
    <row r="923" spans="1:10" s="177" customFormat="1" ht="11.25">
      <c r="A923" s="182"/>
      <c r="B923" s="182"/>
      <c r="C923" s="182"/>
      <c r="D923" s="182"/>
      <c r="E923" s="174"/>
      <c r="F923" s="174"/>
      <c r="G923" s="174"/>
      <c r="H923" s="235"/>
      <c r="I923" s="174"/>
      <c r="J923" s="174"/>
    </row>
    <row r="924" spans="1:10" s="177" customFormat="1" ht="11.25">
      <c r="A924" s="182"/>
      <c r="B924" s="182"/>
      <c r="C924" s="182"/>
      <c r="D924" s="182"/>
      <c r="E924" s="174"/>
      <c r="F924" s="174"/>
      <c r="G924" s="174"/>
      <c r="H924" s="235"/>
      <c r="I924" s="174"/>
      <c r="J924" s="174"/>
    </row>
    <row r="925" spans="1:10" s="177" customFormat="1" ht="11.25">
      <c r="A925" s="182"/>
      <c r="B925" s="182"/>
      <c r="C925" s="182"/>
      <c r="D925" s="182"/>
      <c r="E925" s="174"/>
      <c r="F925" s="174"/>
      <c r="G925" s="174"/>
      <c r="H925" s="235"/>
      <c r="I925" s="174"/>
      <c r="J925" s="174"/>
    </row>
    <row r="926" spans="1:10" s="177" customFormat="1" ht="11.25">
      <c r="A926" s="182"/>
      <c r="B926" s="182"/>
      <c r="C926" s="182"/>
      <c r="D926" s="182"/>
      <c r="E926" s="174"/>
      <c r="F926" s="174"/>
      <c r="G926" s="174"/>
      <c r="H926" s="235"/>
      <c r="I926" s="174"/>
      <c r="J926" s="174"/>
    </row>
    <row r="927" spans="1:10" s="177" customFormat="1" ht="11.25">
      <c r="A927" s="182"/>
      <c r="B927" s="182"/>
      <c r="C927" s="182"/>
      <c r="D927" s="182"/>
      <c r="E927" s="174"/>
      <c r="F927" s="174"/>
      <c r="G927" s="174"/>
      <c r="H927" s="235"/>
      <c r="I927" s="174"/>
      <c r="J927" s="174"/>
    </row>
    <row r="928" spans="1:10" s="177" customFormat="1" ht="11.25">
      <c r="A928" s="182"/>
      <c r="B928" s="182"/>
      <c r="C928" s="182"/>
      <c r="D928" s="182"/>
      <c r="E928" s="174"/>
      <c r="F928" s="174"/>
      <c r="G928" s="174"/>
      <c r="H928" s="235"/>
      <c r="I928" s="174"/>
      <c r="J928" s="174"/>
    </row>
    <row r="929" spans="1:10" s="177" customFormat="1" ht="11.25">
      <c r="A929" s="182"/>
      <c r="B929" s="182"/>
      <c r="C929" s="182"/>
      <c r="D929" s="182"/>
      <c r="E929" s="174"/>
      <c r="F929" s="174"/>
      <c r="G929" s="174"/>
      <c r="H929" s="235"/>
      <c r="I929" s="174"/>
      <c r="J929" s="174"/>
    </row>
    <row r="930" spans="1:10" s="177" customFormat="1" ht="11.25">
      <c r="A930" s="182"/>
      <c r="B930" s="182"/>
      <c r="C930" s="182"/>
      <c r="D930" s="182"/>
      <c r="E930" s="174"/>
      <c r="F930" s="174"/>
      <c r="G930" s="174"/>
      <c r="H930" s="235"/>
      <c r="I930" s="174"/>
      <c r="J930" s="174"/>
    </row>
    <row r="931" spans="1:10" s="177" customFormat="1" ht="11.25">
      <c r="A931" s="182"/>
      <c r="B931" s="182"/>
      <c r="C931" s="182"/>
      <c r="D931" s="182"/>
      <c r="E931" s="174"/>
      <c r="F931" s="174"/>
      <c r="G931" s="174"/>
      <c r="H931" s="235"/>
      <c r="I931" s="174"/>
      <c r="J931" s="174"/>
    </row>
    <row r="932" spans="1:10" s="177" customFormat="1" ht="11.25">
      <c r="A932" s="182"/>
      <c r="B932" s="182"/>
      <c r="C932" s="182"/>
      <c r="D932" s="182"/>
      <c r="E932" s="174"/>
      <c r="F932" s="174"/>
      <c r="G932" s="174"/>
      <c r="H932" s="235"/>
      <c r="I932" s="174"/>
      <c r="J932" s="174"/>
    </row>
    <row r="933" spans="1:10" s="177" customFormat="1" ht="11.25">
      <c r="A933" s="182"/>
      <c r="B933" s="182"/>
      <c r="C933" s="182"/>
      <c r="D933" s="182"/>
      <c r="E933" s="174"/>
      <c r="F933" s="174"/>
      <c r="G933" s="174"/>
      <c r="H933" s="235"/>
      <c r="I933" s="174"/>
      <c r="J933" s="174"/>
    </row>
    <row r="934" spans="1:10" s="177" customFormat="1" ht="11.25">
      <c r="A934" s="182"/>
      <c r="B934" s="182"/>
      <c r="C934" s="182"/>
      <c r="D934" s="182"/>
      <c r="E934" s="174"/>
      <c r="F934" s="174"/>
      <c r="G934" s="174"/>
      <c r="H934" s="235"/>
      <c r="I934" s="174"/>
      <c r="J934" s="174"/>
    </row>
    <row r="935" spans="1:10" s="177" customFormat="1" ht="11.25">
      <c r="A935" s="182"/>
      <c r="B935" s="182"/>
      <c r="C935" s="182"/>
      <c r="D935" s="182"/>
      <c r="E935" s="174"/>
      <c r="F935" s="174"/>
      <c r="G935" s="174"/>
      <c r="H935" s="235"/>
      <c r="I935" s="174"/>
      <c r="J935" s="174"/>
    </row>
    <row r="936" spans="1:10" s="177" customFormat="1" ht="11.25">
      <c r="A936" s="182"/>
      <c r="B936" s="182"/>
      <c r="C936" s="182"/>
      <c r="D936" s="182"/>
      <c r="E936" s="174"/>
      <c r="F936" s="174"/>
      <c r="G936" s="174"/>
      <c r="H936" s="235"/>
      <c r="I936" s="174"/>
      <c r="J936" s="174"/>
    </row>
    <row r="937" spans="1:10" s="177" customFormat="1" ht="11.25">
      <c r="A937" s="182"/>
      <c r="B937" s="182"/>
      <c r="C937" s="182"/>
      <c r="D937" s="182"/>
      <c r="E937" s="174"/>
      <c r="F937" s="174"/>
      <c r="G937" s="174"/>
      <c r="H937" s="235"/>
      <c r="I937" s="174"/>
      <c r="J937" s="174"/>
    </row>
    <row r="938" spans="1:10" s="177" customFormat="1" ht="11.25">
      <c r="A938" s="182"/>
      <c r="B938" s="182"/>
      <c r="C938" s="182"/>
      <c r="D938" s="182"/>
      <c r="E938" s="174"/>
      <c r="F938" s="174"/>
      <c r="G938" s="174"/>
      <c r="H938" s="235"/>
      <c r="I938" s="174"/>
      <c r="J938" s="174"/>
    </row>
    <row r="939" spans="1:10" s="177" customFormat="1" ht="11.25">
      <c r="A939" s="182"/>
      <c r="B939" s="182"/>
      <c r="C939" s="182"/>
      <c r="D939" s="182"/>
      <c r="E939" s="174"/>
      <c r="F939" s="174"/>
      <c r="G939" s="174"/>
      <c r="H939" s="235"/>
      <c r="I939" s="174"/>
      <c r="J939" s="174"/>
    </row>
    <row r="940" spans="1:10" s="177" customFormat="1" ht="11.25">
      <c r="A940" s="182"/>
      <c r="B940" s="182"/>
      <c r="C940" s="182"/>
      <c r="D940" s="182"/>
      <c r="E940" s="174"/>
      <c r="F940" s="174"/>
      <c r="G940" s="174"/>
      <c r="H940" s="235"/>
      <c r="I940" s="174"/>
      <c r="J940" s="174"/>
    </row>
    <row r="941" spans="1:10" s="177" customFormat="1" ht="11.25">
      <c r="A941" s="182"/>
      <c r="B941" s="182"/>
      <c r="C941" s="182"/>
      <c r="D941" s="182"/>
      <c r="E941" s="174"/>
      <c r="F941" s="174"/>
      <c r="G941" s="174"/>
      <c r="H941" s="235"/>
      <c r="I941" s="174"/>
      <c r="J941" s="174"/>
    </row>
    <row r="942" spans="1:10" s="177" customFormat="1" ht="11.25">
      <c r="A942" s="182"/>
      <c r="B942" s="182"/>
      <c r="C942" s="182"/>
      <c r="D942" s="182"/>
      <c r="E942" s="174"/>
      <c r="F942" s="174"/>
      <c r="G942" s="174"/>
      <c r="H942" s="235"/>
      <c r="I942" s="174"/>
      <c r="J942" s="174"/>
    </row>
    <row r="943" spans="1:10" s="177" customFormat="1" ht="11.25">
      <c r="A943" s="182"/>
      <c r="B943" s="182"/>
      <c r="C943" s="182"/>
      <c r="D943" s="182"/>
      <c r="E943" s="174"/>
      <c r="F943" s="174"/>
      <c r="G943" s="174"/>
      <c r="H943" s="235"/>
      <c r="I943" s="174"/>
      <c r="J943" s="174"/>
    </row>
    <row r="944" spans="1:10" s="177" customFormat="1" ht="11.25">
      <c r="A944" s="182"/>
      <c r="B944" s="182"/>
      <c r="C944" s="182"/>
      <c r="D944" s="182"/>
      <c r="E944" s="174"/>
      <c r="F944" s="174"/>
      <c r="G944" s="174"/>
      <c r="H944" s="235"/>
      <c r="I944" s="174"/>
      <c r="J944" s="174"/>
    </row>
    <row r="945" spans="1:10" s="177" customFormat="1" ht="11.25">
      <c r="A945" s="182"/>
      <c r="B945" s="182"/>
      <c r="C945" s="182"/>
      <c r="D945" s="182"/>
      <c r="E945" s="174"/>
      <c r="F945" s="174"/>
      <c r="G945" s="174"/>
      <c r="H945" s="235"/>
      <c r="I945" s="174"/>
      <c r="J945" s="174"/>
    </row>
    <row r="946" spans="1:10" s="177" customFormat="1" ht="11.25">
      <c r="A946" s="182"/>
      <c r="B946" s="182"/>
      <c r="C946" s="182"/>
      <c r="D946" s="182"/>
      <c r="E946" s="174"/>
      <c r="F946" s="174"/>
      <c r="G946" s="174"/>
      <c r="H946" s="235"/>
      <c r="I946" s="174"/>
      <c r="J946" s="174"/>
    </row>
    <row r="947" spans="1:10" s="177" customFormat="1" ht="11.25">
      <c r="A947" s="182"/>
      <c r="B947" s="182"/>
      <c r="C947" s="182"/>
      <c r="D947" s="182"/>
      <c r="E947" s="174"/>
      <c r="F947" s="174"/>
      <c r="G947" s="174"/>
      <c r="H947" s="235"/>
      <c r="I947" s="174"/>
      <c r="J947" s="174"/>
    </row>
    <row r="948" spans="1:10" s="177" customFormat="1" ht="11.25">
      <c r="A948" s="182"/>
      <c r="B948" s="182"/>
      <c r="C948" s="182"/>
      <c r="D948" s="182"/>
      <c r="E948" s="174"/>
      <c r="F948" s="174"/>
      <c r="G948" s="174"/>
      <c r="H948" s="235"/>
      <c r="I948" s="174"/>
      <c r="J948" s="174"/>
    </row>
    <row r="949" spans="1:10" s="177" customFormat="1" ht="11.25">
      <c r="A949" s="182"/>
      <c r="B949" s="182"/>
      <c r="C949" s="182"/>
      <c r="D949" s="182"/>
      <c r="E949" s="174"/>
      <c r="F949" s="174"/>
      <c r="G949" s="174"/>
      <c r="H949" s="235"/>
      <c r="I949" s="174"/>
      <c r="J949" s="174"/>
    </row>
    <row r="950" spans="1:10" s="177" customFormat="1" ht="11.25">
      <c r="A950" s="182"/>
      <c r="B950" s="182"/>
      <c r="C950" s="182"/>
      <c r="D950" s="182"/>
      <c r="E950" s="174"/>
      <c r="F950" s="174"/>
      <c r="G950" s="174"/>
      <c r="H950" s="235"/>
      <c r="I950" s="174"/>
      <c r="J950" s="174"/>
    </row>
    <row r="951" spans="1:10" s="177" customFormat="1" ht="11.25">
      <c r="A951" s="182"/>
      <c r="B951" s="182"/>
      <c r="C951" s="182"/>
      <c r="D951" s="182"/>
      <c r="E951" s="174"/>
      <c r="F951" s="174"/>
      <c r="G951" s="174"/>
      <c r="H951" s="235"/>
      <c r="I951" s="174"/>
      <c r="J951" s="174"/>
    </row>
    <row r="952" spans="1:10" s="177" customFormat="1" ht="11.25">
      <c r="A952" s="182"/>
      <c r="B952" s="182"/>
      <c r="C952" s="182"/>
      <c r="D952" s="182"/>
      <c r="E952" s="174"/>
      <c r="F952" s="174"/>
      <c r="G952" s="174"/>
      <c r="H952" s="235"/>
      <c r="I952" s="174"/>
      <c r="J952" s="174"/>
    </row>
    <row r="953" spans="1:10" s="177" customFormat="1" ht="11.25">
      <c r="A953" s="182"/>
      <c r="B953" s="182"/>
      <c r="C953" s="182"/>
      <c r="D953" s="182"/>
      <c r="E953" s="174"/>
      <c r="F953" s="174"/>
      <c r="G953" s="174"/>
      <c r="H953" s="235"/>
      <c r="I953" s="174"/>
      <c r="J953" s="174"/>
    </row>
    <row r="954" spans="1:10" s="177" customFormat="1" ht="11.25">
      <c r="A954" s="182"/>
      <c r="B954" s="182"/>
      <c r="C954" s="182"/>
      <c r="D954" s="182"/>
      <c r="E954" s="174"/>
      <c r="F954" s="174"/>
      <c r="G954" s="174"/>
      <c r="H954" s="235"/>
      <c r="I954" s="174"/>
      <c r="J954" s="174"/>
    </row>
    <row r="955" spans="1:10" s="177" customFormat="1" ht="11.25">
      <c r="A955" s="182"/>
      <c r="B955" s="182"/>
      <c r="C955" s="182"/>
      <c r="D955" s="182"/>
      <c r="E955" s="174"/>
      <c r="F955" s="174"/>
      <c r="G955" s="174"/>
      <c r="H955" s="235"/>
      <c r="I955" s="174"/>
      <c r="J955" s="174"/>
    </row>
    <row r="956" spans="1:10" s="177" customFormat="1" ht="11.25">
      <c r="A956" s="182"/>
      <c r="B956" s="182"/>
      <c r="C956" s="182"/>
      <c r="D956" s="182"/>
      <c r="E956" s="174"/>
      <c r="F956" s="174"/>
      <c r="G956" s="174"/>
      <c r="H956" s="235"/>
      <c r="I956" s="174"/>
      <c r="J956" s="174"/>
    </row>
    <row r="957" spans="1:10" s="177" customFormat="1" ht="11.25">
      <c r="A957" s="182"/>
      <c r="B957" s="182"/>
      <c r="C957" s="182"/>
      <c r="D957" s="182"/>
      <c r="E957" s="174"/>
      <c r="F957" s="174"/>
      <c r="G957" s="174"/>
      <c r="H957" s="235"/>
      <c r="I957" s="174"/>
      <c r="J957" s="174"/>
    </row>
    <row r="958" spans="1:10" s="177" customFormat="1" ht="11.25">
      <c r="A958" s="182"/>
      <c r="B958" s="182"/>
      <c r="C958" s="182"/>
      <c r="D958" s="182"/>
      <c r="E958" s="174"/>
      <c r="F958" s="174"/>
      <c r="G958" s="174"/>
      <c r="H958" s="235"/>
      <c r="I958" s="174"/>
      <c r="J958" s="174"/>
    </row>
    <row r="959" spans="1:10" s="177" customFormat="1" ht="11.25">
      <c r="A959" s="182"/>
      <c r="B959" s="182"/>
      <c r="C959" s="182"/>
      <c r="D959" s="182"/>
      <c r="E959" s="174"/>
      <c r="F959" s="174"/>
      <c r="G959" s="174"/>
      <c r="H959" s="235"/>
      <c r="I959" s="174"/>
      <c r="J959" s="174"/>
    </row>
    <row r="960" spans="1:10" s="177" customFormat="1" ht="11.25">
      <c r="A960" s="182"/>
      <c r="B960" s="182"/>
      <c r="C960" s="182"/>
      <c r="D960" s="182"/>
      <c r="E960" s="174"/>
      <c r="F960" s="174"/>
      <c r="G960" s="174"/>
      <c r="H960" s="235"/>
      <c r="I960" s="174"/>
      <c r="J960" s="174"/>
    </row>
    <row r="961" spans="1:10" s="177" customFormat="1" ht="11.25">
      <c r="A961" s="182"/>
      <c r="B961" s="182"/>
      <c r="C961" s="182"/>
      <c r="D961" s="182"/>
      <c r="E961" s="174"/>
      <c r="F961" s="174"/>
      <c r="G961" s="174"/>
      <c r="H961" s="235"/>
      <c r="I961" s="174"/>
      <c r="J961" s="174"/>
    </row>
    <row r="962" spans="1:10" s="177" customFormat="1" ht="11.25">
      <c r="A962" s="182"/>
      <c r="B962" s="182"/>
      <c r="C962" s="182"/>
      <c r="D962" s="182"/>
      <c r="E962" s="174"/>
      <c r="F962" s="174"/>
      <c r="G962" s="174"/>
      <c r="H962" s="235"/>
      <c r="I962" s="174"/>
      <c r="J962" s="174"/>
    </row>
    <row r="963" spans="1:10" s="177" customFormat="1" ht="11.25">
      <c r="A963" s="182"/>
      <c r="B963" s="182"/>
      <c r="C963" s="182"/>
      <c r="D963" s="182"/>
      <c r="E963" s="174"/>
      <c r="F963" s="174"/>
      <c r="G963" s="174"/>
      <c r="H963" s="235"/>
      <c r="I963" s="174"/>
      <c r="J963" s="174"/>
    </row>
    <row r="964" spans="1:10" s="177" customFormat="1" ht="11.25">
      <c r="A964" s="182"/>
      <c r="B964" s="182"/>
      <c r="C964" s="182"/>
      <c r="D964" s="182"/>
      <c r="E964" s="174"/>
      <c r="F964" s="174"/>
      <c r="G964" s="174"/>
      <c r="H964" s="235"/>
      <c r="I964" s="174"/>
      <c r="J964" s="174"/>
    </row>
    <row r="965" spans="1:10" s="177" customFormat="1" ht="11.25">
      <c r="A965" s="182"/>
      <c r="B965" s="182"/>
      <c r="C965" s="182"/>
      <c r="D965" s="182"/>
      <c r="E965" s="174"/>
      <c r="F965" s="174"/>
      <c r="G965" s="174"/>
      <c r="H965" s="235"/>
      <c r="I965" s="174"/>
      <c r="J965" s="174"/>
    </row>
    <row r="966" spans="1:10" s="177" customFormat="1" ht="11.25">
      <c r="A966" s="182"/>
      <c r="B966" s="182"/>
      <c r="C966" s="182"/>
      <c r="D966" s="182"/>
      <c r="E966" s="174"/>
      <c r="F966" s="174"/>
      <c r="G966" s="174"/>
      <c r="H966" s="235"/>
      <c r="I966" s="174"/>
      <c r="J966" s="174"/>
    </row>
    <row r="967" spans="1:10" s="177" customFormat="1" ht="11.25">
      <c r="A967" s="182"/>
      <c r="B967" s="182"/>
      <c r="C967" s="182"/>
      <c r="D967" s="182"/>
      <c r="E967" s="174"/>
      <c r="F967" s="174"/>
      <c r="G967" s="174"/>
      <c r="H967" s="235"/>
      <c r="I967" s="174"/>
      <c r="J967" s="174"/>
    </row>
    <row r="968" spans="1:10" s="177" customFormat="1" ht="11.25">
      <c r="A968" s="182"/>
      <c r="B968" s="182"/>
      <c r="C968" s="182"/>
      <c r="D968" s="182"/>
      <c r="E968" s="174"/>
      <c r="F968" s="174"/>
      <c r="G968" s="174"/>
      <c r="H968" s="235"/>
      <c r="I968" s="174"/>
      <c r="J968" s="174"/>
    </row>
    <row r="969" spans="1:10" s="177" customFormat="1" ht="11.25">
      <c r="A969" s="182"/>
      <c r="B969" s="182"/>
      <c r="C969" s="182"/>
      <c r="D969" s="182"/>
      <c r="E969" s="174"/>
      <c r="F969" s="174"/>
      <c r="G969" s="174"/>
      <c r="H969" s="235"/>
      <c r="I969" s="174"/>
      <c r="J969" s="174"/>
    </row>
    <row r="970" spans="1:10" s="177" customFormat="1" ht="11.25">
      <c r="A970" s="182"/>
      <c r="B970" s="182"/>
      <c r="C970" s="182"/>
      <c r="D970" s="182"/>
      <c r="E970" s="174"/>
      <c r="F970" s="174"/>
      <c r="G970" s="174"/>
      <c r="H970" s="235"/>
      <c r="I970" s="174"/>
      <c r="J970" s="174"/>
    </row>
    <row r="971" spans="1:10" s="177" customFormat="1" ht="11.25">
      <c r="A971" s="182"/>
      <c r="B971" s="182"/>
      <c r="C971" s="182"/>
      <c r="D971" s="182"/>
      <c r="E971" s="174"/>
      <c r="F971" s="174"/>
      <c r="G971" s="174"/>
      <c r="H971" s="235"/>
      <c r="I971" s="174"/>
      <c r="J971" s="174"/>
    </row>
    <row r="972" spans="1:10" s="177" customFormat="1" ht="11.25">
      <c r="A972" s="182"/>
      <c r="B972" s="182"/>
      <c r="C972" s="182"/>
      <c r="D972" s="182"/>
      <c r="E972" s="174"/>
      <c r="F972" s="174"/>
      <c r="G972" s="174"/>
      <c r="H972" s="235"/>
      <c r="I972" s="174"/>
      <c r="J972" s="174"/>
    </row>
    <row r="973" spans="1:10" s="177" customFormat="1" ht="11.25">
      <c r="A973" s="182"/>
      <c r="B973" s="182"/>
      <c r="C973" s="182"/>
      <c r="D973" s="182"/>
      <c r="E973" s="174"/>
      <c r="F973" s="174"/>
      <c r="G973" s="174"/>
      <c r="H973" s="235"/>
      <c r="I973" s="174"/>
      <c r="J973" s="174"/>
    </row>
    <row r="974" spans="1:10" s="177" customFormat="1" ht="11.25">
      <c r="A974" s="182"/>
      <c r="B974" s="182"/>
      <c r="C974" s="182"/>
      <c r="D974" s="182"/>
      <c r="E974" s="174"/>
      <c r="F974" s="174"/>
      <c r="G974" s="174"/>
      <c r="H974" s="235"/>
      <c r="I974" s="174"/>
      <c r="J974" s="174"/>
    </row>
    <row r="975" spans="1:10" s="177" customFormat="1" ht="11.25">
      <c r="A975" s="182"/>
      <c r="B975" s="182"/>
      <c r="C975" s="182"/>
      <c r="D975" s="182"/>
      <c r="E975" s="174"/>
      <c r="F975" s="174"/>
      <c r="G975" s="174"/>
      <c r="H975" s="235"/>
      <c r="I975" s="174"/>
      <c r="J975" s="174"/>
    </row>
    <row r="976" spans="1:10" s="177" customFormat="1" ht="11.25">
      <c r="A976" s="182"/>
      <c r="B976" s="182"/>
      <c r="C976" s="182"/>
      <c r="D976" s="182"/>
      <c r="E976" s="174"/>
      <c r="F976" s="174"/>
      <c r="G976" s="174"/>
      <c r="H976" s="235"/>
      <c r="I976" s="174"/>
      <c r="J976" s="174"/>
    </row>
    <row r="977" spans="1:10" s="177" customFormat="1" ht="11.25">
      <c r="A977" s="182"/>
      <c r="B977" s="182"/>
      <c r="C977" s="182"/>
      <c r="D977" s="182"/>
      <c r="E977" s="174"/>
      <c r="F977" s="174"/>
      <c r="G977" s="174"/>
      <c r="H977" s="235"/>
      <c r="I977" s="174"/>
      <c r="J977" s="174"/>
    </row>
    <row r="978" spans="1:10" s="177" customFormat="1" ht="11.25">
      <c r="A978" s="182"/>
      <c r="B978" s="182"/>
      <c r="C978" s="182"/>
      <c r="D978" s="182"/>
      <c r="E978" s="174"/>
      <c r="F978" s="174"/>
      <c r="G978" s="174"/>
      <c r="H978" s="235"/>
      <c r="I978" s="174"/>
      <c r="J978" s="174"/>
    </row>
    <row r="979" spans="1:10" s="177" customFormat="1" ht="11.25">
      <c r="A979" s="182"/>
      <c r="B979" s="182"/>
      <c r="C979" s="182"/>
      <c r="D979" s="182"/>
      <c r="E979" s="174"/>
      <c r="F979" s="174"/>
      <c r="G979" s="174"/>
      <c r="H979" s="235"/>
      <c r="I979" s="174"/>
      <c r="J979" s="174"/>
    </row>
    <row r="980" spans="1:10" s="177" customFormat="1" ht="11.25">
      <c r="A980" s="182"/>
      <c r="B980" s="182"/>
      <c r="C980" s="182"/>
      <c r="D980" s="182"/>
      <c r="E980" s="174"/>
      <c r="F980" s="174"/>
      <c r="G980" s="174"/>
      <c r="H980" s="235"/>
      <c r="I980" s="174"/>
      <c r="J980" s="174"/>
    </row>
    <row r="981" spans="1:10" s="177" customFormat="1" ht="11.25">
      <c r="A981" s="182"/>
      <c r="B981" s="182"/>
      <c r="C981" s="182"/>
      <c r="D981" s="182"/>
      <c r="E981" s="174"/>
      <c r="F981" s="174"/>
      <c r="G981" s="174"/>
      <c r="H981" s="235"/>
      <c r="I981" s="174"/>
      <c r="J981" s="174"/>
    </row>
    <row r="982" spans="1:10" s="177" customFormat="1" ht="11.25">
      <c r="A982" s="182"/>
      <c r="B982" s="182"/>
      <c r="C982" s="182"/>
      <c r="D982" s="182"/>
      <c r="E982" s="174"/>
      <c r="F982" s="174"/>
      <c r="G982" s="174"/>
      <c r="H982" s="235"/>
      <c r="I982" s="174"/>
      <c r="J982" s="174"/>
    </row>
    <row r="983" spans="1:10" s="177" customFormat="1" ht="11.25">
      <c r="A983" s="182"/>
      <c r="B983" s="182"/>
      <c r="C983" s="182"/>
      <c r="D983" s="182"/>
      <c r="E983" s="174"/>
      <c r="F983" s="174"/>
      <c r="G983" s="174"/>
      <c r="H983" s="235"/>
      <c r="I983" s="174"/>
      <c r="J983" s="174"/>
    </row>
    <row r="984" spans="1:10" s="177" customFormat="1" ht="11.25">
      <c r="A984" s="182"/>
      <c r="B984" s="182"/>
      <c r="C984" s="182"/>
      <c r="D984" s="182"/>
      <c r="E984" s="174"/>
      <c r="F984" s="174"/>
      <c r="G984" s="174"/>
      <c r="H984" s="235"/>
      <c r="I984" s="174"/>
      <c r="J984" s="174"/>
    </row>
    <row r="985" spans="1:10" s="177" customFormat="1" ht="11.25">
      <c r="A985" s="182"/>
      <c r="B985" s="182"/>
      <c r="C985" s="182"/>
      <c r="D985" s="182"/>
      <c r="E985" s="174"/>
      <c r="F985" s="174"/>
      <c r="G985" s="174"/>
      <c r="H985" s="235"/>
      <c r="I985" s="174"/>
      <c r="J985" s="174"/>
    </row>
    <row r="986" spans="1:10" s="177" customFormat="1" ht="11.25">
      <c r="A986" s="182"/>
      <c r="B986" s="182"/>
      <c r="C986" s="182"/>
      <c r="D986" s="182"/>
      <c r="E986" s="174"/>
      <c r="F986" s="174"/>
      <c r="G986" s="174"/>
      <c r="H986" s="235"/>
      <c r="I986" s="174"/>
      <c r="J986" s="174"/>
    </row>
    <row r="987" spans="1:10" s="177" customFormat="1" ht="11.25">
      <c r="A987" s="182"/>
      <c r="B987" s="182"/>
      <c r="C987" s="182"/>
      <c r="D987" s="182"/>
      <c r="E987" s="174"/>
      <c r="F987" s="174"/>
      <c r="G987" s="174"/>
      <c r="H987" s="235"/>
      <c r="I987" s="174"/>
      <c r="J987" s="174"/>
    </row>
    <row r="988" spans="1:10" s="177" customFormat="1" ht="11.25">
      <c r="A988" s="182"/>
      <c r="B988" s="182"/>
      <c r="C988" s="182"/>
      <c r="D988" s="182"/>
      <c r="E988" s="174"/>
      <c r="F988" s="174"/>
      <c r="G988" s="174"/>
      <c r="H988" s="235"/>
      <c r="I988" s="174"/>
      <c r="J988" s="174"/>
    </row>
    <row r="989" spans="1:10" s="177" customFormat="1" ht="11.25">
      <c r="A989" s="182"/>
      <c r="B989" s="182"/>
      <c r="C989" s="182"/>
      <c r="D989" s="182"/>
      <c r="E989" s="174"/>
      <c r="F989" s="174"/>
      <c r="G989" s="174"/>
      <c r="H989" s="235"/>
      <c r="I989" s="174"/>
      <c r="J989" s="174"/>
    </row>
    <row r="990" spans="1:10" s="177" customFormat="1" ht="11.25">
      <c r="A990" s="182"/>
      <c r="B990" s="182"/>
      <c r="C990" s="182"/>
      <c r="D990" s="182"/>
      <c r="E990" s="174"/>
      <c r="F990" s="174"/>
      <c r="G990" s="174"/>
      <c r="H990" s="235"/>
      <c r="I990" s="174"/>
      <c r="J990" s="174"/>
    </row>
    <row r="991" spans="1:10" s="177" customFormat="1" ht="11.25">
      <c r="A991" s="182"/>
      <c r="B991" s="182"/>
      <c r="C991" s="182"/>
      <c r="D991" s="182"/>
      <c r="E991" s="174"/>
      <c r="F991" s="174"/>
      <c r="G991" s="174"/>
      <c r="H991" s="235"/>
      <c r="I991" s="174"/>
      <c r="J991" s="174"/>
    </row>
    <row r="992" spans="1:10" s="177" customFormat="1" ht="11.25">
      <c r="A992" s="182"/>
      <c r="B992" s="182"/>
      <c r="C992" s="182"/>
      <c r="D992" s="182"/>
      <c r="E992" s="174"/>
      <c r="F992" s="174"/>
      <c r="G992" s="174"/>
      <c r="H992" s="235"/>
      <c r="I992" s="174"/>
      <c r="J992" s="174"/>
    </row>
    <row r="993" spans="1:10" s="177" customFormat="1" ht="11.25">
      <c r="A993" s="182"/>
      <c r="B993" s="182"/>
      <c r="C993" s="182"/>
      <c r="D993" s="182"/>
      <c r="E993" s="174"/>
      <c r="F993" s="174"/>
      <c r="G993" s="174"/>
      <c r="H993" s="235"/>
      <c r="I993" s="174"/>
      <c r="J993" s="174"/>
    </row>
    <row r="994" spans="1:10" s="177" customFormat="1" ht="11.25">
      <c r="A994" s="182"/>
      <c r="B994" s="182"/>
      <c r="C994" s="182"/>
      <c r="D994" s="182"/>
      <c r="E994" s="174"/>
      <c r="F994" s="174"/>
      <c r="G994" s="174"/>
      <c r="H994" s="235"/>
      <c r="I994" s="174"/>
      <c r="J994" s="174"/>
    </row>
    <row r="995" spans="1:10" s="177" customFormat="1" ht="11.25">
      <c r="A995" s="182"/>
      <c r="B995" s="182"/>
      <c r="C995" s="182"/>
      <c r="D995" s="182"/>
      <c r="E995" s="174"/>
      <c r="F995" s="174"/>
      <c r="G995" s="174"/>
      <c r="H995" s="235"/>
      <c r="I995" s="174"/>
      <c r="J995" s="174"/>
    </row>
    <row r="996" spans="1:10" s="177" customFormat="1" ht="11.25">
      <c r="A996" s="182"/>
      <c r="B996" s="182"/>
      <c r="C996" s="182"/>
      <c r="D996" s="182"/>
      <c r="E996" s="174"/>
      <c r="F996" s="174"/>
      <c r="G996" s="174"/>
      <c r="H996" s="235"/>
      <c r="I996" s="174"/>
      <c r="J996" s="174"/>
    </row>
    <row r="997" spans="1:10" s="177" customFormat="1" ht="11.25">
      <c r="A997" s="182"/>
      <c r="B997" s="182"/>
      <c r="C997" s="182"/>
      <c r="D997" s="182"/>
      <c r="E997" s="174"/>
      <c r="F997" s="174"/>
      <c r="G997" s="174"/>
      <c r="H997" s="235"/>
      <c r="I997" s="174"/>
      <c r="J997" s="174"/>
    </row>
    <row r="998" spans="1:10" s="177" customFormat="1" ht="11.25">
      <c r="A998" s="182"/>
      <c r="B998" s="182"/>
      <c r="C998" s="182"/>
      <c r="D998" s="182"/>
      <c r="E998" s="174"/>
      <c r="F998" s="174"/>
      <c r="G998" s="174"/>
      <c r="H998" s="235"/>
      <c r="I998" s="174"/>
      <c r="J998" s="174"/>
    </row>
    <row r="999" spans="1:10" s="177" customFormat="1" ht="11.25">
      <c r="A999" s="182"/>
      <c r="B999" s="182"/>
      <c r="C999" s="182"/>
      <c r="D999" s="182"/>
      <c r="E999" s="174"/>
      <c r="F999" s="174"/>
      <c r="G999" s="174"/>
      <c r="H999" s="235"/>
      <c r="I999" s="174"/>
      <c r="J999" s="174"/>
    </row>
    <row r="1000" spans="1:10" s="177" customFormat="1" ht="11.25">
      <c r="A1000" s="182"/>
      <c r="B1000" s="182"/>
      <c r="C1000" s="182"/>
      <c r="D1000" s="182"/>
      <c r="E1000" s="174"/>
      <c r="F1000" s="174"/>
      <c r="G1000" s="174"/>
      <c r="H1000" s="235"/>
      <c r="I1000" s="174"/>
      <c r="J1000" s="174"/>
    </row>
    <row r="1001" spans="1:10" s="177" customFormat="1" ht="11.25">
      <c r="A1001" s="182"/>
      <c r="B1001" s="182"/>
      <c r="C1001" s="182"/>
      <c r="D1001" s="182"/>
      <c r="E1001" s="174"/>
      <c r="F1001" s="174"/>
      <c r="G1001" s="174"/>
      <c r="H1001" s="235"/>
      <c r="I1001" s="174"/>
      <c r="J1001" s="174"/>
    </row>
    <row r="1002" spans="1:10" s="177" customFormat="1" ht="11.25">
      <c r="A1002" s="182"/>
      <c r="B1002" s="182"/>
      <c r="C1002" s="182"/>
      <c r="D1002" s="182"/>
      <c r="E1002" s="174"/>
      <c r="F1002" s="174"/>
      <c r="G1002" s="174"/>
      <c r="H1002" s="235"/>
      <c r="I1002" s="174"/>
      <c r="J1002" s="174"/>
    </row>
    <row r="1003" spans="1:10" s="177" customFormat="1" ht="11.25">
      <c r="A1003" s="182"/>
      <c r="B1003" s="182"/>
      <c r="C1003" s="182"/>
      <c r="D1003" s="182"/>
      <c r="E1003" s="174"/>
      <c r="F1003" s="174"/>
      <c r="G1003" s="174"/>
      <c r="H1003" s="235"/>
      <c r="I1003" s="174"/>
      <c r="J1003" s="174"/>
    </row>
    <row r="1004" spans="1:10" s="177" customFormat="1" ht="11.25">
      <c r="A1004" s="182"/>
      <c r="B1004" s="182"/>
      <c r="C1004" s="182"/>
      <c r="D1004" s="182"/>
      <c r="E1004" s="174"/>
      <c r="F1004" s="174"/>
      <c r="G1004" s="174"/>
      <c r="H1004" s="235"/>
      <c r="I1004" s="174"/>
      <c r="J1004" s="174"/>
    </row>
    <row r="1005" spans="1:10" s="177" customFormat="1" ht="11.25">
      <c r="A1005" s="182"/>
      <c r="B1005" s="182"/>
      <c r="C1005" s="182"/>
      <c r="D1005" s="182"/>
      <c r="E1005" s="174"/>
      <c r="F1005" s="174"/>
      <c r="G1005" s="174"/>
      <c r="H1005" s="235"/>
      <c r="I1005" s="174"/>
      <c r="J1005" s="174"/>
    </row>
    <row r="1006" spans="1:10" s="177" customFormat="1" ht="11.25">
      <c r="A1006" s="182"/>
      <c r="B1006" s="182"/>
      <c r="C1006" s="182"/>
      <c r="D1006" s="182"/>
      <c r="E1006" s="174"/>
      <c r="F1006" s="174"/>
      <c r="G1006" s="174"/>
      <c r="H1006" s="235"/>
      <c r="I1006" s="174"/>
      <c r="J1006" s="174"/>
    </row>
    <row r="1007" spans="1:10" s="177" customFormat="1" ht="11.25">
      <c r="A1007" s="182"/>
      <c r="B1007" s="182"/>
      <c r="C1007" s="182"/>
      <c r="D1007" s="182"/>
      <c r="E1007" s="174"/>
      <c r="F1007" s="174"/>
      <c r="G1007" s="174"/>
      <c r="H1007" s="235"/>
      <c r="I1007" s="174"/>
      <c r="J1007" s="174"/>
    </row>
    <row r="1008" spans="1:10" s="177" customFormat="1" ht="11.25">
      <c r="A1008" s="182"/>
      <c r="B1008" s="182"/>
      <c r="C1008" s="182"/>
      <c r="D1008" s="182"/>
      <c r="E1008" s="174"/>
      <c r="F1008" s="174"/>
      <c r="G1008" s="174"/>
      <c r="H1008" s="235"/>
      <c r="I1008" s="174"/>
      <c r="J1008" s="174"/>
    </row>
    <row r="1009" spans="1:10" s="177" customFormat="1" ht="11.25">
      <c r="A1009" s="182"/>
      <c r="B1009" s="182"/>
      <c r="C1009" s="182"/>
      <c r="D1009" s="182"/>
      <c r="E1009" s="174"/>
      <c r="F1009" s="174"/>
      <c r="G1009" s="174"/>
      <c r="H1009" s="235"/>
      <c r="I1009" s="174"/>
      <c r="J1009" s="174"/>
    </row>
    <row r="1010" spans="1:10" s="177" customFormat="1" ht="11.25">
      <c r="A1010" s="182"/>
      <c r="B1010" s="182"/>
      <c r="C1010" s="182"/>
      <c r="D1010" s="182"/>
      <c r="E1010" s="174"/>
      <c r="F1010" s="174"/>
      <c r="G1010" s="174"/>
      <c r="H1010" s="235"/>
      <c r="I1010" s="174"/>
      <c r="J1010" s="174"/>
    </row>
    <row r="1011" spans="1:10" s="177" customFormat="1" ht="11.25">
      <c r="A1011" s="182"/>
      <c r="B1011" s="182"/>
      <c r="C1011" s="182"/>
      <c r="D1011" s="182"/>
      <c r="E1011" s="174"/>
      <c r="F1011" s="174"/>
      <c r="G1011" s="174"/>
      <c r="H1011" s="235"/>
      <c r="I1011" s="174"/>
      <c r="J1011" s="174"/>
    </row>
    <row r="1012" spans="1:10" s="177" customFormat="1" ht="11.25">
      <c r="A1012" s="182"/>
      <c r="B1012" s="182"/>
      <c r="C1012" s="182"/>
      <c r="D1012" s="182"/>
      <c r="E1012" s="174"/>
      <c r="F1012" s="174"/>
      <c r="G1012" s="174"/>
      <c r="H1012" s="235"/>
      <c r="I1012" s="174"/>
      <c r="J1012" s="174"/>
    </row>
    <row r="1013" spans="1:10" s="177" customFormat="1" ht="11.25">
      <c r="A1013" s="182"/>
      <c r="B1013" s="182"/>
      <c r="C1013" s="182"/>
      <c r="D1013" s="182"/>
      <c r="E1013" s="174"/>
      <c r="F1013" s="174"/>
      <c r="G1013" s="174"/>
      <c r="H1013" s="235"/>
      <c r="I1013" s="174"/>
      <c r="J1013" s="174"/>
    </row>
    <row r="1014" spans="1:10" s="177" customFormat="1" ht="11.25">
      <c r="A1014" s="182"/>
      <c r="B1014" s="182"/>
      <c r="C1014" s="182"/>
      <c r="D1014" s="182"/>
      <c r="E1014" s="174"/>
      <c r="F1014" s="174"/>
      <c r="G1014" s="174"/>
      <c r="H1014" s="235"/>
      <c r="I1014" s="174"/>
      <c r="J1014" s="174"/>
    </row>
    <row r="1015" spans="1:10" s="177" customFormat="1" ht="11.25">
      <c r="A1015" s="182"/>
      <c r="B1015" s="182"/>
      <c r="C1015" s="182"/>
      <c r="D1015" s="182"/>
      <c r="E1015" s="174"/>
      <c r="F1015" s="174"/>
      <c r="G1015" s="174"/>
      <c r="H1015" s="235"/>
      <c r="I1015" s="174"/>
      <c r="J1015" s="174"/>
    </row>
    <row r="1016" spans="1:10" s="177" customFormat="1" ht="11.25">
      <c r="A1016" s="182"/>
      <c r="B1016" s="182"/>
      <c r="C1016" s="182"/>
      <c r="D1016" s="182"/>
      <c r="E1016" s="174"/>
      <c r="F1016" s="174"/>
      <c r="G1016" s="174"/>
      <c r="H1016" s="235"/>
      <c r="I1016" s="174"/>
      <c r="J1016" s="174"/>
    </row>
    <row r="1017" spans="1:10" s="177" customFormat="1" ht="11.25">
      <c r="A1017" s="182"/>
      <c r="B1017" s="182"/>
      <c r="C1017" s="182"/>
      <c r="D1017" s="182"/>
      <c r="E1017" s="174"/>
      <c r="F1017" s="174"/>
      <c r="G1017" s="174"/>
      <c r="H1017" s="235"/>
      <c r="I1017" s="174"/>
      <c r="J1017" s="174"/>
    </row>
    <row r="1018" spans="1:10" s="177" customFormat="1" ht="11.25">
      <c r="A1018" s="182"/>
      <c r="B1018" s="182"/>
      <c r="C1018" s="182"/>
      <c r="D1018" s="182"/>
      <c r="E1018" s="174"/>
      <c r="F1018" s="174"/>
      <c r="G1018" s="174"/>
      <c r="H1018" s="235"/>
      <c r="I1018" s="174"/>
      <c r="J1018" s="174"/>
    </row>
    <row r="1019" spans="1:10" s="177" customFormat="1" ht="11.25">
      <c r="A1019" s="182"/>
      <c r="B1019" s="182"/>
      <c r="C1019" s="182"/>
      <c r="D1019" s="182"/>
      <c r="E1019" s="174"/>
      <c r="F1019" s="174"/>
      <c r="G1019" s="174"/>
      <c r="H1019" s="235"/>
      <c r="I1019" s="174"/>
      <c r="J1019" s="174"/>
    </row>
    <row r="1020" spans="1:10" s="177" customFormat="1" ht="11.25">
      <c r="A1020" s="182"/>
      <c r="B1020" s="182"/>
      <c r="C1020" s="182"/>
      <c r="D1020" s="182"/>
      <c r="E1020" s="174"/>
      <c r="F1020" s="174"/>
      <c r="G1020" s="174"/>
      <c r="H1020" s="235"/>
      <c r="I1020" s="174"/>
      <c r="J1020" s="174"/>
    </row>
    <row r="1021" spans="1:10" s="177" customFormat="1" ht="11.25">
      <c r="A1021" s="182"/>
      <c r="B1021" s="182"/>
      <c r="C1021" s="182"/>
      <c r="D1021" s="182"/>
      <c r="E1021" s="174"/>
      <c r="F1021" s="174"/>
      <c r="G1021" s="174"/>
      <c r="H1021" s="235"/>
      <c r="I1021" s="174"/>
      <c r="J1021" s="174"/>
    </row>
    <row r="1022" spans="1:10" s="177" customFormat="1" ht="11.25">
      <c r="A1022" s="182"/>
      <c r="B1022" s="182"/>
      <c r="C1022" s="182"/>
      <c r="D1022" s="182"/>
      <c r="E1022" s="174"/>
      <c r="F1022" s="174"/>
      <c r="G1022" s="174"/>
      <c r="H1022" s="235"/>
      <c r="I1022" s="174"/>
      <c r="J1022" s="174"/>
    </row>
    <row r="1023" spans="1:10" s="177" customFormat="1" ht="11.25">
      <c r="A1023" s="182"/>
      <c r="B1023" s="182"/>
      <c r="C1023" s="182"/>
      <c r="D1023" s="182"/>
      <c r="E1023" s="174"/>
      <c r="F1023" s="174"/>
      <c r="G1023" s="174"/>
      <c r="H1023" s="235"/>
      <c r="I1023" s="174"/>
      <c r="J1023" s="174"/>
    </row>
    <row r="1024" spans="1:10" s="177" customFormat="1" ht="11.25">
      <c r="A1024" s="182"/>
      <c r="B1024" s="182"/>
      <c r="C1024" s="182"/>
      <c r="D1024" s="182"/>
      <c r="E1024" s="174"/>
      <c r="F1024" s="174"/>
      <c r="G1024" s="174"/>
      <c r="H1024" s="235"/>
      <c r="I1024" s="174"/>
      <c r="J1024" s="174"/>
    </row>
    <row r="1025" spans="1:10" s="177" customFormat="1" ht="11.25">
      <c r="A1025" s="182"/>
      <c r="B1025" s="182"/>
      <c r="C1025" s="182"/>
      <c r="D1025" s="182"/>
      <c r="E1025" s="174"/>
      <c r="F1025" s="174"/>
      <c r="G1025" s="174"/>
      <c r="H1025" s="235"/>
      <c r="I1025" s="174"/>
      <c r="J1025" s="174"/>
    </row>
    <row r="1026" spans="1:10" s="177" customFormat="1" ht="11.25">
      <c r="A1026" s="182"/>
      <c r="B1026" s="182"/>
      <c r="C1026" s="182"/>
      <c r="D1026" s="182"/>
      <c r="E1026" s="174"/>
      <c r="F1026" s="174"/>
      <c r="G1026" s="174"/>
      <c r="H1026" s="235"/>
      <c r="I1026" s="174"/>
      <c r="J1026" s="174"/>
    </row>
    <row r="1027" spans="1:10" s="177" customFormat="1" ht="11.25">
      <c r="A1027" s="182"/>
      <c r="B1027" s="182"/>
      <c r="C1027" s="182"/>
      <c r="D1027" s="182"/>
      <c r="E1027" s="174"/>
      <c r="F1027" s="174"/>
      <c r="G1027" s="174"/>
      <c r="H1027" s="235"/>
      <c r="I1027" s="174"/>
      <c r="J1027" s="174"/>
    </row>
    <row r="1028" spans="1:10" s="177" customFormat="1" ht="11.25">
      <c r="A1028" s="182"/>
      <c r="B1028" s="182"/>
      <c r="C1028" s="182"/>
      <c r="D1028" s="182"/>
      <c r="E1028" s="174"/>
      <c r="F1028" s="174"/>
      <c r="G1028" s="174"/>
      <c r="H1028" s="235"/>
      <c r="I1028" s="174"/>
      <c r="J1028" s="174"/>
    </row>
    <row r="1029" spans="1:10" s="177" customFormat="1" ht="11.25">
      <c r="A1029" s="182"/>
      <c r="B1029" s="182"/>
      <c r="C1029" s="182"/>
      <c r="D1029" s="182"/>
      <c r="E1029" s="174"/>
      <c r="F1029" s="174"/>
      <c r="G1029" s="174"/>
      <c r="H1029" s="235"/>
      <c r="I1029" s="174"/>
      <c r="J1029" s="174"/>
    </row>
    <row r="1030" spans="1:10" s="177" customFormat="1" ht="11.25">
      <c r="A1030" s="182"/>
      <c r="B1030" s="182"/>
      <c r="C1030" s="182"/>
      <c r="D1030" s="182"/>
      <c r="E1030" s="174"/>
      <c r="F1030" s="174"/>
      <c r="G1030" s="174"/>
      <c r="H1030" s="235"/>
      <c r="I1030" s="174"/>
      <c r="J1030" s="174"/>
    </row>
    <row r="1031" spans="1:10" s="177" customFormat="1" ht="11.25">
      <c r="A1031" s="182"/>
      <c r="B1031" s="182"/>
      <c r="C1031" s="182"/>
      <c r="D1031" s="182"/>
      <c r="E1031" s="174"/>
      <c r="F1031" s="174"/>
      <c r="G1031" s="174"/>
      <c r="H1031" s="235"/>
      <c r="I1031" s="174"/>
      <c r="J1031" s="174"/>
    </row>
    <row r="1032" spans="1:10" s="177" customFormat="1" ht="11.25">
      <c r="A1032" s="182"/>
      <c r="B1032" s="182"/>
      <c r="C1032" s="182"/>
      <c r="D1032" s="182"/>
      <c r="E1032" s="174"/>
      <c r="F1032" s="174"/>
      <c r="G1032" s="174"/>
      <c r="H1032" s="235"/>
      <c r="I1032" s="174"/>
      <c r="J1032" s="174"/>
    </row>
    <row r="1033" spans="1:10" s="177" customFormat="1" ht="11.25">
      <c r="A1033" s="182"/>
      <c r="B1033" s="182"/>
      <c r="C1033" s="182"/>
      <c r="D1033" s="182"/>
      <c r="E1033" s="174"/>
      <c r="F1033" s="174"/>
      <c r="G1033" s="174"/>
      <c r="H1033" s="235"/>
      <c r="I1033" s="174"/>
      <c r="J1033" s="174"/>
    </row>
    <row r="1034" spans="1:10" s="177" customFormat="1" ht="11.25">
      <c r="A1034" s="182"/>
      <c r="B1034" s="182"/>
      <c r="C1034" s="182"/>
      <c r="D1034" s="182"/>
      <c r="E1034" s="174"/>
      <c r="F1034" s="174"/>
      <c r="G1034" s="174"/>
      <c r="H1034" s="235"/>
      <c r="I1034" s="174"/>
      <c r="J1034" s="174"/>
    </row>
    <row r="1035" spans="1:10" s="177" customFormat="1" ht="11.25">
      <c r="A1035" s="182"/>
      <c r="B1035" s="182"/>
      <c r="C1035" s="182"/>
      <c r="D1035" s="182"/>
      <c r="E1035" s="174"/>
      <c r="F1035" s="174"/>
      <c r="G1035" s="174"/>
      <c r="H1035" s="235"/>
      <c r="I1035" s="174"/>
      <c r="J1035" s="174"/>
    </row>
    <row r="1036" spans="1:10" s="177" customFormat="1" ht="11.25">
      <c r="A1036" s="182"/>
      <c r="B1036" s="182"/>
      <c r="C1036" s="182"/>
      <c r="D1036" s="182"/>
      <c r="E1036" s="174"/>
      <c r="F1036" s="174"/>
      <c r="G1036" s="174"/>
      <c r="H1036" s="235"/>
      <c r="I1036" s="174"/>
      <c r="J1036" s="174"/>
    </row>
    <row r="1037" spans="1:10" s="177" customFormat="1" ht="11.25">
      <c r="A1037" s="182"/>
      <c r="B1037" s="182"/>
      <c r="C1037" s="182"/>
      <c r="D1037" s="182"/>
      <c r="E1037" s="174"/>
      <c r="F1037" s="174"/>
      <c r="G1037" s="174"/>
      <c r="H1037" s="235"/>
      <c r="I1037" s="174"/>
      <c r="J1037" s="174"/>
    </row>
    <row r="1038" spans="1:10" s="177" customFormat="1" ht="11.25">
      <c r="A1038" s="182"/>
      <c r="B1038" s="182"/>
      <c r="C1038" s="182"/>
      <c r="D1038" s="182"/>
      <c r="E1038" s="174"/>
      <c r="F1038" s="174"/>
      <c r="G1038" s="174"/>
      <c r="H1038" s="235"/>
      <c r="I1038" s="174"/>
      <c r="J1038" s="174"/>
    </row>
    <row r="1039" spans="1:10" s="177" customFormat="1" ht="11.25">
      <c r="A1039" s="182"/>
      <c r="B1039" s="182"/>
      <c r="C1039" s="182"/>
      <c r="D1039" s="182"/>
      <c r="E1039" s="174"/>
      <c r="F1039" s="174"/>
      <c r="G1039" s="174"/>
      <c r="H1039" s="235"/>
      <c r="I1039" s="174"/>
      <c r="J1039" s="174"/>
    </row>
    <row r="1040" spans="1:10" s="177" customFormat="1" ht="11.25">
      <c r="A1040" s="182"/>
      <c r="B1040" s="182"/>
      <c r="C1040" s="182"/>
      <c r="D1040" s="182"/>
      <c r="E1040" s="174"/>
      <c r="F1040" s="174"/>
      <c r="G1040" s="174"/>
      <c r="H1040" s="235"/>
      <c r="I1040" s="174"/>
      <c r="J1040" s="174"/>
    </row>
    <row r="1041" spans="1:10" s="177" customFormat="1" ht="11.25">
      <c r="A1041" s="182"/>
      <c r="B1041" s="182"/>
      <c r="C1041" s="182"/>
      <c r="D1041" s="182"/>
      <c r="E1041" s="174"/>
      <c r="F1041" s="174"/>
      <c r="G1041" s="174"/>
      <c r="H1041" s="235"/>
      <c r="I1041" s="174"/>
      <c r="J1041" s="174"/>
    </row>
    <row r="1042" spans="1:10" s="177" customFormat="1" ht="11.25">
      <c r="A1042" s="182"/>
      <c r="B1042" s="182"/>
      <c r="C1042" s="182"/>
      <c r="D1042" s="182"/>
      <c r="E1042" s="174"/>
      <c r="F1042" s="174"/>
      <c r="G1042" s="174"/>
      <c r="H1042" s="235"/>
      <c r="I1042" s="174"/>
      <c r="J1042" s="174"/>
    </row>
    <row r="1043" spans="1:10" s="177" customFormat="1" ht="11.25">
      <c r="A1043" s="182"/>
      <c r="B1043" s="182"/>
      <c r="C1043" s="182"/>
      <c r="D1043" s="182"/>
      <c r="E1043" s="174"/>
      <c r="F1043" s="174"/>
      <c r="G1043" s="174"/>
      <c r="H1043" s="235"/>
      <c r="I1043" s="174"/>
      <c r="J1043" s="174"/>
    </row>
    <row r="1044" spans="1:10" s="177" customFormat="1" ht="11.25">
      <c r="A1044" s="182"/>
      <c r="B1044" s="182"/>
      <c r="C1044" s="182"/>
      <c r="D1044" s="182"/>
      <c r="E1044" s="174"/>
      <c r="F1044" s="174"/>
      <c r="G1044" s="174"/>
      <c r="H1044" s="235"/>
      <c r="I1044" s="174"/>
      <c r="J1044" s="174"/>
    </row>
    <row r="1045" spans="1:10" s="177" customFormat="1" ht="11.25">
      <c r="A1045" s="182"/>
      <c r="B1045" s="182"/>
      <c r="C1045" s="182"/>
      <c r="D1045" s="182"/>
      <c r="E1045" s="174"/>
      <c r="F1045" s="174"/>
      <c r="G1045" s="174"/>
      <c r="H1045" s="235"/>
      <c r="I1045" s="174"/>
      <c r="J1045" s="174"/>
    </row>
    <row r="1046" spans="1:10" s="177" customFormat="1" ht="11.25">
      <c r="A1046" s="182"/>
      <c r="B1046" s="182"/>
      <c r="C1046" s="182"/>
      <c r="D1046" s="182"/>
      <c r="E1046" s="174"/>
      <c r="F1046" s="174"/>
      <c r="G1046" s="174"/>
      <c r="H1046" s="235"/>
      <c r="I1046" s="174"/>
      <c r="J1046" s="174"/>
    </row>
    <row r="1047" spans="1:10" s="177" customFormat="1" ht="11.25">
      <c r="A1047" s="182"/>
      <c r="B1047" s="182"/>
      <c r="C1047" s="182"/>
      <c r="D1047" s="182"/>
      <c r="E1047" s="174"/>
      <c r="F1047" s="174"/>
      <c r="G1047" s="174"/>
      <c r="H1047" s="235"/>
      <c r="I1047" s="174"/>
      <c r="J1047" s="174"/>
    </row>
    <row r="1048" spans="1:10" s="177" customFormat="1" ht="11.25">
      <c r="A1048" s="182"/>
      <c r="B1048" s="182"/>
      <c r="C1048" s="182"/>
      <c r="D1048" s="182"/>
      <c r="E1048" s="174"/>
      <c r="F1048" s="174"/>
      <c r="G1048" s="174"/>
      <c r="H1048" s="235"/>
      <c r="I1048" s="174"/>
      <c r="J1048" s="174"/>
    </row>
    <row r="1049" spans="1:10" s="177" customFormat="1" ht="11.25">
      <c r="A1049" s="182"/>
      <c r="B1049" s="182"/>
      <c r="C1049" s="182"/>
      <c r="D1049" s="182"/>
      <c r="E1049" s="174"/>
      <c r="F1049" s="174"/>
      <c r="G1049" s="174"/>
      <c r="H1049" s="235"/>
      <c r="I1049" s="174"/>
      <c r="J1049" s="174"/>
    </row>
    <row r="1050" spans="1:10" s="177" customFormat="1" ht="11.25">
      <c r="A1050" s="182"/>
      <c r="B1050" s="182"/>
      <c r="C1050" s="182"/>
      <c r="D1050" s="182"/>
      <c r="E1050" s="174"/>
      <c r="F1050" s="174"/>
      <c r="G1050" s="174"/>
      <c r="H1050" s="235"/>
      <c r="I1050" s="174"/>
      <c r="J1050" s="174"/>
    </row>
    <row r="1051" spans="1:10" s="177" customFormat="1" ht="11.25">
      <c r="A1051" s="182"/>
      <c r="B1051" s="182"/>
      <c r="C1051" s="182"/>
      <c r="D1051" s="182"/>
      <c r="E1051" s="174"/>
      <c r="F1051" s="174"/>
      <c r="G1051" s="174"/>
      <c r="H1051" s="235"/>
      <c r="I1051" s="174"/>
      <c r="J1051" s="174"/>
    </row>
    <row r="1052" spans="1:10" s="177" customFormat="1" ht="11.25">
      <c r="A1052" s="182"/>
      <c r="B1052" s="182"/>
      <c r="C1052" s="182"/>
      <c r="D1052" s="182"/>
      <c r="E1052" s="174"/>
      <c r="F1052" s="174"/>
      <c r="G1052" s="174"/>
      <c r="H1052" s="235"/>
      <c r="I1052" s="174"/>
      <c r="J1052" s="174"/>
    </row>
    <row r="1053" spans="1:10" s="177" customFormat="1" ht="11.25">
      <c r="A1053" s="182"/>
      <c r="B1053" s="182"/>
      <c r="C1053" s="182"/>
      <c r="D1053" s="182"/>
      <c r="E1053" s="174"/>
      <c r="F1053" s="174"/>
      <c r="G1053" s="174"/>
      <c r="H1053" s="235"/>
      <c r="I1053" s="174"/>
      <c r="J1053" s="174"/>
    </row>
    <row r="1054" spans="1:10" s="177" customFormat="1" ht="11.25">
      <c r="A1054" s="182"/>
      <c r="B1054" s="182"/>
      <c r="C1054" s="182"/>
      <c r="D1054" s="182"/>
      <c r="E1054" s="174"/>
      <c r="F1054" s="174"/>
      <c r="G1054" s="174"/>
      <c r="H1054" s="235"/>
      <c r="I1054" s="174"/>
      <c r="J1054" s="174"/>
    </row>
    <row r="1055" spans="1:10" s="177" customFormat="1" ht="11.25">
      <c r="A1055" s="182"/>
      <c r="B1055" s="182"/>
      <c r="C1055" s="182"/>
      <c r="D1055" s="182"/>
      <c r="E1055" s="174"/>
      <c r="F1055" s="174"/>
      <c r="G1055" s="174"/>
      <c r="H1055" s="235"/>
      <c r="I1055" s="174"/>
      <c r="J1055" s="174"/>
    </row>
    <row r="1056" spans="1:10" s="177" customFormat="1" ht="11.25">
      <c r="A1056" s="182"/>
      <c r="B1056" s="182"/>
      <c r="C1056" s="182"/>
      <c r="D1056" s="182"/>
      <c r="E1056" s="174"/>
      <c r="F1056" s="174"/>
      <c r="G1056" s="174"/>
      <c r="H1056" s="235"/>
      <c r="I1056" s="174"/>
      <c r="J1056" s="174"/>
    </row>
    <row r="1057" spans="1:10" s="177" customFormat="1" ht="11.25">
      <c r="A1057" s="182"/>
      <c r="B1057" s="182"/>
      <c r="C1057" s="182"/>
      <c r="D1057" s="182"/>
      <c r="E1057" s="174"/>
      <c r="F1057" s="174"/>
      <c r="G1057" s="174"/>
      <c r="H1057" s="235"/>
      <c r="I1057" s="174"/>
      <c r="J1057" s="174"/>
    </row>
    <row r="1058" spans="1:10" s="177" customFormat="1" ht="11.25">
      <c r="A1058" s="182"/>
      <c r="B1058" s="182"/>
      <c r="C1058" s="182"/>
      <c r="D1058" s="182"/>
      <c r="E1058" s="174"/>
      <c r="F1058" s="174"/>
      <c r="G1058" s="174"/>
      <c r="H1058" s="235"/>
      <c r="I1058" s="174"/>
      <c r="J1058" s="174"/>
    </row>
    <row r="1059" spans="1:10" s="177" customFormat="1" ht="11.25">
      <c r="A1059" s="182"/>
      <c r="B1059" s="182"/>
      <c r="C1059" s="182"/>
      <c r="D1059" s="182"/>
      <c r="E1059" s="174"/>
      <c r="F1059" s="174"/>
      <c r="G1059" s="174"/>
      <c r="H1059" s="235"/>
      <c r="I1059" s="174"/>
      <c r="J1059" s="174"/>
    </row>
    <row r="1060" spans="1:10" s="177" customFormat="1" ht="11.25">
      <c r="A1060" s="182"/>
      <c r="B1060" s="182"/>
      <c r="C1060" s="182"/>
      <c r="D1060" s="182"/>
      <c r="E1060" s="174"/>
      <c r="F1060" s="174"/>
      <c r="G1060" s="174"/>
      <c r="H1060" s="235"/>
      <c r="I1060" s="174"/>
      <c r="J1060" s="174"/>
    </row>
    <row r="1061" spans="1:10" s="177" customFormat="1" ht="11.25">
      <c r="A1061" s="182"/>
      <c r="B1061" s="182"/>
      <c r="C1061" s="182"/>
      <c r="D1061" s="182"/>
      <c r="E1061" s="174"/>
      <c r="F1061" s="174"/>
      <c r="G1061" s="174"/>
      <c r="H1061" s="235"/>
      <c r="I1061" s="174"/>
      <c r="J1061" s="174"/>
    </row>
    <row r="1062" spans="1:10" s="177" customFormat="1" ht="11.25">
      <c r="A1062" s="182"/>
      <c r="B1062" s="182"/>
      <c r="C1062" s="182"/>
      <c r="D1062" s="182"/>
      <c r="E1062" s="174"/>
      <c r="F1062" s="174"/>
      <c r="G1062" s="174"/>
      <c r="H1062" s="235"/>
      <c r="I1062" s="174"/>
      <c r="J1062" s="174"/>
    </row>
    <row r="1063" spans="1:10" s="177" customFormat="1" ht="11.25">
      <c r="A1063" s="182"/>
      <c r="B1063" s="182"/>
      <c r="C1063" s="182"/>
      <c r="D1063" s="182"/>
      <c r="E1063" s="174"/>
      <c r="F1063" s="174"/>
      <c r="G1063" s="174"/>
      <c r="H1063" s="235"/>
      <c r="I1063" s="174"/>
      <c r="J1063" s="174"/>
    </row>
    <row r="1064" spans="1:10" s="177" customFormat="1" ht="11.25">
      <c r="A1064" s="182"/>
      <c r="B1064" s="182"/>
      <c r="C1064" s="182"/>
      <c r="D1064" s="182"/>
      <c r="E1064" s="174"/>
      <c r="F1064" s="174"/>
      <c r="G1064" s="174"/>
      <c r="H1064" s="235"/>
      <c r="I1064" s="174"/>
      <c r="J1064" s="174"/>
    </row>
    <row r="1065" spans="1:10" s="177" customFormat="1" ht="11.25">
      <c r="A1065" s="182"/>
      <c r="B1065" s="182"/>
      <c r="C1065" s="182"/>
      <c r="D1065" s="182"/>
      <c r="E1065" s="174"/>
      <c r="F1065" s="174"/>
      <c r="G1065" s="174"/>
      <c r="H1065" s="235"/>
      <c r="I1065" s="174"/>
      <c r="J1065" s="174"/>
    </row>
    <row r="1066" spans="1:10" s="177" customFormat="1" ht="11.25">
      <c r="A1066" s="182"/>
      <c r="B1066" s="182"/>
      <c r="C1066" s="182"/>
      <c r="D1066" s="182"/>
      <c r="E1066" s="174"/>
      <c r="F1066" s="174"/>
      <c r="G1066" s="174"/>
      <c r="H1066" s="235"/>
      <c r="I1066" s="174"/>
      <c r="J1066" s="174"/>
    </row>
    <row r="1067" spans="1:10" s="177" customFormat="1" ht="11.25">
      <c r="A1067" s="182"/>
      <c r="B1067" s="182"/>
      <c r="C1067" s="182"/>
      <c r="D1067" s="182"/>
      <c r="E1067" s="174"/>
      <c r="F1067" s="174"/>
      <c r="G1067" s="174"/>
      <c r="H1067" s="235"/>
      <c r="I1067" s="174"/>
      <c r="J1067" s="174"/>
    </row>
    <row r="1068" spans="1:10" s="177" customFormat="1" ht="11.25">
      <c r="A1068" s="182"/>
      <c r="B1068" s="182"/>
      <c r="C1068" s="182"/>
      <c r="D1068" s="182"/>
      <c r="E1068" s="174"/>
      <c r="F1068" s="174"/>
      <c r="G1068" s="174"/>
      <c r="H1068" s="235"/>
      <c r="I1068" s="174"/>
      <c r="J1068" s="174"/>
    </row>
    <row r="1069" spans="1:10" s="177" customFormat="1" ht="11.25">
      <c r="A1069" s="182"/>
      <c r="B1069" s="182"/>
      <c r="C1069" s="182"/>
      <c r="D1069" s="182"/>
      <c r="E1069" s="174"/>
      <c r="F1069" s="174"/>
      <c r="G1069" s="174"/>
      <c r="H1069" s="235"/>
      <c r="I1069" s="174"/>
      <c r="J1069" s="174"/>
    </row>
    <row r="1070" spans="1:10" s="177" customFormat="1" ht="11.25">
      <c r="A1070" s="182"/>
      <c r="B1070" s="182"/>
      <c r="C1070" s="182"/>
      <c r="D1070" s="182"/>
      <c r="E1070" s="174"/>
      <c r="F1070" s="174"/>
      <c r="G1070" s="174"/>
      <c r="H1070" s="235"/>
      <c r="I1070" s="174"/>
      <c r="J1070" s="174"/>
    </row>
    <row r="1071" spans="1:10" s="177" customFormat="1" ht="11.25">
      <c r="A1071" s="182"/>
      <c r="B1071" s="182"/>
      <c r="C1071" s="182"/>
      <c r="D1071" s="182"/>
      <c r="E1071" s="174"/>
      <c r="F1071" s="174"/>
      <c r="G1071" s="174"/>
      <c r="H1071" s="235"/>
      <c r="I1071" s="174"/>
      <c r="J1071" s="174"/>
    </row>
    <row r="1072" spans="1:10" s="177" customFormat="1" ht="11.25">
      <c r="A1072" s="182"/>
      <c r="B1072" s="182"/>
      <c r="C1072" s="182"/>
      <c r="D1072" s="182"/>
      <c r="E1072" s="174"/>
      <c r="F1072" s="174"/>
      <c r="G1072" s="174"/>
      <c r="H1072" s="235"/>
      <c r="I1072" s="174"/>
      <c r="J1072" s="174"/>
    </row>
    <row r="1073" spans="1:10" s="177" customFormat="1" ht="11.25">
      <c r="A1073" s="182"/>
      <c r="B1073" s="182"/>
      <c r="C1073" s="182"/>
      <c r="D1073" s="182"/>
      <c r="E1073" s="174"/>
      <c r="F1073" s="174"/>
      <c r="G1073" s="174"/>
      <c r="H1073" s="235"/>
      <c r="I1073" s="174"/>
      <c r="J1073" s="174"/>
    </row>
    <row r="1074" spans="1:10" s="177" customFormat="1" ht="11.25">
      <c r="A1074" s="182"/>
      <c r="B1074" s="182"/>
      <c r="C1074" s="182"/>
      <c r="D1074" s="182"/>
      <c r="E1074" s="174"/>
      <c r="F1074" s="174"/>
      <c r="G1074" s="174"/>
      <c r="H1074" s="235"/>
      <c r="I1074" s="174"/>
      <c r="J1074" s="174"/>
    </row>
    <row r="1075" spans="1:10" s="177" customFormat="1" ht="11.25">
      <c r="A1075" s="182"/>
      <c r="B1075" s="182"/>
      <c r="C1075" s="182"/>
      <c r="D1075" s="182"/>
      <c r="E1075" s="174"/>
      <c r="F1075" s="174"/>
      <c r="G1075" s="174"/>
      <c r="H1075" s="235"/>
      <c r="I1075" s="174"/>
      <c r="J1075" s="174"/>
    </row>
    <row r="1076" spans="1:10" s="177" customFormat="1" ht="11.25">
      <c r="A1076" s="182"/>
      <c r="B1076" s="182"/>
      <c r="C1076" s="182"/>
      <c r="D1076" s="182"/>
      <c r="E1076" s="174"/>
      <c r="F1076" s="174"/>
      <c r="G1076" s="174"/>
      <c r="H1076" s="235"/>
      <c r="I1076" s="174"/>
      <c r="J1076" s="174"/>
    </row>
    <row r="1077" spans="1:10" s="177" customFormat="1" ht="11.25">
      <c r="A1077" s="182"/>
      <c r="B1077" s="182"/>
      <c r="C1077" s="182"/>
      <c r="D1077" s="182"/>
      <c r="E1077" s="174"/>
      <c r="F1077" s="174"/>
      <c r="G1077" s="174"/>
      <c r="H1077" s="235"/>
      <c r="I1077" s="174"/>
      <c r="J1077" s="174"/>
    </row>
    <row r="1078" spans="1:10" s="177" customFormat="1" ht="11.25">
      <c r="A1078" s="182"/>
      <c r="B1078" s="182"/>
      <c r="C1078" s="182"/>
      <c r="D1078" s="182"/>
      <c r="E1078" s="174"/>
      <c r="F1078" s="174"/>
      <c r="G1078" s="174"/>
      <c r="H1078" s="235"/>
      <c r="I1078" s="174"/>
      <c r="J1078" s="174"/>
    </row>
    <row r="1079" spans="1:10" s="177" customFormat="1" ht="11.25">
      <c r="A1079" s="182"/>
      <c r="B1079" s="182"/>
      <c r="C1079" s="182"/>
      <c r="D1079" s="182"/>
      <c r="E1079" s="174"/>
      <c r="F1079" s="174"/>
      <c r="G1079" s="174"/>
      <c r="H1079" s="235"/>
      <c r="I1079" s="174"/>
      <c r="J1079" s="174"/>
    </row>
    <row r="1080" spans="1:10" s="177" customFormat="1" ht="11.25">
      <c r="A1080" s="182"/>
      <c r="B1080" s="182"/>
      <c r="C1080" s="182"/>
      <c r="D1080" s="182"/>
      <c r="E1080" s="174"/>
      <c r="F1080" s="174"/>
      <c r="G1080" s="174"/>
      <c r="H1080" s="235"/>
      <c r="I1080" s="174"/>
      <c r="J1080" s="174"/>
    </row>
    <row r="1081" spans="1:10" s="177" customFormat="1" ht="11.25">
      <c r="A1081" s="182"/>
      <c r="B1081" s="182"/>
      <c r="C1081" s="182"/>
      <c r="D1081" s="182"/>
      <c r="E1081" s="174"/>
      <c r="F1081" s="174"/>
      <c r="G1081" s="174"/>
      <c r="H1081" s="235"/>
      <c r="I1081" s="174"/>
      <c r="J1081" s="174"/>
    </row>
    <row r="1082" spans="1:10" s="177" customFormat="1" ht="11.25">
      <c r="A1082" s="182"/>
      <c r="B1082" s="182"/>
      <c r="C1082" s="182"/>
      <c r="D1082" s="182"/>
      <c r="E1082" s="174"/>
      <c r="F1082" s="174"/>
      <c r="G1082" s="174"/>
      <c r="H1082" s="235"/>
      <c r="I1082" s="174"/>
      <c r="J1082" s="174"/>
    </row>
    <row r="1083" spans="1:10" s="177" customFormat="1" ht="11.25">
      <c r="A1083" s="182"/>
      <c r="B1083" s="182"/>
      <c r="C1083" s="182"/>
      <c r="D1083" s="182"/>
      <c r="E1083" s="174"/>
      <c r="F1083" s="174"/>
      <c r="G1083" s="174"/>
      <c r="H1083" s="235"/>
      <c r="I1083" s="174"/>
      <c r="J1083" s="174"/>
    </row>
    <row r="1084" spans="1:10" s="177" customFormat="1" ht="11.25">
      <c r="A1084" s="182"/>
      <c r="B1084" s="182"/>
      <c r="C1084" s="182"/>
      <c r="D1084" s="182"/>
      <c r="E1084" s="174"/>
      <c r="F1084" s="174"/>
      <c r="G1084" s="174"/>
      <c r="H1084" s="235"/>
      <c r="I1084" s="174"/>
      <c r="J1084" s="174"/>
    </row>
    <row r="1085" spans="1:10" s="177" customFormat="1" ht="11.25">
      <c r="A1085" s="182"/>
      <c r="B1085" s="182"/>
      <c r="C1085" s="182"/>
      <c r="D1085" s="182"/>
      <c r="E1085" s="174"/>
      <c r="F1085" s="174"/>
      <c r="G1085" s="174"/>
      <c r="H1085" s="235"/>
      <c r="I1085" s="174"/>
      <c r="J1085" s="174"/>
    </row>
    <row r="1086" spans="1:10" s="177" customFormat="1" ht="11.25">
      <c r="A1086" s="182"/>
      <c r="B1086" s="182"/>
      <c r="C1086" s="182"/>
      <c r="D1086" s="182"/>
      <c r="E1086" s="174"/>
      <c r="F1086" s="174"/>
      <c r="G1086" s="174"/>
      <c r="H1086" s="235"/>
      <c r="I1086" s="174"/>
      <c r="J1086" s="174"/>
    </row>
    <row r="1087" spans="1:10" s="177" customFormat="1" ht="11.25">
      <c r="A1087" s="182"/>
      <c r="B1087" s="182"/>
      <c r="C1087" s="182"/>
      <c r="D1087" s="182"/>
      <c r="E1087" s="174"/>
      <c r="F1087" s="174"/>
      <c r="G1087" s="174"/>
      <c r="H1087" s="235"/>
      <c r="I1087" s="174"/>
      <c r="J1087" s="174"/>
    </row>
    <row r="1088" spans="1:10" s="177" customFormat="1" ht="11.25">
      <c r="A1088" s="182"/>
      <c r="B1088" s="182"/>
      <c r="C1088" s="182"/>
      <c r="D1088" s="182"/>
      <c r="E1088" s="174"/>
      <c r="F1088" s="174"/>
      <c r="G1088" s="174"/>
      <c r="H1088" s="235"/>
      <c r="I1088" s="174"/>
      <c r="J1088" s="174"/>
    </row>
    <row r="1089" spans="1:10" s="177" customFormat="1" ht="11.25">
      <c r="A1089" s="182"/>
      <c r="B1089" s="182"/>
      <c r="C1089" s="182"/>
      <c r="D1089" s="182"/>
      <c r="E1089" s="174"/>
      <c r="F1089" s="174"/>
      <c r="G1089" s="174"/>
      <c r="H1089" s="235"/>
      <c r="I1089" s="174"/>
      <c r="J1089" s="174"/>
    </row>
    <row r="1090" spans="1:10" s="177" customFormat="1" ht="11.25">
      <c r="A1090" s="182"/>
      <c r="B1090" s="182"/>
      <c r="C1090" s="182"/>
      <c r="D1090" s="182"/>
      <c r="E1090" s="174"/>
      <c r="F1090" s="174"/>
      <c r="G1090" s="174"/>
      <c r="H1090" s="235"/>
      <c r="I1090" s="174"/>
      <c r="J1090" s="174"/>
    </row>
    <row r="1091" spans="1:10" s="177" customFormat="1" ht="11.25">
      <c r="A1091" s="182"/>
      <c r="B1091" s="182"/>
      <c r="C1091" s="182"/>
      <c r="D1091" s="182"/>
      <c r="E1091" s="174"/>
      <c r="F1091" s="174"/>
      <c r="G1091" s="174"/>
      <c r="H1091" s="235"/>
      <c r="I1091" s="174"/>
      <c r="J1091" s="174"/>
    </row>
    <row r="1092" spans="1:10" s="177" customFormat="1" ht="11.25">
      <c r="A1092" s="182"/>
      <c r="B1092" s="182"/>
      <c r="C1092" s="182"/>
      <c r="D1092" s="182"/>
      <c r="E1092" s="174"/>
      <c r="F1092" s="174"/>
      <c r="G1092" s="174"/>
      <c r="H1092" s="235"/>
      <c r="I1092" s="174"/>
      <c r="J1092" s="174"/>
    </row>
    <row r="1093" spans="1:10" s="177" customFormat="1" ht="11.25">
      <c r="A1093" s="182"/>
      <c r="B1093" s="182"/>
      <c r="C1093" s="182"/>
      <c r="D1093" s="182"/>
      <c r="E1093" s="174"/>
      <c r="F1093" s="174"/>
      <c r="G1093" s="174"/>
      <c r="H1093" s="235"/>
      <c r="I1093" s="174"/>
      <c r="J1093" s="174"/>
    </row>
    <row r="1094" spans="1:10" s="177" customFormat="1" ht="11.25">
      <c r="A1094" s="182"/>
      <c r="B1094" s="182"/>
      <c r="C1094" s="182"/>
      <c r="D1094" s="182"/>
      <c r="E1094" s="174"/>
      <c r="F1094" s="174"/>
      <c r="G1094" s="174"/>
      <c r="H1094" s="235"/>
      <c r="I1094" s="174"/>
      <c r="J1094" s="174"/>
    </row>
    <row r="1095" spans="1:10" s="177" customFormat="1" ht="11.25">
      <c r="A1095" s="182"/>
      <c r="B1095" s="182"/>
      <c r="C1095" s="182"/>
      <c r="D1095" s="182"/>
      <c r="E1095" s="174"/>
      <c r="F1095" s="174"/>
      <c r="G1095" s="174"/>
      <c r="H1095" s="235"/>
      <c r="I1095" s="174"/>
      <c r="J1095" s="174"/>
    </row>
    <row r="1096" spans="1:10" s="177" customFormat="1" ht="11.25">
      <c r="A1096" s="182"/>
      <c r="B1096" s="182"/>
      <c r="C1096" s="182"/>
      <c r="D1096" s="182"/>
      <c r="E1096" s="174"/>
      <c r="F1096" s="174"/>
      <c r="G1096" s="174"/>
      <c r="H1096" s="235"/>
      <c r="I1096" s="174"/>
      <c r="J1096" s="174"/>
    </row>
    <row r="1097" spans="1:10" s="177" customFormat="1" ht="11.25">
      <c r="A1097" s="182"/>
      <c r="B1097" s="182"/>
      <c r="C1097" s="182"/>
      <c r="D1097" s="182"/>
      <c r="E1097" s="174"/>
      <c r="F1097" s="174"/>
      <c r="G1097" s="174"/>
      <c r="H1097" s="235"/>
      <c r="I1097" s="174"/>
      <c r="J1097" s="174"/>
    </row>
    <row r="1098" spans="1:10" s="177" customFormat="1" ht="11.25">
      <c r="A1098" s="182"/>
      <c r="B1098" s="182"/>
      <c r="C1098" s="182"/>
      <c r="D1098" s="182"/>
      <c r="E1098" s="174"/>
      <c r="F1098" s="174"/>
      <c r="G1098" s="174"/>
      <c r="H1098" s="235"/>
      <c r="I1098" s="174"/>
      <c r="J1098" s="174"/>
    </row>
    <row r="1099" spans="1:10" s="177" customFormat="1" ht="11.25">
      <c r="A1099" s="182"/>
      <c r="B1099" s="182"/>
      <c r="C1099" s="182"/>
      <c r="D1099" s="182"/>
      <c r="E1099" s="174"/>
      <c r="F1099" s="174"/>
      <c r="G1099" s="174"/>
      <c r="H1099" s="235"/>
      <c r="I1099" s="174"/>
      <c r="J1099" s="174"/>
    </row>
    <row r="1100" spans="1:10" s="177" customFormat="1" ht="11.25">
      <c r="A1100" s="182"/>
      <c r="B1100" s="182"/>
      <c r="C1100" s="182"/>
      <c r="D1100" s="182"/>
      <c r="E1100" s="174"/>
      <c r="F1100" s="174"/>
      <c r="G1100" s="174"/>
      <c r="H1100" s="235"/>
      <c r="I1100" s="174"/>
      <c r="J1100" s="174"/>
    </row>
    <row r="1101" spans="1:10" s="177" customFormat="1" ht="11.25">
      <c r="A1101" s="182"/>
      <c r="B1101" s="182"/>
      <c r="C1101" s="182"/>
      <c r="D1101" s="182"/>
      <c r="E1101" s="174"/>
      <c r="F1101" s="174"/>
      <c r="G1101" s="174"/>
      <c r="H1101" s="235"/>
      <c r="I1101" s="174"/>
      <c r="J1101" s="174"/>
    </row>
    <row r="1102" spans="1:10" s="177" customFormat="1" ht="11.25">
      <c r="A1102" s="182"/>
      <c r="B1102" s="182"/>
      <c r="C1102" s="182"/>
      <c r="D1102" s="182"/>
      <c r="E1102" s="174"/>
      <c r="F1102" s="174"/>
      <c r="G1102" s="174"/>
      <c r="H1102" s="235"/>
      <c r="I1102" s="174"/>
      <c r="J1102" s="174"/>
    </row>
    <row r="1103" spans="1:10" s="177" customFormat="1" ht="11.25">
      <c r="A1103" s="182"/>
      <c r="B1103" s="182"/>
      <c r="C1103" s="182"/>
      <c r="D1103" s="182"/>
      <c r="E1103" s="174"/>
      <c r="F1103" s="174"/>
      <c r="G1103" s="174"/>
      <c r="H1103" s="235"/>
      <c r="I1103" s="174"/>
      <c r="J1103" s="174"/>
    </row>
    <row r="1104" spans="1:10" s="177" customFormat="1" ht="11.25">
      <c r="A1104" s="182"/>
      <c r="B1104" s="182"/>
      <c r="C1104" s="182"/>
      <c r="D1104" s="182"/>
      <c r="E1104" s="174"/>
      <c r="F1104" s="174"/>
      <c r="G1104" s="174"/>
      <c r="H1104" s="235"/>
      <c r="I1104" s="174"/>
      <c r="J1104" s="174"/>
    </row>
    <row r="1105" spans="1:10" s="177" customFormat="1" ht="11.25">
      <c r="A1105" s="182"/>
      <c r="B1105" s="182"/>
      <c r="C1105" s="182"/>
      <c r="D1105" s="182"/>
      <c r="E1105" s="174"/>
      <c r="F1105" s="174"/>
      <c r="G1105" s="174"/>
      <c r="H1105" s="235"/>
      <c r="I1105" s="174"/>
      <c r="J1105" s="174"/>
    </row>
    <row r="1106" spans="1:10" s="177" customFormat="1" ht="11.25">
      <c r="A1106" s="182"/>
      <c r="B1106" s="182"/>
      <c r="C1106" s="182"/>
      <c r="D1106" s="182"/>
      <c r="E1106" s="174"/>
      <c r="F1106" s="174"/>
      <c r="G1106" s="174"/>
      <c r="H1106" s="235"/>
      <c r="I1106" s="174"/>
      <c r="J1106" s="174"/>
    </row>
    <row r="1107" spans="1:10" s="177" customFormat="1" ht="11.25">
      <c r="A1107" s="182"/>
      <c r="B1107" s="182"/>
      <c r="C1107" s="182"/>
      <c r="D1107" s="182"/>
      <c r="E1107" s="174"/>
      <c r="F1107" s="174"/>
      <c r="G1107" s="174"/>
      <c r="H1107" s="235"/>
      <c r="I1107" s="174"/>
      <c r="J1107" s="174"/>
    </row>
    <row r="1108" spans="1:10" s="177" customFormat="1" ht="11.25">
      <c r="A1108" s="182"/>
      <c r="B1108" s="182"/>
      <c r="C1108" s="182"/>
      <c r="D1108" s="182"/>
      <c r="E1108" s="174"/>
      <c r="F1108" s="174"/>
      <c r="G1108" s="174"/>
      <c r="H1108" s="235"/>
      <c r="I1108" s="174"/>
      <c r="J1108" s="174"/>
    </row>
    <row r="1109" spans="1:10" s="177" customFormat="1" ht="11.25">
      <c r="A1109" s="182"/>
      <c r="B1109" s="182"/>
      <c r="C1109" s="182"/>
      <c r="D1109" s="182"/>
      <c r="E1109" s="174"/>
      <c r="F1109" s="174"/>
      <c r="G1109" s="174"/>
      <c r="H1109" s="235"/>
      <c r="I1109" s="174"/>
      <c r="J1109" s="174"/>
    </row>
    <row r="1110" spans="1:10" s="177" customFormat="1" ht="11.25">
      <c r="A1110" s="182"/>
      <c r="B1110" s="182"/>
      <c r="C1110" s="182"/>
      <c r="D1110" s="182"/>
      <c r="E1110" s="174"/>
      <c r="F1110" s="174"/>
      <c r="G1110" s="174"/>
      <c r="H1110" s="235"/>
      <c r="I1110" s="174"/>
      <c r="J1110" s="174"/>
    </row>
    <row r="1111" spans="1:10" s="177" customFormat="1" ht="11.25">
      <c r="A1111" s="182"/>
      <c r="B1111" s="182"/>
      <c r="C1111" s="182"/>
      <c r="D1111" s="182"/>
      <c r="E1111" s="174"/>
      <c r="F1111" s="174"/>
      <c r="G1111" s="174"/>
      <c r="H1111" s="235"/>
      <c r="I1111" s="174"/>
      <c r="J1111" s="174"/>
    </row>
    <row r="1112" spans="1:10" s="177" customFormat="1" ht="11.25">
      <c r="A1112" s="182"/>
      <c r="B1112" s="182"/>
      <c r="C1112" s="182"/>
      <c r="D1112" s="182"/>
      <c r="E1112" s="174"/>
      <c r="F1112" s="174"/>
      <c r="G1112" s="174"/>
      <c r="H1112" s="235"/>
      <c r="I1112" s="174"/>
      <c r="J1112" s="174"/>
    </row>
    <row r="1113" spans="1:10" s="177" customFormat="1" ht="11.25">
      <c r="A1113" s="182"/>
      <c r="B1113" s="182"/>
      <c r="C1113" s="182"/>
      <c r="D1113" s="182"/>
      <c r="E1113" s="174"/>
      <c r="F1113" s="174"/>
      <c r="G1113" s="174"/>
      <c r="H1113" s="235"/>
      <c r="I1113" s="174"/>
      <c r="J1113" s="174"/>
    </row>
    <row r="1114" spans="1:10" s="177" customFormat="1" ht="11.25">
      <c r="A1114" s="182"/>
      <c r="B1114" s="182"/>
      <c r="C1114" s="182"/>
      <c r="D1114" s="182"/>
      <c r="E1114" s="174"/>
      <c r="F1114" s="174"/>
      <c r="G1114" s="174"/>
      <c r="H1114" s="235"/>
      <c r="I1114" s="174"/>
      <c r="J1114" s="174"/>
    </row>
    <row r="1115" spans="1:10" s="177" customFormat="1" ht="11.25">
      <c r="A1115" s="182"/>
      <c r="B1115" s="182"/>
      <c r="C1115" s="182"/>
      <c r="D1115" s="182"/>
      <c r="E1115" s="174"/>
      <c r="F1115" s="174"/>
      <c r="G1115" s="174"/>
      <c r="H1115" s="235"/>
      <c r="I1115" s="174"/>
      <c r="J1115" s="174"/>
    </row>
    <row r="1116" spans="1:10" s="177" customFormat="1" ht="11.25">
      <c r="A1116" s="182"/>
      <c r="B1116" s="182"/>
      <c r="C1116" s="182"/>
      <c r="D1116" s="182"/>
      <c r="E1116" s="174"/>
      <c r="F1116" s="174"/>
      <c r="G1116" s="174"/>
      <c r="H1116" s="235"/>
      <c r="I1116" s="174"/>
      <c r="J1116" s="174"/>
    </row>
    <row r="1117" spans="1:10" s="177" customFormat="1" ht="11.25">
      <c r="A1117" s="182"/>
      <c r="B1117" s="182"/>
      <c r="C1117" s="182"/>
      <c r="D1117" s="182"/>
      <c r="E1117" s="174"/>
      <c r="F1117" s="174"/>
      <c r="G1117" s="174"/>
      <c r="H1117" s="235"/>
      <c r="I1117" s="174"/>
      <c r="J1117" s="174"/>
    </row>
    <row r="1118" spans="1:10" s="177" customFormat="1" ht="11.25">
      <c r="A1118" s="182"/>
      <c r="B1118" s="182"/>
      <c r="C1118" s="182"/>
      <c r="D1118" s="182"/>
      <c r="E1118" s="174"/>
      <c r="F1118" s="174"/>
      <c r="G1118" s="174"/>
      <c r="H1118" s="235"/>
      <c r="I1118" s="174"/>
      <c r="J1118" s="174"/>
    </row>
    <row r="1119" spans="1:10" s="177" customFormat="1" ht="11.25">
      <c r="A1119" s="182"/>
      <c r="B1119" s="182"/>
      <c r="C1119" s="182"/>
      <c r="D1119" s="182"/>
      <c r="E1119" s="174"/>
      <c r="F1119" s="174"/>
      <c r="G1119" s="174"/>
      <c r="H1119" s="235"/>
      <c r="I1119" s="174"/>
      <c r="J1119" s="174"/>
    </row>
    <row r="1120" spans="1:10" s="177" customFormat="1" ht="11.25">
      <c r="A1120" s="182"/>
      <c r="B1120" s="182"/>
      <c r="C1120" s="182"/>
      <c r="D1120" s="182"/>
      <c r="E1120" s="174"/>
      <c r="F1120" s="174"/>
      <c r="G1120" s="174"/>
      <c r="H1120" s="235"/>
      <c r="I1120" s="174"/>
      <c r="J1120" s="174"/>
    </row>
    <row r="1121" spans="1:10" s="177" customFormat="1" ht="11.25">
      <c r="A1121" s="182"/>
      <c r="B1121" s="182"/>
      <c r="C1121" s="182"/>
      <c r="D1121" s="182"/>
      <c r="E1121" s="174"/>
      <c r="F1121" s="174"/>
      <c r="G1121" s="174"/>
      <c r="H1121" s="235"/>
      <c r="I1121" s="174"/>
      <c r="J1121" s="174"/>
    </row>
    <row r="1122" spans="1:10" s="177" customFormat="1" ht="11.25">
      <c r="A1122" s="182"/>
      <c r="B1122" s="182"/>
      <c r="C1122" s="182"/>
      <c r="D1122" s="182"/>
      <c r="E1122" s="174"/>
      <c r="F1122" s="174"/>
      <c r="G1122" s="174"/>
      <c r="H1122" s="235"/>
      <c r="I1122" s="174"/>
      <c r="J1122" s="174"/>
    </row>
    <row r="1123" spans="1:10" s="177" customFormat="1" ht="11.25">
      <c r="A1123" s="182"/>
      <c r="B1123" s="182"/>
      <c r="C1123" s="182"/>
      <c r="D1123" s="182"/>
      <c r="E1123" s="174"/>
      <c r="F1123" s="174"/>
      <c r="G1123" s="174"/>
      <c r="H1123" s="235"/>
      <c r="I1123" s="174"/>
      <c r="J1123" s="174"/>
    </row>
    <row r="1124" spans="1:10" s="177" customFormat="1" ht="11.25">
      <c r="A1124" s="182"/>
      <c r="B1124" s="182"/>
      <c r="C1124" s="182"/>
      <c r="D1124" s="182"/>
      <c r="E1124" s="174"/>
      <c r="F1124" s="174"/>
      <c r="G1124" s="174"/>
      <c r="H1124" s="235"/>
      <c r="I1124" s="174"/>
      <c r="J1124" s="174"/>
    </row>
    <row r="1125" spans="1:10" s="177" customFormat="1" ht="11.25">
      <c r="A1125" s="182"/>
      <c r="B1125" s="182"/>
      <c r="C1125" s="182"/>
      <c r="D1125" s="182"/>
      <c r="E1125" s="174"/>
      <c r="F1125" s="174"/>
      <c r="G1125" s="174"/>
      <c r="H1125" s="235"/>
      <c r="I1125" s="174"/>
      <c r="J1125" s="174"/>
    </row>
    <row r="1126" spans="1:10" s="177" customFormat="1" ht="11.25">
      <c r="A1126" s="182"/>
      <c r="B1126" s="182"/>
      <c r="C1126" s="182"/>
      <c r="D1126" s="182"/>
      <c r="E1126" s="174"/>
      <c r="F1126" s="174"/>
      <c r="G1126" s="174"/>
      <c r="H1126" s="235"/>
      <c r="I1126" s="174"/>
      <c r="J1126" s="174"/>
    </row>
    <row r="1127" spans="1:10" s="177" customFormat="1" ht="11.25">
      <c r="A1127" s="182"/>
      <c r="B1127" s="182"/>
      <c r="C1127" s="182"/>
      <c r="D1127" s="182"/>
      <c r="E1127" s="174"/>
      <c r="F1127" s="174"/>
      <c r="G1127" s="174"/>
      <c r="H1127" s="235"/>
      <c r="I1127" s="174"/>
      <c r="J1127" s="174"/>
    </row>
    <row r="1128" spans="1:10" s="177" customFormat="1" ht="11.25">
      <c r="A1128" s="182"/>
      <c r="B1128" s="182"/>
      <c r="C1128" s="182"/>
      <c r="D1128" s="182"/>
      <c r="E1128" s="174"/>
      <c r="F1128" s="174"/>
      <c r="G1128" s="174"/>
      <c r="H1128" s="235"/>
      <c r="I1128" s="174"/>
      <c r="J1128" s="174"/>
    </row>
    <row r="1129" spans="1:10" s="177" customFormat="1" ht="11.25">
      <c r="A1129" s="182"/>
      <c r="B1129" s="182"/>
      <c r="C1129" s="182"/>
      <c r="D1129" s="182"/>
      <c r="E1129" s="174"/>
      <c r="F1129" s="174"/>
      <c r="G1129" s="174"/>
      <c r="H1129" s="235"/>
      <c r="I1129" s="174"/>
      <c r="J1129" s="174"/>
    </row>
    <row r="1130" spans="1:10" s="177" customFormat="1" ht="11.25">
      <c r="A1130" s="182"/>
      <c r="B1130" s="182"/>
      <c r="C1130" s="182"/>
      <c r="D1130" s="182"/>
      <c r="E1130" s="174"/>
      <c r="F1130" s="174"/>
      <c r="G1130" s="174"/>
      <c r="H1130" s="235"/>
      <c r="I1130" s="174"/>
      <c r="J1130" s="174"/>
    </row>
    <row r="1131" spans="1:10" s="177" customFormat="1" ht="11.25">
      <c r="A1131" s="182"/>
      <c r="B1131" s="182"/>
      <c r="C1131" s="182"/>
      <c r="D1131" s="182"/>
      <c r="E1131" s="174"/>
      <c r="F1131" s="174"/>
      <c r="G1131" s="174"/>
      <c r="H1131" s="235"/>
      <c r="I1131" s="174"/>
      <c r="J1131" s="174"/>
    </row>
    <row r="1132" spans="1:10" s="177" customFormat="1" ht="11.25">
      <c r="A1132" s="182"/>
      <c r="B1132" s="182"/>
      <c r="C1132" s="182"/>
      <c r="D1132" s="182"/>
      <c r="E1132" s="174"/>
      <c r="F1132" s="174"/>
      <c r="G1132" s="174"/>
      <c r="H1132" s="235"/>
      <c r="I1132" s="174"/>
      <c r="J1132" s="174"/>
    </row>
    <row r="1133" spans="1:10" s="177" customFormat="1" ht="11.25">
      <c r="A1133" s="182"/>
      <c r="B1133" s="182"/>
      <c r="C1133" s="182"/>
      <c r="D1133" s="182"/>
      <c r="E1133" s="174"/>
      <c r="F1133" s="174"/>
      <c r="G1133" s="174"/>
      <c r="H1133" s="235"/>
      <c r="I1133" s="174"/>
      <c r="J1133" s="174"/>
    </row>
    <row r="1134" spans="1:10" s="177" customFormat="1" ht="11.25">
      <c r="A1134" s="182"/>
      <c r="B1134" s="182"/>
      <c r="C1134" s="182"/>
      <c r="D1134" s="182"/>
      <c r="E1134" s="174"/>
      <c r="F1134" s="174"/>
      <c r="G1134" s="174"/>
      <c r="H1134" s="235"/>
      <c r="I1134" s="174"/>
      <c r="J1134" s="174"/>
    </row>
    <row r="1135" spans="1:10" s="177" customFormat="1" ht="11.25">
      <c r="A1135" s="182"/>
      <c r="B1135" s="182"/>
      <c r="C1135" s="182"/>
      <c r="D1135" s="182"/>
      <c r="E1135" s="174"/>
      <c r="F1135" s="174"/>
      <c r="G1135" s="174"/>
      <c r="H1135" s="235"/>
      <c r="I1135" s="174"/>
      <c r="J1135" s="174"/>
    </row>
    <row r="1136" spans="1:10" s="177" customFormat="1" ht="11.25">
      <c r="A1136" s="182"/>
      <c r="B1136" s="182"/>
      <c r="C1136" s="182"/>
      <c r="D1136" s="182"/>
      <c r="E1136" s="174"/>
      <c r="F1136" s="174"/>
      <c r="G1136" s="174"/>
      <c r="H1136" s="235"/>
      <c r="I1136" s="174"/>
      <c r="J1136" s="174"/>
    </row>
    <row r="1137" spans="1:10" s="177" customFormat="1" ht="11.25">
      <c r="A1137" s="182"/>
      <c r="B1137" s="182"/>
      <c r="C1137" s="182"/>
      <c r="D1137" s="182"/>
      <c r="E1137" s="174"/>
      <c r="F1137" s="174"/>
      <c r="G1137" s="174"/>
      <c r="H1137" s="235"/>
      <c r="I1137" s="174"/>
      <c r="J1137" s="174"/>
    </row>
    <row r="1138" spans="1:10" s="177" customFormat="1" ht="11.25">
      <c r="A1138" s="182"/>
      <c r="B1138" s="182"/>
      <c r="C1138" s="182"/>
      <c r="D1138" s="182"/>
      <c r="E1138" s="174"/>
      <c r="F1138" s="174"/>
      <c r="G1138" s="174"/>
      <c r="H1138" s="235"/>
      <c r="I1138" s="174"/>
      <c r="J1138" s="174"/>
    </row>
    <row r="1139" spans="1:10" s="177" customFormat="1" ht="11.25">
      <c r="A1139" s="182"/>
      <c r="B1139" s="182"/>
      <c r="C1139" s="182"/>
      <c r="D1139" s="182"/>
      <c r="E1139" s="174"/>
      <c r="F1139" s="174"/>
      <c r="G1139" s="174"/>
      <c r="H1139" s="235"/>
      <c r="I1139" s="174"/>
      <c r="J1139" s="174"/>
    </row>
    <row r="1140" spans="1:10" s="177" customFormat="1" ht="11.25">
      <c r="A1140" s="182"/>
      <c r="B1140" s="182"/>
      <c r="C1140" s="182"/>
      <c r="D1140" s="182"/>
      <c r="E1140" s="174"/>
      <c r="F1140" s="174"/>
      <c r="G1140" s="174"/>
      <c r="H1140" s="235"/>
      <c r="I1140" s="174"/>
      <c r="J1140" s="174"/>
    </row>
    <row r="1141" spans="1:10" s="177" customFormat="1" ht="11.25">
      <c r="A1141" s="182"/>
      <c r="B1141" s="182"/>
      <c r="C1141" s="182"/>
      <c r="D1141" s="182"/>
      <c r="E1141" s="174"/>
      <c r="F1141" s="174"/>
      <c r="G1141" s="174"/>
      <c r="H1141" s="235"/>
      <c r="I1141" s="174"/>
      <c r="J1141" s="174"/>
    </row>
    <row r="1142" spans="1:10" s="177" customFormat="1" ht="11.25">
      <c r="A1142" s="182"/>
      <c r="B1142" s="182"/>
      <c r="C1142" s="182"/>
      <c r="D1142" s="182"/>
      <c r="E1142" s="174"/>
      <c r="F1142" s="174"/>
      <c r="G1142" s="174"/>
      <c r="H1142" s="235"/>
      <c r="I1142" s="174"/>
      <c r="J1142" s="174"/>
    </row>
    <row r="1143" spans="1:10" s="177" customFormat="1" ht="11.25">
      <c r="A1143" s="182"/>
      <c r="B1143" s="182"/>
      <c r="C1143" s="182"/>
      <c r="D1143" s="182"/>
      <c r="E1143" s="174"/>
      <c r="F1143" s="174"/>
      <c r="G1143" s="174"/>
      <c r="H1143" s="235"/>
      <c r="I1143" s="174"/>
      <c r="J1143" s="174"/>
    </row>
    <row r="1144" spans="1:10" s="177" customFormat="1" ht="11.25">
      <c r="A1144" s="182"/>
      <c r="B1144" s="182"/>
      <c r="C1144" s="182"/>
      <c r="D1144" s="182"/>
      <c r="E1144" s="174"/>
      <c r="F1144" s="174"/>
      <c r="G1144" s="174"/>
      <c r="H1144" s="235"/>
      <c r="I1144" s="174"/>
      <c r="J1144" s="174"/>
    </row>
    <row r="1145" spans="1:10" s="177" customFormat="1" ht="11.25">
      <c r="A1145" s="182"/>
      <c r="B1145" s="182"/>
      <c r="C1145" s="182"/>
      <c r="D1145" s="182"/>
      <c r="E1145" s="174"/>
      <c r="F1145" s="174"/>
      <c r="G1145" s="174"/>
      <c r="H1145" s="235"/>
      <c r="I1145" s="174"/>
      <c r="J1145" s="174"/>
    </row>
    <row r="1146" spans="1:10" s="177" customFormat="1" ht="11.25">
      <c r="A1146" s="182"/>
      <c r="B1146" s="182"/>
      <c r="C1146" s="182"/>
      <c r="D1146" s="182"/>
      <c r="E1146" s="174"/>
      <c r="F1146" s="174"/>
      <c r="G1146" s="174"/>
      <c r="H1146" s="235"/>
      <c r="I1146" s="174"/>
      <c r="J1146" s="174"/>
    </row>
    <row r="1147" spans="1:10" s="177" customFormat="1" ht="11.25">
      <c r="A1147" s="182"/>
      <c r="B1147" s="182"/>
      <c r="C1147" s="182"/>
      <c r="D1147" s="182"/>
      <c r="E1147" s="174"/>
      <c r="F1147" s="174"/>
      <c r="G1147" s="174"/>
      <c r="H1147" s="235"/>
      <c r="I1147" s="174"/>
      <c r="J1147" s="174"/>
    </row>
    <row r="1148" spans="1:10" s="177" customFormat="1" ht="11.25">
      <c r="A1148" s="182"/>
      <c r="B1148" s="182"/>
      <c r="C1148" s="182"/>
      <c r="D1148" s="182"/>
      <c r="E1148" s="174"/>
      <c r="F1148" s="174"/>
      <c r="G1148" s="174"/>
      <c r="H1148" s="235"/>
      <c r="I1148" s="174"/>
      <c r="J1148" s="174"/>
    </row>
    <row r="1149" spans="1:10" s="177" customFormat="1" ht="11.25">
      <c r="A1149" s="182"/>
      <c r="B1149" s="182"/>
      <c r="C1149" s="182"/>
      <c r="D1149" s="182"/>
      <c r="E1149" s="174"/>
      <c r="F1149" s="174"/>
      <c r="G1149" s="174"/>
      <c r="H1149" s="235"/>
      <c r="I1149" s="174"/>
      <c r="J1149" s="174"/>
    </row>
    <row r="1150" spans="1:10" s="177" customFormat="1" ht="11.25">
      <c r="A1150" s="182"/>
      <c r="B1150" s="182"/>
      <c r="C1150" s="182"/>
      <c r="D1150" s="182"/>
      <c r="E1150" s="174"/>
      <c r="F1150" s="174"/>
      <c r="G1150" s="174"/>
      <c r="H1150" s="235"/>
      <c r="I1150" s="174"/>
      <c r="J1150" s="174"/>
    </row>
    <row r="1151" spans="1:10" s="177" customFormat="1" ht="11.25">
      <c r="A1151" s="182"/>
      <c r="B1151" s="182"/>
      <c r="C1151" s="182"/>
      <c r="D1151" s="182"/>
      <c r="E1151" s="174"/>
      <c r="F1151" s="174"/>
      <c r="G1151" s="174"/>
      <c r="H1151" s="235"/>
      <c r="I1151" s="174"/>
      <c r="J1151" s="174"/>
    </row>
    <row r="1152" spans="1:10" s="177" customFormat="1" ht="11.25">
      <c r="A1152" s="182"/>
      <c r="B1152" s="182"/>
      <c r="C1152" s="182"/>
      <c r="D1152" s="182"/>
      <c r="E1152" s="174"/>
      <c r="F1152" s="174"/>
      <c r="G1152" s="174"/>
      <c r="H1152" s="235"/>
      <c r="I1152" s="174"/>
      <c r="J1152" s="174"/>
    </row>
    <row r="1153" spans="1:10" s="177" customFormat="1" ht="11.25">
      <c r="A1153" s="182"/>
      <c r="B1153" s="182"/>
      <c r="C1153" s="182"/>
      <c r="D1153" s="182"/>
      <c r="E1153" s="174"/>
      <c r="F1153" s="174"/>
      <c r="G1153" s="174"/>
      <c r="H1153" s="235"/>
      <c r="I1153" s="174"/>
      <c r="J1153" s="174"/>
    </row>
    <row r="1154" spans="1:10" s="177" customFormat="1" ht="11.25">
      <c r="A1154" s="182"/>
      <c r="B1154" s="182"/>
      <c r="C1154" s="182"/>
      <c r="D1154" s="182"/>
      <c r="E1154" s="174"/>
      <c r="F1154" s="174"/>
      <c r="G1154" s="174"/>
      <c r="H1154" s="235"/>
      <c r="I1154" s="174"/>
      <c r="J1154" s="174"/>
    </row>
    <row r="1155" spans="1:10" s="177" customFormat="1" ht="11.25">
      <c r="A1155" s="182"/>
      <c r="B1155" s="182"/>
      <c r="C1155" s="182"/>
      <c r="D1155" s="182"/>
      <c r="E1155" s="174"/>
      <c r="F1155" s="174"/>
      <c r="G1155" s="174"/>
      <c r="H1155" s="235"/>
      <c r="I1155" s="174"/>
      <c r="J1155" s="174"/>
    </row>
    <row r="1156" spans="1:10" s="177" customFormat="1" ht="11.25">
      <c r="A1156" s="182"/>
      <c r="B1156" s="182"/>
      <c r="C1156" s="182"/>
      <c r="D1156" s="182"/>
      <c r="E1156" s="174"/>
      <c r="F1156" s="174"/>
      <c r="G1156" s="174"/>
      <c r="H1156" s="235"/>
      <c r="I1156" s="174"/>
      <c r="J1156" s="174"/>
    </row>
    <row r="1157" spans="1:10" s="177" customFormat="1" ht="11.25">
      <c r="A1157" s="182"/>
      <c r="B1157" s="182"/>
      <c r="C1157" s="182"/>
      <c r="D1157" s="182"/>
      <c r="E1157" s="174"/>
      <c r="F1157" s="174"/>
      <c r="G1157" s="174"/>
      <c r="H1157" s="235"/>
      <c r="I1157" s="174"/>
      <c r="J1157" s="174"/>
    </row>
    <row r="1158" spans="1:10" s="177" customFormat="1" ht="11.25">
      <c r="A1158" s="182"/>
      <c r="B1158" s="182"/>
      <c r="C1158" s="182"/>
      <c r="D1158" s="182"/>
      <c r="E1158" s="174"/>
      <c r="F1158" s="174"/>
      <c r="G1158" s="174"/>
      <c r="H1158" s="235"/>
      <c r="I1158" s="174"/>
      <c r="J1158" s="174"/>
    </row>
    <row r="1159" spans="1:10" s="177" customFormat="1" ht="11.25">
      <c r="A1159" s="182"/>
      <c r="B1159" s="182"/>
      <c r="C1159" s="182"/>
      <c r="D1159" s="182"/>
      <c r="E1159" s="174"/>
      <c r="F1159" s="174"/>
      <c r="G1159" s="174"/>
      <c r="H1159" s="235"/>
      <c r="I1159" s="174"/>
      <c r="J1159" s="174"/>
    </row>
    <row r="1160" spans="1:10" s="177" customFormat="1" ht="11.25">
      <c r="A1160" s="182"/>
      <c r="B1160" s="182"/>
      <c r="C1160" s="182"/>
      <c r="D1160" s="182"/>
      <c r="E1160" s="174"/>
      <c r="F1160" s="174"/>
      <c r="G1160" s="174"/>
      <c r="H1160" s="235"/>
      <c r="I1160" s="174"/>
      <c r="J1160" s="174"/>
    </row>
    <row r="1161" spans="1:10" s="177" customFormat="1" ht="11.25">
      <c r="A1161" s="182"/>
      <c r="B1161" s="182"/>
      <c r="C1161" s="182"/>
      <c r="D1161" s="182"/>
      <c r="E1161" s="174"/>
      <c r="F1161" s="174"/>
      <c r="G1161" s="174"/>
      <c r="H1161" s="235"/>
      <c r="I1161" s="174"/>
      <c r="J1161" s="174"/>
    </row>
    <row r="1162" spans="1:10" s="177" customFormat="1" ht="11.25">
      <c r="A1162" s="182"/>
      <c r="B1162" s="182"/>
      <c r="C1162" s="182"/>
      <c r="D1162" s="182"/>
      <c r="E1162" s="174"/>
      <c r="F1162" s="174"/>
      <c r="G1162" s="174"/>
      <c r="H1162" s="235"/>
      <c r="I1162" s="174"/>
      <c r="J1162" s="174"/>
    </row>
    <row r="1163" spans="1:10" s="177" customFormat="1" ht="11.25">
      <c r="A1163" s="182"/>
      <c r="B1163" s="182"/>
      <c r="C1163" s="182"/>
      <c r="D1163" s="182"/>
      <c r="E1163" s="174"/>
      <c r="F1163" s="174"/>
      <c r="G1163" s="174"/>
      <c r="H1163" s="235"/>
      <c r="I1163" s="174"/>
      <c r="J1163" s="174"/>
    </row>
    <row r="1164" spans="1:10" s="177" customFormat="1" ht="11.25">
      <c r="A1164" s="182"/>
      <c r="B1164" s="182"/>
      <c r="C1164" s="182"/>
      <c r="D1164" s="182"/>
      <c r="E1164" s="174"/>
      <c r="F1164" s="174"/>
      <c r="G1164" s="174"/>
      <c r="H1164" s="235"/>
      <c r="I1164" s="174"/>
      <c r="J1164" s="174"/>
    </row>
    <row r="1165" spans="1:10" s="177" customFormat="1" ht="11.25">
      <c r="A1165" s="182"/>
      <c r="B1165" s="182"/>
      <c r="C1165" s="182"/>
      <c r="D1165" s="182"/>
      <c r="E1165" s="174"/>
      <c r="F1165" s="174"/>
      <c r="G1165" s="174"/>
      <c r="H1165" s="235"/>
      <c r="I1165" s="174"/>
      <c r="J1165" s="174"/>
    </row>
    <row r="1166" spans="1:10" s="177" customFormat="1" ht="11.25">
      <c r="A1166" s="182"/>
      <c r="B1166" s="182"/>
      <c r="C1166" s="182"/>
      <c r="D1166" s="182"/>
      <c r="E1166" s="174"/>
      <c r="F1166" s="174"/>
      <c r="G1166" s="174"/>
      <c r="H1166" s="235"/>
      <c r="I1166" s="174"/>
      <c r="J1166" s="174"/>
    </row>
    <row r="1167" spans="1:10" s="177" customFormat="1" ht="11.25">
      <c r="A1167" s="182"/>
      <c r="B1167" s="182"/>
      <c r="C1167" s="182"/>
      <c r="D1167" s="182"/>
      <c r="E1167" s="174"/>
      <c r="F1167" s="174"/>
      <c r="G1167" s="174"/>
      <c r="H1167" s="235"/>
      <c r="I1167" s="174"/>
      <c r="J1167" s="174"/>
    </row>
    <row r="1168" spans="1:10" s="177" customFormat="1" ht="11.25">
      <c r="A1168" s="182"/>
      <c r="B1168" s="182"/>
      <c r="C1168" s="182"/>
      <c r="D1168" s="182"/>
      <c r="E1168" s="174"/>
      <c r="F1168" s="174"/>
      <c r="G1168" s="174"/>
      <c r="H1168" s="235"/>
      <c r="I1168" s="174"/>
      <c r="J1168" s="174"/>
    </row>
    <row r="1169" spans="1:10" s="177" customFormat="1" ht="11.25">
      <c r="A1169" s="182"/>
      <c r="B1169" s="182"/>
      <c r="C1169" s="182"/>
      <c r="D1169" s="182"/>
      <c r="E1169" s="174"/>
      <c r="F1169" s="174"/>
      <c r="G1169" s="174"/>
      <c r="H1169" s="235"/>
      <c r="I1169" s="174"/>
      <c r="J1169" s="174"/>
    </row>
    <row r="1170" spans="1:10" s="177" customFormat="1" ht="11.25">
      <c r="A1170" s="182"/>
      <c r="B1170" s="182"/>
      <c r="C1170" s="182"/>
      <c r="D1170" s="182"/>
      <c r="E1170" s="174"/>
      <c r="F1170" s="174"/>
      <c r="G1170" s="174"/>
      <c r="H1170" s="235"/>
      <c r="I1170" s="174"/>
      <c r="J1170" s="174"/>
    </row>
    <row r="1171" spans="1:10" s="177" customFormat="1" ht="11.25">
      <c r="A1171" s="182"/>
      <c r="B1171" s="182"/>
      <c r="C1171" s="182"/>
      <c r="D1171" s="182"/>
      <c r="E1171" s="174"/>
      <c r="F1171" s="174"/>
      <c r="G1171" s="174"/>
      <c r="H1171" s="235"/>
      <c r="I1171" s="174"/>
      <c r="J1171" s="174"/>
    </row>
    <row r="1172" spans="1:10" s="177" customFormat="1" ht="11.25">
      <c r="A1172" s="182"/>
      <c r="B1172" s="182"/>
      <c r="C1172" s="182"/>
      <c r="D1172" s="182"/>
      <c r="E1172" s="174"/>
      <c r="F1172" s="174"/>
      <c r="G1172" s="174"/>
      <c r="H1172" s="235"/>
      <c r="I1172" s="174"/>
      <c r="J1172" s="174"/>
    </row>
    <row r="1173" spans="1:10" s="177" customFormat="1" ht="11.25">
      <c r="A1173" s="182"/>
      <c r="B1173" s="182"/>
      <c r="C1173" s="182"/>
      <c r="D1173" s="182"/>
      <c r="E1173" s="174"/>
      <c r="F1173" s="174"/>
      <c r="G1173" s="174"/>
      <c r="H1173" s="235"/>
      <c r="I1173" s="174"/>
      <c r="J1173" s="174"/>
    </row>
    <row r="1174" spans="1:10" s="177" customFormat="1" ht="11.25">
      <c r="A1174" s="182"/>
      <c r="B1174" s="182"/>
      <c r="C1174" s="182"/>
      <c r="D1174" s="182"/>
      <c r="E1174" s="174"/>
      <c r="F1174" s="174"/>
      <c r="G1174" s="174"/>
      <c r="H1174" s="235"/>
      <c r="I1174" s="174"/>
      <c r="J1174" s="174"/>
    </row>
    <row r="1175" spans="1:10" s="177" customFormat="1" ht="11.25">
      <c r="A1175" s="182"/>
      <c r="B1175" s="182"/>
      <c r="C1175" s="182"/>
      <c r="D1175" s="182"/>
      <c r="E1175" s="174"/>
      <c r="F1175" s="174"/>
      <c r="G1175" s="174"/>
      <c r="H1175" s="235"/>
      <c r="I1175" s="174"/>
      <c r="J1175" s="174"/>
    </row>
  </sheetData>
  <mergeCells count="9">
    <mergeCell ref="A1:B1"/>
    <mergeCell ref="A51:J51"/>
    <mergeCell ref="A4:C7"/>
    <mergeCell ref="G6:G7"/>
    <mergeCell ref="J5:J7"/>
    <mergeCell ref="F4:F7"/>
    <mergeCell ref="D4:E7"/>
    <mergeCell ref="A31:B31"/>
    <mergeCell ref="A38:B38"/>
  </mergeCells>
  <printOptions/>
  <pageMargins left="0.4724409448818898" right="0.4724409448818898" top="0.5905511811023623" bottom="0.7874015748031497" header="0.3937007874015748" footer="0.2755905511811024"/>
  <pageSetup firstPageNumber="22" useFirstPageNumber="1" horizontalDpi="600" verticalDpi="600" orientation="portrait" paperSize="9"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60"/>
  <sheetViews>
    <sheetView workbookViewId="0" topLeftCell="A1">
      <pane ySplit="7" topLeftCell="A8" activePane="bottomLeft" state="frozen"/>
      <selection pane="bottomLeft" activeCell="J1" sqref="J1"/>
    </sheetView>
  </sheetViews>
  <sheetFormatPr defaultColWidth="12" defaultRowHeight="11.25"/>
  <cols>
    <col min="1" max="1" width="31.66015625" style="186" customWidth="1"/>
    <col min="2" max="2" width="0.4921875" style="186" customWidth="1"/>
    <col min="3" max="3" width="0.65625" style="186" customWidth="1"/>
    <col min="4" max="4" width="14.16015625" style="186" customWidth="1"/>
    <col min="5" max="8" width="13.83203125" style="186" customWidth="1"/>
    <col min="9" max="9" width="13.83203125" style="187" customWidth="1"/>
    <col min="10" max="16384" width="12" style="186" customWidth="1"/>
  </cols>
  <sheetData>
    <row r="1" ht="10.5" customHeight="1"/>
    <row r="2" spans="1:9" ht="10.5" customHeight="1">
      <c r="A2" s="188" t="str">
        <f>'1.5'!A2</f>
        <v>1. Gesamtübersichten: Berufliche Schulen in Bayern 2021/22 - Absolventen und Abgänger</v>
      </c>
      <c r="B2" s="188"/>
      <c r="C2" s="188"/>
      <c r="D2" s="189"/>
      <c r="E2" s="189"/>
      <c r="F2" s="189"/>
      <c r="G2" s="189"/>
      <c r="H2" s="189"/>
      <c r="I2" s="190"/>
    </row>
    <row r="3" spans="1:9" ht="36" customHeight="1">
      <c r="A3" s="853" t="s">
        <v>664</v>
      </c>
      <c r="B3" s="236"/>
      <c r="C3" s="236"/>
      <c r="D3" s="236"/>
      <c r="E3" s="236"/>
      <c r="F3" s="236"/>
      <c r="G3" s="236"/>
      <c r="H3" s="236"/>
      <c r="I3" s="236"/>
    </row>
    <row r="4" spans="1:9" ht="17.25" customHeight="1">
      <c r="A4" s="2144" t="s">
        <v>68</v>
      </c>
      <c r="B4" s="2159"/>
      <c r="C4" s="2131" t="s">
        <v>53</v>
      </c>
      <c r="D4" s="2159"/>
      <c r="E4" s="2149" t="s">
        <v>461</v>
      </c>
      <c r="F4" s="191" t="s">
        <v>87</v>
      </c>
      <c r="G4" s="192"/>
      <c r="H4" s="192"/>
      <c r="I4" s="192"/>
    </row>
    <row r="5" spans="1:9" ht="24" customHeight="1">
      <c r="A5" s="2147"/>
      <c r="B5" s="2160"/>
      <c r="C5" s="2163"/>
      <c r="D5" s="2160"/>
      <c r="E5" s="2150"/>
      <c r="F5" s="237" t="s">
        <v>88</v>
      </c>
      <c r="G5" s="238"/>
      <c r="H5" s="239"/>
      <c r="I5" s="2162" t="s">
        <v>89</v>
      </c>
    </row>
    <row r="6" spans="1:9" ht="24" customHeight="1">
      <c r="A6" s="2147"/>
      <c r="B6" s="2160"/>
      <c r="C6" s="2163"/>
      <c r="D6" s="2160"/>
      <c r="E6" s="2150"/>
      <c r="F6" s="2142" t="s">
        <v>13</v>
      </c>
      <c r="G6" s="240" t="s">
        <v>58</v>
      </c>
      <c r="H6" s="241"/>
      <c r="I6" s="2163"/>
    </row>
    <row r="7" spans="1:9" ht="29.25" customHeight="1">
      <c r="A7" s="2148"/>
      <c r="B7" s="2161"/>
      <c r="C7" s="2164"/>
      <c r="D7" s="2161"/>
      <c r="E7" s="2151"/>
      <c r="F7" s="2143"/>
      <c r="G7" s="195" t="s">
        <v>90</v>
      </c>
      <c r="H7" s="194" t="s">
        <v>91</v>
      </c>
      <c r="I7" s="2164"/>
    </row>
    <row r="8" spans="1:10" s="200" customFormat="1" ht="15" customHeight="1">
      <c r="A8" s="197" t="s">
        <v>70</v>
      </c>
      <c r="B8" s="197"/>
      <c r="C8" s="198"/>
      <c r="D8" s="199" t="s">
        <v>13</v>
      </c>
      <c r="E8" s="854">
        <v>3200</v>
      </c>
      <c r="F8" s="855">
        <v>1636</v>
      </c>
      <c r="G8" s="855">
        <v>1392</v>
      </c>
      <c r="H8" s="855">
        <v>244</v>
      </c>
      <c r="I8" s="855">
        <v>1564</v>
      </c>
      <c r="J8" s="848"/>
    </row>
    <row r="9" spans="1:10" ht="10.5" customHeight="1">
      <c r="A9" s="201"/>
      <c r="B9" s="201"/>
      <c r="C9" s="202"/>
      <c r="D9" s="849" t="s">
        <v>63</v>
      </c>
      <c r="E9" s="856">
        <v>2014</v>
      </c>
      <c r="F9" s="857">
        <v>1098</v>
      </c>
      <c r="G9" s="857">
        <v>931</v>
      </c>
      <c r="H9" s="857">
        <v>167</v>
      </c>
      <c r="I9" s="857">
        <v>916</v>
      </c>
      <c r="J9" s="187"/>
    </row>
    <row r="10" spans="1:10" ht="10.5" customHeight="1">
      <c r="A10" s="201"/>
      <c r="B10" s="201"/>
      <c r="C10" s="202"/>
      <c r="D10" s="203" t="s">
        <v>64</v>
      </c>
      <c r="E10" s="856">
        <v>586</v>
      </c>
      <c r="F10" s="857">
        <v>281</v>
      </c>
      <c r="G10" s="857">
        <v>237</v>
      </c>
      <c r="H10" s="857">
        <v>44</v>
      </c>
      <c r="I10" s="857">
        <v>305</v>
      </c>
      <c r="J10" s="187"/>
    </row>
    <row r="11" spans="1:9" s="200" customFormat="1" ht="12" customHeight="1">
      <c r="A11" s="197" t="s">
        <v>71</v>
      </c>
      <c r="B11" s="197"/>
      <c r="C11" s="204"/>
      <c r="D11" s="199" t="s">
        <v>13</v>
      </c>
      <c r="E11" s="856">
        <v>9677</v>
      </c>
      <c r="F11" s="857">
        <v>5010</v>
      </c>
      <c r="G11" s="857">
        <v>4347</v>
      </c>
      <c r="H11" s="857">
        <v>663</v>
      </c>
      <c r="I11" s="857">
        <v>4667</v>
      </c>
    </row>
    <row r="12" spans="1:9" ht="10.5" customHeight="1">
      <c r="A12" s="201"/>
      <c r="B12" s="201"/>
      <c r="C12" s="202"/>
      <c r="D12" s="203" t="s">
        <v>63</v>
      </c>
      <c r="E12" s="856">
        <v>5471</v>
      </c>
      <c r="F12" s="857">
        <v>2719</v>
      </c>
      <c r="G12" s="857">
        <v>2286</v>
      </c>
      <c r="H12" s="857">
        <v>433</v>
      </c>
      <c r="I12" s="857">
        <v>2752</v>
      </c>
    </row>
    <row r="13" spans="1:9" ht="10.5" customHeight="1">
      <c r="A13" s="201"/>
      <c r="B13" s="201"/>
      <c r="C13" s="202"/>
      <c r="D13" s="203" t="s">
        <v>64</v>
      </c>
      <c r="E13" s="856">
        <v>1834</v>
      </c>
      <c r="F13" s="857">
        <v>967</v>
      </c>
      <c r="G13" s="857">
        <v>823</v>
      </c>
      <c r="H13" s="857">
        <v>144</v>
      </c>
      <c r="I13" s="857">
        <v>867</v>
      </c>
    </row>
    <row r="14" spans="1:9" s="200" customFormat="1" ht="12" customHeight="1">
      <c r="A14" s="197" t="s">
        <v>72</v>
      </c>
      <c r="B14" s="197"/>
      <c r="C14" s="204"/>
      <c r="D14" s="199" t="s">
        <v>13</v>
      </c>
      <c r="E14" s="856">
        <v>14065</v>
      </c>
      <c r="F14" s="857">
        <v>8022</v>
      </c>
      <c r="G14" s="857">
        <v>6894</v>
      </c>
      <c r="H14" s="857">
        <v>1128</v>
      </c>
      <c r="I14" s="857">
        <v>6043</v>
      </c>
    </row>
    <row r="15" spans="1:9" ht="11.4" customHeight="1">
      <c r="A15" s="205"/>
      <c r="B15" s="205"/>
      <c r="C15" s="206"/>
      <c r="D15" s="203" t="s">
        <v>63</v>
      </c>
      <c r="E15" s="856">
        <v>7732</v>
      </c>
      <c r="F15" s="857">
        <v>4062</v>
      </c>
      <c r="G15" s="857">
        <v>3387</v>
      </c>
      <c r="H15" s="857">
        <v>675</v>
      </c>
      <c r="I15" s="857">
        <v>3670</v>
      </c>
    </row>
    <row r="16" spans="1:9" ht="11.4" customHeight="1">
      <c r="A16" s="205"/>
      <c r="B16" s="205"/>
      <c r="C16" s="206"/>
      <c r="D16" s="203" t="s">
        <v>64</v>
      </c>
      <c r="E16" s="856">
        <v>2780</v>
      </c>
      <c r="F16" s="857">
        <v>1417</v>
      </c>
      <c r="G16" s="857">
        <v>1166</v>
      </c>
      <c r="H16" s="857">
        <v>251</v>
      </c>
      <c r="I16" s="857">
        <v>1363</v>
      </c>
    </row>
    <row r="17" spans="1:9" s="200" customFormat="1" ht="12.9" customHeight="1">
      <c r="A17" s="197" t="s">
        <v>73</v>
      </c>
      <c r="B17" s="197"/>
      <c r="C17" s="204"/>
      <c r="D17" s="199" t="s">
        <v>13</v>
      </c>
      <c r="E17" s="856">
        <v>23209</v>
      </c>
      <c r="F17" s="857">
        <v>18035</v>
      </c>
      <c r="G17" s="857">
        <v>16773</v>
      </c>
      <c r="H17" s="857">
        <v>1262</v>
      </c>
      <c r="I17" s="857">
        <v>5174</v>
      </c>
    </row>
    <row r="18" spans="1:9" ht="11.4" customHeight="1">
      <c r="A18" s="205"/>
      <c r="B18" s="205"/>
      <c r="C18" s="206"/>
      <c r="D18" s="203" t="s">
        <v>63</v>
      </c>
      <c r="E18" s="856">
        <v>12615</v>
      </c>
      <c r="F18" s="857">
        <v>9534</v>
      </c>
      <c r="G18" s="857">
        <v>8721</v>
      </c>
      <c r="H18" s="857">
        <v>813</v>
      </c>
      <c r="I18" s="857">
        <v>3081</v>
      </c>
    </row>
    <row r="19" spans="1:9" ht="11.4" customHeight="1">
      <c r="A19" s="205"/>
      <c r="B19" s="205"/>
      <c r="C19" s="206"/>
      <c r="D19" s="203" t="s">
        <v>64</v>
      </c>
      <c r="E19" s="856">
        <v>2553</v>
      </c>
      <c r="F19" s="857">
        <v>1380</v>
      </c>
      <c r="G19" s="857">
        <v>1148</v>
      </c>
      <c r="H19" s="857">
        <v>232</v>
      </c>
      <c r="I19" s="857">
        <v>1173</v>
      </c>
    </row>
    <row r="20" spans="1:9" s="200" customFormat="1" ht="12.9" customHeight="1">
      <c r="A20" s="197" t="s">
        <v>74</v>
      </c>
      <c r="B20" s="197"/>
      <c r="C20" s="204"/>
      <c r="D20" s="199" t="s">
        <v>13</v>
      </c>
      <c r="E20" s="856">
        <v>21680</v>
      </c>
      <c r="F20" s="857">
        <v>17770</v>
      </c>
      <c r="G20" s="857">
        <v>16547</v>
      </c>
      <c r="H20" s="857">
        <v>1223</v>
      </c>
      <c r="I20" s="857">
        <v>3910</v>
      </c>
    </row>
    <row r="21" spans="1:9" ht="11.4" customHeight="1">
      <c r="A21" s="205"/>
      <c r="B21" s="205"/>
      <c r="C21" s="206"/>
      <c r="D21" s="203" t="s">
        <v>63</v>
      </c>
      <c r="E21" s="856">
        <v>12972</v>
      </c>
      <c r="F21" s="857">
        <v>10734</v>
      </c>
      <c r="G21" s="857">
        <v>9909</v>
      </c>
      <c r="H21" s="857">
        <v>825</v>
      </c>
      <c r="I21" s="857">
        <v>2238</v>
      </c>
    </row>
    <row r="22" spans="1:9" ht="11.4" customHeight="1">
      <c r="A22" s="205"/>
      <c r="B22" s="205"/>
      <c r="C22" s="206"/>
      <c r="D22" s="203" t="s">
        <v>64</v>
      </c>
      <c r="E22" s="856">
        <v>2499</v>
      </c>
      <c r="F22" s="857">
        <v>1497</v>
      </c>
      <c r="G22" s="857">
        <v>1226</v>
      </c>
      <c r="H22" s="857">
        <v>271</v>
      </c>
      <c r="I22" s="857">
        <v>1002</v>
      </c>
    </row>
    <row r="23" spans="1:9" s="200" customFormat="1" ht="12.9" customHeight="1">
      <c r="A23" s="197" t="s">
        <v>75</v>
      </c>
      <c r="B23" s="197"/>
      <c r="C23" s="204"/>
      <c r="D23" s="199" t="s">
        <v>13</v>
      </c>
      <c r="E23" s="856">
        <v>18152</v>
      </c>
      <c r="F23" s="857">
        <v>15251</v>
      </c>
      <c r="G23" s="857">
        <v>14331</v>
      </c>
      <c r="H23" s="857">
        <v>920</v>
      </c>
      <c r="I23" s="857">
        <v>2901</v>
      </c>
    </row>
    <row r="24" spans="1:9" ht="11.4" customHeight="1">
      <c r="A24" s="205"/>
      <c r="B24" s="205"/>
      <c r="C24" s="206"/>
      <c r="D24" s="203" t="s">
        <v>63</v>
      </c>
      <c r="E24" s="856">
        <v>10080</v>
      </c>
      <c r="F24" s="857">
        <v>8376</v>
      </c>
      <c r="G24" s="857">
        <v>7755</v>
      </c>
      <c r="H24" s="857">
        <v>621</v>
      </c>
      <c r="I24" s="857">
        <v>1704</v>
      </c>
    </row>
    <row r="25" spans="1:9" ht="11.4" customHeight="1">
      <c r="A25" s="205"/>
      <c r="B25" s="205"/>
      <c r="C25" s="206"/>
      <c r="D25" s="203" t="s">
        <v>64</v>
      </c>
      <c r="E25" s="856">
        <v>2466</v>
      </c>
      <c r="F25" s="857">
        <v>1613</v>
      </c>
      <c r="G25" s="857">
        <v>1350</v>
      </c>
      <c r="H25" s="857">
        <v>263</v>
      </c>
      <c r="I25" s="857">
        <v>853</v>
      </c>
    </row>
    <row r="26" spans="1:9" s="200" customFormat="1" ht="12.9" customHeight="1">
      <c r="A26" s="197" t="s">
        <v>76</v>
      </c>
      <c r="B26" s="197"/>
      <c r="C26" s="204"/>
      <c r="D26" s="199" t="s">
        <v>13</v>
      </c>
      <c r="E26" s="856">
        <v>13482</v>
      </c>
      <c r="F26" s="857">
        <v>11328</v>
      </c>
      <c r="G26" s="857">
        <v>10641</v>
      </c>
      <c r="H26" s="857">
        <v>687</v>
      </c>
      <c r="I26" s="857">
        <v>2154</v>
      </c>
    </row>
    <row r="27" spans="1:9" ht="11.4" customHeight="1">
      <c r="A27" s="205"/>
      <c r="B27" s="205"/>
      <c r="C27" s="206"/>
      <c r="D27" s="203" t="s">
        <v>63</v>
      </c>
      <c r="E27" s="856">
        <v>7493</v>
      </c>
      <c r="F27" s="857">
        <v>6180</v>
      </c>
      <c r="G27" s="857">
        <v>5679</v>
      </c>
      <c r="H27" s="857">
        <v>501</v>
      </c>
      <c r="I27" s="857">
        <v>1313</v>
      </c>
    </row>
    <row r="28" spans="1:9" ht="11.4" customHeight="1">
      <c r="A28" s="205"/>
      <c r="B28" s="205"/>
      <c r="C28" s="206"/>
      <c r="D28" s="203" t="s">
        <v>64</v>
      </c>
      <c r="E28" s="856">
        <v>2527</v>
      </c>
      <c r="F28" s="857">
        <v>1770</v>
      </c>
      <c r="G28" s="857">
        <v>1475</v>
      </c>
      <c r="H28" s="857">
        <v>295</v>
      </c>
      <c r="I28" s="857">
        <v>757</v>
      </c>
    </row>
    <row r="29" spans="1:9" s="200" customFormat="1" ht="12.9" customHeight="1">
      <c r="A29" s="197" t="s">
        <v>77</v>
      </c>
      <c r="B29" s="197"/>
      <c r="C29" s="204"/>
      <c r="D29" s="199" t="s">
        <v>13</v>
      </c>
      <c r="E29" s="856">
        <v>9834</v>
      </c>
      <c r="F29" s="857">
        <v>8243</v>
      </c>
      <c r="G29" s="857">
        <v>7797</v>
      </c>
      <c r="H29" s="857">
        <v>446</v>
      </c>
      <c r="I29" s="857">
        <v>1591</v>
      </c>
    </row>
    <row r="30" spans="1:9" ht="11.4" customHeight="1">
      <c r="A30" s="205"/>
      <c r="B30" s="205"/>
      <c r="C30" s="206"/>
      <c r="D30" s="203" t="s">
        <v>63</v>
      </c>
      <c r="E30" s="856">
        <v>5635</v>
      </c>
      <c r="F30" s="857">
        <v>4680</v>
      </c>
      <c r="G30" s="857">
        <v>4341</v>
      </c>
      <c r="H30" s="857">
        <v>339</v>
      </c>
      <c r="I30" s="857">
        <v>955</v>
      </c>
    </row>
    <row r="31" spans="1:9" ht="11.4" customHeight="1">
      <c r="A31" s="205"/>
      <c r="B31" s="205"/>
      <c r="C31" s="206"/>
      <c r="D31" s="203" t="s">
        <v>64</v>
      </c>
      <c r="E31" s="856">
        <v>2114</v>
      </c>
      <c r="F31" s="857">
        <v>1496</v>
      </c>
      <c r="G31" s="857">
        <v>1287</v>
      </c>
      <c r="H31" s="857">
        <v>209</v>
      </c>
      <c r="I31" s="857">
        <v>618</v>
      </c>
    </row>
    <row r="32" spans="1:9" s="200" customFormat="1" ht="12.9" customHeight="1">
      <c r="A32" s="197" t="s">
        <v>78</v>
      </c>
      <c r="B32" s="197"/>
      <c r="C32" s="204"/>
      <c r="D32" s="199" t="s">
        <v>13</v>
      </c>
      <c r="E32" s="856">
        <v>7024</v>
      </c>
      <c r="F32" s="857">
        <v>5862</v>
      </c>
      <c r="G32" s="857">
        <v>5557</v>
      </c>
      <c r="H32" s="857">
        <v>305</v>
      </c>
      <c r="I32" s="857">
        <v>1162</v>
      </c>
    </row>
    <row r="33" spans="1:9" ht="11.4" customHeight="1">
      <c r="A33" s="205"/>
      <c r="B33" s="205"/>
      <c r="C33" s="206"/>
      <c r="D33" s="203" t="s">
        <v>63</v>
      </c>
      <c r="E33" s="856">
        <v>4110</v>
      </c>
      <c r="F33" s="857">
        <v>3394</v>
      </c>
      <c r="G33" s="857">
        <v>3183</v>
      </c>
      <c r="H33" s="857">
        <v>211</v>
      </c>
      <c r="I33" s="857">
        <v>716</v>
      </c>
    </row>
    <row r="34" spans="1:9" ht="11.4" customHeight="1">
      <c r="A34" s="205"/>
      <c r="B34" s="205"/>
      <c r="C34" s="206"/>
      <c r="D34" s="203" t="s">
        <v>64</v>
      </c>
      <c r="E34" s="856">
        <v>1510</v>
      </c>
      <c r="F34" s="857">
        <v>1032</v>
      </c>
      <c r="G34" s="857">
        <v>896</v>
      </c>
      <c r="H34" s="857">
        <v>136</v>
      </c>
      <c r="I34" s="857">
        <v>478</v>
      </c>
    </row>
    <row r="35" spans="1:9" s="200" customFormat="1" ht="12.9" customHeight="1">
      <c r="A35" s="197" t="s">
        <v>79</v>
      </c>
      <c r="B35" s="197"/>
      <c r="C35" s="204"/>
      <c r="D35" s="199" t="s">
        <v>13</v>
      </c>
      <c r="E35" s="856">
        <v>4764</v>
      </c>
      <c r="F35" s="857">
        <v>3883</v>
      </c>
      <c r="G35" s="857">
        <v>3677</v>
      </c>
      <c r="H35" s="857">
        <v>206</v>
      </c>
      <c r="I35" s="857">
        <v>881</v>
      </c>
    </row>
    <row r="36" spans="1:9" ht="11.4" customHeight="1">
      <c r="A36" s="205"/>
      <c r="B36" s="205"/>
      <c r="C36" s="206"/>
      <c r="D36" s="203" t="s">
        <v>63</v>
      </c>
      <c r="E36" s="856">
        <v>2861</v>
      </c>
      <c r="F36" s="857">
        <v>2309</v>
      </c>
      <c r="G36" s="857">
        <v>2165</v>
      </c>
      <c r="H36" s="857">
        <v>144</v>
      </c>
      <c r="I36" s="857">
        <v>552</v>
      </c>
    </row>
    <row r="37" spans="1:9" ht="11.4" customHeight="1">
      <c r="A37" s="205"/>
      <c r="B37" s="205"/>
      <c r="C37" s="206"/>
      <c r="D37" s="203" t="s">
        <v>64</v>
      </c>
      <c r="E37" s="856">
        <v>1133</v>
      </c>
      <c r="F37" s="857">
        <v>764</v>
      </c>
      <c r="G37" s="857">
        <v>671</v>
      </c>
      <c r="H37" s="857">
        <v>93</v>
      </c>
      <c r="I37" s="857">
        <v>369</v>
      </c>
    </row>
    <row r="38" spans="1:9" s="200" customFormat="1" ht="12.9" customHeight="1">
      <c r="A38" s="197" t="s">
        <v>80</v>
      </c>
      <c r="B38" s="197"/>
      <c r="C38" s="204"/>
      <c r="D38" s="199" t="s">
        <v>13</v>
      </c>
      <c r="E38" s="856">
        <v>3374</v>
      </c>
      <c r="F38" s="857">
        <v>2740</v>
      </c>
      <c r="G38" s="857">
        <v>2576</v>
      </c>
      <c r="H38" s="857">
        <v>164</v>
      </c>
      <c r="I38" s="857">
        <v>634</v>
      </c>
    </row>
    <row r="39" spans="1:9" ht="11.4" customHeight="1">
      <c r="A39" s="205"/>
      <c r="B39" s="205"/>
      <c r="C39" s="206"/>
      <c r="D39" s="203" t="s">
        <v>63</v>
      </c>
      <c r="E39" s="856">
        <v>2042</v>
      </c>
      <c r="F39" s="857">
        <v>1647</v>
      </c>
      <c r="G39" s="857">
        <v>1527</v>
      </c>
      <c r="H39" s="857">
        <v>120</v>
      </c>
      <c r="I39" s="857">
        <v>395</v>
      </c>
    </row>
    <row r="40" spans="1:9" ht="11.4" customHeight="1">
      <c r="A40" s="205"/>
      <c r="B40" s="205"/>
      <c r="C40" s="206"/>
      <c r="D40" s="203" t="s">
        <v>64</v>
      </c>
      <c r="E40" s="856">
        <v>889</v>
      </c>
      <c r="F40" s="857">
        <v>626</v>
      </c>
      <c r="G40" s="857">
        <v>551</v>
      </c>
      <c r="H40" s="857">
        <v>75</v>
      </c>
      <c r="I40" s="857">
        <v>263</v>
      </c>
    </row>
    <row r="41" spans="1:9" s="200" customFormat="1" ht="12.9" customHeight="1">
      <c r="A41" s="197" t="s">
        <v>81</v>
      </c>
      <c r="B41" s="197"/>
      <c r="C41" s="204"/>
      <c r="D41" s="199" t="s">
        <v>13</v>
      </c>
      <c r="E41" s="856">
        <v>2572</v>
      </c>
      <c r="F41" s="857">
        <v>2068</v>
      </c>
      <c r="G41" s="857">
        <v>1961</v>
      </c>
      <c r="H41" s="857">
        <v>107</v>
      </c>
      <c r="I41" s="857">
        <v>504</v>
      </c>
    </row>
    <row r="42" spans="1:9" ht="11.4" customHeight="1">
      <c r="A42" s="205"/>
      <c r="B42" s="205"/>
      <c r="C42" s="206"/>
      <c r="D42" s="203" t="s">
        <v>63</v>
      </c>
      <c r="E42" s="856">
        <v>1496</v>
      </c>
      <c r="F42" s="857">
        <v>1199</v>
      </c>
      <c r="G42" s="857">
        <v>1120</v>
      </c>
      <c r="H42" s="857">
        <v>79</v>
      </c>
      <c r="I42" s="857">
        <v>297</v>
      </c>
    </row>
    <row r="43" spans="1:9" ht="11.4" customHeight="1">
      <c r="A43" s="205"/>
      <c r="B43" s="205"/>
      <c r="C43" s="206"/>
      <c r="D43" s="203" t="s">
        <v>64</v>
      </c>
      <c r="E43" s="856">
        <v>761</v>
      </c>
      <c r="F43" s="857">
        <v>544</v>
      </c>
      <c r="G43" s="857">
        <v>486</v>
      </c>
      <c r="H43" s="857">
        <v>58</v>
      </c>
      <c r="I43" s="857">
        <v>217</v>
      </c>
    </row>
    <row r="44" spans="1:9" s="200" customFormat="1" ht="12.9" customHeight="1">
      <c r="A44" s="197" t="s">
        <v>82</v>
      </c>
      <c r="B44" s="197"/>
      <c r="C44" s="204"/>
      <c r="D44" s="199" t="s">
        <v>13</v>
      </c>
      <c r="E44" s="856">
        <v>2065</v>
      </c>
      <c r="F44" s="857">
        <v>1630</v>
      </c>
      <c r="G44" s="857">
        <v>1557</v>
      </c>
      <c r="H44" s="857">
        <v>73</v>
      </c>
      <c r="I44" s="857">
        <v>435</v>
      </c>
    </row>
    <row r="45" spans="1:9" ht="11.4" customHeight="1">
      <c r="A45" s="205"/>
      <c r="B45" s="205"/>
      <c r="C45" s="206"/>
      <c r="D45" s="203" t="s">
        <v>63</v>
      </c>
      <c r="E45" s="856">
        <v>1226</v>
      </c>
      <c r="F45" s="857">
        <v>968</v>
      </c>
      <c r="G45" s="857">
        <v>912</v>
      </c>
      <c r="H45" s="857">
        <v>56</v>
      </c>
      <c r="I45" s="857">
        <v>258</v>
      </c>
    </row>
    <row r="46" spans="1:9" ht="11.4" customHeight="1">
      <c r="A46" s="205"/>
      <c r="B46" s="205"/>
      <c r="C46" s="206"/>
      <c r="D46" s="203" t="s">
        <v>64</v>
      </c>
      <c r="E46" s="856">
        <v>638</v>
      </c>
      <c r="F46" s="857">
        <v>460</v>
      </c>
      <c r="G46" s="857">
        <v>425</v>
      </c>
      <c r="H46" s="857">
        <v>35</v>
      </c>
      <c r="I46" s="857">
        <v>178</v>
      </c>
    </row>
    <row r="47" spans="1:9" s="200" customFormat="1" ht="12.9" customHeight="1">
      <c r="A47" s="197" t="s">
        <v>83</v>
      </c>
      <c r="B47" s="197"/>
      <c r="C47" s="204"/>
      <c r="D47" s="199" t="s">
        <v>13</v>
      </c>
      <c r="E47" s="856">
        <v>1635</v>
      </c>
      <c r="F47" s="857">
        <v>1323</v>
      </c>
      <c r="G47" s="857">
        <v>1249</v>
      </c>
      <c r="H47" s="857">
        <v>74</v>
      </c>
      <c r="I47" s="857">
        <v>312</v>
      </c>
    </row>
    <row r="48" spans="1:9" ht="11.4" customHeight="1">
      <c r="A48" s="205"/>
      <c r="B48" s="205"/>
      <c r="C48" s="206"/>
      <c r="D48" s="203" t="s">
        <v>63</v>
      </c>
      <c r="E48" s="856">
        <v>970</v>
      </c>
      <c r="F48" s="857">
        <v>775</v>
      </c>
      <c r="G48" s="857">
        <v>720</v>
      </c>
      <c r="H48" s="857">
        <v>55</v>
      </c>
      <c r="I48" s="857">
        <v>195</v>
      </c>
    </row>
    <row r="49" spans="1:9" ht="11.4" customHeight="1">
      <c r="A49" s="205"/>
      <c r="B49" s="205"/>
      <c r="C49" s="206"/>
      <c r="D49" s="203" t="s">
        <v>64</v>
      </c>
      <c r="E49" s="856">
        <v>553</v>
      </c>
      <c r="F49" s="857">
        <v>420</v>
      </c>
      <c r="G49" s="857">
        <v>382</v>
      </c>
      <c r="H49" s="857">
        <v>38</v>
      </c>
      <c r="I49" s="857">
        <v>133</v>
      </c>
    </row>
    <row r="50" spans="1:9" s="200" customFormat="1" ht="12.9" customHeight="1">
      <c r="A50" s="197" t="s">
        <v>84</v>
      </c>
      <c r="B50" s="197"/>
      <c r="C50" s="204"/>
      <c r="D50" s="199" t="s">
        <v>13</v>
      </c>
      <c r="E50" s="856">
        <v>1280</v>
      </c>
      <c r="F50" s="857">
        <v>1001</v>
      </c>
      <c r="G50" s="857">
        <v>931</v>
      </c>
      <c r="H50" s="857">
        <v>70</v>
      </c>
      <c r="I50" s="857">
        <v>279</v>
      </c>
    </row>
    <row r="51" spans="1:9" ht="11.4" customHeight="1">
      <c r="A51" s="205"/>
      <c r="B51" s="205"/>
      <c r="C51" s="206"/>
      <c r="D51" s="203" t="s">
        <v>63</v>
      </c>
      <c r="E51" s="856">
        <v>732</v>
      </c>
      <c r="F51" s="857">
        <v>587</v>
      </c>
      <c r="G51" s="857">
        <v>536</v>
      </c>
      <c r="H51" s="857">
        <v>51</v>
      </c>
      <c r="I51" s="857">
        <v>145</v>
      </c>
    </row>
    <row r="52" spans="1:9" ht="11.4" customHeight="1">
      <c r="A52" s="201"/>
      <c r="B52" s="201"/>
      <c r="C52" s="202"/>
      <c r="D52" s="203" t="s">
        <v>64</v>
      </c>
      <c r="E52" s="856">
        <v>424</v>
      </c>
      <c r="F52" s="857">
        <v>315</v>
      </c>
      <c r="G52" s="857">
        <v>272</v>
      </c>
      <c r="H52" s="857">
        <v>43</v>
      </c>
      <c r="I52" s="857">
        <v>109</v>
      </c>
    </row>
    <row r="53" spans="1:9" s="200" customFormat="1" ht="12.9" customHeight="1">
      <c r="A53" s="197" t="s">
        <v>85</v>
      </c>
      <c r="B53" s="197"/>
      <c r="C53" s="204"/>
      <c r="D53" s="199" t="s">
        <v>13</v>
      </c>
      <c r="E53" s="856">
        <v>9168</v>
      </c>
      <c r="F53" s="857">
        <v>7062</v>
      </c>
      <c r="G53" s="857">
        <v>6689</v>
      </c>
      <c r="H53" s="857">
        <v>373</v>
      </c>
      <c r="I53" s="857">
        <v>2106</v>
      </c>
    </row>
    <row r="54" spans="1:9" ht="11.4" customHeight="1">
      <c r="A54" s="205"/>
      <c r="B54" s="205"/>
      <c r="C54" s="206"/>
      <c r="D54" s="203" t="s">
        <v>63</v>
      </c>
      <c r="E54" s="856">
        <v>3829</v>
      </c>
      <c r="F54" s="857">
        <v>2850</v>
      </c>
      <c r="G54" s="857">
        <v>2629</v>
      </c>
      <c r="H54" s="857">
        <v>221</v>
      </c>
      <c r="I54" s="857">
        <v>979</v>
      </c>
    </row>
    <row r="55" spans="1:9" ht="11.4" customHeight="1">
      <c r="A55" s="205"/>
      <c r="B55" s="205"/>
      <c r="C55" s="206"/>
      <c r="D55" s="203" t="s">
        <v>64</v>
      </c>
      <c r="E55" s="856">
        <v>3039</v>
      </c>
      <c r="F55" s="857">
        <v>2176</v>
      </c>
      <c r="G55" s="857">
        <v>1988</v>
      </c>
      <c r="H55" s="857">
        <v>188</v>
      </c>
      <c r="I55" s="857">
        <v>863</v>
      </c>
    </row>
    <row r="56" spans="1:9" s="200" customFormat="1" ht="15" customHeight="1">
      <c r="A56" s="207" t="s">
        <v>86</v>
      </c>
      <c r="B56" s="207"/>
      <c r="C56" s="208"/>
      <c r="D56" s="209" t="s">
        <v>1</v>
      </c>
      <c r="E56" s="858">
        <v>145181</v>
      </c>
      <c r="F56" s="862">
        <v>110864</v>
      </c>
      <c r="G56" s="862">
        <v>102919</v>
      </c>
      <c r="H56" s="862">
        <v>7945</v>
      </c>
      <c r="I56" s="862">
        <v>34317</v>
      </c>
    </row>
    <row r="57" spans="1:9" ht="11.4" customHeight="1">
      <c r="A57" s="210"/>
      <c r="B57" s="210"/>
      <c r="C57" s="211"/>
      <c r="D57" s="212" t="s">
        <v>63</v>
      </c>
      <c r="E57" s="858">
        <v>81278</v>
      </c>
      <c r="F57" s="862">
        <v>61112</v>
      </c>
      <c r="G57" s="862">
        <v>55801</v>
      </c>
      <c r="H57" s="862">
        <v>5311</v>
      </c>
      <c r="I57" s="862">
        <v>20166</v>
      </c>
    </row>
    <row r="58" spans="1:9" ht="11.4" customHeight="1">
      <c r="A58" s="213"/>
      <c r="B58" s="213"/>
      <c r="C58" s="214"/>
      <c r="D58" s="212" t="s">
        <v>64</v>
      </c>
      <c r="E58" s="858">
        <v>26306</v>
      </c>
      <c r="F58" s="862">
        <v>16758</v>
      </c>
      <c r="G58" s="862">
        <v>14383</v>
      </c>
      <c r="H58" s="862">
        <v>2375</v>
      </c>
      <c r="I58" s="862">
        <v>9548</v>
      </c>
    </row>
    <row r="59" spans="1:10" s="128" customFormat="1" ht="5.1" customHeight="1">
      <c r="A59" s="173" t="s">
        <v>11</v>
      </c>
      <c r="B59" s="123"/>
      <c r="C59" s="123"/>
      <c r="D59" s="123"/>
      <c r="E59" s="124"/>
      <c r="F59" s="174"/>
      <c r="G59" s="174"/>
      <c r="H59" s="235"/>
      <c r="I59" s="174"/>
      <c r="J59" s="174"/>
    </row>
    <row r="60" spans="1:10" s="179" customFormat="1" ht="45.75" customHeight="1">
      <c r="A60" s="2139" t="s">
        <v>640</v>
      </c>
      <c r="B60" s="2153"/>
      <c r="C60" s="2153"/>
      <c r="D60" s="2153"/>
      <c r="E60" s="2153"/>
      <c r="F60" s="2153"/>
      <c r="G60" s="2153"/>
      <c r="H60" s="2153"/>
      <c r="I60" s="2153"/>
      <c r="J60" s="939"/>
    </row>
  </sheetData>
  <mergeCells count="6">
    <mergeCell ref="A60:I60"/>
    <mergeCell ref="A4:B7"/>
    <mergeCell ref="I5:I7"/>
    <mergeCell ref="F6:F7"/>
    <mergeCell ref="E4:E7"/>
    <mergeCell ref="C4:D7"/>
  </mergeCells>
  <printOptions/>
  <pageMargins left="0.4724409448818898" right="0.4724409448818898" top="0.5905511811023623" bottom="0.7874015748031497" header="0.3937007874015748" footer="0.2755905511811024"/>
  <pageSetup firstPageNumber="23"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3"/>
  <sheetViews>
    <sheetView workbookViewId="0" topLeftCell="A1">
      <pane xSplit="2" ySplit="5" topLeftCell="C6" activePane="bottomRight" state="frozen"/>
      <selection pane="topRight" activeCell="A1" sqref="A1"/>
      <selection pane="bottomLeft" activeCell="A1" sqref="A1"/>
      <selection pane="bottomRight" activeCell="M1" sqref="M1"/>
    </sheetView>
  </sheetViews>
  <sheetFormatPr defaultColWidth="13.33203125" defaultRowHeight="11.25"/>
  <cols>
    <col min="1" max="1" width="21.16015625" style="242" customWidth="1"/>
    <col min="2" max="2" width="2.33203125" style="242" customWidth="1"/>
    <col min="3" max="3" width="9.83203125" style="242" customWidth="1"/>
    <col min="4" max="4" width="9.33203125" style="242" customWidth="1"/>
    <col min="5" max="11" width="8.5" style="242" customWidth="1"/>
    <col min="12" max="12" width="8.5" style="276" customWidth="1"/>
    <col min="13" max="16384" width="13.33203125" style="242" customWidth="1"/>
  </cols>
  <sheetData>
    <row r="1" ht="10.5" customHeight="1">
      <c r="L1" s="243"/>
    </row>
    <row r="2" spans="1:12" ht="10.5" customHeight="1">
      <c r="A2" s="244" t="s">
        <v>656</v>
      </c>
      <c r="B2" s="245"/>
      <c r="C2" s="245"/>
      <c r="D2" s="245"/>
      <c r="E2" s="245"/>
      <c r="F2" s="245"/>
      <c r="G2" s="245"/>
      <c r="H2" s="245"/>
      <c r="I2" s="245"/>
      <c r="J2" s="245"/>
      <c r="K2" s="245"/>
      <c r="L2" s="246"/>
    </row>
    <row r="3" spans="1:12" ht="24.9" customHeight="1">
      <c r="A3" s="236" t="s">
        <v>597</v>
      </c>
      <c r="B3" s="236"/>
      <c r="C3" s="236"/>
      <c r="D3" s="236"/>
      <c r="E3" s="236"/>
      <c r="F3" s="236"/>
      <c r="G3" s="236"/>
      <c r="H3" s="236"/>
      <c r="I3" s="236"/>
      <c r="J3" s="236"/>
      <c r="K3" s="236"/>
      <c r="L3" s="236"/>
    </row>
    <row r="4" spans="1:12" ht="15" customHeight="1">
      <c r="A4" s="2165" t="s">
        <v>555</v>
      </c>
      <c r="B4" s="2166"/>
      <c r="C4" s="2169" t="s">
        <v>109</v>
      </c>
      <c r="D4" s="247" t="s">
        <v>110</v>
      </c>
      <c r="E4" s="248"/>
      <c r="F4" s="248"/>
      <c r="G4" s="248"/>
      <c r="H4" s="248"/>
      <c r="I4" s="248"/>
      <c r="J4" s="248"/>
      <c r="K4" s="248"/>
      <c r="L4" s="248"/>
    </row>
    <row r="5" spans="1:12" ht="90.75" customHeight="1">
      <c r="A5" s="2167"/>
      <c r="B5" s="2168"/>
      <c r="C5" s="2170"/>
      <c r="D5" s="249" t="s">
        <v>111</v>
      </c>
      <c r="E5" s="965" t="s">
        <v>112</v>
      </c>
      <c r="F5" s="965" t="s">
        <v>124</v>
      </c>
      <c r="G5" s="965" t="s">
        <v>113</v>
      </c>
      <c r="H5" s="965" t="s">
        <v>114</v>
      </c>
      <c r="I5" s="965" t="s">
        <v>115</v>
      </c>
      <c r="J5" s="965" t="s">
        <v>116</v>
      </c>
      <c r="K5" s="965" t="s">
        <v>117</v>
      </c>
      <c r="L5" s="964" t="s">
        <v>118</v>
      </c>
    </row>
    <row r="6" spans="1:12" s="255" customFormat="1" ht="17.4" customHeight="1">
      <c r="A6" s="251" t="s">
        <v>119</v>
      </c>
      <c r="B6" s="252" t="s">
        <v>120</v>
      </c>
      <c r="C6" s="253">
        <v>18033</v>
      </c>
      <c r="D6" s="259">
        <v>6791</v>
      </c>
      <c r="E6" s="254">
        <v>506</v>
      </c>
      <c r="F6" s="254">
        <v>993</v>
      </c>
      <c r="G6" s="254">
        <v>9578</v>
      </c>
      <c r="H6" s="254">
        <v>32</v>
      </c>
      <c r="I6" s="254">
        <v>0</v>
      </c>
      <c r="J6" s="254">
        <v>133</v>
      </c>
      <c r="K6" s="254">
        <v>0</v>
      </c>
      <c r="L6" s="254">
        <v>0</v>
      </c>
    </row>
    <row r="7" spans="1:12" ht="11.4" customHeight="1">
      <c r="A7" s="256"/>
      <c r="B7" s="257" t="s">
        <v>121</v>
      </c>
      <c r="C7" s="258">
        <v>10014</v>
      </c>
      <c r="D7" s="259">
        <v>4513</v>
      </c>
      <c r="E7" s="259">
        <v>333</v>
      </c>
      <c r="F7" s="259">
        <v>131</v>
      </c>
      <c r="G7" s="259">
        <v>4983</v>
      </c>
      <c r="H7" s="259">
        <v>12</v>
      </c>
      <c r="I7" s="259">
        <v>0</v>
      </c>
      <c r="J7" s="259">
        <v>42</v>
      </c>
      <c r="K7" s="259">
        <v>0</v>
      </c>
      <c r="L7" s="259">
        <v>0</v>
      </c>
    </row>
    <row r="8" spans="1:12" s="255" customFormat="1" ht="17.4" customHeight="1">
      <c r="A8" s="251" t="s">
        <v>122</v>
      </c>
      <c r="B8" s="252" t="s">
        <v>120</v>
      </c>
      <c r="C8" s="261">
        <v>45941</v>
      </c>
      <c r="D8" s="259">
        <v>26733</v>
      </c>
      <c r="E8" s="259">
        <v>1950</v>
      </c>
      <c r="F8" s="259">
        <v>2595</v>
      </c>
      <c r="G8" s="259">
        <v>3209</v>
      </c>
      <c r="H8" s="259">
        <v>1380</v>
      </c>
      <c r="I8" s="259">
        <v>0</v>
      </c>
      <c r="J8" s="259">
        <v>10071</v>
      </c>
      <c r="K8" s="259">
        <v>1</v>
      </c>
      <c r="L8" s="259">
        <v>2</v>
      </c>
    </row>
    <row r="9" spans="1:12" ht="11.4" customHeight="1">
      <c r="A9" s="256"/>
      <c r="B9" s="257" t="s">
        <v>121</v>
      </c>
      <c r="C9" s="258">
        <v>24858</v>
      </c>
      <c r="D9" s="259">
        <v>17261</v>
      </c>
      <c r="E9" s="259">
        <v>1267</v>
      </c>
      <c r="F9" s="259">
        <v>460</v>
      </c>
      <c r="G9" s="259">
        <v>1694</v>
      </c>
      <c r="H9" s="259">
        <v>194</v>
      </c>
      <c r="I9" s="259">
        <v>0</v>
      </c>
      <c r="J9" s="259">
        <v>3981</v>
      </c>
      <c r="K9" s="259">
        <v>1</v>
      </c>
      <c r="L9" s="259">
        <v>0</v>
      </c>
    </row>
    <row r="10" spans="1:12" s="255" customFormat="1" ht="17.4" customHeight="1">
      <c r="A10" s="251" t="s">
        <v>71</v>
      </c>
      <c r="B10" s="252" t="s">
        <v>120</v>
      </c>
      <c r="C10" s="261">
        <v>65678</v>
      </c>
      <c r="D10" s="259">
        <v>39828</v>
      </c>
      <c r="E10" s="259">
        <v>2425</v>
      </c>
      <c r="F10" s="259">
        <v>3027</v>
      </c>
      <c r="G10" s="259">
        <v>1825</v>
      </c>
      <c r="H10" s="259">
        <v>2672</v>
      </c>
      <c r="I10" s="259">
        <v>44</v>
      </c>
      <c r="J10" s="259">
        <v>15585</v>
      </c>
      <c r="K10" s="259">
        <v>62</v>
      </c>
      <c r="L10" s="259">
        <v>210</v>
      </c>
    </row>
    <row r="11" spans="1:12" ht="11.4" customHeight="1">
      <c r="A11" s="256"/>
      <c r="B11" s="257" t="s">
        <v>121</v>
      </c>
      <c r="C11" s="258">
        <v>36178</v>
      </c>
      <c r="D11" s="259">
        <v>25528</v>
      </c>
      <c r="E11" s="259">
        <v>1609</v>
      </c>
      <c r="F11" s="259">
        <v>692</v>
      </c>
      <c r="G11" s="259">
        <v>1066</v>
      </c>
      <c r="H11" s="259">
        <v>469</v>
      </c>
      <c r="I11" s="259">
        <v>8</v>
      </c>
      <c r="J11" s="259">
        <v>6774</v>
      </c>
      <c r="K11" s="259">
        <v>16</v>
      </c>
      <c r="L11" s="259">
        <v>16</v>
      </c>
    </row>
    <row r="12" spans="1:12" s="255" customFormat="1" ht="17.4" customHeight="1">
      <c r="A12" s="251" t="s">
        <v>72</v>
      </c>
      <c r="B12" s="252" t="s">
        <v>120</v>
      </c>
      <c r="C12" s="261">
        <v>67303</v>
      </c>
      <c r="D12" s="259">
        <v>43990</v>
      </c>
      <c r="E12" s="259">
        <v>2128</v>
      </c>
      <c r="F12" s="259">
        <v>2442</v>
      </c>
      <c r="G12" s="259">
        <v>730</v>
      </c>
      <c r="H12" s="259">
        <v>3589</v>
      </c>
      <c r="I12" s="259">
        <v>212</v>
      </c>
      <c r="J12" s="259">
        <v>12568</v>
      </c>
      <c r="K12" s="259">
        <v>197</v>
      </c>
      <c r="L12" s="259">
        <v>1447</v>
      </c>
    </row>
    <row r="13" spans="1:12" ht="11.4" customHeight="1">
      <c r="A13" s="262"/>
      <c r="B13" s="257" t="s">
        <v>121</v>
      </c>
      <c r="C13" s="258">
        <v>37046</v>
      </c>
      <c r="D13" s="259">
        <v>27860</v>
      </c>
      <c r="E13" s="259">
        <v>1450</v>
      </c>
      <c r="F13" s="259">
        <v>748</v>
      </c>
      <c r="G13" s="259">
        <v>445</v>
      </c>
      <c r="H13" s="259">
        <v>605</v>
      </c>
      <c r="I13" s="259">
        <v>42</v>
      </c>
      <c r="J13" s="259">
        <v>5732</v>
      </c>
      <c r="K13" s="259">
        <v>67</v>
      </c>
      <c r="L13" s="259">
        <v>97</v>
      </c>
    </row>
    <row r="14" spans="1:12" s="255" customFormat="1" ht="17.4" customHeight="1">
      <c r="A14" s="251" t="s">
        <v>73</v>
      </c>
      <c r="B14" s="252" t="s">
        <v>120</v>
      </c>
      <c r="C14" s="261">
        <v>51717</v>
      </c>
      <c r="D14" s="259">
        <v>34404</v>
      </c>
      <c r="E14" s="259">
        <v>1675</v>
      </c>
      <c r="F14" s="259">
        <v>1829</v>
      </c>
      <c r="G14" s="259">
        <v>258</v>
      </c>
      <c r="H14" s="259">
        <v>3736</v>
      </c>
      <c r="I14" s="259">
        <v>444</v>
      </c>
      <c r="J14" s="259">
        <v>6092</v>
      </c>
      <c r="K14" s="259">
        <v>1176</v>
      </c>
      <c r="L14" s="259">
        <v>2103</v>
      </c>
    </row>
    <row r="15" spans="1:12" ht="11.4" customHeight="1">
      <c r="A15" s="262"/>
      <c r="B15" s="257" t="s">
        <v>121</v>
      </c>
      <c r="C15" s="258">
        <v>29090</v>
      </c>
      <c r="D15" s="259">
        <v>22459</v>
      </c>
      <c r="E15" s="259">
        <v>1100</v>
      </c>
      <c r="F15" s="259">
        <v>643</v>
      </c>
      <c r="G15" s="259">
        <v>155</v>
      </c>
      <c r="H15" s="259">
        <v>694</v>
      </c>
      <c r="I15" s="259">
        <v>159</v>
      </c>
      <c r="J15" s="259">
        <v>3096</v>
      </c>
      <c r="K15" s="259">
        <v>597</v>
      </c>
      <c r="L15" s="259">
        <v>187</v>
      </c>
    </row>
    <row r="16" spans="1:12" s="255" customFormat="1" ht="17.4" customHeight="1">
      <c r="A16" s="251" t="s">
        <v>74</v>
      </c>
      <c r="B16" s="252" t="s">
        <v>120</v>
      </c>
      <c r="C16" s="261">
        <v>37200</v>
      </c>
      <c r="D16" s="259">
        <v>24467</v>
      </c>
      <c r="E16" s="259">
        <v>1173</v>
      </c>
      <c r="F16" s="259">
        <v>1410</v>
      </c>
      <c r="G16" s="259">
        <v>112</v>
      </c>
      <c r="H16" s="259">
        <v>3557</v>
      </c>
      <c r="I16" s="259">
        <v>982</v>
      </c>
      <c r="J16" s="259">
        <v>2347</v>
      </c>
      <c r="K16" s="259">
        <v>1639</v>
      </c>
      <c r="L16" s="259">
        <v>1513</v>
      </c>
    </row>
    <row r="17" spans="1:12" ht="11.4" customHeight="1">
      <c r="A17" s="262"/>
      <c r="B17" s="257" t="s">
        <v>121</v>
      </c>
      <c r="C17" s="258">
        <v>20921</v>
      </c>
      <c r="D17" s="259">
        <v>15776</v>
      </c>
      <c r="E17" s="259">
        <v>814</v>
      </c>
      <c r="F17" s="259">
        <v>482</v>
      </c>
      <c r="G17" s="259">
        <v>73</v>
      </c>
      <c r="H17" s="259">
        <v>802</v>
      </c>
      <c r="I17" s="259">
        <v>566</v>
      </c>
      <c r="J17" s="259">
        <v>1288</v>
      </c>
      <c r="K17" s="259">
        <v>914</v>
      </c>
      <c r="L17" s="259">
        <v>206</v>
      </c>
    </row>
    <row r="18" spans="1:12" s="255" customFormat="1" ht="17.4" customHeight="1">
      <c r="A18" s="251" t="s">
        <v>75</v>
      </c>
      <c r="B18" s="252" t="s">
        <v>120</v>
      </c>
      <c r="C18" s="261">
        <v>26255</v>
      </c>
      <c r="D18" s="259">
        <v>16378</v>
      </c>
      <c r="E18" s="259">
        <v>709</v>
      </c>
      <c r="F18" s="259">
        <v>1095</v>
      </c>
      <c r="G18" s="259">
        <v>55</v>
      </c>
      <c r="H18" s="259">
        <v>3045</v>
      </c>
      <c r="I18" s="259">
        <v>1519</v>
      </c>
      <c r="J18" s="259">
        <v>938</v>
      </c>
      <c r="K18" s="259">
        <v>1369</v>
      </c>
      <c r="L18" s="259">
        <v>1147</v>
      </c>
    </row>
    <row r="19" spans="1:12" ht="11.4" customHeight="1">
      <c r="A19" s="262"/>
      <c r="B19" s="257" t="s">
        <v>121</v>
      </c>
      <c r="C19" s="258">
        <v>14729</v>
      </c>
      <c r="D19" s="259">
        <v>10389</v>
      </c>
      <c r="E19" s="259">
        <v>499</v>
      </c>
      <c r="F19" s="259">
        <v>405</v>
      </c>
      <c r="G19" s="259">
        <v>35</v>
      </c>
      <c r="H19" s="259">
        <v>787</v>
      </c>
      <c r="I19" s="259">
        <v>1010</v>
      </c>
      <c r="J19" s="259">
        <v>543</v>
      </c>
      <c r="K19" s="259">
        <v>818</v>
      </c>
      <c r="L19" s="259">
        <v>243</v>
      </c>
    </row>
    <row r="20" spans="1:12" s="255" customFormat="1" ht="17.4" customHeight="1">
      <c r="A20" s="251" t="s">
        <v>76</v>
      </c>
      <c r="B20" s="252" t="s">
        <v>120</v>
      </c>
      <c r="C20" s="261">
        <v>19173</v>
      </c>
      <c r="D20" s="259">
        <v>11328</v>
      </c>
      <c r="E20" s="259">
        <v>419</v>
      </c>
      <c r="F20" s="259">
        <v>747</v>
      </c>
      <c r="G20" s="259">
        <v>24</v>
      </c>
      <c r="H20" s="259">
        <v>2409</v>
      </c>
      <c r="I20" s="259">
        <v>1949</v>
      </c>
      <c r="J20" s="259">
        <v>374</v>
      </c>
      <c r="K20" s="259">
        <v>1054</v>
      </c>
      <c r="L20" s="259">
        <v>869</v>
      </c>
    </row>
    <row r="21" spans="1:12" ht="11.4" customHeight="1">
      <c r="A21" s="262"/>
      <c r="B21" s="257" t="s">
        <v>121</v>
      </c>
      <c r="C21" s="258">
        <v>11257</v>
      </c>
      <c r="D21" s="259">
        <v>7305</v>
      </c>
      <c r="E21" s="259">
        <v>312</v>
      </c>
      <c r="F21" s="259">
        <v>297</v>
      </c>
      <c r="G21" s="259">
        <v>15</v>
      </c>
      <c r="H21" s="259">
        <v>795</v>
      </c>
      <c r="I21" s="259">
        <v>1444</v>
      </c>
      <c r="J21" s="259">
        <v>228</v>
      </c>
      <c r="K21" s="259">
        <v>659</v>
      </c>
      <c r="L21" s="259">
        <v>202</v>
      </c>
    </row>
    <row r="22" spans="1:12" s="255" customFormat="1" ht="17.4" customHeight="1">
      <c r="A22" s="251" t="s">
        <v>77</v>
      </c>
      <c r="B22" s="252" t="s">
        <v>120</v>
      </c>
      <c r="C22" s="261">
        <v>13571</v>
      </c>
      <c r="D22" s="259">
        <v>7868</v>
      </c>
      <c r="E22" s="259">
        <v>314</v>
      </c>
      <c r="F22" s="259">
        <v>563</v>
      </c>
      <c r="G22" s="259">
        <v>11</v>
      </c>
      <c r="H22" s="259">
        <v>1718</v>
      </c>
      <c r="I22" s="259">
        <v>1666</v>
      </c>
      <c r="J22" s="259">
        <v>163</v>
      </c>
      <c r="K22" s="259">
        <v>668</v>
      </c>
      <c r="L22" s="259">
        <v>600</v>
      </c>
    </row>
    <row r="23" spans="1:12" ht="11.4" customHeight="1">
      <c r="A23" s="262"/>
      <c r="B23" s="257" t="s">
        <v>121</v>
      </c>
      <c r="C23" s="258">
        <v>8135</v>
      </c>
      <c r="D23" s="259">
        <v>5072</v>
      </c>
      <c r="E23" s="259">
        <v>235</v>
      </c>
      <c r="F23" s="259">
        <v>222</v>
      </c>
      <c r="G23" s="259">
        <v>9</v>
      </c>
      <c r="H23" s="259">
        <v>614</v>
      </c>
      <c r="I23" s="259">
        <v>1304</v>
      </c>
      <c r="J23" s="259">
        <v>104</v>
      </c>
      <c r="K23" s="259">
        <v>411</v>
      </c>
      <c r="L23" s="259">
        <v>164</v>
      </c>
    </row>
    <row r="24" spans="1:12" s="255" customFormat="1" ht="17.4" customHeight="1">
      <c r="A24" s="251" t="s">
        <v>78</v>
      </c>
      <c r="B24" s="252" t="s">
        <v>120</v>
      </c>
      <c r="C24" s="261">
        <v>10146</v>
      </c>
      <c r="D24" s="259">
        <v>5817</v>
      </c>
      <c r="E24" s="259">
        <v>216</v>
      </c>
      <c r="F24" s="259">
        <v>411</v>
      </c>
      <c r="G24" s="259">
        <v>4</v>
      </c>
      <c r="H24" s="259">
        <v>1427</v>
      </c>
      <c r="I24" s="259">
        <v>1360</v>
      </c>
      <c r="J24" s="259">
        <v>85</v>
      </c>
      <c r="K24" s="259">
        <v>368</v>
      </c>
      <c r="L24" s="259">
        <v>458</v>
      </c>
    </row>
    <row r="25" spans="1:12" ht="11.4" customHeight="1">
      <c r="A25" s="262"/>
      <c r="B25" s="257" t="s">
        <v>121</v>
      </c>
      <c r="C25" s="258">
        <v>6174</v>
      </c>
      <c r="D25" s="259">
        <v>3844</v>
      </c>
      <c r="E25" s="259">
        <v>154</v>
      </c>
      <c r="F25" s="259">
        <v>155</v>
      </c>
      <c r="G25" s="259">
        <v>2</v>
      </c>
      <c r="H25" s="259">
        <v>519</v>
      </c>
      <c r="I25" s="259">
        <v>1054</v>
      </c>
      <c r="J25" s="259">
        <v>53</v>
      </c>
      <c r="K25" s="259">
        <v>238</v>
      </c>
      <c r="L25" s="259">
        <v>155</v>
      </c>
    </row>
    <row r="26" spans="1:12" s="255" customFormat="1" ht="17.4" customHeight="1">
      <c r="A26" s="251" t="s">
        <v>79</v>
      </c>
      <c r="B26" s="252" t="s">
        <v>120</v>
      </c>
      <c r="C26" s="261">
        <v>7161</v>
      </c>
      <c r="D26" s="259">
        <v>3998</v>
      </c>
      <c r="E26" s="259">
        <v>158</v>
      </c>
      <c r="F26" s="259">
        <v>287</v>
      </c>
      <c r="G26" s="259">
        <v>2</v>
      </c>
      <c r="H26" s="259">
        <v>1179</v>
      </c>
      <c r="I26" s="259">
        <v>957</v>
      </c>
      <c r="J26" s="259">
        <v>39</v>
      </c>
      <c r="K26" s="259">
        <v>214</v>
      </c>
      <c r="L26" s="259">
        <v>327</v>
      </c>
    </row>
    <row r="27" spans="1:12" ht="11.4" customHeight="1">
      <c r="A27" s="262"/>
      <c r="B27" s="257" t="s">
        <v>121</v>
      </c>
      <c r="C27" s="258">
        <v>4228</v>
      </c>
      <c r="D27" s="259">
        <v>2660</v>
      </c>
      <c r="E27" s="259">
        <v>109</v>
      </c>
      <c r="F27" s="259">
        <v>93</v>
      </c>
      <c r="G27" s="259">
        <v>1</v>
      </c>
      <c r="H27" s="259">
        <v>388</v>
      </c>
      <c r="I27" s="259">
        <v>736</v>
      </c>
      <c r="J27" s="259">
        <v>24</v>
      </c>
      <c r="K27" s="259">
        <v>127</v>
      </c>
      <c r="L27" s="259">
        <v>90</v>
      </c>
    </row>
    <row r="28" spans="1:12" s="255" customFormat="1" ht="17.4" customHeight="1">
      <c r="A28" s="251" t="s">
        <v>80</v>
      </c>
      <c r="B28" s="252" t="s">
        <v>120</v>
      </c>
      <c r="C28" s="261">
        <v>5245</v>
      </c>
      <c r="D28" s="259">
        <v>2886</v>
      </c>
      <c r="E28" s="259">
        <v>114</v>
      </c>
      <c r="F28" s="259">
        <v>223</v>
      </c>
      <c r="G28" s="259">
        <v>0</v>
      </c>
      <c r="H28" s="259">
        <v>870</v>
      </c>
      <c r="I28" s="259">
        <v>752</v>
      </c>
      <c r="J28" s="259">
        <v>24</v>
      </c>
      <c r="K28" s="259">
        <v>127</v>
      </c>
      <c r="L28" s="259">
        <v>249</v>
      </c>
    </row>
    <row r="29" spans="1:12" ht="11.4" customHeight="1">
      <c r="A29" s="262"/>
      <c r="B29" s="257" t="s">
        <v>121</v>
      </c>
      <c r="C29" s="258">
        <v>3122</v>
      </c>
      <c r="D29" s="259">
        <v>1884</v>
      </c>
      <c r="E29" s="259">
        <v>79</v>
      </c>
      <c r="F29" s="259">
        <v>90</v>
      </c>
      <c r="G29" s="259">
        <v>0</v>
      </c>
      <c r="H29" s="259">
        <v>325</v>
      </c>
      <c r="I29" s="259">
        <v>581</v>
      </c>
      <c r="J29" s="259">
        <v>18</v>
      </c>
      <c r="K29" s="259">
        <v>77</v>
      </c>
      <c r="L29" s="259">
        <v>68</v>
      </c>
    </row>
    <row r="30" spans="1:12" s="255" customFormat="1" ht="17.4" customHeight="1">
      <c r="A30" s="251" t="s">
        <v>81</v>
      </c>
      <c r="B30" s="252" t="s">
        <v>120</v>
      </c>
      <c r="C30" s="261">
        <v>4021</v>
      </c>
      <c r="D30" s="259">
        <v>2192</v>
      </c>
      <c r="E30" s="259">
        <v>76</v>
      </c>
      <c r="F30" s="259">
        <v>192</v>
      </c>
      <c r="G30" s="259">
        <v>2</v>
      </c>
      <c r="H30" s="259">
        <v>712</v>
      </c>
      <c r="I30" s="259">
        <v>580</v>
      </c>
      <c r="J30" s="259">
        <v>15</v>
      </c>
      <c r="K30" s="259">
        <v>68</v>
      </c>
      <c r="L30" s="259">
        <v>184</v>
      </c>
    </row>
    <row r="31" spans="1:12" ht="11.4" customHeight="1">
      <c r="A31" s="262"/>
      <c r="B31" s="257" t="s">
        <v>121</v>
      </c>
      <c r="C31" s="258">
        <v>2432</v>
      </c>
      <c r="D31" s="259">
        <v>1517</v>
      </c>
      <c r="E31" s="259">
        <v>48</v>
      </c>
      <c r="F31" s="259">
        <v>65</v>
      </c>
      <c r="G31" s="259">
        <v>2</v>
      </c>
      <c r="H31" s="259">
        <v>252</v>
      </c>
      <c r="I31" s="259">
        <v>434</v>
      </c>
      <c r="J31" s="259">
        <v>7</v>
      </c>
      <c r="K31" s="259">
        <v>43</v>
      </c>
      <c r="L31" s="259">
        <v>64</v>
      </c>
    </row>
    <row r="32" spans="1:13" s="255" customFormat="1" ht="17.4" customHeight="1">
      <c r="A32" s="251" t="s">
        <v>82</v>
      </c>
      <c r="B32" s="252" t="s">
        <v>120</v>
      </c>
      <c r="C32" s="261">
        <v>3192</v>
      </c>
      <c r="D32" s="259">
        <v>1802</v>
      </c>
      <c r="E32" s="259">
        <v>69</v>
      </c>
      <c r="F32" s="259">
        <v>149</v>
      </c>
      <c r="G32" s="259">
        <v>1</v>
      </c>
      <c r="H32" s="259">
        <v>589</v>
      </c>
      <c r="I32" s="259">
        <v>380</v>
      </c>
      <c r="J32" s="259">
        <v>7</v>
      </c>
      <c r="K32" s="259">
        <v>48</v>
      </c>
      <c r="L32" s="259">
        <v>147</v>
      </c>
      <c r="M32" s="259"/>
    </row>
    <row r="33" spans="1:12" ht="11.4" customHeight="1">
      <c r="A33" s="262"/>
      <c r="B33" s="257" t="s">
        <v>121</v>
      </c>
      <c r="C33" s="258">
        <v>1935</v>
      </c>
      <c r="D33" s="259">
        <v>1228</v>
      </c>
      <c r="E33" s="259">
        <v>53</v>
      </c>
      <c r="F33" s="259">
        <v>51</v>
      </c>
      <c r="G33" s="259">
        <v>0</v>
      </c>
      <c r="H33" s="259">
        <v>216</v>
      </c>
      <c r="I33" s="259">
        <v>294</v>
      </c>
      <c r="J33" s="259">
        <v>6</v>
      </c>
      <c r="K33" s="259">
        <v>34</v>
      </c>
      <c r="L33" s="259">
        <v>53</v>
      </c>
    </row>
    <row r="34" spans="1:12" s="255" customFormat="1" ht="17.4" customHeight="1">
      <c r="A34" s="251" t="s">
        <v>83</v>
      </c>
      <c r="B34" s="252" t="s">
        <v>120</v>
      </c>
      <c r="C34" s="261">
        <v>2552</v>
      </c>
      <c r="D34" s="259">
        <v>1357</v>
      </c>
      <c r="E34" s="259">
        <v>37</v>
      </c>
      <c r="F34" s="259">
        <v>140</v>
      </c>
      <c r="G34" s="259">
        <v>0</v>
      </c>
      <c r="H34" s="259">
        <v>555</v>
      </c>
      <c r="I34" s="259">
        <v>316</v>
      </c>
      <c r="J34" s="259">
        <v>3</v>
      </c>
      <c r="K34" s="259">
        <v>30</v>
      </c>
      <c r="L34" s="259">
        <v>114</v>
      </c>
    </row>
    <row r="35" spans="1:12" ht="11.4" customHeight="1">
      <c r="A35" s="262"/>
      <c r="B35" s="257" t="s">
        <v>121</v>
      </c>
      <c r="C35" s="258">
        <v>1474</v>
      </c>
      <c r="D35" s="259">
        <v>899</v>
      </c>
      <c r="E35" s="259">
        <v>31</v>
      </c>
      <c r="F35" s="259">
        <v>42</v>
      </c>
      <c r="G35" s="259">
        <v>0</v>
      </c>
      <c r="H35" s="259">
        <v>216</v>
      </c>
      <c r="I35" s="259">
        <v>228</v>
      </c>
      <c r="J35" s="259">
        <v>2</v>
      </c>
      <c r="K35" s="259">
        <v>17</v>
      </c>
      <c r="L35" s="259">
        <v>39</v>
      </c>
    </row>
    <row r="36" spans="1:12" s="255" customFormat="1" ht="17.4" customHeight="1">
      <c r="A36" s="251" t="s">
        <v>84</v>
      </c>
      <c r="B36" s="252" t="s">
        <v>120</v>
      </c>
      <c r="C36" s="261">
        <v>2105</v>
      </c>
      <c r="D36" s="259">
        <v>1135</v>
      </c>
      <c r="E36" s="259">
        <v>26</v>
      </c>
      <c r="F36" s="259">
        <v>114</v>
      </c>
      <c r="G36" s="259">
        <v>0</v>
      </c>
      <c r="H36" s="259">
        <v>440</v>
      </c>
      <c r="I36" s="259">
        <v>268</v>
      </c>
      <c r="J36" s="259">
        <v>1</v>
      </c>
      <c r="K36" s="259">
        <v>11</v>
      </c>
      <c r="L36" s="259">
        <v>110</v>
      </c>
    </row>
    <row r="37" spans="1:13" ht="11.4" customHeight="1">
      <c r="A37" s="262"/>
      <c r="B37" s="257" t="s">
        <v>121</v>
      </c>
      <c r="C37" s="258">
        <v>1202</v>
      </c>
      <c r="D37" s="259">
        <v>757</v>
      </c>
      <c r="E37" s="259">
        <v>23</v>
      </c>
      <c r="F37" s="259">
        <v>36</v>
      </c>
      <c r="G37" s="259">
        <v>0</v>
      </c>
      <c r="H37" s="259">
        <v>158</v>
      </c>
      <c r="I37" s="259">
        <v>194</v>
      </c>
      <c r="J37" s="259">
        <v>0</v>
      </c>
      <c r="K37" s="259">
        <v>5</v>
      </c>
      <c r="L37" s="259">
        <v>29</v>
      </c>
      <c r="M37" s="260"/>
    </row>
    <row r="38" spans="1:12" s="255" customFormat="1" ht="17.4" customHeight="1">
      <c r="A38" s="251" t="s">
        <v>85</v>
      </c>
      <c r="B38" s="252" t="s">
        <v>120</v>
      </c>
      <c r="C38" s="261">
        <v>16342</v>
      </c>
      <c r="D38" s="259">
        <v>6039</v>
      </c>
      <c r="E38" s="259">
        <v>181</v>
      </c>
      <c r="F38" s="259">
        <v>947</v>
      </c>
      <c r="G38" s="259">
        <v>0</v>
      </c>
      <c r="H38" s="259">
        <v>5568</v>
      </c>
      <c r="I38" s="259">
        <v>2487</v>
      </c>
      <c r="J38" s="259">
        <v>6</v>
      </c>
      <c r="K38" s="259">
        <v>53</v>
      </c>
      <c r="L38" s="259">
        <v>1061</v>
      </c>
    </row>
    <row r="39" spans="1:12" ht="11.4" customHeight="1">
      <c r="A39" s="262"/>
      <c r="B39" s="257" t="s">
        <v>121</v>
      </c>
      <c r="C39" s="258">
        <v>6363</v>
      </c>
      <c r="D39" s="259">
        <v>3542</v>
      </c>
      <c r="E39" s="259">
        <v>136</v>
      </c>
      <c r="F39" s="259">
        <v>133</v>
      </c>
      <c r="G39" s="259">
        <v>0</v>
      </c>
      <c r="H39" s="259">
        <v>1154</v>
      </c>
      <c r="I39" s="259">
        <v>1188</v>
      </c>
      <c r="J39" s="259">
        <v>5</v>
      </c>
      <c r="K39" s="259">
        <v>18</v>
      </c>
      <c r="L39" s="259">
        <v>187</v>
      </c>
    </row>
    <row r="40" spans="1:12" s="255" customFormat="1" ht="17.4" customHeight="1">
      <c r="A40" s="263" t="s">
        <v>86</v>
      </c>
      <c r="B40" s="264" t="s">
        <v>123</v>
      </c>
      <c r="C40" s="265">
        <v>395635</v>
      </c>
      <c r="D40" s="266">
        <v>237013</v>
      </c>
      <c r="E40" s="266">
        <v>12176</v>
      </c>
      <c r="F40" s="266">
        <v>17164</v>
      </c>
      <c r="G40" s="266">
        <v>15811</v>
      </c>
      <c r="H40" s="266">
        <v>33478</v>
      </c>
      <c r="I40" s="266">
        <v>13916</v>
      </c>
      <c r="J40" s="266">
        <v>48451</v>
      </c>
      <c r="K40" s="266">
        <v>7085</v>
      </c>
      <c r="L40" s="266">
        <v>10541</v>
      </c>
    </row>
    <row r="41" spans="1:12" ht="11.4" customHeight="1">
      <c r="A41" s="267"/>
      <c r="B41" s="268" t="s">
        <v>121</v>
      </c>
      <c r="C41" s="269">
        <v>219158</v>
      </c>
      <c r="D41" s="270">
        <v>152494</v>
      </c>
      <c r="E41" s="270">
        <v>8252</v>
      </c>
      <c r="F41" s="270">
        <v>4745</v>
      </c>
      <c r="G41" s="266">
        <v>8480</v>
      </c>
      <c r="H41" s="270">
        <v>8200</v>
      </c>
      <c r="I41" s="270">
        <v>9242</v>
      </c>
      <c r="J41" s="270">
        <v>21903</v>
      </c>
      <c r="K41" s="270">
        <v>4042</v>
      </c>
      <c r="L41" s="270">
        <v>1800</v>
      </c>
    </row>
    <row r="42" spans="1:28" s="273" customFormat="1" ht="5.1" customHeight="1">
      <c r="A42" s="271" t="s">
        <v>11</v>
      </c>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row>
    <row r="43" spans="1:12" s="274" customFormat="1" ht="10.2">
      <c r="A43" s="274" t="s">
        <v>67</v>
      </c>
      <c r="L43" s="275"/>
    </row>
  </sheetData>
  <mergeCells count="2">
    <mergeCell ref="A4:B5"/>
    <mergeCell ref="C4:C5"/>
  </mergeCells>
  <printOptions/>
  <pageMargins left="0.4724409448818898" right="0.4724409448818898" top="0.5905511811023623" bottom="0.7874015748031497" header="0.3937007874015748" footer="0.2755905511811024"/>
  <pageSetup horizontalDpi="600" verticalDpi="600" orientation="portrait" paperSize="9" r:id="rId1"/>
  <headerFooter alignWithMargins="0">
    <oddFooter>&amp;C24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2023-09-20T16:26:17Z</cp:lastPrinted>
  <dcterms:created xsi:type="dcterms:W3CDTF">2001-10-01T07:28:25Z</dcterms:created>
  <dcterms:modified xsi:type="dcterms:W3CDTF">2023-09-26T11:14:14Z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-414066783</vt:i4>
  </property>
  <property fmtid="{D5CDD505-2E9C-101B-9397-08002B2CF9AE}" pid="3" name="_EmailSubject">
    <vt:lpwstr>Bericht der beruflichen Schulen</vt:lpwstr>
  </property>
  <property fmtid="{D5CDD505-2E9C-101B-9397-08002B2CF9AE}" pid="4" name="_AuthorEmail">
    <vt:lpwstr>Christoph.Striedelmeyer@lfstad.bayern.de</vt:lpwstr>
  </property>
  <property fmtid="{D5CDD505-2E9C-101B-9397-08002B2CF9AE}" pid="5" name="_AuthorEmailDisplayName">
    <vt:lpwstr>Striedelmeyer, Christoph (LfStaD)</vt:lpwstr>
  </property>
  <property fmtid="{D5CDD505-2E9C-101B-9397-08002B2CF9AE}" pid="6" name="_ReviewingToolsShownOnce">
    <vt:lpwstr/>
  </property>
</Properties>
</file>