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drawings/drawing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3"/>
  <workbookPr/>
  <bookViews>
    <workbookView xWindow="32760" yWindow="32760" windowWidth="23040" windowHeight="10740" tabRatio="881" activeTab="0"/>
  </bookViews>
  <sheets>
    <sheet name="Inhaltsverzeichnis" sheetId="1" r:id="rId1"/>
    <sheet name="VorbemerkPersonal1" sheetId="2" r:id="rId2"/>
    <sheet name="VorbemerkPersonal2" sheetId="35" r:id="rId3"/>
    <sheet name="Vorbemerkungen Hab" sheetId="51" r:id="rId4"/>
    <sheet name="Übersicht 1" sheetId="6" r:id="rId5"/>
    <sheet name="Übersicht 2" sheetId="7" r:id="rId6"/>
    <sheet name="Übersicht 3" sheetId="8" r:id="rId7"/>
    <sheet name="Tabelle 1a" sheetId="30" r:id="rId8"/>
    <sheet name="Tabelle 1b" sheetId="31" r:id="rId9"/>
    <sheet name="Tabelle 2a " sheetId="32" r:id="rId10"/>
    <sheet name="Tabelle 2b" sheetId="33" r:id="rId11"/>
    <sheet name="Tabelle 3" sheetId="14" r:id="rId12"/>
    <sheet name="Tabelle 4a" sheetId="15" r:id="rId13"/>
    <sheet name="Tabelle 4b" sheetId="16" r:id="rId14"/>
    <sheet name="Tabelle 5a" sheetId="36" r:id="rId15"/>
    <sheet name="Tabelle 5b" sheetId="18" r:id="rId16"/>
    <sheet name="Tabelle 6a" sheetId="24" r:id="rId17"/>
    <sheet name="Tabelle 6b" sheetId="20" r:id="rId18"/>
    <sheet name="Tabelle 7" sheetId="21" r:id="rId19"/>
    <sheet name="HAB-Ü1 " sheetId="48" r:id="rId20"/>
    <sheet name="HAB-Ü2a" sheetId="47" r:id="rId21"/>
    <sheet name="HAB-Ü2b" sheetId="49" r:id="rId22"/>
    <sheet name="HAB-Ü3" sheetId="50" r:id="rId23"/>
    <sheet name="HAB-Tabelle 1a" sheetId="37" r:id="rId24"/>
    <sheet name="HAB-Tabelle 1b" sheetId="38" r:id="rId25"/>
  </sheets>
  <definedNames>
    <definedName name="_xlnm.Print_Area" localSheetId="23">'HAB-Tabelle 1a'!$A$1:$L$96</definedName>
    <definedName name="_xlnm.Print_Area" localSheetId="9">'Tabelle 2a '!$A$1:$M$199</definedName>
    <definedName name="_xlnm.Print_Area" localSheetId="13">'Tabelle 4b'!$A$1:$O$91</definedName>
    <definedName name="_xlnm.Print_Area" localSheetId="14">'Tabelle 5a'!$A$1:$L$197</definedName>
    <definedName name="_xlnm.Print_Area" localSheetId="15">'Tabelle 5b'!$A$1:$K$49</definedName>
    <definedName name="_xlnm.Print_Area" localSheetId="17">'Tabelle 6b'!$A$1:$K$39</definedName>
    <definedName name="_xlnm.Print_Area" localSheetId="5">'Übersicht 2'!$A$1:$M$163</definedName>
    <definedName name="_xlnm.Print_Area" localSheetId="6">'Übersicht 3'!$A$1:$U$83</definedName>
    <definedName name="_xlnm.Print_Area" localSheetId="2">'VorbemerkPersonal2'!$A$1:$I$119</definedName>
  </definedNames>
  <calcPr calcId="191029"/>
</workbook>
</file>

<file path=xl/sharedStrings.xml><?xml version="1.0" encoding="utf-8"?>
<sst xmlns="http://schemas.openxmlformats.org/spreadsheetml/2006/main" count="3462" uniqueCount="935">
  <si>
    <t>Inhaltsverzeichnis</t>
  </si>
  <si>
    <t>Abb. 1</t>
  </si>
  <si>
    <t>Abb. 2</t>
  </si>
  <si>
    <t xml:space="preserve">Professoren, Dozenten/Assistenten und Wissenschaftlich/Künstlerische </t>
  </si>
  <si>
    <t>Abb. 3</t>
  </si>
  <si>
    <t>Abb. 4</t>
  </si>
  <si>
    <t>nach Beschäftigungsdauer</t>
  </si>
  <si>
    <t>Übersicht 1</t>
  </si>
  <si>
    <t>Übersicht 2</t>
  </si>
  <si>
    <t>Übersicht 3</t>
  </si>
  <si>
    <t xml:space="preserve">Wissenschaftliches und künstlerisches Personal an den Hochschulen </t>
  </si>
  <si>
    <t>1a</t>
  </si>
  <si>
    <t>Personal nach Hochschulart, Hochschule und Beschäftigungsverhältnis</t>
  </si>
  <si>
    <t>1b</t>
  </si>
  <si>
    <t xml:space="preserve">Personal nach Fächergruppe (organisatorische Zugehörigkeit), Hochschulart und  </t>
  </si>
  <si>
    <t>Beschäftigungsverhältnis</t>
  </si>
  <si>
    <t>2a</t>
  </si>
  <si>
    <t xml:space="preserve">Wissenschaftliches und künstlerisches Personal nach Hochschulart, </t>
  </si>
  <si>
    <t xml:space="preserve">Hochschule, Beschäftigungsverhältnis und Personalgruppe  </t>
  </si>
  <si>
    <t>2b</t>
  </si>
  <si>
    <t xml:space="preserve">Wissenschaftliches und künstlerisches Personal nach Hochschulart, Fächergruppe   </t>
  </si>
  <si>
    <t>(organisatorische Zugehörigkeit), Beschäftigungsverhältnis und Personalgruppe</t>
  </si>
  <si>
    <t>Hauptberufliches wissenschaftliches und künstlerisches Personal nach Hochschulart,</t>
  </si>
  <si>
    <t>Fächergruppe (organisatorische Zugehörigkeit), Altersgruppe und Personalgruppe</t>
  </si>
  <si>
    <t>4a</t>
  </si>
  <si>
    <t xml:space="preserve">Professoren, Dozenten und Assistenten, wissenschaftliche und künstlerische </t>
  </si>
  <si>
    <t>Mitarbeiter nach Hochschulart, laufendem Qualifizierungsverfahren, Qualifizierungs-</t>
  </si>
  <si>
    <t>position und Vorqualifikation bei der 1. Berufung zum Professor auf Lebenszeit</t>
  </si>
  <si>
    <t>4b</t>
  </si>
  <si>
    <t>Mitarbeiter nach Fächergruppe, laufendem Qualifizierungsverfahren, Qualifizierungs-</t>
  </si>
  <si>
    <t>5a</t>
  </si>
  <si>
    <t xml:space="preserve">Wissenschaftliches und künstlerisches Personal nach Hochschulart, Hochschule, </t>
  </si>
  <si>
    <t>und höchstem Hochschulabschluss</t>
  </si>
  <si>
    <t>5b</t>
  </si>
  <si>
    <t>Wissenschaftliches und künstlerisches Personal nach Fächergruppen</t>
  </si>
  <si>
    <t>6a</t>
  </si>
  <si>
    <t>Verwaltungs-, technisches und sonstiges Hochschulpersonal nach Hochschulart,</t>
  </si>
  <si>
    <t>Hochschule und Personalgruppe</t>
  </si>
  <si>
    <t>6b</t>
  </si>
  <si>
    <t xml:space="preserve">Verwaltungs-, technisches und sonstiges Hochschulpersonal nach Fächergruppe </t>
  </si>
  <si>
    <t>(organisatorische Zugehörigkeit) und Personalgruppe</t>
  </si>
  <si>
    <t xml:space="preserve">Mitglieder von Hochschulräten nach Hochschulart und Hochschule </t>
  </si>
  <si>
    <t>1. Rechtsgrundlagen</t>
  </si>
  <si>
    <t>Erhoben werden die Angaben zu § 3 Abs. 1 bis 7 HStatG.</t>
  </si>
  <si>
    <t>Die Auskunftsverpflichtung ergibt sich aus § 10 Abs. 1 HStatG i.V.m. § 15 BStatG. Hiernach sind die Leiter der in § 2 Nr. 1 HStatG genannten Einrichtungen auskunftspflichtig. Gemäß § 10 Abs. 4 HStatG sind die Auskünfte aus den Unterlagen der in § 2 Nummer 1 bis 3 genannten Einrichtungen zu erteilen.</t>
  </si>
  <si>
    <t>Die erhobenen Einzelangaben werden nach § 16 BStatG geheim gehalten.</t>
  </si>
  <si>
    <t>Gemäß § 11 Abs. 1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</si>
  <si>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</si>
  <si>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</si>
  <si>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</si>
  <si>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</si>
  <si>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</si>
  <si>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</si>
  <si>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</si>
  <si>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</si>
  <si>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</si>
  <si>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</si>
  <si>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</si>
  <si>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</si>
  <si>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</si>
  <si>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</si>
  <si>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</si>
  <si>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(organisatorische Zugehörigkeit)  und Personalgruppe</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</si>
  <si>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</si>
  <si>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</si>
  <si>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</si>
  <si>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t>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</si>
  <si>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</si>
  <si>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</si>
  <si>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</si>
  <si>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</si>
  <si>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</si>
  <si>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</si>
  <si>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</si>
  <si>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</si>
  <si>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</si>
  <si>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</si>
  <si>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</si>
  <si>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</si>
  <si>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</si>
  <si>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</si>
  <si>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</si>
  <si>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</si>
  <si>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</si>
  <si>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</si>
  <si>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</si>
  <si>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</si>
  <si>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</si>
  <si>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</si>
  <si>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</si>
  <si>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zum höchsten Hochschulabschluss</t>
  </si>
  <si>
    <t>-  Hochschule, an der der höchste Hochschulabschluss erworben wurde</t>
  </si>
  <si>
    <t>-  Liegt die Hochschule des höchsten Hochschulabschlusses außerhalb Deutschlands, wird der Staat ausgewiesen</t>
  </si>
  <si>
    <t>- Jahr des Erwerbs des höchsten Hochschulabschlusses</t>
  </si>
  <si>
    <t>- Studienbereich des 1. Studienfachs des 1. Studiengangs, in dem der höchste Hochschulabschluss erworben wurde</t>
  </si>
  <si>
    <t>Angaben zur Habilitation (für alle an der Hochschule tätigen habilitierten Angehörigen des wissenschaftlichen und künstlerischen Personals):</t>
  </si>
  <si>
    <t>- Hochschule der Habilitation</t>
  </si>
  <si>
    <t>- Jahr der Habilitation</t>
  </si>
  <si>
    <t>- Fachgebiet der Habilitation</t>
  </si>
  <si>
    <t>Die Angaben zur Habilitation beziehen sich – falls mehrere Habilitationen vorliegen – auf die erste Habilitation.</t>
  </si>
  <si>
    <t>Vorqualifikation bei Erstberufung zur Professur, Jahr der ersten (an einer deutschen Hochschule abgeschlossenen) Berufung zum Professor/ zur Professorin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</si>
  <si>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</si>
  <si>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</si>
  <si>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</si>
  <si>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</si>
  <si>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</si>
  <si>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Hochschulräte</t>
  </si>
  <si>
    <t>Es werden jährlich zum 1. Dezember die Anzahl der Mitglieder von Hochschulräten nach Geschlecht erfasst.</t>
  </si>
  <si>
    <t>Abkürzungen</t>
  </si>
  <si>
    <t>angew</t>
  </si>
  <si>
    <t>angewandte</t>
  </si>
  <si>
    <t>FH</t>
  </si>
  <si>
    <t>Fachhochschule</t>
  </si>
  <si>
    <t>H</t>
  </si>
  <si>
    <t>Hochschule</t>
  </si>
  <si>
    <t>HaW</t>
  </si>
  <si>
    <t>Hochschule für angewandte Wissenschaften</t>
  </si>
  <si>
    <t>OTH</t>
  </si>
  <si>
    <t>Ostbayerische Technische Hochschule</t>
  </si>
  <si>
    <t>priv</t>
  </si>
  <si>
    <t>privat</t>
  </si>
  <si>
    <t>TH</t>
  </si>
  <si>
    <t>Technische Hochschule</t>
  </si>
  <si>
    <t>U</t>
  </si>
  <si>
    <t>Universität</t>
  </si>
  <si>
    <t xml:space="preserve">Zum Berichtsjahr 2015 gab es eine Änderung in der Fächersystematik (siehe unten stehende Übersicht), die bei der Auswertung von Zeitreihen zu Fächergruppen und Lehr- und Forschungsbereichen berücksichtigt werden muss. Alle Änderungen der Fächersystematik ab dem Wintersemester 2015/16 auf der nächsten Seite.
</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</si>
  <si>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</si>
  <si>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</si>
  <si>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</si>
  <si>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</si>
  <si>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</si>
  <si>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</si>
  <si>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</si>
  <si>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</si>
  <si>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</si>
  <si>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</si>
  <si>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</si>
  <si>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</si>
  <si>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</si>
  <si>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</si>
  <si>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</si>
  <si>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</si>
  <si>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</si>
  <si>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</si>
  <si>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</si>
  <si>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</si>
  <si>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</si>
  <si>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</si>
  <si>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</si>
  <si>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</si>
  <si>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</si>
  <si>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</si>
  <si>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</si>
  <si>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</si>
  <si>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</si>
  <si>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</si>
  <si>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</si>
  <si>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</si>
  <si>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</si>
  <si>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</si>
  <si>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</si>
  <si>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</si>
  <si>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</si>
  <si>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</si>
  <si>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</si>
  <si>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</si>
  <si>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</si>
  <si>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</si>
  <si>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</si>
  <si>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</si>
  <si>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</si>
  <si>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</si>
  <si>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</si>
  <si>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</si>
  <si>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</si>
  <si>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</si>
  <si>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</si>
  <si>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</si>
  <si>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</si>
  <si>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</si>
  <si>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</si>
  <si>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</si>
  <si>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</si>
  <si>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 xml:space="preserve">
Personalgruppe
————
Dienstbezeichnung
</t>
  </si>
  <si>
    <t>Hochschulpersonal</t>
  </si>
  <si>
    <t>Insgesamt</t>
  </si>
  <si>
    <t>darunter</t>
  </si>
  <si>
    <t>ohne studentische Hilfskräfte</t>
  </si>
  <si>
    <t>Wissenschaftl. und künstler. Personal</t>
  </si>
  <si>
    <t xml:space="preserve">Wissenschaftliches und künstlerisches Hochschulpersonal </t>
  </si>
  <si>
    <t>davon</t>
  </si>
  <si>
    <t>Professoren</t>
  </si>
  <si>
    <t>Universitätsprofessoren</t>
  </si>
  <si>
    <t>Professoren an wissen-</t>
  </si>
  <si>
    <t>schaftlichen Hochschulen</t>
  </si>
  <si>
    <t>Professoren an Kunst-</t>
  </si>
  <si>
    <t>hochschulen</t>
  </si>
  <si>
    <t>Professoren an Fach-</t>
  </si>
  <si>
    <t>Juniorprofessoren</t>
  </si>
  <si>
    <t>Gastprofessoren (hauptb.)</t>
  </si>
  <si>
    <t>Dozenten und Assistenten</t>
  </si>
  <si>
    <t>Hochschuldozenten</t>
  </si>
  <si>
    <t>Universitätsdozenten</t>
  </si>
  <si>
    <t>Oberassistenten</t>
  </si>
  <si>
    <t>Wissenschaftliche und</t>
  </si>
  <si>
    <t xml:space="preserve"> künstlerische Assistenten</t>
  </si>
  <si>
    <t>Akad. (Ober)Räte auf Zeit</t>
  </si>
  <si>
    <t xml:space="preserve">Wissenschaftliche und </t>
  </si>
  <si>
    <t>künstlerische Mitarbeiter</t>
  </si>
  <si>
    <t>Akad. Räte, Oberräte und</t>
  </si>
  <si>
    <t>Direktoren</t>
  </si>
  <si>
    <t>künstl. Mitarb. im Ange-</t>
  </si>
  <si>
    <t>stelltenverhältnis</t>
  </si>
  <si>
    <t xml:space="preserve">Lehrkräfte für besondere </t>
  </si>
  <si>
    <t>Aufgaben</t>
  </si>
  <si>
    <t xml:space="preserve">Studienräte, -direktoren </t>
  </si>
  <si>
    <t>im Hochschuldienst</t>
  </si>
  <si>
    <t>Fachlehrer, Techn. Lehrer</t>
  </si>
  <si>
    <t>Lektoren</t>
  </si>
  <si>
    <t xml:space="preserve">Sonstige Lehrkräfte für </t>
  </si>
  <si>
    <t>besondere Aufgaben</t>
  </si>
  <si>
    <t>Gast-/Professoren, Emeriti</t>
  </si>
  <si>
    <t>Professoren und Gast-</t>
  </si>
  <si>
    <t>professoren (nebenberufl.)</t>
  </si>
  <si>
    <t xml:space="preserve">Emeriti, Professoren </t>
  </si>
  <si>
    <t>im Ruhestand</t>
  </si>
  <si>
    <t>Lehrbeauftragte</t>
  </si>
  <si>
    <t>Honorarprofessoren</t>
  </si>
  <si>
    <t>Privatdozenten, apl. Prof.</t>
  </si>
  <si>
    <t>Wissenschaftl. Hilfskräfte</t>
  </si>
  <si>
    <t>Tutoren</t>
  </si>
  <si>
    <t>Studentische Hilfskräfte</t>
  </si>
  <si>
    <t>Verwaltungs-, technisches und sonstiges Personal</t>
  </si>
  <si>
    <t>Verwaltungspersonal</t>
  </si>
  <si>
    <t>Bibliothekspersonal</t>
  </si>
  <si>
    <t>Technisches Personal</t>
  </si>
  <si>
    <t>Sonstiges Personal</t>
  </si>
  <si>
    <t>Pflegepersonal</t>
  </si>
  <si>
    <t>Auszubildende</t>
  </si>
  <si>
    <t>Praktikanten</t>
  </si>
  <si>
    <t>Sonstige Hilfskräfte</t>
  </si>
  <si>
    <t>Studierende</t>
  </si>
  <si>
    <t>Es entfallen</t>
  </si>
  <si>
    <t>Geisteswissenschaften</t>
  </si>
  <si>
    <t>Sport</t>
  </si>
  <si>
    <t xml:space="preserve">Rechts-, Wirtschafts- 
</t>
  </si>
  <si>
    <t xml:space="preserve">
</t>
  </si>
  <si>
    <t>und Sozialwissen-</t>
  </si>
  <si>
    <t>schaften</t>
  </si>
  <si>
    <t xml:space="preserve">Mathematik, Natur-
 </t>
  </si>
  <si>
    <t>wissenschaften</t>
  </si>
  <si>
    <t xml:space="preserve">Humanmedizin/Ge-
</t>
  </si>
  <si>
    <t>sundheitswissen-</t>
  </si>
  <si>
    <t>Veterinärmedizin</t>
  </si>
  <si>
    <t xml:space="preserve">Agrar-, Forst- und Er-
</t>
  </si>
  <si>
    <t>nährungswissen-</t>
  </si>
  <si>
    <t>schaften, Veterinär-</t>
  </si>
  <si>
    <t>medizin</t>
  </si>
  <si>
    <t xml:space="preserve">Ingenieurwissen-
</t>
  </si>
  <si>
    <t xml:space="preserve"> schaften</t>
  </si>
  <si>
    <t>Kunst, Kunstwissen-</t>
  </si>
  <si>
    <t xml:space="preserve"> schaft</t>
  </si>
  <si>
    <t>_____</t>
  </si>
  <si>
    <t>Wiss. u. künstl. Personal
 (ohne stud. Hilfskräfte)</t>
  </si>
  <si>
    <t xml:space="preserve">darunter Hauptb. wiss. u. künstl. Personal </t>
  </si>
  <si>
    <t>zu-
sammen</t>
  </si>
  <si>
    <t>davon
Frauen</t>
  </si>
  <si>
    <t>Frauen-
anteil
 in %</t>
  </si>
  <si>
    <t xml:space="preserve"> Professoren</t>
  </si>
  <si>
    <t>Dozenten/Assistenten</t>
  </si>
  <si>
    <t>ins-
gesamt</t>
  </si>
  <si>
    <t>Frauen-
anteil 
in %</t>
  </si>
  <si>
    <t xml:space="preserve">Juniorprofessoren </t>
  </si>
  <si>
    <t>Frauen
anteil 
in %</t>
  </si>
  <si>
    <t>Hochschulen ingesamt</t>
  </si>
  <si>
    <t>Universitäten zusammen</t>
  </si>
  <si>
    <t>U Augsburg</t>
  </si>
  <si>
    <t>U Bamberg</t>
  </si>
  <si>
    <t>U Bayreuth</t>
  </si>
  <si>
    <t>Katholische U Eichstätt-Ingolstadt</t>
  </si>
  <si>
    <t>U Erlangen-Nürnberg</t>
  </si>
  <si>
    <t>U München</t>
  </si>
  <si>
    <t>U der Bundeswehr München</t>
  </si>
  <si>
    <t>H für Politik München</t>
  </si>
  <si>
    <t>U Passau</t>
  </si>
  <si>
    <t>U Regensburg</t>
  </si>
  <si>
    <t>U Würzburg</t>
  </si>
  <si>
    <t>schulen zusammen</t>
  </si>
  <si>
    <t>H für Philosophie München (rk)</t>
  </si>
  <si>
    <t>Augustana-H Neuendettelsau (ev)</t>
  </si>
  <si>
    <t>Kunsthochschulen zusammen</t>
  </si>
  <si>
    <t>Akademie der Bildenden Künste München</t>
  </si>
  <si>
    <t>H für Fernsehen und Film München</t>
  </si>
  <si>
    <t>H für Musik und Theater München</t>
  </si>
  <si>
    <t>Akademie der Bildenden Künste Nürnberg</t>
  </si>
  <si>
    <t>H für Musik Würzburg</t>
  </si>
  <si>
    <t>H für Musik Nürnberg</t>
  </si>
  <si>
    <t>H für evang. Kirchenmusik Bayreuth</t>
  </si>
  <si>
    <t>Fachhochschulen zusammen</t>
  </si>
  <si>
    <t>Staatliche Fachhochschulen zusammen</t>
  </si>
  <si>
    <t>OTH Amberg-Weiden</t>
  </si>
  <si>
    <t>HaW Ansbach</t>
  </si>
  <si>
    <t>TH Aschaffenburg</t>
  </si>
  <si>
    <t>HaW Augsburg</t>
  </si>
  <si>
    <t>HaW Coburg</t>
  </si>
  <si>
    <t>TH Deggendorf</t>
  </si>
  <si>
    <t>HaW Hof</t>
  </si>
  <si>
    <t xml:space="preserve">TH Ingolstadt </t>
  </si>
  <si>
    <t>HaW Kempten</t>
  </si>
  <si>
    <t>HaW Landshut</t>
  </si>
  <si>
    <t>HaW München</t>
  </si>
  <si>
    <t>HaW Neu-Ulm</t>
  </si>
  <si>
    <t>OTH Regensburg</t>
  </si>
  <si>
    <t>TH Rosenheim</t>
  </si>
  <si>
    <t>HaW Weihenstephan-Triesdorf</t>
  </si>
  <si>
    <t>HaW Würzburg-Schweinfurt</t>
  </si>
  <si>
    <t>Kirchliche Fachhochschulen zusammen</t>
  </si>
  <si>
    <t xml:space="preserve">Kath. Stiftungshochschule München </t>
  </si>
  <si>
    <t>Staatlich anerkannte private FH zusammen</t>
  </si>
  <si>
    <t>in München (Priv. FH)</t>
  </si>
  <si>
    <t>Deutsche Hochschule für Gesundheit und</t>
  </si>
  <si>
    <t>Verwaltungsfachhochschulen zusammen</t>
  </si>
  <si>
    <t>(Ohne studentische Hilfskräfte)</t>
  </si>
  <si>
    <t>Hochschulart
————
Hochschule
————
Geschlecht
(m=männlich, w=weiblich, i=insgesamt)</t>
  </si>
  <si>
    <t>insge-
samt</t>
  </si>
  <si>
    <t>Wissenschaftliches und künstlerisches Personal 
(ohne stud. Hilfskräfte)</t>
  </si>
  <si>
    <t>Verwaltungs-, technisches
und sonstiges Personal</t>
  </si>
  <si>
    <t>hauptberuflich</t>
  </si>
  <si>
    <t>neben-
beruflich</t>
  </si>
  <si>
    <t>Vollzeit-
be-
schäftigte</t>
  </si>
  <si>
    <t>Teilzeit-
be-
schäftigte</t>
  </si>
  <si>
    <t>zusammen</t>
  </si>
  <si>
    <t>Hochschulen insgesamt</t>
  </si>
  <si>
    <t>m</t>
  </si>
  <si>
    <t>w</t>
  </si>
  <si>
    <t>i</t>
  </si>
  <si>
    <t>Universitäten</t>
  </si>
  <si>
    <t>Zusammen</t>
  </si>
  <si>
    <t>Philosophisch-Theologische Hochschulen</t>
  </si>
  <si>
    <t>Kunsthochschulen</t>
  </si>
  <si>
    <t>Akademie der Bildenden Künste</t>
  </si>
  <si>
    <t>München</t>
  </si>
  <si>
    <t>Fachhochschulen (ohne Verwaltungsfachhochschulen)</t>
  </si>
  <si>
    <t>TH Nürnberg Georg Simon Ohm</t>
  </si>
  <si>
    <t xml:space="preserve">HaW Weihenstephan-Triesdorf </t>
  </si>
  <si>
    <t>Kath. Stiftungshochschule München</t>
  </si>
  <si>
    <t xml:space="preserve">Evang. Hochschule Nürnberg </t>
  </si>
  <si>
    <t xml:space="preserve">Hochschule für angewandtes </t>
  </si>
  <si>
    <t>Verwaltungsfachhochschulen</t>
  </si>
  <si>
    <t>Hochschule für den öffentlichen Dienst</t>
  </si>
  <si>
    <t>in Bayern</t>
  </si>
  <si>
    <t>H für Kath. Kirchenmusik und Musik-</t>
  </si>
  <si>
    <t>pädagogik, Regensburg</t>
  </si>
  <si>
    <t xml:space="preserve">Munich Business School, </t>
  </si>
  <si>
    <t>München (Priv. FH)</t>
  </si>
  <si>
    <t>Hochschule Macromedia für ange-</t>
  </si>
  <si>
    <t>Personal nach Fächergruppe (organisatorische Zugehörigkeit), Hochschulart und Beschäftigungsverhältnis</t>
  </si>
  <si>
    <t>Hochschulart
————
Fächergruppe
————
Geschlecht
(m=männlich, w=weiblich, i=insgesamt)</t>
  </si>
  <si>
    <t>zu-sammen</t>
  </si>
  <si>
    <t xml:space="preserve">Rechts-, Wirtschafts- und </t>
  </si>
  <si>
    <t>Sozialwissenschaften</t>
  </si>
  <si>
    <t>Mathematik, Naturwissenschaften</t>
  </si>
  <si>
    <t>Humanmedizin/Gesundheits-</t>
  </si>
  <si>
    <t>Agrar-, Forst- und Ernährungs-</t>
  </si>
  <si>
    <t>wissenschaften, Veterinärmedizin</t>
  </si>
  <si>
    <t>Ingenieurwissenschaften</t>
  </si>
  <si>
    <t xml:space="preserve">Zentrale Einrichtungen (ohne </t>
  </si>
  <si>
    <t>klinikspezifische Einrichtungen)</t>
  </si>
  <si>
    <t>Zentrale Einrichtungen der Hoch-</t>
  </si>
  <si>
    <t>schulkliniken (nur Humanmedizin)</t>
  </si>
  <si>
    <t>Zentrale Einrichtungen (ohne klinik-</t>
  </si>
  <si>
    <t>spezifische Einrichtungen)</t>
  </si>
  <si>
    <t>Kunst, Kunstwissenschaft</t>
  </si>
  <si>
    <t xml:space="preserve">Beschäftigungsverhältnis und Personalgruppe  </t>
  </si>
  <si>
    <t xml:space="preserve">Hauptberuflich/-amtlich wissenschaftlich
und künstl. Personal </t>
  </si>
  <si>
    <t>Profes-
soren</t>
  </si>
  <si>
    <t>Dozenten
und 
Assis-
tenten</t>
  </si>
  <si>
    <t>Wissen-
schaft-
liche und 
künstl.
Mitarbeiter</t>
  </si>
  <si>
    <t>Lehrkräfte
für be-
sondere
Aufgaben</t>
  </si>
  <si>
    <t>Lehrbe-
auftragte</t>
  </si>
  <si>
    <t>Wissen-
schaft-
liche Hilfskräfte</t>
  </si>
  <si>
    <t>Nürnberg</t>
  </si>
  <si>
    <t>TH Ingolstadt</t>
  </si>
  <si>
    <t xml:space="preserve">Fächergruppe (organisatorische Zugehörigkeit), Beschäftigungsverhältnis und Personalgruppe  </t>
  </si>
  <si>
    <t xml:space="preserve">Hauptberufliches wissenschaftliches und künstlerisches Personal nach Hochschulart, </t>
  </si>
  <si>
    <t xml:space="preserve">Fächergruppe (organisatorische Zugehörigkeit), Altersgruppe und Personalgruppe  </t>
  </si>
  <si>
    <t>Hochschulart
————
Fächergruppe
————
Altersgruppe
in Jahren</t>
  </si>
  <si>
    <t>Wissenschaftliche Mitarbeiter</t>
  </si>
  <si>
    <t>Lehr-
kräfte
für be-
sondere
Auf-
gaben</t>
  </si>
  <si>
    <t>C4, W3</t>
  </si>
  <si>
    <t>C3, W2</t>
  </si>
  <si>
    <t>C2, W1</t>
  </si>
  <si>
    <t>Assis-tenten</t>
  </si>
  <si>
    <t>auf
 Dauer</t>
  </si>
  <si>
    <t>auf
 Zeit</t>
  </si>
  <si>
    <t>auf Dauer</t>
  </si>
  <si>
    <t>auf Zeit</t>
  </si>
  <si>
    <t xml:space="preserve">unter </t>
  </si>
  <si>
    <t>bis unter</t>
  </si>
  <si>
    <t>oder mehr</t>
  </si>
  <si>
    <t>unter</t>
  </si>
  <si>
    <t>Professoren, Dozenten und Assistenten, wissenschaftliche und künstlerische Mitarbeiter</t>
  </si>
  <si>
    <t>nach Hochschulart, laufendem Qualifizierungsverfahren, Qualifizierungsposition und Vorqualifikation</t>
  </si>
  <si>
    <t>bei der 1. Berufung zum Professor auf Lebenszeit</t>
  </si>
  <si>
    <t>Dienstbezeichnung
————
laufendes Qualifizierungsverfahren
————   
Qualifizierungsposition 
————  
Vorqualifikation
———— 
Geschlecht
(m=männlich, w=weiblich, i=insgesamt)</t>
  </si>
  <si>
    <t>insgesamt</t>
  </si>
  <si>
    <t>Hochschularten</t>
  </si>
  <si>
    <t>Theologische Hochschulen</t>
  </si>
  <si>
    <t>Promotionsverfahren</t>
  </si>
  <si>
    <t>Habilitationsverfahren</t>
  </si>
  <si>
    <t>Nachwuchsgruppenleitung</t>
  </si>
  <si>
    <t>Professuren nach Tenure-Track-Modellen</t>
  </si>
  <si>
    <t xml:space="preserve">Vorqualifikation bei der 1. Berufung </t>
  </si>
  <si>
    <t>zum Professor auf Lebenszeit</t>
  </si>
  <si>
    <t>Juniorprofessur mit Tenure-Track</t>
  </si>
  <si>
    <t>Juniorprofessur ohne Tenure-Track</t>
  </si>
  <si>
    <t>W2-Professur mit Tenure-Track</t>
  </si>
  <si>
    <t>W2/W3-Professur (befristet)</t>
  </si>
  <si>
    <t>Habilitation</t>
  </si>
  <si>
    <t>Sonstige habilitationsadäquate Leistung</t>
  </si>
  <si>
    <t>Besondere berufliche Qualifikation</t>
  </si>
  <si>
    <t>Promotion bei Professuren an FH</t>
  </si>
  <si>
    <t>Sonstiges</t>
  </si>
  <si>
    <t>Dozenten und Assistenten, wissenschaftliche und künstlerische Mitarbeiter</t>
  </si>
  <si>
    <t>Qualifizierungsposition</t>
  </si>
  <si>
    <t xml:space="preserve">Professoren, Dozenten und Assistenten, wissenschaftliche und künstlerische Mitarbeiter nach Fächergruppe, </t>
  </si>
  <si>
    <t xml:space="preserve"> laufendem Qualifizierungsverfahren, Qualifizierungsposition und Vorqualifikation bei der</t>
  </si>
  <si>
    <t>1. Berufung zum Professor auf Lebenszeit</t>
  </si>
  <si>
    <t>Dienstbezeichnung
————
laufendes Qualifizierungsverfahren
————
Qualifizierungsposition                      
 ————
Vorqualifikation
———— 
Geschlecht
(m=männlich, w=weiblich, i=insgesamt)</t>
  </si>
  <si>
    <t>Fächergruppen</t>
  </si>
  <si>
    <t>Geistes-wissen-schaften</t>
  </si>
  <si>
    <t>Rechts-, Wirtschafts- und Sozial-wissen-schaften</t>
  </si>
  <si>
    <t>Human-medizin/ Gesund-heits-wissen-schaften</t>
  </si>
  <si>
    <t>Agrar- Forst- und Ernäh-rungs-wissen-schaften, Veterinär-medizin</t>
  </si>
  <si>
    <t>Kunst, Kunst-wissen-schaft</t>
  </si>
  <si>
    <t>Zentrale Einrich-tungen (ohne Klinikspe-zifische Ein-richtungen)</t>
  </si>
  <si>
    <t>Promotion</t>
  </si>
  <si>
    <t>Master (U) und ent-sprechende Lehramtsprüfungen, Master (FH), Diplom (U), Staatsexamen, Magister und vergleichbare Abschlüsse</t>
  </si>
  <si>
    <t>kein Hochschul-abschluss</t>
  </si>
  <si>
    <t xml:space="preserve">ohne Angabe
</t>
  </si>
  <si>
    <t xml:space="preserve">Wissenschaftliches und künstlerisches Personal nach Fächergruppen </t>
  </si>
  <si>
    <t>und höchsten H</t>
  </si>
  <si>
    <t>Fächergruppe
————
Geschlecht
(m=männlich, w=weiblich, i=insgesamt)</t>
  </si>
  <si>
    <t>Hochschulart
————
Hochschule</t>
  </si>
  <si>
    <t>Ver-
waltungs-
personal</t>
  </si>
  <si>
    <t>Bibliotheks-
personal</t>
  </si>
  <si>
    <t>Tech-
nisches 
Personal</t>
  </si>
  <si>
    <t>Sonstiges
Personal</t>
  </si>
  <si>
    <t>Pflege-
personal</t>
  </si>
  <si>
    <t>Auszu-
bildende, 
Praktikanten,
Sonst.
 Hilfskräfte</t>
  </si>
  <si>
    <t xml:space="preserve">OTH Amberg-Weiden </t>
  </si>
  <si>
    <t>Fächergruppe</t>
  </si>
  <si>
    <t>Auszu-
bildende, 
Praktikanten,
Sonst.
 Hilfs-
kräfte</t>
  </si>
  <si>
    <t>männlich</t>
  </si>
  <si>
    <t>weiblich</t>
  </si>
  <si>
    <t>TU München</t>
  </si>
  <si>
    <t>H für Kath. Kirchenmusik und Musikpädagogik, Regensburg</t>
  </si>
  <si>
    <t>HaW Aschaffenburg</t>
  </si>
  <si>
    <t>Ingenieur-wissen-schaften</t>
  </si>
  <si>
    <t xml:space="preserve">Zentrale Einrich-tungen der Hoch-schul-kliniken (nur Human-medizin) </t>
  </si>
  <si>
    <t>Mathe-matik, Natur-wissen-schaften</t>
  </si>
  <si>
    <t xml:space="preserve">kein Hoch-schul-abschluss
</t>
  </si>
  <si>
    <t>Nebenberuflich/-amtlich wissenschaftlich und künstl. Personal</t>
  </si>
  <si>
    <t>Dt. H für Gesundh. u. Sport Berlin (Ismaning )</t>
  </si>
  <si>
    <t>FH des Mittelstandes Bielefeld (Bamberg)</t>
  </si>
  <si>
    <t xml:space="preserve">H Macromedia für aW Stuttgart (München)
</t>
  </si>
  <si>
    <t>Theologische/Kirchliche Hoch-</t>
  </si>
  <si>
    <t>H für kath. Kirchenmusik und</t>
  </si>
  <si>
    <t>Musikpäd., Regensburg</t>
  </si>
  <si>
    <t>TH Nürnberg</t>
  </si>
  <si>
    <t>Kath. U Eichstätt-Ingolstadt</t>
  </si>
  <si>
    <t>FH des Mittelstandes (FHM) Bielefeld</t>
  </si>
  <si>
    <t>Internationale Hochschule Erfurt</t>
  </si>
  <si>
    <t>Theologische/Kirchliche Hochschulen</t>
  </si>
  <si>
    <t>H für kath. Kirchenmusik und Musikpädagogik</t>
  </si>
  <si>
    <t>Regensburg</t>
  </si>
  <si>
    <t>in Bamberg</t>
  </si>
  <si>
    <t>Munich Business School</t>
  </si>
  <si>
    <t>Kunst, Kunstwissenschaften</t>
  </si>
  <si>
    <t>Rechts-, Wirtschafts- und Sozial-</t>
  </si>
  <si>
    <t>Kath. Stiftungs FH München</t>
  </si>
  <si>
    <t>HS für angewandes Management Ismaning</t>
  </si>
  <si>
    <t>Hochschule Fresenius Idstein</t>
  </si>
  <si>
    <t>Intern. H Erfurt</t>
  </si>
  <si>
    <t>L</t>
  </si>
  <si>
    <t>K</t>
  </si>
  <si>
    <t>B</t>
  </si>
  <si>
    <t>P</t>
  </si>
  <si>
    <t>Evang. H Nürnberg</t>
  </si>
  <si>
    <t>FH des Mittelstandes Bielefeld</t>
  </si>
  <si>
    <t>(Bamberg)</t>
  </si>
  <si>
    <t>H für angew. Managem. Ismaning</t>
  </si>
  <si>
    <t>(Ismaning)</t>
  </si>
  <si>
    <t>Dt. H für Gesundh. und Sport Berlin</t>
  </si>
  <si>
    <t>H Fresenius Idstein (München)</t>
  </si>
  <si>
    <t>H Macromedia für a. W. Stuttgart</t>
  </si>
  <si>
    <t>(München)</t>
  </si>
  <si>
    <t xml:space="preserve">HaW der Bayer. Wirtschaft München (HDBW) </t>
  </si>
  <si>
    <t>Intern. H SDI München</t>
  </si>
  <si>
    <t>H für den öffentl. Dienst in Bayern</t>
  </si>
  <si>
    <t>Munich Business School, München</t>
  </si>
  <si>
    <t>H für den öffentlichen Dienst</t>
  </si>
  <si>
    <t xml:space="preserve">H für angewandtes Management, Ismaning </t>
  </si>
  <si>
    <t>Intern. H. SDI München</t>
  </si>
  <si>
    <t>Hochschule für den öffentlichen Dienst in Bayern</t>
  </si>
  <si>
    <t>Änderung der Fächersystematik ab Berichtsjahr 2015</t>
  </si>
  <si>
    <t>Fußnote für Tabellen nach Fächergruppen bzw. LuF</t>
  </si>
  <si>
    <r>
      <rPr>
        <vertAlign val="superscript"/>
        <sz val="8"/>
        <color indexed="8"/>
        <rFont val="Arial"/>
        <family val="2"/>
      </rPr>
      <t>1)</t>
    </r>
    <r>
      <rPr>
        <sz val="8"/>
        <color indexed="8"/>
        <rFont val="Arial"/>
        <family val="2"/>
      </rPr>
      <t xml:space="preserve"> Geänderte Fächersystematik ab Bj.2015, vgl. Übersicht zur Änderung 
der Fächersystematik in den Vorbemerkungen.</t>
    </r>
  </si>
  <si>
    <r>
      <t>LuF Islamische Studien/</t>
    </r>
    <r>
      <rPr>
        <b/>
        <sz val="8"/>
        <rFont val="Arial"/>
        <family val="2"/>
      </rPr>
      <t>seit 2019</t>
    </r>
    <r>
      <rPr>
        <sz val="8"/>
        <rFont val="Arial"/>
        <family val="2"/>
      </rPr>
      <t xml:space="preserve"> Islamische Studien/Islamischen Theologie</t>
    </r>
  </si>
  <si>
    <r>
      <t>Fachgebiet Islamische Studien/</t>
    </r>
    <r>
      <rPr>
        <b/>
        <sz val="8"/>
        <rFont val="Arial"/>
        <family val="2"/>
      </rPr>
      <t xml:space="preserve">seit 2019 </t>
    </r>
    <r>
      <rPr>
        <sz val="8"/>
        <rFont val="Arial"/>
        <family val="2"/>
      </rPr>
      <t>Islamische Studien/Islamischen Theologie</t>
    </r>
  </si>
  <si>
    <t>Muster-Text für Vorbemerkungen:</t>
  </si>
  <si>
    <r>
      <rPr>
        <sz val="8"/>
        <color indexed="10"/>
        <rFont val="Arial"/>
        <family val="2"/>
      </rPr>
      <t xml:space="preserve">
Zum Berichtsjahr 2015 gab es eine Änderung in der Fächersystematik (siehe unten stehende Übersicht), die bei der Auswertung von Zeitreihen zu Fächergruppen und Lehr- und Forschungsbereichen berücksichtigt werden muss.</t>
    </r>
    <r>
      <rPr>
        <sz val="8"/>
        <color indexed="8"/>
        <rFont val="Arial"/>
        <family val="2"/>
      </rPr>
      <t xml:space="preserve">
</t>
    </r>
  </si>
  <si>
    <t>Änderung der Fächersystematik ab Berichtsjahr: 2020</t>
  </si>
  <si>
    <t>betrifft Berichtsjahre  2015 einschließlich 2019</t>
  </si>
  <si>
    <t>ab Berichtsjahr 2020</t>
  </si>
  <si>
    <t>Lehr- und Forschungsbereich Bibliothekswissenschaft, Dokumentation</t>
  </si>
  <si>
    <t>070</t>
  </si>
  <si>
    <t>Lehr- und Forschungsbereich Informations- und Bibliothekswissenschaften</t>
  </si>
  <si>
    <t>Fachgebiet Interdisziplinäre Studien (Schwer-punkt Sprach- und Kulturwissenschaften)</t>
  </si>
  <si>
    <t>0120</t>
  </si>
  <si>
    <t>Fachgebiet Interdisziplinäre Studien (Schwerpunkt Geisteswissenschaften)</t>
  </si>
  <si>
    <r>
      <rPr>
        <sz val="10"/>
        <rFont val="Arial"/>
        <family val="2"/>
      </rPr>
      <t>Noch:</t>
    </r>
    <r>
      <rPr>
        <b/>
        <sz val="10"/>
        <rFont val="Arial"/>
        <family val="2"/>
      </rPr>
      <t xml:space="preserve"> Änderung der Fächersystematik ab Berichtsjahr: 2020</t>
    </r>
  </si>
  <si>
    <t>betrifft Berichtsjahre 2015 einschließlich 2019</t>
  </si>
  <si>
    <r>
      <rPr>
        <sz val="8"/>
        <rFont val="Arial"/>
        <family val="2"/>
      </rPr>
      <t>Noch</t>
    </r>
    <r>
      <rPr>
        <b/>
        <sz val="8"/>
        <rFont val="Arial"/>
        <family val="2"/>
      </rPr>
      <t>: Textänderungen</t>
    </r>
  </si>
  <si>
    <t>Fachgebiet Didaktik der Philosophie/Ethik</t>
  </si>
  <si>
    <t>0420</t>
  </si>
  <si>
    <t>Fachgebiet Didaktik der Philosophie/der Ethik</t>
  </si>
  <si>
    <t>Fachgebiet Bibliothekswissenschaft/-wesen (nicht für Verwaltungs-FH)</t>
  </si>
  <si>
    <t>0710</t>
  </si>
  <si>
    <t>Fachgebiet Bibliothekswissenschaft (nicht für Verwaltungs-FH)</t>
  </si>
  <si>
    <t>Fachgebiet Dokumentationswissenschaft</t>
  </si>
  <si>
    <t>0720</t>
  </si>
  <si>
    <t>Fachgebiet Archiv- und Dokumentationswissenschaft</t>
  </si>
  <si>
    <t>Fachgebiet Sorbisch</t>
  </si>
  <si>
    <t>1347</t>
  </si>
  <si>
    <t>Fachgebiet Sorabistik</t>
  </si>
  <si>
    <t>LuF Sonstige/Außereuropäische Sprach- und Kulturwissenschaften</t>
  </si>
  <si>
    <t>140</t>
  </si>
  <si>
    <t>LuF Sonstige Sprach- und Kulturwissenschaften</t>
  </si>
  <si>
    <t>Fachgebiet Sonstige/Außereuropäische Sprach- und Kulturwissenschaften allgemein</t>
  </si>
  <si>
    <t>Fachgebiet Sonstige Sprach- und Kulturwissenschaften allgemein</t>
  </si>
  <si>
    <t>1400</t>
  </si>
  <si>
    <t>LuF Islamische Studien/Islamische Theologie</t>
  </si>
  <si>
    <t>Fachgebiet Islamische Studien/Islamische Theologie</t>
  </si>
  <si>
    <t>Fachgebiet Lateinamerika</t>
  </si>
  <si>
    <t>Fachgebiet Lateinamerika-Studien</t>
  </si>
  <si>
    <t>Fachgebiet Naher und Mittlerer Osten</t>
  </si>
  <si>
    <t>Fachgebiet Naher und Mittlerer Osten-Studien</t>
  </si>
  <si>
    <t>Fachgebiet Nordamerika</t>
  </si>
  <si>
    <t>2260</t>
  </si>
  <si>
    <t>Fachgebiet Nordamerika-Studien</t>
  </si>
  <si>
    <t>Fachgebiet Nord- und Westeuropa</t>
  </si>
  <si>
    <t>Fachgebiet Nord- und Westeuropa-Studien</t>
  </si>
  <si>
    <t>Fachgebiet Ostasien</t>
  </si>
  <si>
    <t>Fachgebiet Ostasien-Studien</t>
  </si>
  <si>
    <t>Fachgebiet Ost- und Südosteuropa</t>
  </si>
  <si>
    <t>2285</t>
  </si>
  <si>
    <t>Fachgebiet Ost- und Südosteuropa-Studien</t>
  </si>
  <si>
    <t>Fachgebiet Südasien</t>
  </si>
  <si>
    <t>2275</t>
  </si>
  <si>
    <t>Fachgebiet Südasien-Studien</t>
  </si>
  <si>
    <t>Fachgebiet Südostasien und Ozeanien</t>
  </si>
  <si>
    <t>2280</t>
  </si>
  <si>
    <t>Fachgebiet Südostasien und Ozeanien-Studien</t>
  </si>
  <si>
    <t>LuF Politikwissenschaften</t>
  </si>
  <si>
    <t>230</t>
  </si>
  <si>
    <t>LuF Politikwissenschaft</t>
  </si>
  <si>
    <t>LuF Sozialwissenschaften</t>
  </si>
  <si>
    <t>235</t>
  </si>
  <si>
    <t>LuF Sozialwissenschaften/Soziologie</t>
  </si>
  <si>
    <t>Fachgebiet Sozialwissenschaften allgemein</t>
  </si>
  <si>
    <t>2320</t>
  </si>
  <si>
    <t>Fachgebiet Sozialwissenschaften/Soziologie allgemein</t>
  </si>
  <si>
    <t>Fachgebiet Wirtschaftsmathematik (f. Wirtschaftswiss.)</t>
  </si>
  <si>
    <t>2936</t>
  </si>
  <si>
    <t>Fachgebiet Wirtschaftsmathematik</t>
  </si>
  <si>
    <t>Fachgebiet Astronomie, Astrophysik</t>
  </si>
  <si>
    <t>3690</t>
  </si>
  <si>
    <t>Fachgebiet Astrophysik und Astronomie</t>
  </si>
  <si>
    <t>Fachgebiet Kernphysik</t>
  </si>
  <si>
    <t>3636</t>
  </si>
  <si>
    <t>Fachgebiet Elementarteilchen, Kerne und Felder</t>
  </si>
  <si>
    <t>Fachgebiet Optik</t>
  </si>
  <si>
    <t>3637</t>
  </si>
  <si>
    <t>Fachgebiet Optik, Quantenoptik, Physik der Atome, Moleküle und Plasmen</t>
  </si>
  <si>
    <t>Fachgebiet Biogeographie</t>
  </si>
  <si>
    <t>4240</t>
  </si>
  <si>
    <t>Fachgebiet Landschaftsökologie/Biogeographie</t>
  </si>
  <si>
    <t>LuF Gesundheitswissenschaften allgemein</t>
  </si>
  <si>
    <t>445</t>
  </si>
  <si>
    <t>LuF Gesundheitswissenschaften</t>
  </si>
  <si>
    <t>Fachgebiet Hygiene und Mikrobiologie</t>
  </si>
  <si>
    <t>4780</t>
  </si>
  <si>
    <t>Fachgebiet Hygiene und medizinische Mikrobiologie</t>
  </si>
  <si>
    <t>Fachgebiet Spezielle Pathologie</t>
  </si>
  <si>
    <t>4920</t>
  </si>
  <si>
    <t>Fachgebiet Pathologie (klinisch-praktisch)</t>
  </si>
  <si>
    <t>Fachgebiet Spezielle Pharmakologie</t>
  </si>
  <si>
    <t>4930</t>
  </si>
  <si>
    <t>Fachgebiet Pharmakologie (klinisch-praktisch)</t>
  </si>
  <si>
    <t>Fachgebiet Geburtshilfe und Gynäkologie</t>
  </si>
  <si>
    <t>5830</t>
  </si>
  <si>
    <t>Fachgebiet Veterinärmedizinische Geburtshilfe und Gynäkologie</t>
  </si>
  <si>
    <t>Fachgebiet Biotechnologie (techn. Verfahren)</t>
  </si>
  <si>
    <t>6905</t>
  </si>
  <si>
    <t>Fachgebiet Bioverfahrenstechnik</t>
  </si>
  <si>
    <t xml:space="preserve">Fachgebiet Energietechnik (ohne Elektrotechnik) </t>
  </si>
  <si>
    <t>6930</t>
  </si>
  <si>
    <t>Fachgebiet Energieverfahrenstechnik</t>
  </si>
  <si>
    <t>Fachgebiet Physikalische Technik</t>
  </si>
  <si>
    <t>Fachgebiet Physikalische Technik/Mechanische Verfahrenstechnik</t>
  </si>
  <si>
    <t>7020</t>
  </si>
  <si>
    <t>Fachgebiet Wissenschaftsgeschichte/Technikgeschichte im LuF Geschichte</t>
  </si>
  <si>
    <t>0595</t>
  </si>
  <si>
    <t>Fachgebiet Informationswissenschaft im LuF Informations- und Bibliothekswissenschaften</t>
  </si>
  <si>
    <t>0730</t>
  </si>
  <si>
    <t>LuF Medienwissenschaft  in der Fächergruppe Geisteswissenschaften</t>
  </si>
  <si>
    <t>197</t>
  </si>
  <si>
    <t>LuF Kommunikationswissenschaft/Publizistik in der Fächergruppe Rechts-, Wirtschafts- und Sozialwissenschaften</t>
  </si>
  <si>
    <t>325</t>
  </si>
  <si>
    <t>Fachgebiet Politische Systeme im LuF Politikwissenschaft</t>
  </si>
  <si>
    <t>Fachgebiet Politische Theorie und Ideengeschichte  im LuF Politikwissenschaft</t>
  </si>
  <si>
    <t>Fachgebiet Empirie und Methoden im LuF Sozialwissenschaften/Soziologie</t>
  </si>
  <si>
    <t>2355</t>
  </si>
  <si>
    <t>Fachgebiet Soziologische Theorie im LuF Sozialwissenschaften/Soziologie</t>
  </si>
  <si>
    <t>2365</t>
  </si>
  <si>
    <t>Fachgebiet Spezielle Soziologien im LuF Sozialwissenschaften/Soziologie</t>
  </si>
  <si>
    <t>2375</t>
  </si>
  <si>
    <t>Fachgebiet Methoden und Evaluation der Psychologie im LuF Psychologie</t>
  </si>
  <si>
    <t>1770</t>
  </si>
  <si>
    <t>Fachgebiet Statistik im LuF Mathematik, Naturwissenschaften allgemein</t>
  </si>
  <si>
    <t>3330</t>
  </si>
  <si>
    <t>Fachgebiet Algebra, Diskrete Mathematik und Zahlentheorie im LuF Mathematik</t>
  </si>
  <si>
    <t>3440</t>
  </si>
  <si>
    <t>Fachgebiet Analysis im LuF Mathematik</t>
  </si>
  <si>
    <t>3445</t>
  </si>
  <si>
    <t>Fachgebiet Geometrie und Topologie im LuF Mathematik</t>
  </si>
  <si>
    <t>Fachgebiet Mathematik in Naturwissen-schaften und Technik im LuF Mathematik</t>
  </si>
  <si>
    <t>3470</t>
  </si>
  <si>
    <t>Fachgebiet Mathematische Stochastik, Finanz- und Versicherungsmathematik im LuF Mathematik</t>
  </si>
  <si>
    <t>3480</t>
  </si>
  <si>
    <t>Fachgebiet Numerische Mathematik und Mathematische Optimierung im LuF Mathematik</t>
  </si>
  <si>
    <t>3490</t>
  </si>
  <si>
    <t>Fachgebiet Chemische Physik und Polymerphysik im LuF Physik, Astronomie</t>
  </si>
  <si>
    <t>3670</t>
  </si>
  <si>
    <t>Fachgebiet Festkörper-, Oberflächen- und Materialphysik im LuF Physik, Astronomie</t>
  </si>
  <si>
    <t>3680</t>
  </si>
  <si>
    <r>
      <rPr>
        <sz val="8"/>
        <rFont val="Arial"/>
        <family val="2"/>
      </rPr>
      <t>Noch</t>
    </r>
    <r>
      <rPr>
        <b/>
        <sz val="8"/>
        <rFont val="Arial"/>
        <family val="2"/>
      </rPr>
      <t>: Neue Lehr- und Forschungsbereiche bzw. Fachgebiete</t>
    </r>
  </si>
  <si>
    <t>Fachgebiet Statistische und Biologische Physik, nichtlineare Dynamik und weiche Materie im LuF Physik, Astronomie</t>
  </si>
  <si>
    <t>3660</t>
  </si>
  <si>
    <t>Fachgebiet Hydrologie im LuF Geowissenschaften (ohne Geographie)</t>
  </si>
  <si>
    <t>4155</t>
  </si>
  <si>
    <t>Fachgebiet Didaktik der Medizin im LuF Humanmedizin allgemein</t>
  </si>
  <si>
    <t>4410</t>
  </si>
  <si>
    <t>Fachgebiet Chemische Verfahrenstechnik im LuF Maschinenbau/Verfahrenstechnik</t>
  </si>
  <si>
    <t>Fachgebiet Thermische Verfahrenstechnik im LuF Maschinenbau/Verfahrenstechnik</t>
  </si>
  <si>
    <t>6995</t>
  </si>
  <si>
    <t>Fachgebiet Bauinformatik im LuF  Bauingenieurwesen</t>
  </si>
  <si>
    <t>7580</t>
  </si>
  <si>
    <t>Fachgebiet Medienwissenschaft    im LuF Geisteswissenschaften allgemein</t>
  </si>
  <si>
    <t>0130</t>
  </si>
  <si>
    <t>Fachgebiet Medienwissenschaft im LuF Medienwissenschaft</t>
  </si>
  <si>
    <t>Fachgebiet Technikgeschichte im LuF Geschichte</t>
  </si>
  <si>
    <t>0590</t>
  </si>
  <si>
    <t>Zusammengefasst im Fachgebiet Wissenschaftsgeschichte/Technikgeschichte im LuF Geschichte</t>
  </si>
  <si>
    <t>Fachgebiet Geschichte der Mathematik und Naturwissenschaftenim LuF Mathematik, Naturwissenschaften allgemein</t>
  </si>
  <si>
    <t>3310</t>
  </si>
  <si>
    <t xml:space="preserve">Fachgebiet Kommunikationswissenschaft/Publizistik im LuF Rechts-, Wirtschafts- und Sozialwissenschaften allgemein </t>
  </si>
  <si>
    <t>2240</t>
  </si>
  <si>
    <t xml:space="preserve">Fachgebiet Kommunikationswissenschaft/Publizistik im LuF Kommunikationswissenschaft/Publizistik </t>
  </si>
  <si>
    <t>Fachgebiet Festkörperphysik im LuF Physik, Astronomie</t>
  </si>
  <si>
    <t>3635</t>
  </si>
  <si>
    <t>Zusammengefasst im Fachgebiet Festkörper-, Oberflächen- und Materialphysik im LuF Physik, Astronomie</t>
  </si>
  <si>
    <t>Fachgebiet Materialphysik im LuF Physik, Astronomie</t>
  </si>
  <si>
    <t>3638</t>
  </si>
  <si>
    <t>Fachgebiet Medizinische Informatik (nur für Mediziner) im LuF Vorklinische Humanmedizin (einschl. Zahnmedizin)</t>
  </si>
  <si>
    <t>Fachgebiet Medizinische Informatik (nur für Mediziner) im LuF Klinisch-Theoretische Humanmedizin (einschl. Zahnmedizin)</t>
  </si>
  <si>
    <t xml:space="preserve">Übersicht 2. Betreuungsrelationen in Bayern seit 2005 nach Fächergruppen* </t>
  </si>
  <si>
    <t>Übersicht 3. Wissenschaftliches und künstlerisches Personal an den Hochschulen in Bayern 2021</t>
  </si>
  <si>
    <t xml:space="preserve"> (München)</t>
  </si>
  <si>
    <t>Internat. School of Management Dortmund</t>
  </si>
  <si>
    <t>SRH Wilhelm Löhe Hochschule, Fürth</t>
  </si>
  <si>
    <t>Abgeschlossene Habilitationsverfahren</t>
  </si>
  <si>
    <r>
      <t>darunter von Personen,
die in einem Beschäftigungsverhältnis zur Hochschule stehen</t>
    </r>
    <r>
      <rPr>
        <vertAlign val="superscript"/>
        <sz val="7"/>
        <rFont val="Arial"/>
        <family val="2"/>
      </rPr>
      <t>1)</t>
    </r>
  </si>
  <si>
    <t>Beschäftigungs-
verhältnis</t>
  </si>
  <si>
    <t>Tätigkeit</t>
  </si>
  <si>
    <t>Dienstverhältnis</t>
  </si>
  <si>
    <t>auf
Dauer</t>
  </si>
  <si>
    <t>auf
Zeit</t>
  </si>
  <si>
    <t>haupt-
beruflich/
-amtlich</t>
  </si>
  <si>
    <t>neben-
beruflich/
-amtlich</t>
  </si>
  <si>
    <t>be-
amtet</t>
  </si>
  <si>
    <t>ange-
stellt</t>
  </si>
  <si>
    <t>sonsti-
ges</t>
  </si>
  <si>
    <t>Rechts-, Wirtschafts- und Sozialwissenschaften</t>
  </si>
  <si>
    <t>Hochschulen</t>
  </si>
  <si>
    <t xml:space="preserve">Augsburg </t>
  </si>
  <si>
    <t xml:space="preserve">Bamberg </t>
  </si>
  <si>
    <t xml:space="preserve">Bayreuth </t>
  </si>
  <si>
    <t xml:space="preserve">Katholische Universität Eichstätt-Ingolstadt </t>
  </si>
  <si>
    <t xml:space="preserve">Erlangen-Nürnberg </t>
  </si>
  <si>
    <t xml:space="preserve">München </t>
  </si>
  <si>
    <t>Technische Universität München</t>
  </si>
  <si>
    <t xml:space="preserve">der Bundeswehr München </t>
  </si>
  <si>
    <t>Passau</t>
  </si>
  <si>
    <t xml:space="preserve">Regensburg </t>
  </si>
  <si>
    <t>Würzburg</t>
  </si>
  <si>
    <t>Theol./Kirchl. Hochschulen zusammen</t>
  </si>
  <si>
    <t>a</t>
  </si>
  <si>
    <t>(i = Habilitationen insgesamt; w = darunter von Frauen abgeschlossen; a= darunter mit ausländischer Staatsbürgerschaft)</t>
  </si>
  <si>
    <t>Evangelische Theologie</t>
  </si>
  <si>
    <t>Katholische Theologie</t>
  </si>
  <si>
    <t>Philosophie</t>
  </si>
  <si>
    <t>Geschichte</t>
  </si>
  <si>
    <t>Allgemeine und vergleichende Literatur- und Sprachwissenschaft</t>
  </si>
  <si>
    <t>Altphilologie (klassische Philologie)</t>
  </si>
  <si>
    <t>Germanistik (Deutsch, germanische Sprachen ohne Anglistik)</t>
  </si>
  <si>
    <t>Anglistik, Amerikanistik</t>
  </si>
  <si>
    <t>Romanistik</t>
  </si>
  <si>
    <t>Sonstige Sprach- und Kulturwissenschaften</t>
  </si>
  <si>
    <t>Kulturwissenschaften i.e.S.</t>
  </si>
  <si>
    <t>Islamische Studien/Islamische Theologie</t>
  </si>
  <si>
    <t>und zwar weiblich</t>
  </si>
  <si>
    <t xml:space="preserve">              Ausländer</t>
  </si>
  <si>
    <t>Politikwissenschaft</t>
  </si>
  <si>
    <t>Sozialwissenschaften/Soziologie</t>
  </si>
  <si>
    <t>Rechtswissenschaften</t>
  </si>
  <si>
    <t>Wirtschaftswissenschaften</t>
  </si>
  <si>
    <t>Psychologie</t>
  </si>
  <si>
    <t>Erziehungswissenschaften</t>
  </si>
  <si>
    <t>Mathematik, Naturwissenschaften allgemein</t>
  </si>
  <si>
    <t>Mathematik</t>
  </si>
  <si>
    <t>Physik, Astronomie</t>
  </si>
  <si>
    <t>Chemie</t>
  </si>
  <si>
    <t>Pharmazie</t>
  </si>
  <si>
    <t>Biologie</t>
  </si>
  <si>
    <t>Geowissenschaften (ohne Geographie)</t>
  </si>
  <si>
    <t>Geographie</t>
  </si>
  <si>
    <t>Humanmedizin/Gesundheitswissenschaften</t>
  </si>
  <si>
    <t>Klinisch-Theoretische Humanmedizin (einschl. Zahnmedizin)</t>
  </si>
  <si>
    <t>Klinisch-Praktische Humanmedizin (ohne Zahnmedizin)</t>
  </si>
  <si>
    <t>Zahnmedizin (klinisch-praktisch)</t>
  </si>
  <si>
    <t>Gesundheitswissenschaften</t>
  </si>
  <si>
    <t>Agrar-, Forst- und Ernährungswissenschaften und Veterinärmedizin</t>
  </si>
  <si>
    <t>Klinisch-Theoretische Veterinärmedizin</t>
  </si>
  <si>
    <t>Maschinenbau/Verfahrenstechnik</t>
  </si>
  <si>
    <t>Informatik</t>
  </si>
  <si>
    <t>Materialwissenschaft und Werkstofftechnik</t>
  </si>
  <si>
    <t>Elektrotechnik und Informationstechnik</t>
  </si>
  <si>
    <t>Musik, Musikwissenschaft</t>
  </si>
  <si>
    <t>Fächergruppe
__________
Lehr- und Forschungsbereich</t>
  </si>
  <si>
    <t>Geisteswissenschaften allgemein</t>
  </si>
  <si>
    <t>Slawistik, Baltistik, Finno-Ugristik</t>
  </si>
  <si>
    <t>Regionalwissenschaften</t>
  </si>
  <si>
    <t>Kommunikationswissenschaft/Publizistik</t>
  </si>
  <si>
    <t>Ernährungs- und Haushaltswissenschaften</t>
  </si>
  <si>
    <t>Ingenieurwissenschaften allgemein</t>
  </si>
  <si>
    <t>Bauingenieurwesen</t>
  </si>
  <si>
    <t>Kunst, Kunstwissenschaft allgemein</t>
  </si>
  <si>
    <t>(i = Habilitationen insgesamt; w = darunter von Frauen abgeschlossen; a= darunter von Ausländern abgeschlossen )</t>
  </si>
  <si>
    <t>Frauen</t>
  </si>
  <si>
    <r>
      <t xml:space="preserve">1) </t>
    </r>
    <r>
      <rPr>
        <sz val="8"/>
        <rFont val="Arial"/>
        <family val="2"/>
      </rPr>
      <t>Geänderte Fächersystematik seit 2015, vgl. Übersicht zur Änderung der Fächersystematik in den Vorbemerkungen.</t>
    </r>
  </si>
  <si>
    <t>_______</t>
  </si>
  <si>
    <t xml:space="preserve"> </t>
  </si>
  <si>
    <t>Universität der Bundeswehr München</t>
  </si>
  <si>
    <t>Technischen Universität München</t>
  </si>
  <si>
    <t>Universität Erlangen-Nürnberg</t>
  </si>
  <si>
    <t>Eichstätt-Ingolstadt</t>
  </si>
  <si>
    <t>Katholischen Universität</t>
  </si>
  <si>
    <t>Bayreuth</t>
  </si>
  <si>
    <t>Bamberg</t>
  </si>
  <si>
    <t>Universität Augsburg</t>
  </si>
  <si>
    <t>davon an der</t>
  </si>
  <si>
    <r>
      <t>Ingenieurwissenschaften</t>
    </r>
    <r>
      <rPr>
        <vertAlign val="superscript"/>
        <sz val="8"/>
        <rFont val="Arial"/>
        <family val="2"/>
      </rPr>
      <t>1)</t>
    </r>
    <r>
      <rPr>
        <sz val="8"/>
        <rFont val="Arial"/>
        <family val="2"/>
      </rPr>
      <t>……………………..</t>
    </r>
  </si>
  <si>
    <t>Ernährungswissenschaften</t>
  </si>
  <si>
    <t>Agrar, Forst- und</t>
  </si>
  <si>
    <r>
      <t>schaften, Veterinärmedizin</t>
    </r>
    <r>
      <rPr>
        <vertAlign val="superscript"/>
        <sz val="8"/>
        <rFont val="Arial"/>
        <family val="2"/>
      </rPr>
      <t>1)</t>
    </r>
    <r>
      <rPr>
        <sz val="8"/>
        <rFont val="Arial"/>
        <family val="2"/>
      </rPr>
      <t>…………………..</t>
    </r>
  </si>
  <si>
    <t>Agrar, Forst- und Ernährungswissen-</t>
  </si>
  <si>
    <t>Humanmedizin/</t>
  </si>
  <si>
    <r>
      <t>Sozialwissenschaften</t>
    </r>
    <r>
      <rPr>
        <vertAlign val="superscript"/>
        <sz val="8"/>
        <rFont val="Arial"/>
        <family val="2"/>
      </rPr>
      <t xml:space="preserve">1) </t>
    </r>
    <r>
      <rPr>
        <sz val="8"/>
        <rFont val="Arial"/>
        <family val="2"/>
      </rPr>
      <t>…………………………………..</t>
    </r>
  </si>
  <si>
    <t>Rechts-, Wirtschafts- und</t>
  </si>
  <si>
    <t>Sprach- und Kulturwissenschaften</t>
  </si>
  <si>
    <r>
      <t>Geisteswissenschaften</t>
    </r>
    <r>
      <rPr>
        <vertAlign val="superscript"/>
        <sz val="8"/>
        <rFont val="Arial"/>
        <family val="2"/>
      </rPr>
      <t>1)</t>
    </r>
    <r>
      <rPr>
        <sz val="8"/>
        <rFont val="Arial"/>
        <family val="2"/>
      </rPr>
      <t>…………...………………</t>
    </r>
  </si>
  <si>
    <t>davon in</t>
  </si>
  <si>
    <t/>
  </si>
  <si>
    <t>Männer</t>
  </si>
  <si>
    <t>Abgeschlossene
Habilitationsverfahren</t>
  </si>
  <si>
    <t>Übersicht 1. Habilitationsverfahren in Bayern seit 2009 nach Fächergruppen und Hochschulen</t>
  </si>
  <si>
    <t>Übersicht 2a. Habilitationen in Bayern 2021 nach Fächergruppen</t>
  </si>
  <si>
    <t>davon im Alter von ... Jahren</t>
  </si>
  <si>
    <t>unter
35</t>
  </si>
  <si>
    <t>35 bis unter 42</t>
  </si>
  <si>
    <t>42
oder mehr</t>
  </si>
  <si>
    <t>Anzahl</t>
  </si>
  <si>
    <t>%</t>
  </si>
  <si>
    <r>
      <t>Geisteswissenschaften</t>
    </r>
    <r>
      <rPr>
        <vertAlign val="superscript"/>
        <sz val="8"/>
        <rFont val="Arial"/>
        <family val="2"/>
      </rPr>
      <t>1)</t>
    </r>
    <r>
      <rPr>
        <sz val="8"/>
        <rFont val="Arial"/>
        <family val="2"/>
      </rPr>
      <t>…………...………………..</t>
    </r>
  </si>
  <si>
    <r>
      <t>Rechts-, Wirtschafts- und Sozialwissenschaften</t>
    </r>
    <r>
      <rPr>
        <vertAlign val="superscript"/>
        <sz val="8"/>
        <rFont val="Arial"/>
        <family val="2"/>
      </rPr>
      <t>1)</t>
    </r>
    <r>
      <rPr>
        <sz val="8"/>
        <rFont val="Arial"/>
        <family val="2"/>
      </rPr>
      <t>………</t>
    </r>
  </si>
  <si>
    <r>
      <t>schaften, Veterinärmedizin</t>
    </r>
    <r>
      <rPr>
        <vertAlign val="superscript"/>
        <sz val="8"/>
        <rFont val="Arial"/>
        <family val="2"/>
      </rPr>
      <t>1)</t>
    </r>
    <r>
      <rPr>
        <sz val="8"/>
        <rFont val="Arial"/>
        <family val="2"/>
      </rPr>
      <t>……………………….</t>
    </r>
  </si>
  <si>
    <r>
      <t>Ingenieurwissenschaften</t>
    </r>
    <r>
      <rPr>
        <vertAlign val="superscript"/>
        <sz val="8"/>
        <rFont val="Arial"/>
        <family val="2"/>
      </rPr>
      <t>1)</t>
    </r>
    <r>
      <rPr>
        <sz val="8"/>
        <rFont val="Arial"/>
        <family val="2"/>
      </rPr>
      <t>…………………………….</t>
    </r>
  </si>
  <si>
    <t>Jahr</t>
  </si>
  <si>
    <t>davon in der Fächergruppe</t>
  </si>
  <si>
    <t>Rechts-,
Wirt-
schafts-
und
Sozial-
wissen-
schaften</t>
  </si>
  <si>
    <t>Mathe-
matik,
Natur-
wissen-
schaften</t>
  </si>
  <si>
    <t>Human-
medizin/Ge-sundheits-wissen-schaften</t>
  </si>
  <si>
    <t xml:space="preserve">Agrar-, Forst-
und
Ernährungs-
wissen-
schaften, Veterinär-medizin </t>
  </si>
  <si>
    <t>Inge-
nieur-
wissen-
schaften</t>
  </si>
  <si>
    <t>Kunst,
Kunst-
wissen-
schaft</t>
  </si>
  <si>
    <t>Anzahl der Habilitationen</t>
  </si>
  <si>
    <t xml:space="preserve">Universität </t>
  </si>
  <si>
    <t>Augsburg</t>
  </si>
  <si>
    <t>Kath. Universität</t>
  </si>
  <si>
    <t>Erlangen-Nürnberg</t>
  </si>
  <si>
    <t>Technische Universität</t>
  </si>
  <si>
    <t>der Bundeswehr München</t>
  </si>
  <si>
    <t>Theol./Kirchl. Hochschulen</t>
  </si>
  <si>
    <t>Durchschnittsalter der Habilitierten</t>
  </si>
  <si>
    <t>Intern. H Erfurt (München, Nbg)3)</t>
  </si>
  <si>
    <t>in München, Nürnberg</t>
  </si>
  <si>
    <t>Hochschulpersonal 2021 - Tabelle 1a</t>
  </si>
  <si>
    <t>Hochschulpersonal 2021 - Tabelle 1b</t>
  </si>
  <si>
    <t xml:space="preserve">Dt. H. Gesundheit und Sport Berlin, </t>
  </si>
  <si>
    <t>in Ismaning</t>
  </si>
  <si>
    <t>HaW der Bayer. Wirtschaft München</t>
  </si>
  <si>
    <t xml:space="preserve"> (HDBW) </t>
  </si>
  <si>
    <t>Hochschulpersonal 2021 - Tabelle 2b</t>
  </si>
  <si>
    <t>Hochschulpersonal 2021 - Tabelle 3</t>
  </si>
  <si>
    <t>Hochschulpersonal 2021 - Tabelle 4a</t>
  </si>
  <si>
    <t>Hochschulpersonal 2021 - Tabelle 4b</t>
  </si>
  <si>
    <t>Hochschulpersonal 2021 - Tabelle 5a</t>
  </si>
  <si>
    <t xml:space="preserve">wandte Wissenschaften Stuttgart </t>
  </si>
  <si>
    <t>(Priv. FH)</t>
  </si>
  <si>
    <t xml:space="preserve">in Bamberg </t>
  </si>
  <si>
    <t xml:space="preserve">Management, Ismaning </t>
  </si>
  <si>
    <t xml:space="preserve">Sport Berlin in Ismaning </t>
  </si>
  <si>
    <t xml:space="preserve"> München </t>
  </si>
  <si>
    <t>Hochschulpersonal 2021 - Tabelle 5b</t>
  </si>
  <si>
    <t>Hochschulpersonal 2021 - Tabelle 6a</t>
  </si>
  <si>
    <t>Hochschulpersonal 2021 - Tabelle 6b</t>
  </si>
  <si>
    <t>Hochschulpersonal 2021 - Tabelle 7</t>
  </si>
  <si>
    <t>HaW der Bayerischen Wirtschaft ,München (HDBW)</t>
  </si>
  <si>
    <t>Frauenanteil in der Professorenschaft in Bayern 2021nach Fächergruppen</t>
  </si>
  <si>
    <t>Mitarbeiter in Bayern seit 2005</t>
  </si>
  <si>
    <t>Index zur Zahl des Hochschulpersonals und der Studierenden seit 2005</t>
  </si>
  <si>
    <t>Hauptberuflich wissenschaftliches und künstlerisches Personal in Bayern seit 2005</t>
  </si>
  <si>
    <t>Hochschulpersonal nach Personalgruppe und Dienstbezeichnung seit 2012</t>
  </si>
  <si>
    <t>Betreuungsrelationen in Bayern seit 2005 nach Fächergruppen</t>
  </si>
  <si>
    <t>in Bayern 2021</t>
  </si>
  <si>
    <t xml:space="preserve"> U Augsburg</t>
  </si>
  <si>
    <t>Kath.  U Eichstätt-Ingolstadt</t>
  </si>
  <si>
    <t>Technischen U München</t>
  </si>
  <si>
    <t>Angaben über die fachliche Ausrichtung und altersmäßige Zusammensetzung des Kreises der Personen, die im jeweils letzten Jahr an den dazu berechtigten Hochschulen ein Habilitationsverfahren erfolgreich abgeschlossen haben und damit als Nachwuchs für die Gruppe der Professoren infrage kommen, werden seit 1980 erhoben. Rechtsgrundlage ist das Gesetz über die Statistik für das Hochschulwesen (Hochschulstatistikgesetz – HStatG) in der jeweils aktuellen Fassung.</t>
  </si>
  <si>
    <t>Die Debatte um die Juniorprofessur hat in Bayern ab August 2003 zu einer Umgestaltung des Habilitationsrechts geführt. Die wesentlichen Punkte der Neuregelung sind die Begrenzung der Dauer des Verfahrens auf vier Jahre sowie die Möglichkeit für die Wissenschaftler, bereits während der Arbeit an ihrer Habilitationsschrift selbstständig zu forschen und zu lehren. Mit den genannten Maßnahmen soll das Durchschnittsalter der angehenden Professoren bei ihrer Berufung gesenkt und ihre pädagogische Qualifizierung verbessert werden.</t>
  </si>
  <si>
    <t>Bei den in § 2 Nummer 1 genannten Einrichtungen werden für die im Kalenderjahr Habilitierten zum Zeitpunkt ihrer Habilitation folgende Erhebungsmerkmale erfasst:
    1. Bezeichnung der Hochschule;
    2. Geschlecht;   
    3. Geburtsmonat und -jahr;
    4.  Staatsangehörigkeit;
    5.  Monat und Fach der Habilitation;
    6. Art des Dienst- oder Beschäftigungsverhältnisses;
    7. fachliche und organisatorische Zugehörigkeit.</t>
  </si>
  <si>
    <t>2. Definitionen</t>
  </si>
  <si>
    <t>3. Umfang der Erhebung</t>
  </si>
  <si>
    <t>4. Erhebungsmerkmale</t>
  </si>
  <si>
    <t>Die Habilitation, die keine akademische Prüfung im Sinne des Hochschulrechts darstellt, dient nach Art. 65 des Bayerischen Hochschulgesetzes "der förmlichen Feststellung der wissenschaftlichen und pädagogischen Eignung zum Professor oder zur Professorin in einem bestimmten Fachgebiet an Universitäten (Lehrbefähigung)". Neben den elf Universitäten besitzen in Bayern auch die zwei philosophisch-theologischen Hochschulen das Habilitationsrecht, und zwar die Hochschule für Philosophie München (in Philosophie) und die Augustana-Hochschule Neuendettelsau (in Evangelischer Theologie). Von der Feststellung der Lehrbefähigung zu unterscheiden ist die Erteilung der Lehrbefugnis (Venia Legendi), die auf Antrag erteilt werden kann, und zwar unabhängig davon, an welcher Hochschule sich der Bewerber habilitiert hat.</t>
  </si>
  <si>
    <t>Master (U) und entsprechende Lehramtsprüfungen, Master (FH), Diplom (U), Staatsexamen, Magister und vergleichbare Abschlüsse</t>
  </si>
  <si>
    <t>Übersicht 1. Hochschulpersonal nach Personalgruppe und Dienstbezeichnung seit 2012</t>
  </si>
  <si>
    <r>
      <t>TU München</t>
    </r>
    <r>
      <rPr>
        <vertAlign val="superscript"/>
        <sz val="8"/>
        <color indexed="8"/>
        <rFont val="Arial"/>
        <family val="2"/>
      </rPr>
      <t>1)</t>
    </r>
  </si>
  <si>
    <r>
      <t>höchster Hochschulabschluss</t>
    </r>
    <r>
      <rPr>
        <vertAlign val="superscript"/>
        <sz val="8"/>
        <color indexed="8"/>
        <rFont val="Arial"/>
        <family val="2"/>
      </rPr>
      <t>1)</t>
    </r>
  </si>
  <si>
    <r>
      <rPr>
        <vertAlign val="superscript"/>
        <sz val="8"/>
        <color indexed="8"/>
        <rFont val="Arial"/>
        <family val="2"/>
      </rPr>
      <t xml:space="preserve">1) </t>
    </r>
    <r>
      <rPr>
        <sz val="8"/>
        <color indexed="8"/>
        <rFont val="Arial"/>
        <family val="2"/>
      </rPr>
      <t>Die Fallzahlen der Ausprägung "ohne Angabe" (letzte Tabellenspalte) belegen Datenlücken bei der Erfassung des höchsten Hochschulabschlusses. Ferner könnten die Fallzahlen zur Ausprägung "kein Hochschulabschluss" (vorletzte Tabellenspalte) weitere Datenlücken beinhalten.</t>
    </r>
  </si>
  <si>
    <r>
      <t>TU München</t>
    </r>
    <r>
      <rPr>
        <vertAlign val="superscript"/>
        <sz val="8"/>
        <color indexed="8"/>
        <rFont val="Arial"/>
        <family val="2"/>
      </rPr>
      <t>3)</t>
    </r>
  </si>
  <si>
    <r>
      <t xml:space="preserve">in München und Nürnberg </t>
    </r>
    <r>
      <rPr>
        <vertAlign val="superscript"/>
        <sz val="8"/>
        <color indexed="8"/>
        <rFont val="Arial"/>
        <family val="2"/>
      </rPr>
      <t>4)</t>
    </r>
  </si>
  <si>
    <r>
      <rPr>
        <vertAlign val="superscript"/>
        <sz val="8"/>
        <color indexed="8"/>
        <rFont val="Arial"/>
        <family val="2"/>
      </rPr>
      <t xml:space="preserve">1) </t>
    </r>
    <r>
      <rPr>
        <sz val="8"/>
        <color indexed="8"/>
        <rFont val="Arial"/>
        <family val="2"/>
      </rPr>
      <t xml:space="preserve">Die Fallzahlen der Ausprägung "ohne Angabe" (letzte Tabellenspalte) belegen Datenlücken bei der Erfassung des höchsten Hochschulabschlusses. Ferner könnten die Fallzahlen zur Ausprägung "kein Hochschulabschluss" (vorletzte Tabellenspalte) weitere Datenlücken beinhalten. -  </t>
    </r>
    <r>
      <rPr>
        <vertAlign val="superscript"/>
        <sz val="8"/>
        <color indexed="8"/>
        <rFont val="Arial"/>
        <family val="2"/>
      </rPr>
      <t>2)</t>
    </r>
    <r>
      <rPr>
        <sz val="8"/>
        <color indexed="8"/>
        <rFont val="Arial"/>
        <family val="2"/>
      </rPr>
      <t xml:space="preserve"> Träger der Hochschule (L = Land, B = Bund, K = Kirchlich, P = Privat). - </t>
    </r>
    <r>
      <rPr>
        <vertAlign val="superscript"/>
        <sz val="8"/>
        <color indexed="8"/>
        <rFont val="Arial"/>
        <family val="2"/>
      </rPr>
      <t xml:space="preserve">3) </t>
    </r>
    <r>
      <rPr>
        <sz val="8"/>
        <color indexed="8"/>
        <rFont val="Arial"/>
        <family val="2"/>
      </rPr>
      <t xml:space="preserve">inkl. Standort Heilbronn. - </t>
    </r>
    <r>
      <rPr>
        <vertAlign val="superscript"/>
        <sz val="8"/>
        <color indexed="8"/>
        <rFont val="Arial"/>
        <family val="2"/>
      </rPr>
      <t xml:space="preserve"> 4)</t>
    </r>
    <r>
      <rPr>
        <sz val="8"/>
        <color indexed="8"/>
        <rFont val="Arial"/>
        <family val="2"/>
      </rPr>
      <t xml:space="preserve"> Ab WS 19/20 Umbenennung in Internationale Hochschule Erfurt</t>
    </r>
  </si>
  <si>
    <r>
      <rPr>
        <vertAlign val="superscript"/>
        <sz val="8"/>
        <color indexed="8"/>
        <rFont val="Arial"/>
        <family val="2"/>
      </rPr>
      <t>1)</t>
    </r>
    <r>
      <rPr>
        <sz val="8"/>
        <color indexed="8"/>
        <rFont val="Arial"/>
        <family val="2"/>
      </rPr>
      <t xml:space="preserve"> inkl. Standort Heilbronn.</t>
    </r>
  </si>
  <si>
    <r>
      <t>Fächergruppe</t>
    </r>
    <r>
      <rPr>
        <vertAlign val="superscript"/>
        <sz val="8"/>
        <color indexed="8"/>
        <rFont val="Arial"/>
        <family val="2"/>
      </rPr>
      <t>1)</t>
    </r>
  </si>
  <si>
    <r>
      <t>Jahr</t>
    </r>
    <r>
      <rPr>
        <vertAlign val="superscript"/>
        <sz val="8"/>
        <color indexed="8"/>
        <rFont val="Arial"/>
        <family val="2"/>
      </rPr>
      <t xml:space="preserve"> 2)</t>
    </r>
  </si>
  <si>
    <r>
      <t>Absol-venten</t>
    </r>
    <r>
      <rPr>
        <vertAlign val="superscript"/>
        <sz val="8"/>
        <color indexed="8"/>
        <rFont val="Arial"/>
        <family val="2"/>
      </rPr>
      <t>3)4)</t>
    </r>
  </si>
  <si>
    <r>
      <t>Pro-motionen</t>
    </r>
    <r>
      <rPr>
        <vertAlign val="superscript"/>
        <sz val="8"/>
        <color indexed="8"/>
        <rFont val="Arial"/>
        <family val="2"/>
      </rPr>
      <t>4)</t>
    </r>
  </si>
  <si>
    <r>
      <t>Wissen-
schaftl. und 
 künstler. Personal</t>
    </r>
    <r>
      <rPr>
        <vertAlign val="superscript"/>
        <sz val="8"/>
        <color indexed="8"/>
        <rFont val="Arial"/>
        <family val="2"/>
      </rPr>
      <t>5)</t>
    </r>
  </si>
  <si>
    <r>
      <t>auf wissenschaftliches Personal</t>
    </r>
    <r>
      <rPr>
        <vertAlign val="superscript"/>
        <sz val="8"/>
        <color indexed="8"/>
        <rFont val="Arial"/>
        <family val="2"/>
      </rPr>
      <t>5)</t>
    </r>
  </si>
  <si>
    <r>
      <t>auf Professoren</t>
    </r>
    <r>
      <rPr>
        <vertAlign val="superscript"/>
        <sz val="8"/>
        <color indexed="8"/>
        <rFont val="Arial"/>
        <family val="2"/>
      </rPr>
      <t>6)</t>
    </r>
  </si>
  <si>
    <t xml:space="preserve">Gesetz über die Statistik für das Hochschulwesen sowie für die Berufsakademien (Hochschulstatistikgesetz – HStatG) vom 2. November 1990 (BGBl I S. 2414), zuletzt geändert durch Art. 3 G zur Neuregelung des Mikrozensus und zur Änd. weiterer Statistikgesetze vom 7.12.2016 (BGBl. I S. 2826) i.V.m. dem Gesetz über die Statistik für Bundeszwecke (Bundesstatistikgesetz – BStatG) vom 22. Januar 1987 (BGBl I S. 462), neugefasst durch Bekanntmachung vom 20. Oktober 2016 (BGBl. I S. 2394), das zuletzt durch Artikel 2 des Gesetzes vom 14. Juni 2021 (BGBl. I S. 1751) geändert worden ist. </t>
  </si>
  <si>
    <t>- Laufbahngruppen: Aufgrund des neuen Leistungslaufbahngesetzes (LlbG) vom 5. August 2010 sind in Bayern die bisher geltenden Laufbahngruppen entfallen</t>
  </si>
  <si>
    <t>Übersicht 2b. Habilitationen in Bayern 2021 nach Hochschulen</t>
  </si>
  <si>
    <r>
      <t>Hochschulart
————
Hochschule
————
Träger</t>
    </r>
    <r>
      <rPr>
        <vertAlign val="superscript"/>
        <sz val="8"/>
        <color indexed="8"/>
        <rFont val="Arial"/>
        <family val="2"/>
      </rPr>
      <t xml:space="preserve"> 2)</t>
    </r>
    <r>
      <rPr>
        <sz val="8"/>
        <color indexed="8"/>
        <rFont val="Arial"/>
        <family val="2"/>
      </rPr>
      <t xml:space="preserve">
————
Geschlecht
(m=männlich, w=weiblich, i=insgesamt)</t>
    </r>
  </si>
  <si>
    <r>
      <rPr>
        <sz val="8"/>
        <color indexed="8"/>
        <rFont val="Arial"/>
        <family val="2"/>
      </rPr>
      <t>Noch:</t>
    </r>
    <r>
      <rPr>
        <b/>
        <sz val="8"/>
        <color indexed="8"/>
        <rFont val="Arial"/>
        <family val="2"/>
      </rPr>
      <t xml:space="preserve"> Fachhochschulen (ohne Verwaltungsfachhochschulen)</t>
    </r>
  </si>
  <si>
    <r>
      <t>Pro-fessoren</t>
    </r>
    <r>
      <rPr>
        <vertAlign val="superscript"/>
        <sz val="8"/>
        <color indexed="8"/>
        <rFont val="Arial"/>
        <family val="2"/>
      </rPr>
      <t>6)</t>
    </r>
  </si>
  <si>
    <t>zu-
sam-men</t>
  </si>
  <si>
    <t>Akademie d. Bildenden Künste München</t>
  </si>
  <si>
    <r>
      <t>Tr</t>
    </r>
    <r>
      <rPr>
        <vertAlign val="superscript"/>
        <sz val="7"/>
        <color indexed="8"/>
        <rFont val="Arial Narrow"/>
        <family val="2"/>
      </rPr>
      <t>1)</t>
    </r>
  </si>
  <si>
    <r>
      <t>TU München</t>
    </r>
    <r>
      <rPr>
        <vertAlign val="superscript"/>
        <sz val="7"/>
        <color indexed="8"/>
        <rFont val="Arial Narrow"/>
        <family val="2"/>
      </rPr>
      <t>2)</t>
    </r>
  </si>
  <si>
    <t>zusam-men</t>
  </si>
  <si>
    <t>H für kath. Kirchenmusik und Musik-</t>
  </si>
  <si>
    <t xml:space="preserve">Internat. School of Management </t>
  </si>
  <si>
    <t>Dortmund in München</t>
  </si>
  <si>
    <t>in München</t>
  </si>
  <si>
    <t>pädagogik Regensburg</t>
  </si>
  <si>
    <t>H Fresenius Idstein in München</t>
  </si>
  <si>
    <t xml:space="preserve">HaW der Bayer. Wirtschaft, München (HDBW) </t>
  </si>
  <si>
    <t>Intern. H SDI, München</t>
  </si>
  <si>
    <t>Hochschule für den öffentl. Dienst</t>
  </si>
  <si>
    <r>
      <rPr>
        <sz val="8"/>
        <color indexed="8"/>
        <rFont val="Arial Narrow"/>
        <family val="2"/>
      </rPr>
      <t>Noch:</t>
    </r>
    <r>
      <rPr>
        <b/>
        <sz val="8"/>
        <color indexed="8"/>
        <rFont val="Arial Narrow"/>
        <family val="2"/>
      </rPr>
      <t xml:space="preserve"> Fachhochschulen (ohne Verwaltungsfachhochschulen)</t>
    </r>
  </si>
  <si>
    <r>
      <t>TU München</t>
    </r>
    <r>
      <rPr>
        <vertAlign val="superscript"/>
        <sz val="8"/>
        <color indexed="8"/>
        <rFont val="Arial Narrow"/>
        <family val="2"/>
      </rPr>
      <t>1)</t>
    </r>
  </si>
  <si>
    <t>Hochschulpersonal 2021 - Tabelle 2a</t>
  </si>
  <si>
    <r>
      <t>darunter von Personen,
die in einem Beschäftigungsverhältnis zur Hochschule stehen</t>
    </r>
    <r>
      <rPr>
        <vertAlign val="superscript"/>
        <sz val="8"/>
        <rFont val="Arial Narrow"/>
        <family val="2"/>
      </rPr>
      <t>1)</t>
    </r>
  </si>
  <si>
    <t>Vorbemerkungen Hochschulpersonal</t>
  </si>
  <si>
    <t>Vorbemerkungen Habilitationen</t>
  </si>
  <si>
    <t>.</t>
  </si>
  <si>
    <t xml:space="preserve">laufendes Qualifizierungsverfahren </t>
  </si>
  <si>
    <t>laufendes Qualifizierungsverfahren</t>
  </si>
  <si>
    <t xml:space="preserve">Qualifizierungsposition </t>
  </si>
  <si>
    <r>
      <rPr>
        <vertAlign val="superscript"/>
        <sz val="8"/>
        <color indexed="8"/>
        <rFont val="Arial"/>
        <family val="2"/>
      </rPr>
      <t>1)</t>
    </r>
    <r>
      <rPr>
        <sz val="8"/>
        <color indexed="8"/>
        <rFont val="Arial"/>
        <family val="2"/>
      </rPr>
      <t xml:space="preserve"> inkl. Standort Heilbronn. </t>
    </r>
  </si>
  <si>
    <t xml:space="preserve">Intern. H Erfurt (München, Nürnberg) </t>
  </si>
  <si>
    <t>Kunsthoch-schulen</t>
  </si>
  <si>
    <t xml:space="preserve">Übersicht 1 </t>
  </si>
  <si>
    <t>Habilitationsverfahren in Bayern seit 2009 nach Fächergruppen und Hochschulen</t>
  </si>
  <si>
    <t xml:space="preserve"> Habilitationen in Bayern 2021 nach Fächergruppen</t>
  </si>
  <si>
    <t>Habilitationen in Bayern 2021 nach Hochschulen</t>
  </si>
  <si>
    <t>Übersicht 2a</t>
  </si>
  <si>
    <t>Übersicht 2b</t>
  </si>
  <si>
    <t>Abbildungen und Tabellen Hochschulpersonal</t>
  </si>
  <si>
    <t xml:space="preserve">Zahl der Habilitationen und Durchschnittsalter der Habilitierten in Bayern 2020 </t>
  </si>
  <si>
    <t>und 2021 nach Hochschulen und Fächergruppen</t>
  </si>
  <si>
    <t>nach Fächergruppen sowie nach Beschäftigungsverhältnis, Tätigkeit und Dienstverhältnis</t>
  </si>
  <si>
    <t>Abgeschlossene Habilitationsverfahren an den Hochschulen in Bayern 2021</t>
  </si>
  <si>
    <t>Abgeschlossene Habilitationsverfahren in Bayern 2021</t>
  </si>
  <si>
    <t>nach Hochschulen sowie nach Beschäftigungsverhältnis, Tätigkeit und Dienstverhältnis</t>
  </si>
  <si>
    <r>
      <rPr>
        <vertAlign val="superscript"/>
        <sz val="8"/>
        <color indexed="8"/>
        <rFont val="Arial"/>
        <family val="2"/>
      </rPr>
      <t xml:space="preserve">*) </t>
    </r>
    <r>
      <rPr>
        <sz val="8"/>
        <color indexed="8"/>
        <rFont val="Arial"/>
        <family val="2"/>
      </rPr>
      <t xml:space="preserve">Organisatorische Zugehörigkeit. - </t>
    </r>
    <r>
      <rPr>
        <vertAlign val="superscript"/>
        <sz val="8"/>
        <color indexed="8"/>
        <rFont val="Arial"/>
        <family val="2"/>
      </rPr>
      <t xml:space="preserve"> 1) </t>
    </r>
    <r>
      <rPr>
        <sz val="8"/>
        <color indexed="8"/>
        <rFont val="Arial"/>
        <family val="2"/>
      </rPr>
      <t xml:space="preserve">Geänderte Fächersystematik ab Berichtsjahr 2015, vgl. Übersicht zur Änderung der Fächersystematik in den Vorbemerkungen. - </t>
    </r>
    <r>
      <rPr>
        <vertAlign val="superscript"/>
        <sz val="8"/>
        <color indexed="8"/>
        <rFont val="Arial"/>
        <family val="2"/>
      </rPr>
      <t xml:space="preserve">2) </t>
    </r>
    <r>
      <rPr>
        <sz val="8"/>
        <color indexed="8"/>
        <rFont val="Arial"/>
        <family val="2"/>
      </rPr>
      <t xml:space="preserve">Studierende im Wintersemester, Absolventen und Promotionen im Prüfungsjahr.  - </t>
    </r>
    <r>
      <rPr>
        <vertAlign val="superscript"/>
        <sz val="8"/>
        <color indexed="8"/>
        <rFont val="Arial"/>
        <family val="2"/>
      </rPr>
      <t>3)</t>
    </r>
    <r>
      <rPr>
        <sz val="8"/>
        <color indexed="8"/>
        <rFont val="Arial"/>
        <family val="2"/>
      </rPr>
      <t xml:space="preserve"> Nur Erststudium. -</t>
    </r>
    <r>
      <rPr>
        <vertAlign val="superscript"/>
        <sz val="8"/>
        <color indexed="8"/>
        <rFont val="Arial"/>
        <family val="2"/>
      </rPr>
      <t xml:space="preserve">  4)</t>
    </r>
    <r>
      <rPr>
        <sz val="8"/>
        <color indexed="8"/>
        <rFont val="Arial"/>
        <family val="2"/>
      </rPr>
      <t xml:space="preserve"> Methodische Anpassung der gesamten Zeitreihe zu Absolventen und Promotionen analog zur Fachserie "Nichtmonetäre hochschulstatistische Kennzahlen" des Statistischen Bundesamtes. - </t>
    </r>
    <r>
      <rPr>
        <vertAlign val="superscript"/>
        <sz val="8"/>
        <color indexed="8"/>
        <rFont val="Arial"/>
        <family val="2"/>
      </rPr>
      <t xml:space="preserve"> 5) </t>
    </r>
    <r>
      <rPr>
        <sz val="8"/>
        <color indexed="8"/>
        <rFont val="Arial"/>
        <family val="2"/>
      </rPr>
      <t xml:space="preserve">Personal in Vollzeitäquivalenten (ohne drittmittelfinanziertes Personal), einschließlich Professoren, ohne student. Hilfskräfte. -                        </t>
    </r>
    <r>
      <rPr>
        <vertAlign val="superscript"/>
        <sz val="8"/>
        <color indexed="8"/>
        <rFont val="Arial"/>
        <family val="2"/>
      </rPr>
      <t>6)</t>
    </r>
    <r>
      <rPr>
        <sz val="8"/>
        <color indexed="8"/>
        <rFont val="Arial"/>
        <family val="2"/>
      </rPr>
      <t xml:space="preserve"> Professoren in Vollzeitäquivalenten (ohne drittmittelfinanziertes Personal).</t>
    </r>
  </si>
  <si>
    <r>
      <rPr>
        <vertAlign val="superscript"/>
        <sz val="7"/>
        <color indexed="8"/>
        <rFont val="Arial Narrow"/>
        <family val="2"/>
      </rPr>
      <t xml:space="preserve">1) </t>
    </r>
    <r>
      <rPr>
        <sz val="7"/>
        <color indexed="8"/>
        <rFont val="Arial Narrow"/>
        <family val="2"/>
      </rPr>
      <t>Träger der Hochschule (L = Land, B = Bund, K = Kirchlich, P = Privat).</t>
    </r>
    <r>
      <rPr>
        <vertAlign val="superscript"/>
        <sz val="7"/>
        <color indexed="8"/>
        <rFont val="Arial Narrow"/>
        <family val="2"/>
      </rPr>
      <t xml:space="preserve"> - 2)</t>
    </r>
    <r>
      <rPr>
        <sz val="7"/>
        <color indexed="8"/>
        <rFont val="Arial Narrow"/>
        <family val="2"/>
      </rPr>
      <t xml:space="preserve"> inkl. Standort Heilbronn. - </t>
    </r>
    <r>
      <rPr>
        <vertAlign val="superscript"/>
        <sz val="7"/>
        <color indexed="8"/>
        <rFont val="Arial Narrow"/>
        <family val="2"/>
      </rPr>
      <t xml:space="preserve">3) </t>
    </r>
    <r>
      <rPr>
        <sz val="7"/>
        <color indexed="8"/>
        <rFont val="Arial Narrow"/>
        <family val="2"/>
      </rPr>
      <t>Ab Berichtsjahr 2021 wird Personal zum Standort Bad Reichenhall beim Stat. Landesamt Thüringen gemeldet.</t>
    </r>
  </si>
  <si>
    <r>
      <rPr>
        <vertAlign val="superscript"/>
        <sz val="8"/>
        <rFont val="Arial Narrow"/>
        <family val="2"/>
      </rPr>
      <t>1)</t>
    </r>
    <r>
      <rPr>
        <sz val="8"/>
        <rFont val="Arial Narrow"/>
        <family val="2"/>
      </rPr>
      <t xml:space="preserve"> inkl. Standort Heilbronn. </t>
    </r>
  </si>
  <si>
    <t>in  München und Nürnberg</t>
  </si>
  <si>
    <t>Dozen-ten
und 
Assis-
tenten</t>
  </si>
  <si>
    <t>Dozen-ten,
Ober-
assis-
tenten, 
Oberin-
genieure</t>
  </si>
  <si>
    <t>Verwaltungs-fach-hochschulen</t>
  </si>
  <si>
    <t>Fachhoch-schulen  (ohne Verwaltungs-hochschulen)</t>
  </si>
  <si>
    <t xml:space="preserve">Verwaltungs-, technisches und sonstiges Hochschulpersonal nach Hochschulart, Hochschule </t>
  </si>
  <si>
    <t>und Personalgruppe</t>
  </si>
  <si>
    <t xml:space="preserve">Übersicht 3. Zahl der Habilitationen und Durchschnittsalter der Habilitierten in Bayern 2020 und 2021
</t>
  </si>
  <si>
    <t>nach Hochschulen und Fächergruppen</t>
  </si>
  <si>
    <t xml:space="preserve">Tabelle 1A. Abgeschlossene Habilitationsverfahren an den Hochschulen in Bayern 2021
</t>
  </si>
  <si>
    <t xml:space="preserve">Tabelle 1B. Abgeschlossene Habilitationsverfahren in Bayern 2021
</t>
  </si>
  <si>
    <t>Bachelor (U), Bachelor (FH), Fachhoch-schul-abschluss, Diplom (FH) und vergleichbare Abschlüsse</t>
  </si>
  <si>
    <t>Tabellen Habilitationen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</si>
</sst>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 #\ ##0\ _-;\-* #\ ##0\ _-;_-* &quot;-&quot;\ _-;_-@_-"/>
    <numFmt numFmtId="165" formatCode="0.0"/>
    <numFmt numFmtId="166" formatCode="#\ ##0.0"/>
    <numFmt numFmtId="167" formatCode="#\ ###\ ##0\ \ ;\-#\ ###\ ##0\ \ ;\-\ \ "/>
    <numFmt numFmtId="168" formatCode="#\ ###\ ##0.0\ \ ;\-#\ ###\ ##0.0\ \ ;\-\ \ "/>
    <numFmt numFmtId="169" formatCode="#\ ###\ ##0.00\ \ ;\-#\ ###\ ##0.00\ \ ;\-\ \ "/>
    <numFmt numFmtId="170" formatCode="_([$€]* #,##0.00_);_([$€]* \(#,##0.00\);_([$€]* &quot;-&quot;??_);_(@_)"/>
    <numFmt numFmtId="171" formatCode="General\ \ ;\-General\ \ ;\ \-\ \ ;@\ *."/>
    <numFmt numFmtId="172" formatCode="#\ ###"/>
    <numFmt numFmtId="173" formatCode="#\ ##0\ ;\-\ ;\-\ ;"/>
    <numFmt numFmtId="174" formatCode="#,##0;\(#,##0\)"/>
    <numFmt numFmtId="175" formatCode="###\ ###\ ###\ ;\-###\ ###\ ###\ ;\-\ ;@*."/>
    <numFmt numFmtId="176" formatCode="@*."/>
    <numFmt numFmtId="177" formatCode="##\ ##"/>
    <numFmt numFmtId="178" formatCode="##\ ##\ #"/>
    <numFmt numFmtId="179" formatCode="##\ ##\ ##"/>
    <numFmt numFmtId="180" formatCode="##\ ##\ ##\ ###"/>
    <numFmt numFmtId="181" formatCode="#\ ###.0\ \ "/>
    <numFmt numFmtId="182" formatCode="#\ ##0.0\ \ "/>
    <numFmt numFmtId="183" formatCode="\ \x\ \ ;\ \x\ \ ;\ \x\ \ ;\ @\ "/>
    <numFmt numFmtId="184" formatCode="_-* #,##0.0\ _€_-;\-* #,##0.0\ _€_-;_-* &quot;-&quot;?\ _€_-;_-@_-"/>
    <numFmt numFmtId="185" formatCode="0.0%"/>
    <numFmt numFmtId="186" formatCode="&quot;.&quot;;@*."/>
    <numFmt numFmtId="187" formatCode="##0\ ;\ \-##0\ ;\ &quot;-&quot;\ ;@*."/>
    <numFmt numFmtId="188" formatCode="###\ ###\ ###\ \ ;\-###\ ###\ ###\ \ ;\-\ \ ;@\ *."/>
    <numFmt numFmtId="189" formatCode="#\ ###;\-\ #\ ###;\-;@"/>
    <numFmt numFmtId="190" formatCode="General_)"/>
    <numFmt numFmtId="191" formatCode="0.0_)"/>
    <numFmt numFmtId="192" formatCode="#\ ###\ ;\-\ #\ ###\ ;\-\ ;@"/>
    <numFmt numFmtId="193" formatCode="##0;\ \-##0;\ &quot;-&quot;\ ;\ @*;"/>
    <numFmt numFmtId="194" formatCode="##0.0;\ \-##0.0;\ \ &quot;-&quot;\ ;\ @*;"/>
  </numFmts>
  <fonts count="169">
    <font>
      <sz val="11"/>
      <color indexed="8"/>
      <name val="Calibri"/>
      <family val="2"/>
    </font>
    <font>
      <sz val="10"/>
      <name val="Arial"/>
      <family val="2"/>
    </font>
    <font>
      <sz val="10"/>
      <color indexed="8"/>
      <name val="Arial"/>
      <family val="2"/>
    </font>
    <font>
      <u val="single"/>
      <sz val="10"/>
      <color indexed="12"/>
      <name val="Arial"/>
      <family val="2"/>
    </font>
    <font>
      <u val="single"/>
      <sz val="8"/>
      <color indexed="12"/>
      <name val="Arial"/>
      <family val="2"/>
    </font>
    <font>
      <sz val="10"/>
      <color indexed="8"/>
      <name val="Times New Roman"/>
      <family val="1"/>
    </font>
    <font>
      <i/>
      <sz val="10"/>
      <color indexed="8"/>
      <name val="Times New Roman"/>
      <family val="1"/>
    </font>
    <font>
      <sz val="6"/>
      <color indexed="8"/>
      <name val="Jahrbuch"/>
      <family val="2"/>
    </font>
    <font>
      <b/>
      <sz val="14"/>
      <color indexed="8"/>
      <name val="Times New Roman"/>
      <family val="1"/>
    </font>
    <font>
      <b/>
      <sz val="12"/>
      <color indexed="8"/>
      <name val="Times New Roman"/>
      <family val="1"/>
    </font>
    <font>
      <b/>
      <sz val="13"/>
      <color indexed="8"/>
      <name val="Times New Roman"/>
      <family val="1"/>
    </font>
    <font>
      <sz val="8"/>
      <color indexed="8"/>
      <name val="Arial"/>
      <family val="2"/>
    </font>
    <font>
      <sz val="9"/>
      <color indexed="8"/>
      <name val="Arial"/>
      <family val="2"/>
    </font>
    <font>
      <b/>
      <sz val="12"/>
      <color indexed="8"/>
      <name val="Arial"/>
      <family val="2"/>
    </font>
    <font>
      <b/>
      <sz val="10"/>
      <color indexed="8"/>
      <name val="Arial"/>
      <family val="2"/>
    </font>
    <font>
      <sz val="8"/>
      <color indexed="8"/>
      <name val="Times New Roman"/>
      <family val="1"/>
    </font>
    <font>
      <b/>
      <sz val="8"/>
      <color indexed="8"/>
      <name val="MS Sans Serif"/>
      <family val="2"/>
    </font>
    <font>
      <sz val="10"/>
      <color indexed="8"/>
      <name val="MS Sans Serif"/>
      <family val="2"/>
    </font>
    <font>
      <b/>
      <sz val="8"/>
      <color indexed="8"/>
      <name val="Arial"/>
      <family val="2"/>
    </font>
    <font>
      <u val="single"/>
      <sz val="10"/>
      <color indexed="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1"/>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10"/>
      <color indexed="10"/>
      <name val="Arial"/>
      <family val="2"/>
    </font>
    <font>
      <b/>
      <sz val="10"/>
      <color indexed="10"/>
      <name val="Arial"/>
      <family val="2"/>
    </font>
    <font>
      <b/>
      <u val="single"/>
      <sz val="10"/>
      <color indexed="8"/>
      <name val="Arial"/>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sz val="8"/>
      <name val="Times New Roman"/>
      <family val="1"/>
    </font>
    <font>
      <sz val="10"/>
      <name val="MS Sans Serif"/>
      <family val="2"/>
    </font>
    <font>
      <b/>
      <sz val="8"/>
      <name val="Arial"/>
      <family val="2"/>
    </font>
    <font>
      <b/>
      <sz val="10"/>
      <name val="Arial"/>
      <family val="2"/>
    </font>
    <font>
      <vertAlign val="superscript"/>
      <sz val="8"/>
      <color indexed="8"/>
      <name val="Arial"/>
      <family val="2"/>
    </font>
    <font>
      <sz val="8"/>
      <color indexed="10"/>
      <name val="Arial"/>
      <family val="2"/>
    </font>
    <font>
      <b/>
      <sz val="7"/>
      <name val="Arial"/>
      <family val="2"/>
    </font>
    <font>
      <sz val="7"/>
      <name val="Arial"/>
      <family val="2"/>
    </font>
    <font>
      <vertAlign val="superscript"/>
      <sz val="7"/>
      <name val="Arial"/>
      <family val="2"/>
    </font>
    <font>
      <vertAlign val="superscript"/>
      <sz val="8"/>
      <name val="Arial"/>
      <family val="2"/>
    </font>
    <font>
      <i/>
      <sz val="8"/>
      <name val="Arial"/>
      <family val="2"/>
    </font>
    <font>
      <b/>
      <i/>
      <sz val="8"/>
      <name val="Arial"/>
      <family val="2"/>
    </font>
    <font>
      <b/>
      <sz val="9"/>
      <color indexed="8"/>
      <name val="Arial"/>
      <family val="2"/>
    </font>
    <font>
      <vertAlign val="superscript"/>
      <sz val="11"/>
      <color indexed="8"/>
      <name val="Arial"/>
      <family val="2"/>
    </font>
    <font>
      <sz val="7"/>
      <color indexed="8"/>
      <name val="Arial"/>
      <family val="2"/>
    </font>
    <font>
      <b/>
      <i/>
      <sz val="8"/>
      <color indexed="8"/>
      <name val="Arial"/>
      <family val="2"/>
    </font>
    <font>
      <sz val="8"/>
      <color indexed="40"/>
      <name val="Arial"/>
      <family val="2"/>
    </font>
    <font>
      <b/>
      <sz val="7"/>
      <color indexed="8"/>
      <name val="Arial"/>
      <family val="2"/>
    </font>
    <font>
      <i/>
      <sz val="7"/>
      <name val="Arial"/>
      <family val="2"/>
    </font>
    <font>
      <i/>
      <sz val="7"/>
      <color indexed="8"/>
      <name val="Arial"/>
      <family val="2"/>
    </font>
    <font>
      <b/>
      <i/>
      <sz val="7"/>
      <color indexed="8"/>
      <name val="Arial"/>
      <family val="2"/>
    </font>
    <font>
      <b/>
      <sz val="9"/>
      <name val="Arial"/>
      <family val="2"/>
    </font>
    <font>
      <sz val="9"/>
      <name val="Arial"/>
      <family val="2"/>
    </font>
    <font>
      <sz val="7"/>
      <color indexed="10"/>
      <name val="Arial"/>
      <family val="2"/>
    </font>
    <font>
      <b/>
      <sz val="7"/>
      <color indexed="10"/>
      <name val="Arial"/>
      <family val="2"/>
    </font>
    <font>
      <sz val="7"/>
      <color indexed="8"/>
      <name val="Arial Narrow"/>
      <family val="2"/>
    </font>
    <font>
      <b/>
      <sz val="10"/>
      <color indexed="8"/>
      <name val="Arial Narrow"/>
      <family val="2"/>
    </font>
    <font>
      <vertAlign val="superscript"/>
      <sz val="7"/>
      <color indexed="8"/>
      <name val="Arial Narrow"/>
      <family val="2"/>
    </font>
    <font>
      <i/>
      <sz val="7"/>
      <color indexed="8"/>
      <name val="Arial Narrow"/>
      <family val="2"/>
    </font>
    <font>
      <b/>
      <sz val="7"/>
      <color indexed="8"/>
      <name val="Arial Narrow"/>
      <family val="2"/>
    </font>
    <font>
      <b/>
      <i/>
      <sz val="7"/>
      <color indexed="8"/>
      <name val="Arial Narrow"/>
      <family val="2"/>
    </font>
    <font>
      <b/>
      <sz val="7"/>
      <color indexed="30"/>
      <name val="Arial Narrow"/>
      <family val="2"/>
    </font>
    <font>
      <b/>
      <i/>
      <sz val="7"/>
      <color indexed="30"/>
      <name val="Arial Narrow"/>
      <family val="2"/>
    </font>
    <font>
      <sz val="7"/>
      <name val="Arial Narrow"/>
      <family val="2"/>
    </font>
    <font>
      <sz val="7"/>
      <color indexed="30"/>
      <name val="Arial Narrow"/>
      <family val="2"/>
    </font>
    <font>
      <i/>
      <sz val="7"/>
      <color indexed="30"/>
      <name val="Arial Narrow"/>
      <family val="2"/>
    </font>
    <font>
      <sz val="7"/>
      <color indexed="10"/>
      <name val="Arial Narrow"/>
      <family val="2"/>
    </font>
    <font>
      <sz val="8"/>
      <color indexed="8"/>
      <name val="Arial Narrow"/>
      <family val="2"/>
    </font>
    <font>
      <b/>
      <sz val="8"/>
      <color indexed="8"/>
      <name val="Arial Narrow"/>
      <family val="2"/>
    </font>
    <font>
      <vertAlign val="superscript"/>
      <sz val="8"/>
      <color indexed="8"/>
      <name val="Arial Narrow"/>
      <family val="2"/>
    </font>
    <font>
      <sz val="8"/>
      <name val="Arial Narrow"/>
      <family val="2"/>
    </font>
    <font>
      <u val="single"/>
      <sz val="7"/>
      <color indexed="12"/>
      <name val="Arial Narrow"/>
      <family val="2"/>
    </font>
    <font>
      <b/>
      <sz val="10"/>
      <name val="Arial Narrow"/>
      <family val="2"/>
    </font>
    <font>
      <sz val="11"/>
      <color indexed="8"/>
      <name val="Arial Narrow"/>
      <family val="2"/>
    </font>
    <font>
      <b/>
      <sz val="8"/>
      <name val="Arial Narrow"/>
      <family val="2"/>
    </font>
    <font>
      <sz val="9"/>
      <name val="Arial Narrow"/>
      <family val="2"/>
    </font>
    <font>
      <b/>
      <sz val="9"/>
      <name val="Arial Narrow"/>
      <family val="2"/>
    </font>
    <font>
      <vertAlign val="superscript"/>
      <sz val="8"/>
      <name val="Arial Narrow"/>
      <family val="2"/>
    </font>
    <font>
      <b/>
      <i/>
      <sz val="8"/>
      <color indexed="8"/>
      <name val="Arial Narrow"/>
      <family val="2"/>
    </font>
    <font>
      <sz val="8"/>
      <color indexed="40"/>
      <name val="Arial Narrow"/>
      <family val="2"/>
    </font>
    <font>
      <i/>
      <sz val="8"/>
      <color indexed="40"/>
      <name val="Arial Narrow"/>
      <family val="2"/>
    </font>
    <font>
      <i/>
      <sz val="8"/>
      <color indexed="8"/>
      <name val="Arial Narrow"/>
      <family val="2"/>
    </font>
    <font>
      <i/>
      <sz val="7"/>
      <name val="Arial Narrow"/>
      <family val="2"/>
    </font>
    <font>
      <b/>
      <sz val="7"/>
      <name val="Arial Narrow"/>
      <family val="2"/>
    </font>
    <font>
      <b/>
      <sz val="12"/>
      <name val="Arial"/>
      <family val="2"/>
    </font>
    <font>
      <sz val="11"/>
      <color theme="1"/>
      <name val="Calibri"/>
      <family val="2"/>
      <scheme val="minor"/>
    </font>
    <font>
      <sz val="11"/>
      <color theme="1"/>
      <name val="Arial"/>
      <family val="2"/>
    </font>
    <font>
      <sz val="11"/>
      <color theme="0"/>
      <name val="Arial"/>
      <family val="2"/>
    </font>
    <font>
      <sz val="11"/>
      <color theme="0"/>
      <name val="Calibri"/>
      <family val="2"/>
      <scheme val="minor"/>
    </font>
    <font>
      <b/>
      <sz val="11"/>
      <color rgb="FF3F3F3F"/>
      <name val="Arial"/>
      <family val="2"/>
    </font>
    <font>
      <b/>
      <sz val="11"/>
      <color rgb="FF3F3F3F"/>
      <name val="Calibri"/>
      <family val="2"/>
      <scheme val="minor"/>
    </font>
    <font>
      <b/>
      <sz val="11"/>
      <color rgb="FFFA7D00"/>
      <name val="Arial"/>
      <family val="2"/>
    </font>
    <font>
      <b/>
      <sz val="11"/>
      <color rgb="FFFA7D00"/>
      <name val="Calibri"/>
      <family val="2"/>
      <scheme val="minor"/>
    </font>
    <font>
      <sz val="11"/>
      <color rgb="FF3F3F76"/>
      <name val="Arial"/>
      <family val="2"/>
    </font>
    <font>
      <sz val="11"/>
      <color rgb="FF3F3F76"/>
      <name val="Calibri"/>
      <family val="2"/>
      <scheme val="minor"/>
    </font>
    <font>
      <b/>
      <sz val="11"/>
      <color theme="1"/>
      <name val="Arial"/>
      <family val="2"/>
    </font>
    <font>
      <b/>
      <sz val="11"/>
      <color theme="1"/>
      <name val="Calibri"/>
      <family val="2"/>
      <scheme val="minor"/>
    </font>
    <font>
      <i/>
      <sz val="11"/>
      <color rgb="FF7F7F7F"/>
      <name val="Arial"/>
      <family val="2"/>
    </font>
    <font>
      <i/>
      <sz val="11"/>
      <color rgb="FF7F7F7F"/>
      <name val="Calibri"/>
      <family val="2"/>
      <scheme val="minor"/>
    </font>
    <font>
      <sz val="11"/>
      <color rgb="FF006100"/>
      <name val="Arial"/>
      <family val="2"/>
    </font>
    <font>
      <sz val="11"/>
      <color rgb="FF006100"/>
      <name val="Calibri"/>
      <family val="2"/>
      <scheme val="minor"/>
    </font>
    <font>
      <b/>
      <sz val="10"/>
      <color theme="1"/>
      <name val="Arial"/>
      <family val="2"/>
    </font>
    <font>
      <sz val="11"/>
      <color rgb="FF9C6500"/>
      <name val="Arial"/>
      <family val="2"/>
    </font>
    <font>
      <sz val="11"/>
      <color rgb="FF9C6500"/>
      <name val="Calibri"/>
      <family val="2"/>
      <scheme val="minor"/>
    </font>
    <font>
      <sz val="11"/>
      <color rgb="FF9C0006"/>
      <name val="Arial"/>
      <family val="2"/>
    </font>
    <font>
      <sz val="11"/>
      <color rgb="FF9C0006"/>
      <name val="Calibri"/>
      <family val="2"/>
      <scheme val="minor"/>
    </font>
    <font>
      <sz val="10"/>
      <color rgb="FF000000"/>
      <name val="Arial"/>
      <family val="2"/>
    </font>
    <font>
      <sz val="11"/>
      <color indexed="8"/>
      <name val="Calibri"/>
      <family val="2"/>
      <scheme val="minor"/>
    </font>
    <font>
      <b/>
      <sz val="15"/>
      <color theme="3"/>
      <name val="Arial"/>
      <family val="2"/>
    </font>
    <font>
      <b/>
      <sz val="15"/>
      <color theme="3"/>
      <name val="Calibri"/>
      <family val="2"/>
      <scheme val="minor"/>
    </font>
    <font>
      <b/>
      <sz val="13"/>
      <color theme="3"/>
      <name val="Arial"/>
      <family val="2"/>
    </font>
    <font>
      <b/>
      <sz val="13"/>
      <color theme="3"/>
      <name val="Calibri"/>
      <family val="2"/>
      <scheme val="minor"/>
    </font>
    <font>
      <b/>
      <sz val="11"/>
      <color theme="3"/>
      <name val="Arial"/>
      <family val="2"/>
    </font>
    <font>
      <b/>
      <sz val="11"/>
      <color theme="3"/>
      <name val="Calibri"/>
      <family val="2"/>
      <scheme val="minor"/>
    </font>
    <font>
      <b/>
      <sz val="18"/>
      <color theme="3"/>
      <name val="Calibri Light"/>
      <family val="2"/>
      <scheme val="major"/>
    </font>
    <font>
      <sz val="11"/>
      <color rgb="FFFA7D00"/>
      <name val="Arial"/>
      <family val="2"/>
    </font>
    <font>
      <sz val="11"/>
      <color rgb="FFFA7D00"/>
      <name val="Calibri"/>
      <family val="2"/>
      <scheme val="minor"/>
    </font>
    <font>
      <sz val="11"/>
      <color rgb="FFFF0000"/>
      <name val="Arial"/>
      <family val="2"/>
    </font>
    <font>
      <sz val="11"/>
      <color rgb="FFFF0000"/>
      <name val="Calibri"/>
      <family val="2"/>
      <scheme val="minor"/>
    </font>
    <font>
      <b/>
      <sz val="11"/>
      <color theme="0"/>
      <name val="Arial"/>
      <family val="2"/>
    </font>
    <font>
      <b/>
      <sz val="11"/>
      <color theme="0"/>
      <name val="Calibri"/>
      <family val="2"/>
      <scheme val="minor"/>
    </font>
    <font>
      <sz val="10"/>
      <color theme="1"/>
      <name val="Arial"/>
      <family val="2"/>
    </font>
    <font>
      <sz val="10"/>
      <color rgb="FFFF0000"/>
      <name val="Arial"/>
      <family val="2"/>
    </font>
    <font>
      <sz val="8"/>
      <color theme="1"/>
      <name val="Arial"/>
      <family val="2"/>
    </font>
    <font>
      <b/>
      <sz val="11"/>
      <color rgb="FF000000"/>
      <name val="Arial"/>
      <family val="2"/>
    </font>
    <font>
      <sz val="7"/>
      <color theme="1"/>
      <name val="Arial"/>
      <family val="2"/>
    </font>
    <font>
      <sz val="7"/>
      <color rgb="FF010000"/>
      <name val="Arial"/>
      <family val="2"/>
    </font>
    <font>
      <b/>
      <sz val="8"/>
      <color theme="1"/>
      <name val="Arial"/>
      <family val="2"/>
    </font>
    <font>
      <vertAlign val="superscript"/>
      <sz val="8"/>
      <color theme="1"/>
      <name val="Arial"/>
      <family val="2"/>
    </font>
    <font>
      <sz val="7"/>
      <color theme="1"/>
      <name val="Arial Narrow"/>
      <family val="2"/>
    </font>
    <font>
      <sz val="11"/>
      <color theme="1"/>
      <name val="Arial Narrow"/>
      <family val="2"/>
    </font>
    <font>
      <b/>
      <sz val="10"/>
      <color theme="1"/>
      <name val="Arial Narrow"/>
      <family val="2"/>
    </font>
    <font>
      <b/>
      <sz val="11"/>
      <color theme="1"/>
      <name val="Arial Narrow"/>
      <family val="2"/>
    </font>
    <font>
      <sz val="8"/>
      <color theme="1"/>
      <name val="Arial Narrow"/>
      <family val="2"/>
    </font>
    <font>
      <b/>
      <sz val="8"/>
      <color theme="1"/>
      <name val="Arial Narrow"/>
      <family val="2"/>
    </font>
    <font>
      <sz val="7"/>
      <color rgb="FF010000"/>
      <name val="Arial Narrow"/>
      <family val="2"/>
    </font>
    <font>
      <sz val="10"/>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80">
    <border>
      <left/>
      <right/>
      <top/>
      <bottom/>
      <diagonal/>
    </border>
    <border>
      <left/>
      <right style="thin"/>
      <top/>
      <bottom/>
    </border>
    <border>
      <left style="thin"/>
      <right style="thin"/>
      <top style="thin"/>
      <bottom style="thin"/>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right/>
      <top style="thin">
        <color theme="4"/>
      </top>
      <bottom style="double">
        <color theme="4"/>
      </bottom>
    </border>
    <border>
      <left style="thin"/>
      <right style="thin"/>
      <top/>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style="thin"/>
      <top style="thin"/>
      <bottom style="thin"/>
    </border>
    <border>
      <left/>
      <right/>
      <top style="thin"/>
      <bottom style="thin"/>
    </border>
    <border>
      <left/>
      <right style="thin"/>
      <top/>
      <bottom style="thin"/>
    </border>
    <border>
      <left/>
      <right/>
      <top/>
      <bottom style="thin"/>
    </border>
    <border>
      <left/>
      <right style="thin"/>
      <top style="thin"/>
      <bottom/>
    </border>
    <border>
      <left/>
      <right/>
      <top style="thin"/>
      <bottom/>
    </border>
    <border>
      <left style="thin"/>
      <right/>
      <top style="thin"/>
      <bottom style="thin"/>
    </border>
    <border>
      <left style="thin"/>
      <right/>
      <top/>
      <bottom style="thin"/>
    </border>
    <border>
      <left style="thin"/>
      <right/>
      <top/>
      <bottom/>
    </border>
    <border>
      <left style="hair"/>
      <right style="thin"/>
      <top/>
      <bottom/>
    </border>
    <border>
      <left/>
      <right style="hair"/>
      <top/>
      <bottom/>
    </border>
    <border>
      <left style="thin"/>
      <right style="hair"/>
      <top style="thin"/>
      <bottom/>
    </border>
    <border>
      <left style="hair"/>
      <right style="hair"/>
      <top style="hair"/>
      <bottom style="thin"/>
    </border>
    <border>
      <left style="hair"/>
      <right/>
      <top style="hair"/>
      <bottom style="thin"/>
    </border>
    <border>
      <left style="hair"/>
      <right style="hair"/>
      <top style="hair"/>
      <bottom style="hair"/>
    </border>
    <border>
      <left style="hair"/>
      <right/>
      <top style="hair"/>
      <bottom style="hair"/>
    </border>
    <border>
      <left style="thin"/>
      <right/>
      <top style="thin"/>
      <bottom/>
    </border>
    <border>
      <left style="hair"/>
      <right/>
      <top/>
      <bottom/>
    </border>
    <border>
      <left style="thin"/>
      <right style="thin"/>
      <top style="thin"/>
      <bottom/>
    </border>
    <border>
      <left style="hair"/>
      <right style="hair"/>
      <top style="thin"/>
      <bottom/>
    </border>
    <border>
      <left style="hair"/>
      <right style="hair"/>
      <top/>
      <bottom/>
    </border>
    <border>
      <left style="hair"/>
      <right style="hair"/>
      <top/>
      <bottom style="thin"/>
    </border>
    <border>
      <left style="hair"/>
      <right/>
      <top style="thin"/>
      <bottom/>
    </border>
    <border>
      <left style="hair"/>
      <right/>
      <top/>
      <bottom style="thin"/>
    </border>
    <border>
      <left style="hair"/>
      <right style="hair"/>
      <top style="thin"/>
      <bottom style="hair"/>
    </border>
    <border>
      <left style="hair"/>
      <right/>
      <top style="thin"/>
      <bottom style="hair"/>
    </border>
    <border>
      <left/>
      <right style="hair"/>
      <top style="thin"/>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bottom/>
    </border>
    <border>
      <left style="hair"/>
      <right style="hair"/>
      <top style="hair"/>
      <bottom/>
    </border>
    <border>
      <left style="hair"/>
      <right/>
      <top/>
      <bottom style="hair"/>
    </border>
    <border>
      <left/>
      <right/>
      <top/>
      <bottom style="hair"/>
    </border>
    <border>
      <left style="thin"/>
      <right style="hair"/>
      <top style="thin"/>
      <bottom style="thin"/>
    </border>
    <border>
      <left/>
      <right style="hair"/>
      <top/>
      <bottom style="hair"/>
    </border>
    <border>
      <left/>
      <right/>
      <top style="hair"/>
      <bottom style="hair"/>
    </border>
    <border>
      <left/>
      <right style="hair"/>
      <top style="hair"/>
      <bottom/>
    </border>
    <border>
      <left/>
      <right/>
      <top style="hair"/>
      <bottom/>
    </border>
    <border>
      <left style="hair"/>
      <right style="thin"/>
      <top style="thin"/>
      <bottom style="thin"/>
    </border>
    <border>
      <left style="hair"/>
      <right style="thin"/>
      <top style="thin"/>
      <bottom style="hair"/>
    </border>
    <border>
      <left style="thin"/>
      <right style="thin"/>
      <top style="thin"/>
      <bottom style="hair"/>
    </border>
    <border>
      <left style="thin"/>
      <right/>
      <top style="thin"/>
      <bottom style="hair"/>
    </border>
    <border>
      <left style="hair"/>
      <right style="thin"/>
      <top style="thin"/>
      <bottom/>
    </border>
    <border>
      <left style="hair"/>
      <right/>
      <top style="thin"/>
      <bottom style="thin"/>
    </border>
    <border>
      <left style="hair"/>
      <right style="thin"/>
      <top style="hair"/>
      <bottom style="hair"/>
    </border>
    <border>
      <left style="thin"/>
      <right/>
      <top style="hair"/>
      <bottom style="hair"/>
    </border>
    <border>
      <left style="hair"/>
      <right/>
      <top style="hair"/>
      <bottom/>
    </border>
    <border>
      <left style="hair"/>
      <right style="hair"/>
      <top style="thin"/>
      <bottom style="thin"/>
    </border>
    <border>
      <left/>
      <right/>
      <top style="thin"/>
      <bottom style="hair"/>
    </border>
    <border>
      <left style="thin"/>
      <right style="hair"/>
      <top/>
      <bottom/>
    </border>
    <border>
      <left style="thin"/>
      <right style="hair"/>
      <top/>
      <bottom style="thin"/>
    </border>
    <border>
      <left style="thin"/>
      <right style="hair"/>
      <top/>
      <bottom style="hair"/>
    </border>
    <border>
      <left/>
      <right style="hair"/>
      <top style="thin"/>
      <bottom style="hair"/>
    </border>
    <border>
      <left/>
      <right style="hair"/>
      <top style="hair"/>
      <bottom style="hair"/>
    </border>
    <border>
      <left/>
      <right style="hair"/>
      <top style="hair"/>
      <bottom style="thin"/>
    </border>
    <border>
      <left style="hair"/>
      <right style="thin"/>
      <top/>
      <bottom style="thin"/>
    </border>
  </borders>
  <cellStyleXfs count="9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5" fillId="0" borderId="1">
      <alignment vertical="center"/>
      <protection/>
    </xf>
    <xf numFmtId="167" fontId="55" fillId="0" borderId="1">
      <alignment vertical="center"/>
      <protection/>
    </xf>
    <xf numFmtId="168" fontId="5" fillId="0" borderId="1">
      <alignment vertical="center"/>
      <protection/>
    </xf>
    <xf numFmtId="168" fontId="55" fillId="0" borderId="1">
      <alignment vertical="center"/>
      <protection/>
    </xf>
    <xf numFmtId="169" fontId="5" fillId="0" borderId="1">
      <alignment vertical="center"/>
      <protection/>
    </xf>
    <xf numFmtId="169" fontId="55" fillId="0" borderId="1">
      <alignment vertical="center"/>
      <protection/>
    </xf>
    <xf numFmtId="167" fontId="6" fillId="0" borderId="0">
      <alignment vertical="center"/>
      <protection/>
    </xf>
    <xf numFmtId="167" fontId="56" fillId="0" borderId="0">
      <alignment vertical="center"/>
      <protection/>
    </xf>
    <xf numFmtId="168" fontId="6" fillId="0" borderId="0">
      <alignment vertical="center"/>
      <protection/>
    </xf>
    <xf numFmtId="168" fontId="56"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20" fillId="2" borderId="0" applyNumberFormat="0" applyBorder="0" applyAlignment="0" applyProtection="0"/>
    <xf numFmtId="0" fontId="118" fillId="3"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2" borderId="0" applyNumberFormat="0" applyBorder="0" applyAlignment="0" applyProtection="0"/>
    <xf numFmtId="0" fontId="117"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20" fillId="4" borderId="0" applyNumberFormat="0" applyBorder="0" applyAlignment="0" applyProtection="0"/>
    <xf numFmtId="0" fontId="118" fillId="5"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4" borderId="0" applyNumberFormat="0" applyBorder="0" applyAlignment="0" applyProtection="0"/>
    <xf numFmtId="0" fontId="117"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20" fillId="6" borderId="0" applyNumberFormat="0" applyBorder="0" applyAlignment="0" applyProtection="0"/>
    <xf numFmtId="0" fontId="118" fillId="7"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6" borderId="0" applyNumberFormat="0" applyBorder="0" applyAlignment="0" applyProtection="0"/>
    <xf numFmtId="0" fontId="117"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20" fillId="8" borderId="0" applyNumberFormat="0" applyBorder="0" applyAlignment="0" applyProtection="0"/>
    <xf numFmtId="0" fontId="118"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8" borderId="0" applyNumberFormat="0" applyBorder="0" applyAlignment="0" applyProtection="0"/>
    <xf numFmtId="0" fontId="117"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20" fillId="10" borderId="0" applyNumberFormat="0" applyBorder="0" applyAlignment="0" applyProtection="0"/>
    <xf numFmtId="0" fontId="118"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0" borderId="0" applyNumberFormat="0" applyBorder="0" applyAlignment="0" applyProtection="0"/>
    <xf numFmtId="0" fontId="117"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20" fillId="12" borderId="0" applyNumberFormat="0" applyBorder="0" applyAlignment="0" applyProtection="0"/>
    <xf numFmtId="0" fontId="118"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0" fontId="0" fillId="12" borderId="0" applyNumberFormat="0" applyBorder="0" applyAlignment="0" applyProtection="0"/>
    <xf numFmtId="0" fontId="117" fillId="13" borderId="0" applyNumberFormat="0" applyBorder="0" applyAlignment="0" applyProtection="0"/>
    <xf numFmtId="177" fontId="15" fillId="0" borderId="2">
      <alignment horizontal="left"/>
      <protection/>
    </xf>
    <xf numFmtId="177" fontId="62" fillId="0" borderId="2">
      <alignment horizontal="left"/>
      <protection/>
    </xf>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20" fillId="14" borderId="0" applyNumberFormat="0" applyBorder="0" applyAlignment="0" applyProtection="0"/>
    <xf numFmtId="0" fontId="118"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4" borderId="0" applyNumberFormat="0" applyBorder="0" applyAlignment="0" applyProtection="0"/>
    <xf numFmtId="0" fontId="11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20" fillId="16" borderId="0" applyNumberFormat="0" applyBorder="0" applyAlignment="0" applyProtection="0"/>
    <xf numFmtId="0" fontId="118"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6" borderId="0" applyNumberFormat="0" applyBorder="0" applyAlignment="0" applyProtection="0"/>
    <xf numFmtId="0" fontId="11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20" fillId="18" borderId="0" applyNumberFormat="0" applyBorder="0" applyAlignment="0" applyProtection="0"/>
    <xf numFmtId="0" fontId="118" fillId="19"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18" borderId="0" applyNumberFormat="0" applyBorder="0" applyAlignment="0" applyProtection="0"/>
    <xf numFmtId="0" fontId="117"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20" fillId="8" borderId="0" applyNumberFormat="0" applyBorder="0" applyAlignment="0" applyProtection="0"/>
    <xf numFmtId="0" fontId="118" fillId="20"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8" borderId="0" applyNumberFormat="0" applyBorder="0" applyAlignment="0" applyProtection="0"/>
    <xf numFmtId="0" fontId="117"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20" fillId="14" borderId="0" applyNumberFormat="0" applyBorder="0" applyAlignment="0" applyProtection="0"/>
    <xf numFmtId="0" fontId="118" fillId="21"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14" borderId="0" applyNumberFormat="0" applyBorder="0" applyAlignment="0" applyProtection="0"/>
    <xf numFmtId="0" fontId="117"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20" fillId="22" borderId="0" applyNumberFormat="0" applyBorder="0" applyAlignment="0" applyProtection="0"/>
    <xf numFmtId="0" fontId="118"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0" fontId="0" fillId="22" borderId="0" applyNumberFormat="0" applyBorder="0" applyAlignment="0" applyProtection="0"/>
    <xf numFmtId="0" fontId="117" fillId="23" borderId="0" applyNumberFormat="0" applyBorder="0" applyAlignment="0" applyProtection="0"/>
    <xf numFmtId="178" fontId="15" fillId="0" borderId="2">
      <alignment horizontal="left"/>
      <protection/>
    </xf>
    <xf numFmtId="178" fontId="62" fillId="0" borderId="2">
      <alignment horizontal="left"/>
      <protection/>
    </xf>
    <xf numFmtId="179" fontId="15" fillId="0" borderId="2">
      <alignment horizontal="left"/>
      <protection/>
    </xf>
    <xf numFmtId="179" fontId="62" fillId="0" borderId="2">
      <alignment horizontal="left"/>
      <protection/>
    </xf>
    <xf numFmtId="0" fontId="21" fillId="24" borderId="0" applyNumberFormat="0" applyBorder="0" applyAlignment="0" applyProtection="0"/>
    <xf numFmtId="0" fontId="22" fillId="24" borderId="0" applyNumberFormat="0" applyBorder="0" applyAlignment="0" applyProtection="0"/>
    <xf numFmtId="0" fontId="119" fillId="25" borderId="0" applyNumberFormat="0" applyBorder="0" applyAlignment="0" applyProtection="0"/>
    <xf numFmtId="0" fontId="120" fillId="2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119" fillId="26" borderId="0" applyNumberFormat="0" applyBorder="0" applyAlignment="0" applyProtection="0"/>
    <xf numFmtId="0" fontId="120" fillId="26" borderId="0" applyNumberFormat="0" applyBorder="0" applyAlignment="0" applyProtection="0"/>
    <xf numFmtId="0" fontId="21" fillId="18" borderId="0" applyNumberFormat="0" applyBorder="0" applyAlignment="0" applyProtection="0"/>
    <xf numFmtId="0" fontId="22" fillId="18" borderId="0" applyNumberFormat="0" applyBorder="0" applyAlignment="0" applyProtection="0"/>
    <xf numFmtId="0" fontId="119" fillId="27" borderId="0" applyNumberFormat="0" applyBorder="0" applyAlignment="0" applyProtection="0"/>
    <xf numFmtId="0" fontId="120" fillId="27"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119" fillId="29" borderId="0" applyNumberFormat="0" applyBorder="0" applyAlignment="0" applyProtection="0"/>
    <xf numFmtId="0" fontId="120" fillId="29"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119" fillId="31" borderId="0" applyNumberFormat="0" applyBorder="0" applyAlignment="0" applyProtection="0"/>
    <xf numFmtId="0" fontId="120" fillId="31" borderId="0" applyNumberFormat="0" applyBorder="0" applyAlignment="0" applyProtection="0"/>
    <xf numFmtId="0" fontId="21" fillId="32" borderId="0" applyNumberFormat="0" applyBorder="0" applyAlignment="0" applyProtection="0"/>
    <xf numFmtId="0" fontId="22" fillId="32" borderId="0" applyNumberFormat="0" applyBorder="0" applyAlignment="0" applyProtection="0"/>
    <xf numFmtId="0" fontId="119" fillId="33" borderId="0" applyNumberFormat="0" applyBorder="0" applyAlignment="0" applyProtection="0"/>
    <xf numFmtId="0" fontId="120" fillId="33" borderId="0" applyNumberFormat="0" applyBorder="0" applyAlignment="0" applyProtection="0"/>
    <xf numFmtId="180" fontId="15" fillId="0" borderId="2">
      <alignment horizontal="left"/>
      <protection/>
    </xf>
    <xf numFmtId="180" fontId="62" fillId="0" borderId="2">
      <alignment horizontal="left"/>
      <protection/>
    </xf>
    <xf numFmtId="0" fontId="21" fillId="34" borderId="0" applyNumberFormat="0" applyBorder="0" applyAlignment="0" applyProtection="0"/>
    <xf numFmtId="0" fontId="22" fillId="34" borderId="0" applyNumberFormat="0" applyBorder="0" applyAlignment="0" applyProtection="0"/>
    <xf numFmtId="0" fontId="119" fillId="35" borderId="0" applyNumberFormat="0" applyBorder="0" applyAlignment="0" applyProtection="0"/>
    <xf numFmtId="0" fontId="120" fillId="35" borderId="0" applyNumberFormat="0" applyBorder="0" applyAlignment="0" applyProtection="0"/>
    <xf numFmtId="0" fontId="21" fillId="36" borderId="0" applyNumberFormat="0" applyBorder="0" applyAlignment="0" applyProtection="0"/>
    <xf numFmtId="0" fontId="22" fillId="36" borderId="0" applyNumberFormat="0" applyBorder="0" applyAlignment="0" applyProtection="0"/>
    <xf numFmtId="0" fontId="119" fillId="37" borderId="0" applyNumberFormat="0" applyBorder="0" applyAlignment="0" applyProtection="0"/>
    <xf numFmtId="0" fontId="120" fillId="37" borderId="0" applyNumberFormat="0" applyBorder="0" applyAlignment="0" applyProtection="0"/>
    <xf numFmtId="0" fontId="21" fillId="38" borderId="0" applyNumberFormat="0" applyBorder="0" applyAlignment="0" applyProtection="0"/>
    <xf numFmtId="0" fontId="22" fillId="38" borderId="0" applyNumberFormat="0" applyBorder="0" applyAlignment="0" applyProtection="0"/>
    <xf numFmtId="0" fontId="119" fillId="39" borderId="0" applyNumberFormat="0" applyBorder="0" applyAlignment="0" applyProtection="0"/>
    <xf numFmtId="0" fontId="120" fillId="39" borderId="0" applyNumberFormat="0" applyBorder="0" applyAlignment="0" applyProtection="0"/>
    <xf numFmtId="0" fontId="21" fillId="28" borderId="0" applyNumberFormat="0" applyBorder="0" applyAlignment="0" applyProtection="0"/>
    <xf numFmtId="0" fontId="22" fillId="28" borderId="0" applyNumberFormat="0" applyBorder="0" applyAlignment="0" applyProtection="0"/>
    <xf numFmtId="0" fontId="119" fillId="40" borderId="0" applyNumberFormat="0" applyBorder="0" applyAlignment="0" applyProtection="0"/>
    <xf numFmtId="0" fontId="120" fillId="40" borderId="0" applyNumberFormat="0" applyBorder="0" applyAlignment="0" applyProtection="0"/>
    <xf numFmtId="0" fontId="21" fillId="30" borderId="0" applyNumberFormat="0" applyBorder="0" applyAlignment="0" applyProtection="0"/>
    <xf numFmtId="0" fontId="22" fillId="30" borderId="0" applyNumberFormat="0" applyBorder="0" applyAlignment="0" applyProtection="0"/>
    <xf numFmtId="0" fontId="119" fillId="41" borderId="0" applyNumberFormat="0" applyBorder="0" applyAlignment="0" applyProtection="0"/>
    <xf numFmtId="0" fontId="120" fillId="41" borderId="0" applyNumberFormat="0" applyBorder="0" applyAlignment="0" applyProtection="0"/>
    <xf numFmtId="0" fontId="21" fillId="42" borderId="0" applyNumberFormat="0" applyBorder="0" applyAlignment="0" applyProtection="0"/>
    <xf numFmtId="0" fontId="22" fillId="42" borderId="0" applyNumberFormat="0" applyBorder="0" applyAlignment="0" applyProtection="0"/>
    <xf numFmtId="0" fontId="119" fillId="43" borderId="0" applyNumberFormat="0" applyBorder="0" applyAlignment="0" applyProtection="0"/>
    <xf numFmtId="0" fontId="120" fillId="43" borderId="0" applyNumberFormat="0" applyBorder="0" applyAlignment="0" applyProtection="0"/>
    <xf numFmtId="0" fontId="23" fillId="44" borderId="3" applyNumberFormat="0" applyAlignment="0" applyProtection="0"/>
    <xf numFmtId="0" fontId="24" fillId="44" borderId="3" applyNumberFormat="0" applyAlignment="0" applyProtection="0"/>
    <xf numFmtId="0" fontId="121" fillId="45" borderId="4" applyNumberFormat="0" applyAlignment="0" applyProtection="0"/>
    <xf numFmtId="0" fontId="122" fillId="45" borderId="4" applyNumberFormat="0" applyAlignment="0" applyProtection="0"/>
    <xf numFmtId="0" fontId="25" fillId="44" borderId="5" applyNumberFormat="0" applyAlignment="0" applyProtection="0"/>
    <xf numFmtId="0" fontId="26" fillId="44" borderId="5" applyNumberFormat="0" applyAlignment="0" applyProtection="0"/>
    <xf numFmtId="0" fontId="123" fillId="45" borderId="6" applyNumberFormat="0" applyAlignment="0" applyProtection="0"/>
    <xf numFmtId="0" fontId="124" fillId="45" borderId="6" applyNumberFormat="0" applyAlignment="0" applyProtection="0"/>
    <xf numFmtId="0" fontId="11" fillId="0" borderId="2">
      <alignment/>
      <protection/>
    </xf>
    <xf numFmtId="0" fontId="61" fillId="0" borderId="2">
      <alignment/>
      <protection/>
    </xf>
    <xf numFmtId="0" fontId="27" fillId="12" borderId="5" applyNumberFormat="0" applyAlignment="0" applyProtection="0"/>
    <xf numFmtId="0" fontId="28" fillId="12" borderId="5" applyNumberFormat="0" applyAlignment="0" applyProtection="0"/>
    <xf numFmtId="0" fontId="125" fillId="46" borderId="6" applyNumberFormat="0" applyAlignment="0" applyProtection="0"/>
    <xf numFmtId="0" fontId="126" fillId="46" borderId="6" applyNumberFormat="0" applyAlignment="0" applyProtection="0"/>
    <xf numFmtId="0" fontId="29" fillId="0" borderId="7" applyNumberFormat="0" applyFill="0" applyAlignment="0" applyProtection="0"/>
    <xf numFmtId="0" fontId="30" fillId="0" borderId="7" applyNumberFormat="0" applyFill="0" applyAlignment="0" applyProtection="0"/>
    <xf numFmtId="0" fontId="127" fillId="0" borderId="8" applyNumberFormat="0" applyFill="0" applyAlignment="0" applyProtection="0"/>
    <xf numFmtId="0" fontId="128"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6" fillId="44" borderId="0">
      <alignment horizontal="right" vertical="top" textRotation="90" wrapText="1"/>
      <protection/>
    </xf>
    <xf numFmtId="0" fontId="16" fillId="47" borderId="0">
      <alignment horizontal="right" vertical="top" textRotation="90" wrapText="1"/>
      <protection/>
    </xf>
    <xf numFmtId="0" fontId="33" fillId="6" borderId="0" applyNumberFormat="0" applyBorder="0" applyAlignment="0" applyProtection="0"/>
    <xf numFmtId="0" fontId="34" fillId="6" borderId="0" applyNumberFormat="0" applyBorder="0" applyAlignment="0" applyProtection="0"/>
    <xf numFmtId="0" fontId="131" fillId="48" borderId="0" applyNumberFormat="0" applyBorder="0" applyAlignment="0" applyProtection="0"/>
    <xf numFmtId="0" fontId="132" fillId="48" borderId="0" applyNumberFormat="0" applyBorder="0" applyAlignment="0" applyProtection="0"/>
    <xf numFmtId="0" fontId="3" fillId="0" borderId="0" applyNumberFormat="0" applyFill="0" applyBorder="0">
      <alignment/>
      <protection locked="0"/>
    </xf>
    <xf numFmtId="0" fontId="7" fillId="0" borderId="0">
      <alignment vertical="center"/>
      <protection/>
    </xf>
    <xf numFmtId="0" fontId="57" fillId="0" borderId="0">
      <alignment vertical="center"/>
      <protection/>
    </xf>
    <xf numFmtId="0" fontId="5" fillId="0" borderId="1">
      <alignment vertical="center"/>
      <protection/>
    </xf>
    <xf numFmtId="0" fontId="55" fillId="0" borderId="1">
      <alignment vertical="center"/>
      <protection/>
    </xf>
    <xf numFmtId="0" fontId="11" fillId="44" borderId="9">
      <alignment horizontal="center" wrapText="1"/>
      <protection/>
    </xf>
    <xf numFmtId="0" fontId="61" fillId="44" borderId="9">
      <alignment horizontal="center" wrapText="1"/>
      <protection/>
    </xf>
    <xf numFmtId="0" fontId="3" fillId="0" borderId="0" applyNumberFormat="0" applyFill="0" applyBorder="0">
      <alignment/>
      <protection locked="0"/>
    </xf>
    <xf numFmtId="0" fontId="14" fillId="0" borderId="0" applyNumberFormat="0">
      <alignment horizontal="left" vertical="justify"/>
      <protection/>
    </xf>
    <xf numFmtId="0" fontId="133" fillId="0" borderId="0" applyNumberFormat="0">
      <alignment horizontal="left" vertical="justify"/>
      <protection/>
    </xf>
    <xf numFmtId="0" fontId="35" fillId="49" borderId="0" applyNumberFormat="0" applyBorder="0" applyAlignment="0" applyProtection="0"/>
    <xf numFmtId="0" fontId="36" fillId="49" borderId="0" applyNumberFormat="0" applyBorder="0" applyAlignment="0" applyProtection="0"/>
    <xf numFmtId="0" fontId="134" fillId="50" borderId="0" applyNumberFormat="0" applyBorder="0" applyAlignment="0" applyProtection="0"/>
    <xf numFmtId="0" fontId="135" fillId="50" borderId="0" applyNumberFormat="0" applyBorder="0" applyAlignment="0" applyProtection="0"/>
    <xf numFmtId="0" fontId="17" fillId="0" borderId="0">
      <alignment/>
      <protection/>
    </xf>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0" fillId="51" borderId="10"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20" fillId="51" borderId="10" applyNumberFormat="0" applyFont="0" applyAlignment="0" applyProtection="0"/>
    <xf numFmtId="0" fontId="118" fillId="52" borderId="11" applyNumberFormat="0" applyFont="0" applyAlignment="0" applyProtection="0"/>
    <xf numFmtId="0" fontId="117" fillId="52" borderId="11" applyNumberFormat="0" applyFont="0" applyAlignment="0" applyProtection="0"/>
    <xf numFmtId="0" fontId="117" fillId="52" borderId="11" applyNumberFormat="0" applyFont="0" applyAlignment="0" applyProtection="0"/>
    <xf numFmtId="0" fontId="11" fillId="44" borderId="2">
      <alignment/>
      <protection/>
    </xf>
    <xf numFmtId="0" fontId="61" fillId="44" borderId="2">
      <alignment/>
      <protection/>
    </xf>
    <xf numFmtId="0" fontId="37" fillId="4" borderId="0" applyNumberFormat="0" applyBorder="0" applyAlignment="0" applyProtection="0"/>
    <xf numFmtId="0" fontId="38" fillId="4" borderId="0" applyNumberFormat="0" applyBorder="0" applyAlignment="0" applyProtection="0"/>
    <xf numFmtId="0" fontId="136" fillId="53" borderId="0" applyNumberFormat="0" applyBorder="0" applyAlignment="0" applyProtection="0"/>
    <xf numFmtId="0" fontId="137" fillId="53" borderId="0" applyNumberFormat="0" applyBorder="0" applyAlignment="0" applyProtection="0"/>
    <xf numFmtId="0" fontId="20" fillId="0" borderId="0">
      <alignment/>
      <protection/>
    </xf>
    <xf numFmtId="0" fontId="118"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17" fillId="0" borderId="0">
      <alignment/>
      <protection/>
    </xf>
    <xf numFmtId="0" fontId="0" fillId="0" borderId="0">
      <alignment/>
      <protection/>
    </xf>
    <xf numFmtId="0" fontId="138"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17" fillId="0" borderId="0">
      <alignment/>
      <protection/>
    </xf>
    <xf numFmtId="0" fontId="63"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17" fillId="0" borderId="0">
      <alignment/>
      <protection/>
    </xf>
    <xf numFmtId="0" fontId="63" fillId="0" borderId="0">
      <alignment/>
      <protection/>
    </xf>
    <xf numFmtId="0" fontId="117" fillId="0" borderId="0">
      <alignment/>
      <protection/>
    </xf>
    <xf numFmtId="0" fontId="2" fillId="0" borderId="0">
      <alignment/>
      <protection/>
    </xf>
    <xf numFmtId="0" fontId="1"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117"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17"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1"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7" fillId="0" borderId="0">
      <alignment/>
      <protection/>
    </xf>
    <xf numFmtId="0" fontId="63" fillId="0" borderId="0">
      <alignment/>
      <protection/>
    </xf>
    <xf numFmtId="0" fontId="1" fillId="0" borderId="0">
      <alignment/>
      <protection/>
    </xf>
    <xf numFmtId="0" fontId="17" fillId="0" borderId="0">
      <alignment/>
      <protection/>
    </xf>
    <xf numFmtId="0" fontId="6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1"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2" fillId="0" borderId="0">
      <alignment/>
      <protection/>
    </xf>
    <xf numFmtId="0" fontId="1" fillId="0" borderId="0">
      <alignment/>
      <protection/>
    </xf>
    <xf numFmtId="0" fontId="0" fillId="0" borderId="0">
      <alignment/>
      <protection/>
    </xf>
    <xf numFmtId="0" fontId="117"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0" fillId="0" borderId="0">
      <alignment/>
      <protection/>
    </xf>
    <xf numFmtId="0" fontId="118" fillId="0" borderId="0">
      <alignment/>
      <protection/>
    </xf>
    <xf numFmtId="0" fontId="139" fillId="0" borderId="0">
      <alignment/>
      <protection/>
    </xf>
    <xf numFmtId="0" fontId="2" fillId="0" borderId="0">
      <alignment/>
      <protection/>
    </xf>
    <xf numFmtId="0" fontId="0" fillId="0" borderId="0">
      <alignment/>
      <protection/>
    </xf>
    <xf numFmtId="0" fontId="117" fillId="0" borderId="0">
      <alignment/>
      <protection/>
    </xf>
    <xf numFmtId="0" fontId="1" fillId="0" borderId="0">
      <alignment/>
      <protection/>
    </xf>
    <xf numFmtId="0" fontId="2" fillId="0" borderId="0">
      <alignment/>
      <protection/>
    </xf>
    <xf numFmtId="171" fontId="7" fillId="0" borderId="0">
      <alignment vertical="center"/>
      <protection/>
    </xf>
    <xf numFmtId="171" fontId="57" fillId="0" borderId="0">
      <alignment vertical="center"/>
      <protection/>
    </xf>
    <xf numFmtId="0" fontId="18" fillId="44" borderId="0">
      <alignment/>
      <protection/>
    </xf>
    <xf numFmtId="0" fontId="64" fillId="44" borderId="0">
      <alignment/>
      <protection/>
    </xf>
    <xf numFmtId="0" fontId="39" fillId="0" borderId="0" applyNumberFormat="0" applyFill="0" applyBorder="0" applyAlignment="0" applyProtection="0"/>
    <xf numFmtId="0" fontId="40" fillId="0" borderId="12" applyNumberFormat="0" applyFill="0" applyAlignment="0" applyProtection="0"/>
    <xf numFmtId="0" fontId="41" fillId="0" borderId="12" applyNumberFormat="0" applyFill="0" applyAlignment="0" applyProtection="0"/>
    <xf numFmtId="0" fontId="140" fillId="0" borderId="13" applyNumberFormat="0" applyFill="0" applyAlignment="0" applyProtection="0"/>
    <xf numFmtId="0" fontId="141" fillId="0" borderId="13" applyNumberFormat="0" applyFill="0" applyAlignment="0" applyProtection="0"/>
    <xf numFmtId="0" fontId="42" fillId="0" borderId="14" applyNumberFormat="0" applyFill="0" applyAlignment="0" applyProtection="0"/>
    <xf numFmtId="0" fontId="43" fillId="0" borderId="14" applyNumberFormat="0" applyFill="0" applyAlignment="0" applyProtection="0"/>
    <xf numFmtId="0" fontId="142" fillId="0" borderId="15" applyNumberFormat="0" applyFill="0" applyAlignment="0" applyProtection="0"/>
    <xf numFmtId="0" fontId="143" fillId="0" borderId="15" applyNumberFormat="0" applyFill="0" applyAlignment="0" applyProtection="0"/>
    <xf numFmtId="0" fontId="44" fillId="0" borderId="16" applyNumberFormat="0" applyFill="0" applyAlignment="0" applyProtection="0"/>
    <xf numFmtId="0" fontId="45" fillId="0" borderId="16" applyNumberFormat="0" applyFill="0" applyAlignment="0" applyProtection="0"/>
    <xf numFmtId="0" fontId="144" fillId="0" borderId="17" applyNumberFormat="0" applyFill="0" applyAlignment="0" applyProtection="0"/>
    <xf numFmtId="0" fontId="145" fillId="0" borderId="1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1" fontId="8" fillId="0" borderId="0">
      <alignment vertical="center"/>
      <protection/>
    </xf>
    <xf numFmtId="1" fontId="58" fillId="0" borderId="0">
      <alignment vertical="center"/>
      <protection/>
    </xf>
    <xf numFmtId="1" fontId="9" fillId="0" borderId="0">
      <alignment vertical="center"/>
      <protection/>
    </xf>
    <xf numFmtId="1" fontId="59" fillId="0" borderId="0">
      <alignment vertical="center"/>
      <protection/>
    </xf>
    <xf numFmtId="1" fontId="10" fillId="0" borderId="0">
      <alignment vertical="center"/>
      <protection/>
    </xf>
    <xf numFmtId="1" fontId="60" fillId="0" borderId="0">
      <alignment vertical="center"/>
      <protection/>
    </xf>
    <xf numFmtId="0" fontId="46" fillId="0" borderId="18" applyNumberFormat="0" applyFill="0" applyAlignment="0" applyProtection="0"/>
    <xf numFmtId="0" fontId="47" fillId="0" borderId="18" applyNumberFormat="0" applyFill="0" applyAlignment="0" applyProtection="0"/>
    <xf numFmtId="0" fontId="147" fillId="0" borderId="19" applyNumberFormat="0" applyFill="0" applyAlignment="0" applyProtection="0"/>
    <xf numFmtId="0" fontId="148" fillId="0" borderId="19" applyNumberFormat="0" applyFill="0" applyAlignment="0" applyProtection="0"/>
    <xf numFmtId="0" fontId="11" fillId="0" borderId="0">
      <alignment horizontal="centerContinuous" vertical="center"/>
      <protection/>
    </xf>
    <xf numFmtId="0" fontId="61" fillId="0" borderId="0">
      <alignment horizontal="centerContinuous" vertical="center"/>
      <protection/>
    </xf>
    <xf numFmtId="0" fontId="48" fillId="0" borderId="0" applyNumberFormat="0" applyFill="0" applyBorder="0" applyAlignment="0" applyProtection="0"/>
    <xf numFmtId="0" fontId="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50" fillId="54" borderId="20" applyNumberFormat="0" applyAlignment="0" applyProtection="0"/>
    <xf numFmtId="0" fontId="51" fillId="54" borderId="20" applyNumberFormat="0" applyAlignment="0" applyProtection="0"/>
    <xf numFmtId="0" fontId="151" fillId="55" borderId="21" applyNumberFormat="0" applyAlignment="0" applyProtection="0"/>
    <xf numFmtId="0" fontId="152" fillId="55" borderId="21" applyNumberFormat="0" applyAlignment="0" applyProtection="0"/>
  </cellStyleXfs>
  <cellXfs count="1104">
    <xf numFmtId="0" fontId="0" fillId="0" borderId="0" xfId="0" applyFont="1"/>
    <xf numFmtId="0" fontId="2" fillId="0" borderId="0" xfId="0" applyFont="1"/>
    <xf numFmtId="0" fontId="11" fillId="0" borderId="0" xfId="0" applyFont="1"/>
    <xf numFmtId="49" fontId="11" fillId="0" borderId="0" xfId="0" applyNumberFormat="1" applyFont="1" applyAlignment="1">
      <alignment horizontal="center" vertical="center" wrapText="1"/>
    </xf>
    <xf numFmtId="0" fontId="20" fillId="0" borderId="0" xfId="0" applyFont="1" applyAlignment="1">
      <alignment horizontal="left" vertical="justify"/>
    </xf>
    <xf numFmtId="0" fontId="20" fillId="0" borderId="0" xfId="0" applyFont="1" applyAlignment="1">
      <alignment vertical="justify"/>
    </xf>
    <xf numFmtId="176" fontId="20" fillId="0" borderId="0" xfId="0" applyNumberFormat="1" applyFont="1" applyAlignment="1">
      <alignment horizontal="left" vertical="justify"/>
    </xf>
    <xf numFmtId="0" fontId="20" fillId="0" borderId="0" xfId="0" applyFont="1" applyAlignment="1">
      <alignment horizontal="left" vertical="justify" indent="1"/>
    </xf>
    <xf numFmtId="0" fontId="2" fillId="0" borderId="0" xfId="0" applyFont="1" applyAlignment="1">
      <alignment horizontal="left" vertical="justify"/>
    </xf>
    <xf numFmtId="0" fontId="49" fillId="0" borderId="0" xfId="0" applyFont="1" applyAlignment="1">
      <alignment horizontal="left" vertical="justify"/>
    </xf>
    <xf numFmtId="0" fontId="52" fillId="0" borderId="0" xfId="0" applyFont="1" applyAlignment="1">
      <alignment horizontal="left" vertical="justify"/>
    </xf>
    <xf numFmtId="0" fontId="14" fillId="0" borderId="0" xfId="0" applyFont="1" applyAlignment="1">
      <alignment horizontal="left" vertical="justify"/>
    </xf>
    <xf numFmtId="0" fontId="2" fillId="0" borderId="0" xfId="0" applyFont="1" applyAlignment="1">
      <alignment horizontal="left" vertical="justify" indent="1"/>
    </xf>
    <xf numFmtId="0" fontId="1" fillId="0" borderId="0" xfId="800" applyFont="1">
      <alignment/>
      <protection/>
    </xf>
    <xf numFmtId="0" fontId="65" fillId="0" borderId="0" xfId="800" applyFont="1" applyAlignment="1">
      <alignment horizontal="center"/>
      <protection/>
    </xf>
    <xf numFmtId="0" fontId="153" fillId="0" borderId="0" xfId="800" applyFont="1">
      <alignment/>
      <protection/>
    </xf>
    <xf numFmtId="0" fontId="61" fillId="0" borderId="1" xfId="800" applyFont="1" applyBorder="1" applyAlignment="1">
      <alignment horizontal="center" vertical="center"/>
      <protection/>
    </xf>
    <xf numFmtId="0" fontId="61" fillId="0" borderId="0" xfId="800" applyFont="1" applyAlignment="1">
      <alignment horizontal="center" vertical="center"/>
      <protection/>
    </xf>
    <xf numFmtId="0" fontId="154" fillId="0" borderId="0" xfId="800" applyFont="1">
      <alignment/>
      <protection/>
    </xf>
    <xf numFmtId="49" fontId="61" fillId="0" borderId="22" xfId="800" applyNumberFormat="1" applyFont="1" applyBorder="1" applyAlignment="1">
      <alignment horizontal="center" vertical="center"/>
      <protection/>
    </xf>
    <xf numFmtId="49" fontId="61" fillId="0" borderId="23" xfId="800" applyNumberFormat="1" applyFont="1" applyBorder="1" applyAlignment="1">
      <alignment horizontal="center" vertical="center"/>
      <protection/>
    </xf>
    <xf numFmtId="0" fontId="155" fillId="0" borderId="0" xfId="800" applyFont="1" applyAlignment="1">
      <alignment wrapText="1"/>
      <protection/>
    </xf>
    <xf numFmtId="0" fontId="61" fillId="0" borderId="0" xfId="800" applyFont="1" applyBorder="1" applyAlignment="1">
      <alignment vertical="center" wrapText="1"/>
      <protection/>
    </xf>
    <xf numFmtId="49" fontId="61" fillId="0" borderId="1" xfId="800" applyNumberFormat="1" applyFont="1" applyBorder="1" applyAlignment="1">
      <alignment horizontal="center" vertical="center"/>
      <protection/>
    </xf>
    <xf numFmtId="0" fontId="61" fillId="0" borderId="0" xfId="800" applyFont="1" applyAlignment="1">
      <alignment vertical="center" wrapText="1"/>
      <protection/>
    </xf>
    <xf numFmtId="49" fontId="61" fillId="0" borderId="0" xfId="800" applyNumberFormat="1" applyFont="1" applyAlignment="1">
      <alignment horizontal="center" vertical="center"/>
      <protection/>
    </xf>
    <xf numFmtId="0" fontId="61" fillId="0" borderId="1" xfId="800" applyFont="1" applyBorder="1" applyAlignment="1">
      <alignment vertical="center" wrapText="1"/>
      <protection/>
    </xf>
    <xf numFmtId="0" fontId="61" fillId="0" borderId="22" xfId="800" applyFont="1" applyBorder="1" applyAlignment="1">
      <alignment vertical="center" wrapText="1"/>
      <protection/>
    </xf>
    <xf numFmtId="0" fontId="61" fillId="0" borderId="0" xfId="800" applyFont="1">
      <alignment/>
      <protection/>
    </xf>
    <xf numFmtId="49" fontId="61" fillId="0" borderId="24" xfId="800" applyNumberFormat="1" applyFont="1" applyBorder="1" applyAlignment="1">
      <alignment horizontal="center" vertical="center"/>
      <protection/>
    </xf>
    <xf numFmtId="49" fontId="61" fillId="0" borderId="25" xfId="800" applyNumberFormat="1" applyFont="1" applyBorder="1" applyAlignment="1">
      <alignment horizontal="center" vertical="center" wrapText="1"/>
      <protection/>
    </xf>
    <xf numFmtId="49" fontId="61" fillId="0" borderId="23" xfId="800" applyNumberFormat="1" applyFont="1" applyBorder="1" applyAlignment="1">
      <alignment horizontal="center" vertical="center" wrapText="1"/>
      <protection/>
    </xf>
    <xf numFmtId="49" fontId="61" fillId="0" borderId="22" xfId="800" applyNumberFormat="1" applyFont="1" applyBorder="1" applyAlignment="1">
      <alignment horizontal="center" vertical="center" wrapText="1"/>
      <protection/>
    </xf>
    <xf numFmtId="0" fontId="61" fillId="0" borderId="23" xfId="800" applyFont="1" applyBorder="1" applyAlignment="1">
      <alignment horizontal="center" vertical="center" wrapText="1"/>
      <protection/>
    </xf>
    <xf numFmtId="0" fontId="155" fillId="0" borderId="0" xfId="800" applyFont="1" applyAlignment="1">
      <alignment vertical="center" wrapText="1"/>
      <protection/>
    </xf>
    <xf numFmtId="0" fontId="155" fillId="0" borderId="0" xfId="800" applyFont="1" applyAlignment="1">
      <alignment vertical="top" wrapText="1"/>
      <protection/>
    </xf>
    <xf numFmtId="49" fontId="61" fillId="0" borderId="0" xfId="800" applyNumberFormat="1" applyFont="1" applyAlignment="1">
      <alignment horizontal="center" vertical="center" wrapText="1"/>
      <protection/>
    </xf>
    <xf numFmtId="49" fontId="61" fillId="0" borderId="0" xfId="800" applyNumberFormat="1" applyFont="1" applyBorder="1" applyAlignment="1">
      <alignment horizontal="center" vertical="center"/>
      <protection/>
    </xf>
    <xf numFmtId="0" fontId="61" fillId="0" borderId="24" xfId="800" applyFont="1" applyBorder="1" applyAlignment="1">
      <alignment vertical="center" wrapText="1"/>
      <protection/>
    </xf>
    <xf numFmtId="0" fontId="153" fillId="0" borderId="22" xfId="800" applyFont="1" applyBorder="1">
      <alignment/>
      <protection/>
    </xf>
    <xf numFmtId="0" fontId="153" fillId="0" borderId="26" xfId="800" applyFont="1" applyBorder="1">
      <alignment/>
      <protection/>
    </xf>
    <xf numFmtId="49" fontId="61" fillId="0" borderId="27" xfId="800" applyNumberFormat="1" applyFont="1" applyBorder="1" applyAlignment="1">
      <alignment horizontal="center" vertical="center"/>
      <protection/>
    </xf>
    <xf numFmtId="0" fontId="153" fillId="56" borderId="0" xfId="800" applyFont="1" applyFill="1">
      <alignment/>
      <protection/>
    </xf>
    <xf numFmtId="0" fontId="61" fillId="0" borderId="0" xfId="0" applyFont="1" applyBorder="1"/>
    <xf numFmtId="0" fontId="61" fillId="0" borderId="0" xfId="0" applyFont="1"/>
    <xf numFmtId="0" fontId="69" fillId="0" borderId="0" xfId="0" applyFont="1" applyBorder="1"/>
    <xf numFmtId="0" fontId="69" fillId="0" borderId="0" xfId="0" applyFont="1"/>
    <xf numFmtId="0" fontId="69" fillId="0" borderId="28"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0" xfId="0" applyFont="1" applyFill="1" applyBorder="1"/>
    <xf numFmtId="0" fontId="69" fillId="0" borderId="0" xfId="0" applyFont="1" applyFill="1"/>
    <xf numFmtId="186" fontId="69" fillId="0" borderId="0" xfId="0" applyNumberFormat="1" applyFont="1" applyFill="1"/>
    <xf numFmtId="0" fontId="69" fillId="0" borderId="1" xfId="0" applyFont="1" applyFill="1" applyBorder="1" applyAlignment="1">
      <alignment horizontal="center"/>
    </xf>
    <xf numFmtId="0" fontId="68" fillId="0" borderId="0" xfId="0" applyFont="1" applyFill="1" applyAlignment="1">
      <alignment horizontal="right"/>
    </xf>
    <xf numFmtId="0" fontId="68" fillId="0" borderId="1" xfId="0" applyFont="1" applyFill="1" applyBorder="1" applyAlignment="1">
      <alignment horizontal="center"/>
    </xf>
    <xf numFmtId="0" fontId="61" fillId="0" borderId="0" xfId="795" applyFont="1">
      <alignment/>
      <protection/>
    </xf>
    <xf numFmtId="0" fontId="61" fillId="0" borderId="0" xfId="795" applyFont="1" applyFill="1">
      <alignment/>
      <protection/>
    </xf>
    <xf numFmtId="188" fontId="61" fillId="0" borderId="0" xfId="795" applyNumberFormat="1" applyFont="1" applyFill="1" applyBorder="1" applyAlignment="1" applyProtection="1">
      <alignment/>
      <protection/>
    </xf>
    <xf numFmtId="0" fontId="64" fillId="0" borderId="0" xfId="795" applyFont="1">
      <alignment/>
      <protection/>
    </xf>
    <xf numFmtId="0" fontId="61" fillId="0" borderId="0" xfId="795" applyFont="1" applyBorder="1">
      <alignment/>
      <protection/>
    </xf>
    <xf numFmtId="0" fontId="61" fillId="0" borderId="0" xfId="795" applyFont="1" applyFill="1" applyBorder="1">
      <alignment/>
      <protection/>
    </xf>
    <xf numFmtId="0" fontId="61" fillId="0" borderId="0" xfId="795" applyFont="1" applyAlignment="1">
      <alignment horizontal="left"/>
      <protection/>
    </xf>
    <xf numFmtId="189" fontId="61" fillId="0" borderId="0" xfId="795" applyNumberFormat="1" applyFont="1" applyBorder="1">
      <alignment/>
      <protection/>
    </xf>
    <xf numFmtId="0" fontId="61" fillId="0" borderId="1" xfId="795" applyFont="1" applyBorder="1">
      <alignment/>
      <protection/>
    </xf>
    <xf numFmtId="188" fontId="61" fillId="0" borderId="0" xfId="795" applyNumberFormat="1" applyFont="1" applyFill="1" applyBorder="1" applyAlignment="1" applyProtection="1">
      <alignment horizontal="center"/>
      <protection/>
    </xf>
    <xf numFmtId="189" fontId="61" fillId="0" borderId="0" xfId="795" applyNumberFormat="1" applyFont="1" applyFill="1" applyBorder="1">
      <alignment/>
      <protection/>
    </xf>
    <xf numFmtId="174" fontId="61" fillId="0" borderId="0" xfId="833" applyNumberFormat="1" applyFont="1" applyFill="1" applyBorder="1" applyAlignment="1">
      <alignment horizontal="right" vertical="center"/>
      <protection/>
    </xf>
    <xf numFmtId="0" fontId="61" fillId="0" borderId="1" xfId="795" applyFont="1" applyBorder="1" applyAlignment="1">
      <alignment horizontal="right"/>
      <protection/>
    </xf>
    <xf numFmtId="0" fontId="61" fillId="0" borderId="1" xfId="795" applyFont="1" applyBorder="1" applyAlignment="1">
      <alignment horizontal="left"/>
      <protection/>
    </xf>
    <xf numFmtId="0" fontId="61" fillId="0" borderId="0" xfId="795" applyFont="1" applyBorder="1" applyAlignment="1">
      <alignment horizontal="left"/>
      <protection/>
    </xf>
    <xf numFmtId="188" fontId="61" fillId="0" borderId="1" xfId="795" applyNumberFormat="1" applyFont="1" applyFill="1" applyBorder="1" applyAlignment="1" applyProtection="1">
      <alignment horizontal="center"/>
      <protection/>
    </xf>
    <xf numFmtId="0" fontId="64" fillId="0" borderId="0" xfId="795" applyFont="1" applyBorder="1">
      <alignment/>
      <protection/>
    </xf>
    <xf numFmtId="0" fontId="64" fillId="0" borderId="0" xfId="795" applyFont="1" applyAlignment="1">
      <alignment horizontal="left"/>
      <protection/>
    </xf>
    <xf numFmtId="0" fontId="61" fillId="0" borderId="27" xfId="795" applyFont="1" applyFill="1" applyBorder="1">
      <alignment/>
      <protection/>
    </xf>
    <xf numFmtId="0" fontId="61" fillId="0" borderId="23" xfId="795" applyFont="1" applyBorder="1">
      <alignment/>
      <protection/>
    </xf>
    <xf numFmtId="0" fontId="61" fillId="0" borderId="25" xfId="795" applyFont="1" applyBorder="1">
      <alignment/>
      <protection/>
    </xf>
    <xf numFmtId="0" fontId="61" fillId="0" borderId="0" xfId="795" applyFont="1" applyBorder="1" applyAlignment="1">
      <alignment horizontal="center" vertical="center" wrapText="1"/>
      <protection/>
    </xf>
    <xf numFmtId="0" fontId="61" fillId="0" borderId="28" xfId="795" applyFont="1" applyFill="1" applyBorder="1" applyAlignment="1">
      <alignment horizontal="center" vertical="center"/>
      <protection/>
    </xf>
    <xf numFmtId="0" fontId="61" fillId="0" borderId="29" xfId="795" applyFont="1" applyFill="1" applyBorder="1" applyAlignment="1">
      <alignment horizontal="center" vertical="center"/>
      <protection/>
    </xf>
    <xf numFmtId="0" fontId="61" fillId="0" borderId="0" xfId="795" applyFont="1" applyFill="1" applyBorder="1" applyAlignment="1">
      <alignment horizontal="center"/>
      <protection/>
    </xf>
    <xf numFmtId="0" fontId="61" fillId="0" borderId="30" xfId="795" applyFont="1" applyFill="1" applyBorder="1">
      <alignment/>
      <protection/>
    </xf>
    <xf numFmtId="0" fontId="72" fillId="0" borderId="0" xfId="795" applyFont="1" applyFill="1" applyBorder="1">
      <alignment/>
      <protection/>
    </xf>
    <xf numFmtId="0" fontId="61" fillId="0" borderId="0" xfId="795" applyNumberFormat="1" applyFont="1" applyFill="1" applyBorder="1" applyAlignment="1" applyProtection="1">
      <alignment/>
      <protection/>
    </xf>
    <xf numFmtId="0" fontId="61" fillId="0" borderId="31" xfId="795" applyNumberFormat="1" applyFont="1" applyFill="1" applyBorder="1" applyAlignment="1">
      <alignment horizontal="center"/>
      <protection/>
    </xf>
    <xf numFmtId="192" fontId="61" fillId="0" borderId="0" xfId="795" applyNumberFormat="1" applyFont="1" applyFill="1" applyBorder="1">
      <alignment/>
      <protection/>
    </xf>
    <xf numFmtId="191" fontId="72" fillId="0" borderId="0" xfId="795" applyNumberFormat="1" applyFont="1" applyFill="1" applyBorder="1">
      <alignment/>
      <protection/>
    </xf>
    <xf numFmtId="0" fontId="64" fillId="0" borderId="0" xfId="795" applyFont="1" applyFill="1" applyAlignment="1">
      <alignment horizontal="right"/>
      <protection/>
    </xf>
    <xf numFmtId="192" fontId="64" fillId="0" borderId="0" xfId="795" applyNumberFormat="1" applyFont="1">
      <alignment/>
      <protection/>
    </xf>
    <xf numFmtId="190" fontId="64" fillId="0" borderId="0" xfId="795" applyNumberFormat="1" applyFont="1" applyFill="1" applyBorder="1">
      <alignment/>
      <protection/>
    </xf>
    <xf numFmtId="190" fontId="73" fillId="0" borderId="0" xfId="795" applyNumberFormat="1" applyFont="1" applyFill="1" applyBorder="1">
      <alignment/>
      <protection/>
    </xf>
    <xf numFmtId="191" fontId="73" fillId="0" borderId="0" xfId="795" applyNumberFormat="1" applyFont="1" applyFill="1" applyBorder="1">
      <alignment/>
      <protection/>
    </xf>
    <xf numFmtId="0" fontId="64" fillId="0" borderId="0" xfId="795" applyFont="1" applyFill="1" applyBorder="1" applyAlignment="1">
      <alignment horizontal="center"/>
      <protection/>
    </xf>
    <xf numFmtId="0" fontId="61" fillId="0" borderId="0" xfId="795" applyFont="1" applyBorder="1" applyAlignment="1">
      <alignment vertical="center"/>
      <protection/>
    </xf>
    <xf numFmtId="0" fontId="61" fillId="0" borderId="0" xfId="795" applyFont="1" applyBorder="1" applyAlignment="1">
      <alignment horizontal="center" vertical="center"/>
      <protection/>
    </xf>
    <xf numFmtId="0" fontId="61" fillId="0" borderId="0" xfId="795" applyFont="1" applyBorder="1" applyAlignment="1">
      <alignment horizontal="center"/>
      <protection/>
    </xf>
    <xf numFmtId="193" fontId="61" fillId="0" borderId="0" xfId="795" applyNumberFormat="1" applyFont="1" applyBorder="1">
      <alignment/>
      <protection/>
    </xf>
    <xf numFmtId="193" fontId="61" fillId="0" borderId="0" xfId="795" applyNumberFormat="1" applyFont="1" applyFill="1" applyBorder="1">
      <alignment/>
      <protection/>
    </xf>
    <xf numFmtId="0" fontId="61" fillId="0" borderId="32" xfId="795" applyFont="1" applyBorder="1" quotePrefix="1">
      <alignment/>
      <protection/>
    </xf>
    <xf numFmtId="193" fontId="61" fillId="0" borderId="30" xfId="795" applyNumberFormat="1" applyFont="1" applyBorder="1">
      <alignment/>
      <protection/>
    </xf>
    <xf numFmtId="0" fontId="61" fillId="0" borderId="32" xfId="795" applyFont="1" applyBorder="1">
      <alignment/>
      <protection/>
    </xf>
    <xf numFmtId="0" fontId="61" fillId="0" borderId="32" xfId="795" applyFont="1" applyFill="1" applyBorder="1" quotePrefix="1">
      <alignment/>
      <protection/>
    </xf>
    <xf numFmtId="0" fontId="61" fillId="0" borderId="31" xfId="795" applyFont="1" applyBorder="1" applyAlignment="1">
      <alignment horizontal="center"/>
      <protection/>
    </xf>
    <xf numFmtId="0" fontId="64" fillId="0" borderId="0" xfId="795" applyFont="1" applyBorder="1" applyAlignment="1">
      <alignment horizontal="right"/>
      <protection/>
    </xf>
    <xf numFmtId="193" fontId="64" fillId="0" borderId="0" xfId="795" applyNumberFormat="1" applyFont="1">
      <alignment/>
      <protection/>
    </xf>
    <xf numFmtId="0" fontId="64" fillId="0" borderId="0" xfId="795" applyFont="1" applyAlignment="1">
      <alignment horizontal="right"/>
      <protection/>
    </xf>
    <xf numFmtId="194" fontId="73" fillId="0" borderId="0" xfId="795" applyNumberFormat="1" applyFont="1" applyFill="1" applyBorder="1">
      <alignment/>
      <protection/>
    </xf>
    <xf numFmtId="0" fontId="71" fillId="0" borderId="0" xfId="795" applyFont="1" applyBorder="1">
      <alignment/>
      <protection/>
    </xf>
    <xf numFmtId="0" fontId="20" fillId="0" borderId="0" xfId="0" applyFont="1"/>
    <xf numFmtId="0" fontId="156" fillId="0" borderId="0" xfId="0" applyFont="1"/>
    <xf numFmtId="0" fontId="20" fillId="0" borderId="0" xfId="0" applyFont="1" applyAlignment="1">
      <alignment horizontal="left" wrapText="1"/>
    </xf>
    <xf numFmtId="0" fontId="1" fillId="0" borderId="0" xfId="795" applyFont="1" applyBorder="1" applyAlignment="1">
      <alignment horizontal="center" vertical="center"/>
      <protection/>
    </xf>
    <xf numFmtId="0" fontId="11" fillId="57" borderId="0" xfId="0" applyFont="1" applyFill="1"/>
    <xf numFmtId="164" fontId="14" fillId="57" borderId="0" xfId="847" applyNumberFormat="1" applyFont="1" applyFill="1" applyAlignment="1">
      <alignment horizontal="center" vertical="center" wrapText="1"/>
      <protection/>
    </xf>
    <xf numFmtId="0" fontId="14" fillId="0" borderId="0" xfId="0" applyFont="1"/>
    <xf numFmtId="164" fontId="11" fillId="0" borderId="27"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0" xfId="848" applyNumberFormat="1" applyFont="1" applyAlignment="1">
      <alignment horizontal="center" vertical="center" wrapText="1"/>
      <protection/>
    </xf>
    <xf numFmtId="0" fontId="12" fillId="0" borderId="0" xfId="0" applyFont="1"/>
    <xf numFmtId="0" fontId="18" fillId="0" borderId="0" xfId="0" applyFont="1" applyAlignment="1">
      <alignment horizontal="right"/>
    </xf>
    <xf numFmtId="164" fontId="18" fillId="0" borderId="30" xfId="0" applyNumberFormat="1" applyFont="1" applyBorder="1" applyAlignment="1">
      <alignment horizontal="right" vertical="center"/>
    </xf>
    <xf numFmtId="164" fontId="18" fillId="0" borderId="0" xfId="0" applyNumberFormat="1" applyFont="1" applyAlignment="1">
      <alignment horizontal="right" vertical="center"/>
    </xf>
    <xf numFmtId="164" fontId="11" fillId="0" borderId="30"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0" xfId="0" applyNumberFormat="1" applyFont="1" applyAlignment="1" applyProtection="1">
      <alignment horizontal="right" vertical="center"/>
      <protection locked="0"/>
    </xf>
    <xf numFmtId="0" fontId="74" fillId="0" borderId="0" xfId="0" applyFont="1" applyAlignment="1">
      <alignment horizontal="right"/>
    </xf>
    <xf numFmtId="164" fontId="18" fillId="0" borderId="0" xfId="0" applyNumberFormat="1" applyFont="1" applyBorder="1" applyAlignment="1">
      <alignment horizontal="right" vertical="center"/>
    </xf>
    <xf numFmtId="0" fontId="12" fillId="0" borderId="0" xfId="0" applyFont="1" applyAlignment="1">
      <alignment horizontal="center" vertical="center"/>
    </xf>
    <xf numFmtId="164" fontId="74" fillId="0" borderId="0" xfId="0" applyNumberFormat="1" applyFont="1" applyAlignment="1">
      <alignment horizontal="right" vertical="center"/>
    </xf>
    <xf numFmtId="0" fontId="18" fillId="0" borderId="0" xfId="0" applyFont="1"/>
    <xf numFmtId="164" fontId="14" fillId="57" borderId="25" xfId="847" applyNumberFormat="1" applyFont="1" applyFill="1" applyBorder="1" applyAlignment="1">
      <alignment horizontal="center" vertical="center" wrapText="1"/>
      <protection/>
    </xf>
    <xf numFmtId="164" fontId="11" fillId="57" borderId="0" xfId="848" applyNumberFormat="1" applyFont="1" applyFill="1" applyAlignment="1">
      <alignment horizontal="center" vertical="center" wrapText="1"/>
      <protection/>
    </xf>
    <xf numFmtId="0" fontId="18" fillId="0" borderId="0" xfId="0" applyFont="1" applyAlignment="1">
      <alignment horizontal="center"/>
    </xf>
    <xf numFmtId="0" fontId="11" fillId="0" borderId="1" xfId="0" applyFont="1" applyBorder="1"/>
    <xf numFmtId="164" fontId="11" fillId="0" borderId="0" xfId="0" applyNumberFormat="1" applyFont="1" applyBorder="1" applyAlignment="1">
      <alignment horizontal="right" vertical="center"/>
    </xf>
    <xf numFmtId="0" fontId="20" fillId="0" borderId="27" xfId="0" applyFont="1" applyBorder="1"/>
    <xf numFmtId="0" fontId="11" fillId="0" borderId="0" xfId="0" applyFont="1" applyAlignment="1">
      <alignment vertical="top"/>
    </xf>
    <xf numFmtId="164" fontId="61" fillId="0" borderId="0" xfId="807" applyNumberFormat="1" applyFont="1" applyFill="1" applyBorder="1" applyAlignment="1">
      <alignment horizontal="right" vertical="center"/>
      <protection/>
    </xf>
    <xf numFmtId="0" fontId="11" fillId="0" borderId="0" xfId="0" applyFont="1" applyFill="1"/>
    <xf numFmtId="0" fontId="11" fillId="0" borderId="0" xfId="0" applyFont="1" applyAlignment="1">
      <alignment horizontal="left"/>
    </xf>
    <xf numFmtId="0" fontId="11" fillId="0" borderId="0" xfId="0" applyFont="1" applyAlignment="1">
      <alignment horizontal="left" vertical="top"/>
    </xf>
    <xf numFmtId="0" fontId="20" fillId="0" borderId="0" xfId="0" applyFont="1" applyAlignment="1">
      <alignment horizontal="left" vertical="top"/>
    </xf>
    <xf numFmtId="0" fontId="11" fillId="0" borderId="0" xfId="848" applyFont="1" applyAlignment="1">
      <alignment horizontal="left"/>
      <protection/>
    </xf>
    <xf numFmtId="0" fontId="14" fillId="0" borderId="0" xfId="0" applyFont="1" applyAlignment="1">
      <alignment horizontal="center" wrapText="1"/>
    </xf>
    <xf numFmtId="164" fontId="11" fillId="0" borderId="33" xfId="0" applyNumberFormat="1" applyFont="1" applyBorder="1" applyAlignment="1">
      <alignment horizontal="center" vertical="center" wrapText="1"/>
    </xf>
    <xf numFmtId="0" fontId="18" fillId="0" borderId="31" xfId="0" applyFont="1" applyBorder="1" applyAlignment="1">
      <alignment horizontal="center"/>
    </xf>
    <xf numFmtId="164" fontId="18" fillId="0" borderId="0" xfId="0" applyNumberFormat="1" applyFont="1" applyFill="1" applyAlignment="1">
      <alignment horizontal="center"/>
    </xf>
    <xf numFmtId="0" fontId="11" fillId="0" borderId="31" xfId="0" applyFont="1" applyBorder="1" applyAlignment="1">
      <alignment horizontal="center"/>
    </xf>
    <xf numFmtId="164" fontId="11" fillId="0" borderId="0" xfId="0" applyNumberFormat="1" applyFont="1" applyAlignment="1">
      <alignment horizontal="center"/>
    </xf>
    <xf numFmtId="3" fontId="11" fillId="0" borderId="0" xfId="0" applyNumberFormat="1" applyFont="1"/>
    <xf numFmtId="164" fontId="11" fillId="0" borderId="0" xfId="0" applyNumberFormat="1" applyFont="1" applyFill="1" applyAlignment="1" applyProtection="1">
      <alignment horizontal="right" vertical="center"/>
      <protection locked="0"/>
    </xf>
    <xf numFmtId="0" fontId="11" fillId="0" borderId="0" xfId="0" applyFont="1" applyAlignment="1">
      <alignment horizontal="center"/>
    </xf>
    <xf numFmtId="164" fontId="18" fillId="57" borderId="0" xfId="847" applyNumberFormat="1" applyFont="1" applyFill="1" applyAlignment="1">
      <alignment horizontal="center" vertical="center" wrapText="1"/>
      <protection/>
    </xf>
    <xf numFmtId="0" fontId="20" fillId="0" borderId="0" xfId="0" applyFont="1" applyBorder="1"/>
    <xf numFmtId="0" fontId="14" fillId="0" borderId="0" xfId="0" applyFont="1" applyBorder="1"/>
    <xf numFmtId="0" fontId="18" fillId="0" borderId="0" xfId="0" applyFont="1" applyAlignment="1">
      <alignment horizontal="center" wrapText="1"/>
    </xf>
    <xf numFmtId="0" fontId="11" fillId="0" borderId="0" xfId="0" applyFont="1" applyBorder="1"/>
    <xf numFmtId="164" fontId="18" fillId="0" borderId="0" xfId="0" applyNumberFormat="1" applyFont="1" applyAlignment="1">
      <alignment horizontal="center"/>
    </xf>
    <xf numFmtId="164" fontId="20" fillId="0" borderId="0" xfId="0" applyNumberFormat="1" applyFont="1" applyBorder="1"/>
    <xf numFmtId="0" fontId="155" fillId="0" borderId="32" xfId="800" applyFont="1" applyBorder="1" applyAlignment="1" applyProtection="1">
      <alignment horizontal="center"/>
      <protection/>
    </xf>
    <xf numFmtId="0" fontId="11" fillId="0" borderId="32" xfId="0" applyFont="1" applyBorder="1"/>
    <xf numFmtId="0" fontId="155" fillId="0" borderId="0" xfId="800" applyFont="1" applyProtection="1">
      <alignment/>
      <protection/>
    </xf>
    <xf numFmtId="0" fontId="11" fillId="0" borderId="0" xfId="0" applyFont="1" applyFill="1" applyBorder="1"/>
    <xf numFmtId="0" fontId="11" fillId="0" borderId="0" xfId="0" applyFont="1" applyBorder="1" applyAlignment="1">
      <alignment vertical="top"/>
    </xf>
    <xf numFmtId="0" fontId="155" fillId="0" borderId="0" xfId="800" applyFont="1" applyFill="1" applyProtection="1">
      <alignment/>
      <protection/>
    </xf>
    <xf numFmtId="0" fontId="11" fillId="0" borderId="1" xfId="0" applyFont="1" applyBorder="1" applyAlignment="1">
      <alignment horizontal="center"/>
    </xf>
    <xf numFmtId="0" fontId="75" fillId="0" borderId="0" xfId="0" applyFont="1"/>
    <xf numFmtId="0" fontId="76" fillId="0" borderId="0" xfId="0" applyFont="1" applyAlignment="1">
      <alignment horizontal="left" vertical="justify"/>
    </xf>
    <xf numFmtId="0" fontId="76" fillId="0" borderId="0" xfId="848" applyFont="1">
      <alignment/>
      <protection/>
    </xf>
    <xf numFmtId="0" fontId="11" fillId="0" borderId="0" xfId="848" applyFont="1" applyAlignment="1">
      <alignment horizontal="center" vertical="center" wrapText="1"/>
      <protection/>
    </xf>
    <xf numFmtId="0" fontId="11" fillId="0" borderId="0" xfId="848" applyFont="1">
      <alignment/>
      <protection/>
    </xf>
    <xf numFmtId="0" fontId="11" fillId="0" borderId="0" xfId="848" applyFont="1" applyAlignment="1">
      <alignment horizontal="center" vertical="center"/>
      <protection/>
    </xf>
    <xf numFmtId="172" fontId="11" fillId="0" borderId="0" xfId="848" applyNumberFormat="1" applyFont="1" applyAlignment="1">
      <alignment horizontal="center" vertical="center" wrapText="1"/>
      <protection/>
    </xf>
    <xf numFmtId="165" fontId="11" fillId="0" borderId="0" xfId="848" applyNumberFormat="1" applyFont="1" applyAlignment="1">
      <alignment horizontal="center" vertical="center" wrapText="1"/>
      <protection/>
    </xf>
    <xf numFmtId="0" fontId="18" fillId="0" borderId="0" xfId="848" applyFont="1" applyAlignment="1">
      <alignment horizontal="right" vertical="center"/>
      <protection/>
    </xf>
    <xf numFmtId="164" fontId="18" fillId="0" borderId="0" xfId="806" applyNumberFormat="1" applyFont="1" applyAlignment="1">
      <alignment horizontal="right" vertical="center"/>
      <protection/>
    </xf>
    <xf numFmtId="0" fontId="18" fillId="0" borderId="0" xfId="848" applyFont="1" applyAlignment="1">
      <alignment horizontal="center" vertical="center"/>
      <protection/>
    </xf>
    <xf numFmtId="182" fontId="77" fillId="0" borderId="0" xfId="848" applyNumberFormat="1" applyFont="1" applyAlignment="1" applyProtection="1">
      <alignment horizontal="right" vertical="center"/>
      <protection locked="0"/>
    </xf>
    <xf numFmtId="182" fontId="77" fillId="0" borderId="0" xfId="848" applyNumberFormat="1" applyFont="1" applyAlignment="1" applyProtection="1">
      <alignment horizontal="right"/>
      <protection locked="0"/>
    </xf>
    <xf numFmtId="0" fontId="11" fillId="0" borderId="31" xfId="848" applyFont="1" applyBorder="1" applyAlignment="1">
      <alignment horizontal="center"/>
      <protection/>
    </xf>
    <xf numFmtId="164" fontId="11" fillId="0" borderId="0" xfId="806" applyNumberFormat="1" applyFont="1" applyAlignment="1">
      <alignment horizontal="right" vertical="center"/>
      <protection/>
    </xf>
    <xf numFmtId="0" fontId="18" fillId="0" borderId="0" xfId="848" applyFont="1">
      <alignment/>
      <protection/>
    </xf>
    <xf numFmtId="0" fontId="11" fillId="0" borderId="0" xfId="848" applyFont="1" applyAlignment="1">
      <alignment horizontal="center"/>
      <protection/>
    </xf>
    <xf numFmtId="0" fontId="18" fillId="0" borderId="0" xfId="848" applyFont="1" applyAlignment="1">
      <alignment horizontal="left"/>
      <protection/>
    </xf>
    <xf numFmtId="0" fontId="79" fillId="0" borderId="0" xfId="848" applyFont="1">
      <alignment/>
      <protection/>
    </xf>
    <xf numFmtId="0" fontId="18" fillId="0" borderId="31" xfId="848" applyFont="1" applyBorder="1" applyAlignment="1">
      <alignment horizontal="center"/>
      <protection/>
    </xf>
    <xf numFmtId="0" fontId="11" fillId="0" borderId="32" xfId="848" applyFont="1" applyBorder="1" applyAlignment="1">
      <alignment horizontal="left"/>
      <protection/>
    </xf>
    <xf numFmtId="0" fontId="157" fillId="0" borderId="0" xfId="857" applyFont="1" applyFill="1" applyAlignment="1" applyProtection="1">
      <alignment/>
      <protection/>
    </xf>
    <xf numFmtId="0" fontId="118" fillId="0" borderId="0" xfId="800" applyFont="1">
      <alignment/>
      <protection/>
    </xf>
    <xf numFmtId="0" fontId="158" fillId="0" borderId="0" xfId="857" applyFont="1" applyFill="1" applyBorder="1" applyAlignment="1" applyProtection="1">
      <alignment horizontal="center"/>
      <protection/>
    </xf>
    <xf numFmtId="0" fontId="158" fillId="0" borderId="0" xfId="857" applyFont="1" applyFill="1" applyBorder="1" applyAlignment="1" applyProtection="1">
      <alignment horizontal="left"/>
      <protection/>
    </xf>
    <xf numFmtId="164" fontId="69" fillId="0" borderId="0" xfId="807" applyNumberFormat="1" applyFont="1" applyFill="1" applyBorder="1" applyAlignment="1">
      <alignment horizontal="right" vertical="center"/>
      <protection/>
    </xf>
    <xf numFmtId="182" fontId="80" fillId="0" borderId="0" xfId="857" applyNumberFormat="1" applyFont="1" applyFill="1" applyBorder="1" applyAlignment="1" applyProtection="1">
      <alignment horizontal="right" vertical="center"/>
      <protection locked="0"/>
    </xf>
    <xf numFmtId="0" fontId="76" fillId="0" borderId="0" xfId="848" applyFont="1" applyAlignment="1">
      <alignment horizontal="left"/>
      <protection/>
    </xf>
    <xf numFmtId="164" fontId="76" fillId="0" borderId="0" xfId="806" applyNumberFormat="1" applyFont="1" applyAlignment="1">
      <alignment horizontal="right" vertical="center"/>
      <protection/>
    </xf>
    <xf numFmtId="182" fontId="81" fillId="0" borderId="0" xfId="848" applyNumberFormat="1" applyFont="1" applyAlignment="1" applyProtection="1">
      <alignment horizontal="right" vertical="center"/>
      <protection locked="0"/>
    </xf>
    <xf numFmtId="0" fontId="79" fillId="0" borderId="0" xfId="848" applyFont="1" applyAlignment="1">
      <alignment horizontal="left"/>
      <protection/>
    </xf>
    <xf numFmtId="164" fontId="79" fillId="0" borderId="0" xfId="806" applyNumberFormat="1" applyFont="1" applyAlignment="1">
      <alignment horizontal="right" vertical="center"/>
      <protection/>
    </xf>
    <xf numFmtId="182" fontId="82" fillId="0" borderId="0" xfId="848" applyNumberFormat="1" applyFont="1" applyAlignment="1" applyProtection="1">
      <alignment horizontal="right" vertical="center"/>
      <protection locked="0"/>
    </xf>
    <xf numFmtId="0" fontId="76" fillId="0" borderId="0" xfId="848" applyFont="1" applyAlignment="1">
      <alignment horizontal="right" wrapText="1"/>
      <protection/>
    </xf>
    <xf numFmtId="172" fontId="76" fillId="0" borderId="0" xfId="848" applyNumberFormat="1" applyFont="1" applyAlignment="1">
      <alignment horizontal="right" wrapText="1"/>
      <protection/>
    </xf>
    <xf numFmtId="165" fontId="76" fillId="0" borderId="0" xfId="848" applyNumberFormat="1" applyFont="1" applyAlignment="1">
      <alignment horizontal="right" wrapText="1"/>
      <protection/>
    </xf>
    <xf numFmtId="165" fontId="82" fillId="0" borderId="0" xfId="848" applyNumberFormat="1" applyFont="1" applyAlignment="1" applyProtection="1">
      <alignment horizontal="right"/>
      <protection locked="0"/>
    </xf>
    <xf numFmtId="172" fontId="76" fillId="0" borderId="0" xfId="848" applyNumberFormat="1" applyFont="1" applyAlignment="1">
      <alignment horizontal="right"/>
      <protection/>
    </xf>
    <xf numFmtId="165" fontId="82" fillId="0" borderId="0" xfId="848" applyNumberFormat="1" applyFont="1" applyAlignment="1">
      <alignment horizontal="right" wrapText="1"/>
      <protection/>
    </xf>
    <xf numFmtId="0" fontId="76" fillId="0" borderId="0" xfId="848" applyFont="1" applyAlignment="1">
      <alignment wrapText="1"/>
      <protection/>
    </xf>
    <xf numFmtId="172" fontId="76" fillId="0" borderId="0" xfId="848" applyNumberFormat="1" applyFont="1" applyAlignment="1">
      <alignment wrapText="1"/>
      <protection/>
    </xf>
    <xf numFmtId="165" fontId="76" fillId="0" borderId="0" xfId="848" applyNumberFormat="1" applyFont="1" applyAlignment="1">
      <alignment wrapText="1"/>
      <protection/>
    </xf>
    <xf numFmtId="164" fontId="14" fillId="57" borderId="0" xfId="847" applyNumberFormat="1" applyFont="1" applyFill="1" applyAlignment="1">
      <alignment vertical="center" wrapText="1"/>
      <protection/>
    </xf>
    <xf numFmtId="164" fontId="18" fillId="0" borderId="30" xfId="806" applyNumberFormat="1" applyFont="1" applyBorder="1" applyAlignment="1">
      <alignment horizontal="right" vertical="center"/>
      <protection/>
    </xf>
    <xf numFmtId="164" fontId="11" fillId="0" borderId="30" xfId="806" applyNumberFormat="1" applyFont="1" applyBorder="1" applyAlignment="1">
      <alignment horizontal="right" vertical="center"/>
      <protection/>
    </xf>
    <xf numFmtId="174" fontId="11" fillId="0" borderId="0" xfId="805" applyNumberFormat="1" applyFont="1" applyAlignment="1">
      <alignment horizontal="right" vertical="center"/>
      <protection/>
    </xf>
    <xf numFmtId="164" fontId="11" fillId="0" borderId="0" xfId="806" applyNumberFormat="1" applyFont="1" applyBorder="1" applyAlignment="1">
      <alignment horizontal="right" vertical="center"/>
      <protection/>
    </xf>
    <xf numFmtId="37" fontId="138" fillId="0" borderId="0" xfId="802" applyNumberFormat="1" applyFont="1" applyAlignment="1">
      <alignment/>
      <protection/>
    </xf>
    <xf numFmtId="49" fontId="11" fillId="0" borderId="0" xfId="0" applyNumberFormat="1" applyFont="1"/>
    <xf numFmtId="49" fontId="11" fillId="0" borderId="34"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0" fontId="18" fillId="0" borderId="0" xfId="0" applyFont="1" applyAlignment="1">
      <alignment horizontal="left"/>
    </xf>
    <xf numFmtId="164" fontId="18" fillId="0" borderId="0" xfId="0" applyNumberFormat="1" applyFont="1"/>
    <xf numFmtId="0" fontId="11" fillId="0" borderId="0" xfId="0" applyFont="1" applyAlignment="1">
      <alignment horizontal="right"/>
    </xf>
    <xf numFmtId="164" fontId="78" fillId="0" borderId="0" xfId="0" applyNumberFormat="1" applyFont="1" applyAlignment="1">
      <alignment horizontal="right" vertical="center"/>
    </xf>
    <xf numFmtId="0" fontId="11" fillId="57" borderId="0" xfId="0" applyFont="1" applyFill="1" applyAlignment="1">
      <alignment horizontal="left"/>
    </xf>
    <xf numFmtId="0" fontId="18" fillId="0" borderId="1" xfId="0" applyFont="1" applyBorder="1"/>
    <xf numFmtId="0" fontId="78" fillId="0" borderId="0" xfId="0" applyFont="1"/>
    <xf numFmtId="0" fontId="133" fillId="0" borderId="0" xfId="800" applyFont="1">
      <alignment/>
      <protection/>
    </xf>
    <xf numFmtId="0" fontId="155" fillId="0" borderId="0" xfId="800" applyFont="1">
      <alignment/>
      <protection/>
    </xf>
    <xf numFmtId="0" fontId="118" fillId="0" borderId="0" xfId="800" applyFont="1" applyFill="1">
      <alignment/>
      <protection/>
    </xf>
    <xf numFmtId="0" fontId="118" fillId="0" borderId="0" xfId="800" applyFont="1" applyFill="1" applyBorder="1">
      <alignment/>
      <protection/>
    </xf>
    <xf numFmtId="0" fontId="118" fillId="0" borderId="0" xfId="800" applyFont="1" applyBorder="1">
      <alignment/>
      <protection/>
    </xf>
    <xf numFmtId="164" fontId="155" fillId="0" borderId="0" xfId="800" applyNumberFormat="1" applyFont="1" applyBorder="1" applyAlignment="1">
      <alignment horizontal="center" vertical="center" wrapText="1"/>
      <protection/>
    </xf>
    <xf numFmtId="0" fontId="159" fillId="0" borderId="0" xfId="800" applyFont="1">
      <alignment/>
      <protection/>
    </xf>
    <xf numFmtId="0" fontId="159" fillId="0" borderId="32" xfId="800" applyFont="1" applyBorder="1" applyAlignment="1">
      <alignment horizontal="right"/>
      <protection/>
    </xf>
    <xf numFmtId="0" fontId="159" fillId="0" borderId="1" xfId="800" applyFont="1" applyBorder="1" applyAlignment="1">
      <alignment horizontal="center"/>
      <protection/>
    </xf>
    <xf numFmtId="164" fontId="155" fillId="0" borderId="0" xfId="800" applyNumberFormat="1" applyFont="1">
      <alignment/>
      <protection/>
    </xf>
    <xf numFmtId="0" fontId="159" fillId="0" borderId="31" xfId="800" applyFont="1" applyBorder="1" applyAlignment="1">
      <alignment horizontal="center"/>
      <protection/>
    </xf>
    <xf numFmtId="0" fontId="155" fillId="0" borderId="0" xfId="800" applyFont="1" applyBorder="1">
      <alignment/>
      <protection/>
    </xf>
    <xf numFmtId="0" fontId="155" fillId="0" borderId="0" xfId="800" applyFont="1" applyFill="1" applyBorder="1">
      <alignment/>
      <protection/>
    </xf>
    <xf numFmtId="0" fontId="159" fillId="0" borderId="0" xfId="800" applyFont="1" applyAlignment="1">
      <alignment horizontal="right"/>
      <protection/>
    </xf>
    <xf numFmtId="164" fontId="64" fillId="0" borderId="0" xfId="800" applyNumberFormat="1" applyFont="1" applyAlignment="1">
      <alignment horizontal="right" vertical="center"/>
      <protection/>
    </xf>
    <xf numFmtId="0" fontId="155" fillId="0" borderId="32" xfId="800" applyFont="1" applyBorder="1">
      <alignment/>
      <protection/>
    </xf>
    <xf numFmtId="0" fontId="155" fillId="0" borderId="31" xfId="800" applyFont="1" applyBorder="1" applyAlignment="1">
      <alignment horizontal="center"/>
      <protection/>
    </xf>
    <xf numFmtId="174" fontId="83" fillId="0" borderId="0" xfId="807" applyNumberFormat="1" applyFont="1" applyFill="1" applyBorder="1" applyAlignment="1">
      <alignment horizontal="right" vertical="center"/>
      <protection/>
    </xf>
    <xf numFmtId="0" fontId="84" fillId="0" borderId="0" xfId="807" applyFont="1" applyFill="1" applyBorder="1" applyAlignment="1">
      <alignment horizontal="right" vertical="center"/>
      <protection/>
    </xf>
    <xf numFmtId="174" fontId="84" fillId="0" borderId="0" xfId="807" applyNumberFormat="1" applyFont="1" applyFill="1" applyBorder="1" applyAlignment="1">
      <alignment horizontal="right" vertical="center"/>
      <protection/>
    </xf>
    <xf numFmtId="0" fontId="83" fillId="0" borderId="0" xfId="807" applyFont="1" applyFill="1" applyBorder="1" applyAlignment="1">
      <alignment horizontal="right" vertical="center"/>
      <protection/>
    </xf>
    <xf numFmtId="174" fontId="83" fillId="0" borderId="0" xfId="807" applyNumberFormat="1" applyFont="1" applyFill="1" applyBorder="1" applyAlignment="1">
      <alignment horizontal="right" vertical="top"/>
      <protection/>
    </xf>
    <xf numFmtId="0" fontId="83" fillId="0" borderId="0" xfId="807" applyFont="1" applyFill="1" applyBorder="1" applyAlignment="1">
      <alignment horizontal="right" vertical="top"/>
      <protection/>
    </xf>
    <xf numFmtId="0" fontId="155" fillId="0" borderId="1" xfId="800" applyFont="1" applyBorder="1" applyAlignment="1">
      <alignment horizontal="center"/>
      <protection/>
    </xf>
    <xf numFmtId="0" fontId="155" fillId="0" borderId="0" xfId="800" applyFont="1" applyFill="1">
      <alignment/>
      <protection/>
    </xf>
    <xf numFmtId="164" fontId="64" fillId="0" borderId="0" xfId="807" applyNumberFormat="1" applyFont="1" applyFill="1" applyBorder="1" applyAlignment="1">
      <alignment horizontal="right" vertical="center"/>
      <protection/>
    </xf>
    <xf numFmtId="164" fontId="64" fillId="0" borderId="0" xfId="800" applyNumberFormat="1" applyFont="1" applyFill="1" applyBorder="1" applyAlignment="1">
      <alignment horizontal="right" vertical="center"/>
      <protection/>
    </xf>
    <xf numFmtId="164" fontId="64" fillId="0" borderId="0" xfId="800" applyNumberFormat="1" applyFont="1" applyBorder="1" applyAlignment="1">
      <alignment horizontal="right" vertical="center"/>
      <protection/>
    </xf>
    <xf numFmtId="0" fontId="155" fillId="0" borderId="31" xfId="800" applyFont="1" applyFill="1" applyBorder="1" applyAlignment="1">
      <alignment horizontal="center"/>
      <protection/>
    </xf>
    <xf numFmtId="0" fontId="159" fillId="0" borderId="0" xfId="800" applyFont="1" applyFill="1" applyAlignment="1">
      <alignment horizontal="right"/>
      <protection/>
    </xf>
    <xf numFmtId="0" fontId="155" fillId="0" borderId="32" xfId="800" applyFont="1" applyFill="1" applyBorder="1">
      <alignment/>
      <protection/>
    </xf>
    <xf numFmtId="0" fontId="155" fillId="0" borderId="1" xfId="800" applyFont="1" applyFill="1" applyBorder="1" applyAlignment="1">
      <alignment horizontal="center"/>
      <protection/>
    </xf>
    <xf numFmtId="3" fontId="155" fillId="0" borderId="0" xfId="800" applyNumberFormat="1" applyFont="1">
      <alignment/>
      <protection/>
    </xf>
    <xf numFmtId="0" fontId="159" fillId="0" borderId="31" xfId="800" applyFont="1" applyFill="1" applyBorder="1" applyAlignment="1">
      <alignment horizontal="center"/>
      <protection/>
    </xf>
    <xf numFmtId="164" fontId="64" fillId="0" borderId="0" xfId="800" applyNumberFormat="1" applyFont="1" applyFill="1" applyAlignment="1">
      <alignment horizontal="right" vertical="center"/>
      <protection/>
    </xf>
    <xf numFmtId="0" fontId="160" fillId="0" borderId="0" xfId="800" applyFont="1">
      <alignment/>
      <protection/>
    </xf>
    <xf numFmtId="164" fontId="11" fillId="0" borderId="0" xfId="826" applyNumberFormat="1" applyFont="1">
      <alignment/>
      <protection/>
    </xf>
    <xf numFmtId="164" fontId="11" fillId="0" borderId="0" xfId="0" applyNumberFormat="1" applyFont="1"/>
    <xf numFmtId="164" fontId="2" fillId="0" borderId="0" xfId="826" applyNumberFormat="1" applyFont="1">
      <alignment/>
      <protection/>
    </xf>
    <xf numFmtId="164" fontId="11" fillId="0" borderId="0" xfId="848" applyNumberFormat="1" applyFont="1" applyAlignment="1">
      <alignment horizontal="center" wrapText="1"/>
      <protection/>
    </xf>
    <xf numFmtId="0" fontId="18" fillId="0" borderId="0" xfId="0" applyFont="1" applyFill="1"/>
    <xf numFmtId="0" fontId="18" fillId="0" borderId="0" xfId="0" applyFont="1" applyFill="1" applyAlignment="1">
      <alignment horizontal="right"/>
    </xf>
    <xf numFmtId="0" fontId="18" fillId="0" borderId="31" xfId="0" applyFont="1" applyFill="1" applyBorder="1" applyAlignment="1">
      <alignment horizontal="center"/>
    </xf>
    <xf numFmtId="164" fontId="18" fillId="0" borderId="0" xfId="0" applyNumberFormat="1" applyFont="1" applyFill="1" applyAlignment="1">
      <alignment horizontal="right" vertical="center"/>
    </xf>
    <xf numFmtId="0" fontId="11" fillId="0" borderId="0" xfId="0" applyFont="1" applyAlignment="1">
      <alignment vertical="center"/>
    </xf>
    <xf numFmtId="164" fontId="18" fillId="0" borderId="0" xfId="0" applyNumberFormat="1" applyFont="1" applyAlignment="1" applyProtection="1">
      <alignment horizontal="right" vertical="center"/>
      <protection locked="0"/>
    </xf>
    <xf numFmtId="0" fontId="11" fillId="0" borderId="31" xfId="0" applyFont="1" applyFill="1" applyBorder="1" applyAlignment="1">
      <alignment horizontal="center"/>
    </xf>
    <xf numFmtId="0" fontId="11" fillId="0" borderId="0" xfId="848" applyFont="1" applyBorder="1">
      <alignment/>
      <protection/>
    </xf>
    <xf numFmtId="0" fontId="76" fillId="0" borderId="0" xfId="0" applyFont="1"/>
    <xf numFmtId="165" fontId="11" fillId="0" borderId="36" xfId="0" applyNumberFormat="1" applyFont="1" applyBorder="1" applyAlignment="1">
      <alignment horizontal="center" vertical="center" wrapText="1"/>
    </xf>
    <xf numFmtId="165" fontId="11" fillId="0" borderId="37" xfId="0" applyNumberFormat="1" applyFont="1" applyBorder="1" applyAlignment="1">
      <alignment horizontal="center" vertical="center" wrapText="1"/>
    </xf>
    <xf numFmtId="0" fontId="18" fillId="0" borderId="0" xfId="805" applyFont="1" applyAlignment="1">
      <alignment horizontal="center" vertical="center"/>
      <protection/>
    </xf>
    <xf numFmtId="0" fontId="11" fillId="0" borderId="31" xfId="806" applyFont="1" applyBorder="1" applyAlignment="1">
      <alignment horizontal="center" vertical="center" wrapText="1"/>
      <protection/>
    </xf>
    <xf numFmtId="1" fontId="18" fillId="0" borderId="0" xfId="805" applyNumberFormat="1" applyFont="1" applyAlignment="1">
      <alignment horizontal="center" vertical="center" wrapText="1"/>
      <protection/>
    </xf>
    <xf numFmtId="1" fontId="11" fillId="0" borderId="0" xfId="805" applyNumberFormat="1" applyFont="1" applyAlignment="1">
      <alignment horizontal="right" vertical="center"/>
      <protection/>
    </xf>
    <xf numFmtId="165" fontId="18" fillId="0" borderId="0" xfId="805" applyNumberFormat="1" applyFont="1" applyAlignment="1">
      <alignment horizontal="center" vertical="center" wrapText="1"/>
      <protection/>
    </xf>
    <xf numFmtId="165" fontId="11" fillId="0" borderId="0" xfId="805" applyNumberFormat="1" applyFont="1" applyAlignment="1">
      <alignment horizontal="right" vertical="center"/>
      <protection/>
    </xf>
    <xf numFmtId="165" fontId="11" fillId="0" borderId="0" xfId="0" applyNumberFormat="1" applyFont="1"/>
    <xf numFmtId="0" fontId="11" fillId="0" borderId="0" xfId="805" applyFont="1" applyAlignment="1">
      <alignment vertical="top"/>
      <protection/>
    </xf>
    <xf numFmtId="181" fontId="11" fillId="0" borderId="0" xfId="806" applyNumberFormat="1" applyFont="1" applyAlignment="1">
      <alignment horizontal="right" vertical="center"/>
      <protection/>
    </xf>
    <xf numFmtId="182" fontId="11" fillId="0" borderId="0" xfId="0" applyNumberFormat="1" applyFont="1" applyAlignment="1">
      <alignment vertical="center"/>
    </xf>
    <xf numFmtId="182" fontId="11" fillId="0" borderId="0" xfId="0" applyNumberFormat="1" applyFont="1" applyAlignment="1">
      <alignment horizontal="right" vertical="center"/>
    </xf>
    <xf numFmtId="184" fontId="20" fillId="0" borderId="0" xfId="0" applyNumberFormat="1" applyFont="1"/>
    <xf numFmtId="0" fontId="67" fillId="0" borderId="0" xfId="0" applyFont="1"/>
    <xf numFmtId="166" fontId="20" fillId="0" borderId="0" xfId="0" applyNumberFormat="1" applyFont="1"/>
    <xf numFmtId="164" fontId="61" fillId="0" borderId="0" xfId="806" applyNumberFormat="1" applyFont="1" applyFill="1" applyAlignment="1">
      <alignment horizontal="right" vertical="center"/>
      <protection/>
    </xf>
    <xf numFmtId="181" fontId="61" fillId="0" borderId="0" xfId="806" applyNumberFormat="1" applyFont="1" applyFill="1" applyAlignment="1">
      <alignment horizontal="right" vertical="center"/>
      <protection/>
    </xf>
    <xf numFmtId="0" fontId="11" fillId="0" borderId="0" xfId="806" applyFont="1" applyAlignment="1">
      <alignment horizontal="center" vertical="center" wrapText="1"/>
      <protection/>
    </xf>
    <xf numFmtId="164" fontId="11" fillId="0" borderId="0" xfId="806" applyNumberFormat="1" applyFont="1" applyFill="1" applyAlignment="1">
      <alignment horizontal="right" vertical="center"/>
      <protection/>
    </xf>
    <xf numFmtId="181" fontId="11" fillId="0" borderId="0" xfId="806" applyNumberFormat="1" applyFont="1" applyFill="1" applyAlignment="1">
      <alignment horizontal="right" vertical="center"/>
      <protection/>
    </xf>
    <xf numFmtId="0" fontId="11" fillId="0" borderId="0" xfId="805" applyFont="1" applyAlignment="1">
      <alignment vertical="top" wrapText="1"/>
      <protection/>
    </xf>
    <xf numFmtId="0" fontId="4" fillId="0" borderId="0" xfId="739" applyFont="1" applyAlignment="1" applyProtection="1">
      <alignment horizontal="center"/>
      <protection/>
    </xf>
    <xf numFmtId="0" fontId="11" fillId="0" borderId="0" xfId="805" applyFont="1" applyAlignment="1">
      <alignment horizontal="left" vertical="top"/>
      <protection/>
    </xf>
    <xf numFmtId="0" fontId="11" fillId="0" borderId="0" xfId="806" applyFont="1" applyAlignment="1">
      <alignment vertical="top" wrapText="1"/>
      <protection/>
    </xf>
    <xf numFmtId="0" fontId="11" fillId="0" borderId="0" xfId="806" applyFont="1" applyAlignment="1">
      <alignment vertical="top"/>
      <protection/>
    </xf>
    <xf numFmtId="1" fontId="20" fillId="0" borderId="0" xfId="0" applyNumberFormat="1" applyFont="1"/>
    <xf numFmtId="165" fontId="20" fillId="0" borderId="0" xfId="0" applyNumberFormat="1" applyFont="1"/>
    <xf numFmtId="0" fontId="11" fillId="0" borderId="0" xfId="806" applyFont="1" applyAlignment="1">
      <alignment horizontal="left"/>
      <protection/>
    </xf>
    <xf numFmtId="0" fontId="11" fillId="0" borderId="0" xfId="805" applyFont="1">
      <alignment/>
      <protection/>
    </xf>
    <xf numFmtId="0" fontId="11" fillId="0" borderId="0" xfId="806" applyFont="1" applyBorder="1" applyAlignment="1">
      <alignment horizontal="center" vertical="center" wrapText="1"/>
      <protection/>
    </xf>
    <xf numFmtId="1" fontId="20" fillId="0" borderId="0" xfId="0" applyNumberFormat="1" applyFont="1" applyBorder="1"/>
    <xf numFmtId="0" fontId="11" fillId="0" borderId="0" xfId="806" applyFont="1" applyAlignment="1">
      <alignment vertical="justify" wrapText="1"/>
      <protection/>
    </xf>
    <xf numFmtId="12" fontId="11" fillId="0" borderId="0" xfId="806" applyNumberFormat="1" applyFont="1" applyAlignment="1">
      <alignment vertical="justify" wrapText="1"/>
      <protection/>
    </xf>
    <xf numFmtId="0" fontId="20" fillId="0" borderId="0" xfId="0" applyFont="1" applyAlignment="1">
      <alignment horizontal="center"/>
    </xf>
    <xf numFmtId="0" fontId="11" fillId="0" borderId="0" xfId="805" applyFont="1" applyAlignment="1">
      <alignment horizontal="center" vertical="center" wrapText="1"/>
      <protection/>
    </xf>
    <xf numFmtId="1" fontId="11" fillId="0" borderId="0" xfId="805" applyNumberFormat="1" applyFont="1" applyAlignment="1">
      <alignment horizontal="center" vertical="center" wrapText="1"/>
      <protection/>
    </xf>
    <xf numFmtId="0" fontId="3" fillId="0" borderId="0" xfId="739" applyFont="1" applyAlignment="1" applyProtection="1">
      <alignment horizontal="right" vertical="justify"/>
      <protection/>
    </xf>
    <xf numFmtId="0" fontId="2" fillId="0" borderId="0" xfId="849" applyFont="1">
      <alignment/>
      <protection/>
    </xf>
    <xf numFmtId="187" fontId="61" fillId="0" borderId="0" xfId="803" applyNumberFormat="1" applyFont="1" applyFill="1" applyBorder="1">
      <alignment/>
      <protection/>
    </xf>
    <xf numFmtId="187" fontId="64" fillId="0" borderId="0" xfId="803" applyNumberFormat="1" applyFont="1" applyFill="1" applyBorder="1">
      <alignment/>
      <protection/>
    </xf>
    <xf numFmtId="0" fontId="69" fillId="0" borderId="0" xfId="0" applyFont="1" applyFill="1" applyBorder="1" applyAlignment="1">
      <alignment horizontal="center" vertical="center"/>
    </xf>
    <xf numFmtId="0" fontId="69" fillId="0" borderId="1" xfId="0" applyFont="1" applyFill="1" applyBorder="1" applyAlignment="1">
      <alignment horizontal="center" vertical="center"/>
    </xf>
    <xf numFmtId="0" fontId="18" fillId="0" borderId="1" xfId="0" applyFont="1" applyBorder="1" applyAlignment="1">
      <alignment horizontal="right"/>
    </xf>
    <xf numFmtId="0" fontId="79" fillId="0" borderId="0" xfId="806" applyFont="1" applyAlignment="1">
      <alignment vertical="top"/>
      <protection/>
    </xf>
    <xf numFmtId="0" fontId="79" fillId="0" borderId="0" xfId="806" applyFont="1" applyAlignment="1">
      <alignment horizontal="right" vertical="top" wrapText="1"/>
      <protection/>
    </xf>
    <xf numFmtId="0" fontId="79" fillId="0" borderId="1" xfId="806" applyFont="1" applyBorder="1" applyAlignment="1">
      <alignment horizontal="right" vertical="top" wrapText="1"/>
      <protection/>
    </xf>
    <xf numFmtId="164" fontId="76" fillId="0" borderId="0" xfId="0" applyNumberFormat="1" applyFont="1"/>
    <xf numFmtId="0" fontId="85" fillId="0" borderId="0" xfId="0" applyFont="1"/>
    <xf numFmtId="0" fontId="85" fillId="0" borderId="0" xfId="805" applyFont="1" applyAlignment="1">
      <alignment vertical="top"/>
      <protection/>
    </xf>
    <xf numFmtId="0" fontId="86" fillId="0" borderId="0" xfId="806" applyFont="1" applyAlignment="1">
      <alignment horizontal="right" vertical="top" wrapText="1"/>
      <protection/>
    </xf>
    <xf numFmtId="0" fontId="76" fillId="0" borderId="1" xfId="805" applyFont="1" applyBorder="1" applyAlignment="1">
      <alignment vertical="top"/>
      <protection/>
    </xf>
    <xf numFmtId="0" fontId="76" fillId="0" borderId="30" xfId="0" applyFont="1" applyBorder="1"/>
    <xf numFmtId="0" fontId="76" fillId="0" borderId="1" xfId="0" applyFont="1" applyBorder="1"/>
    <xf numFmtId="0" fontId="76" fillId="0" borderId="0" xfId="805" applyFont="1" applyAlignment="1">
      <alignment vertical="top"/>
      <protection/>
    </xf>
    <xf numFmtId="0" fontId="79" fillId="0" borderId="0" xfId="805" applyFont="1" applyAlignment="1">
      <alignment vertical="top"/>
      <protection/>
    </xf>
    <xf numFmtId="0" fontId="79" fillId="0" borderId="1" xfId="805" applyFont="1" applyBorder="1" applyAlignment="1">
      <alignment vertical="top"/>
      <protection/>
    </xf>
    <xf numFmtId="164" fontId="76" fillId="0" borderId="0" xfId="806" applyNumberFormat="1" applyFont="1" applyFill="1" applyAlignment="1">
      <alignment horizontal="right" vertical="center"/>
      <protection/>
    </xf>
    <xf numFmtId="0" fontId="87" fillId="0" borderId="0" xfId="0" applyFont="1"/>
    <xf numFmtId="0" fontId="87" fillId="0" borderId="0" xfId="848" applyFont="1" applyAlignment="1">
      <alignment wrapText="1"/>
      <protection/>
    </xf>
    <xf numFmtId="0" fontId="87" fillId="0" borderId="0" xfId="848" applyFont="1" applyFill="1" applyAlignment="1">
      <alignment wrapText="1"/>
      <protection/>
    </xf>
    <xf numFmtId="0" fontId="87" fillId="0" borderId="0" xfId="848" applyFont="1">
      <alignment/>
      <protection/>
    </xf>
    <xf numFmtId="0" fontId="87" fillId="0" borderId="0" xfId="848" applyFont="1" applyAlignment="1">
      <alignment horizontal="center"/>
      <protection/>
    </xf>
    <xf numFmtId="0" fontId="87" fillId="0" borderId="34" xfId="848" applyFont="1" applyBorder="1" applyAlignment="1">
      <alignment horizontal="center" vertical="center" wrapText="1"/>
      <protection/>
    </xf>
    <xf numFmtId="0" fontId="87" fillId="0" borderId="0" xfId="848" applyFont="1" applyFill="1">
      <alignment/>
      <protection/>
    </xf>
    <xf numFmtId="0" fontId="87" fillId="0" borderId="38" xfId="848" applyFont="1" applyBorder="1" applyAlignment="1">
      <alignment horizontal="center" vertical="center" wrapText="1"/>
      <protection/>
    </xf>
    <xf numFmtId="0" fontId="87" fillId="0" borderId="0" xfId="848" applyFont="1" applyAlignment="1">
      <alignment horizontal="center" vertical="center" wrapText="1"/>
      <protection/>
    </xf>
    <xf numFmtId="165" fontId="87" fillId="0" borderId="0" xfId="848" applyNumberFormat="1" applyFont="1" applyAlignment="1">
      <alignment horizontal="center" vertical="center" wrapText="1"/>
      <protection/>
    </xf>
    <xf numFmtId="0" fontId="87" fillId="0" borderId="0" xfId="848" applyFont="1" applyFill="1" applyAlignment="1">
      <alignment horizontal="center" vertical="center" wrapText="1"/>
      <protection/>
    </xf>
    <xf numFmtId="172" fontId="87" fillId="0" borderId="0" xfId="848" applyNumberFormat="1" applyFont="1" applyFill="1" applyAlignment="1">
      <alignment horizontal="center" vertical="center" wrapText="1"/>
      <protection/>
    </xf>
    <xf numFmtId="165" fontId="87" fillId="0" borderId="0" xfId="848" applyNumberFormat="1" applyFont="1" applyFill="1" applyAlignment="1">
      <alignment horizontal="center" vertical="center" wrapText="1"/>
      <protection/>
    </xf>
    <xf numFmtId="0" fontId="87" fillId="0" borderId="0" xfId="848" applyFont="1" applyAlignment="1">
      <alignment horizontal="right" vertical="center" wrapText="1"/>
      <protection/>
    </xf>
    <xf numFmtId="165" fontId="87" fillId="0" borderId="0" xfId="848" applyNumberFormat="1" applyFont="1" applyAlignment="1">
      <alignment horizontal="right" vertical="center" wrapText="1"/>
      <protection/>
    </xf>
    <xf numFmtId="165" fontId="90" fillId="0" borderId="0" xfId="848" applyNumberFormat="1" applyFont="1">
      <alignment/>
      <protection/>
    </xf>
    <xf numFmtId="0" fontId="91" fillId="0" borderId="0" xfId="848" applyFont="1" applyAlignment="1">
      <alignment horizontal="left"/>
      <protection/>
    </xf>
    <xf numFmtId="0" fontId="87" fillId="0" borderId="0" xfId="848" applyFont="1" applyFill="1" applyBorder="1">
      <alignment/>
      <protection/>
    </xf>
    <xf numFmtId="0" fontId="87" fillId="0" borderId="1" xfId="848" applyFont="1" applyBorder="1">
      <alignment/>
      <protection/>
    </xf>
    <xf numFmtId="164" fontId="91" fillId="0" borderId="0" xfId="806" applyNumberFormat="1" applyFont="1" applyAlignment="1">
      <alignment horizontal="right"/>
      <protection/>
    </xf>
    <xf numFmtId="182" fontId="92" fillId="0" borderId="0" xfId="848" applyNumberFormat="1" applyFont="1" applyAlignment="1" applyProtection="1">
      <alignment horizontal="right"/>
      <protection locked="0"/>
    </xf>
    <xf numFmtId="172" fontId="87" fillId="0" borderId="0" xfId="848" applyNumberFormat="1" applyFont="1">
      <alignment/>
      <protection/>
    </xf>
    <xf numFmtId="165" fontId="87" fillId="0" borderId="0" xfId="848" applyNumberFormat="1" applyFont="1">
      <alignment/>
      <protection/>
    </xf>
    <xf numFmtId="164" fontId="93" fillId="0" borderId="0" xfId="806" applyNumberFormat="1" applyFont="1" applyAlignment="1">
      <alignment horizontal="right"/>
      <protection/>
    </xf>
    <xf numFmtId="185" fontId="94" fillId="0" borderId="0" xfId="848" applyNumberFormat="1" applyFont="1" applyAlignment="1">
      <alignment horizontal="right"/>
      <protection/>
    </xf>
    <xf numFmtId="0" fontId="87" fillId="0" borderId="0" xfId="848" applyFont="1" applyFill="1" applyBorder="1" applyAlignment="1">
      <alignment horizontal="left"/>
      <protection/>
    </xf>
    <xf numFmtId="0" fontId="87" fillId="0" borderId="1" xfId="848" applyFont="1" applyBorder="1" applyAlignment="1">
      <alignment horizontal="center"/>
      <protection/>
    </xf>
    <xf numFmtId="164" fontId="87" fillId="0" borderId="0" xfId="806" applyNumberFormat="1" applyFont="1" applyAlignment="1">
      <alignment horizontal="right"/>
      <protection/>
    </xf>
    <xf numFmtId="182" fontId="90" fillId="0" borderId="0" xfId="848" applyNumberFormat="1" applyFont="1" applyAlignment="1" applyProtection="1">
      <alignment horizontal="right"/>
      <protection locked="0"/>
    </xf>
    <xf numFmtId="49" fontId="87" fillId="0" borderId="0" xfId="848" applyNumberFormat="1" applyFont="1" applyAlignment="1">
      <alignment horizontal="right"/>
      <protection/>
    </xf>
    <xf numFmtId="164" fontId="95" fillId="0" borderId="0" xfId="806" applyNumberFormat="1" applyFont="1" applyAlignment="1">
      <alignment horizontal="right"/>
      <protection/>
    </xf>
    <xf numFmtId="0" fontId="87" fillId="0" borderId="1" xfId="848" applyFont="1" applyFill="1" applyBorder="1">
      <alignment/>
      <protection/>
    </xf>
    <xf numFmtId="164" fontId="96" fillId="0" borderId="0" xfId="806" applyNumberFormat="1" applyFont="1" applyAlignment="1">
      <alignment horizontal="right"/>
      <protection/>
    </xf>
    <xf numFmtId="185" fontId="97" fillId="0" borderId="0" xfId="848" applyNumberFormat="1" applyFont="1" applyAlignment="1">
      <alignment horizontal="right"/>
      <protection/>
    </xf>
    <xf numFmtId="172" fontId="96" fillId="0" borderId="0" xfId="848" applyNumberFormat="1" applyFont="1" applyFill="1" applyAlignment="1">
      <alignment horizontal="right"/>
      <protection/>
    </xf>
    <xf numFmtId="165" fontId="97" fillId="0" borderId="0" xfId="848" applyNumberFormat="1" applyFont="1" applyFill="1" applyAlignment="1">
      <alignment horizontal="right"/>
      <protection/>
    </xf>
    <xf numFmtId="172" fontId="96" fillId="0" borderId="0" xfId="848" applyNumberFormat="1" applyFont="1" applyAlignment="1">
      <alignment horizontal="right"/>
      <protection/>
    </xf>
    <xf numFmtId="173" fontId="96" fillId="0" borderId="0" xfId="848" applyNumberFormat="1" applyFont="1" applyAlignment="1">
      <alignment horizontal="right"/>
      <protection/>
    </xf>
    <xf numFmtId="165" fontId="90" fillId="0" borderId="0" xfId="848" applyNumberFormat="1" applyFont="1" applyAlignment="1">
      <alignment horizontal="right"/>
      <protection/>
    </xf>
    <xf numFmtId="0" fontId="91" fillId="0" borderId="0" xfId="848" applyFont="1">
      <alignment/>
      <protection/>
    </xf>
    <xf numFmtId="164" fontId="91" fillId="0" borderId="0" xfId="848" applyNumberFormat="1" applyFont="1" applyAlignment="1" applyProtection="1">
      <alignment horizontal="right"/>
      <protection locked="0"/>
    </xf>
    <xf numFmtId="0" fontId="91" fillId="0" borderId="0" xfId="848" applyFont="1" applyFill="1" applyBorder="1" applyAlignment="1">
      <alignment horizontal="left"/>
      <protection/>
    </xf>
    <xf numFmtId="165" fontId="91" fillId="0" borderId="0" xfId="848" applyNumberFormat="1" applyFont="1">
      <alignment/>
      <protection/>
    </xf>
    <xf numFmtId="165" fontId="87" fillId="0" borderId="0" xfId="848" applyNumberFormat="1" applyFont="1" applyAlignment="1">
      <alignment wrapText="1"/>
      <protection/>
    </xf>
    <xf numFmtId="173" fontId="87" fillId="0" borderId="0" xfId="848" applyNumberFormat="1" applyFont="1" applyAlignment="1">
      <alignment horizontal="right"/>
      <protection/>
    </xf>
    <xf numFmtId="165" fontId="90" fillId="0" borderId="0" xfId="848" applyNumberFormat="1" applyFont="1" applyAlignment="1" applyProtection="1">
      <alignment horizontal="right"/>
      <protection locked="0"/>
    </xf>
    <xf numFmtId="0" fontId="87" fillId="0" borderId="0" xfId="848" applyFont="1" applyAlignment="1">
      <alignment horizontal="left"/>
      <protection/>
    </xf>
    <xf numFmtId="164" fontId="161" fillId="0" borderId="0" xfId="806" applyNumberFormat="1" applyFont="1" applyAlignment="1">
      <alignment horizontal="right"/>
      <protection/>
    </xf>
    <xf numFmtId="0" fontId="91" fillId="0" borderId="1" xfId="848" applyFont="1" applyBorder="1" applyAlignment="1">
      <alignment horizontal="left"/>
      <protection/>
    </xf>
    <xf numFmtId="164" fontId="91" fillId="0" borderId="0" xfId="806" applyNumberFormat="1" applyFont="1" applyFill="1" applyAlignment="1">
      <alignment horizontal="right"/>
      <protection/>
    </xf>
    <xf numFmtId="182" fontId="92" fillId="0" borderId="0" xfId="848" applyNumberFormat="1" applyFont="1" applyFill="1" applyAlignment="1" applyProtection="1">
      <alignment horizontal="right"/>
      <protection locked="0"/>
    </xf>
    <xf numFmtId="0" fontId="91" fillId="0" borderId="1" xfId="848" applyFont="1" applyBorder="1">
      <alignment/>
      <protection/>
    </xf>
    <xf numFmtId="0" fontId="91" fillId="0" borderId="0" xfId="848" applyFont="1" applyFill="1" applyBorder="1">
      <alignment/>
      <protection/>
    </xf>
    <xf numFmtId="164" fontId="91" fillId="0" borderId="0" xfId="848" applyNumberFormat="1" applyFont="1">
      <alignment/>
      <protection/>
    </xf>
    <xf numFmtId="165" fontId="92" fillId="0" borderId="0" xfId="848" applyNumberFormat="1" applyFont="1">
      <alignment/>
      <protection/>
    </xf>
    <xf numFmtId="185" fontId="90" fillId="0" borderId="0" xfId="848" applyNumberFormat="1" applyFont="1" applyAlignment="1" applyProtection="1">
      <alignment horizontal="right"/>
      <protection locked="0"/>
    </xf>
    <xf numFmtId="165" fontId="87" fillId="0" borderId="0" xfId="848" applyNumberFormat="1" applyFont="1" applyBorder="1" applyAlignment="1">
      <alignment wrapText="1"/>
      <protection/>
    </xf>
    <xf numFmtId="0" fontId="96" fillId="0" borderId="0" xfId="848" applyFont="1" applyBorder="1" applyAlignment="1">
      <alignment horizontal="right" wrapText="1"/>
      <protection/>
    </xf>
    <xf numFmtId="0" fontId="96" fillId="0" borderId="0" xfId="848" applyFont="1" applyAlignment="1">
      <alignment horizontal="right" wrapText="1"/>
      <protection/>
    </xf>
    <xf numFmtId="0" fontId="87" fillId="0" borderId="0" xfId="848" applyFont="1" applyAlignment="1">
      <alignment horizontal="right" wrapText="1"/>
      <protection/>
    </xf>
    <xf numFmtId="0" fontId="90" fillId="0" borderId="0" xfId="848" applyFont="1" applyAlignment="1">
      <alignment horizontal="right" wrapText="1"/>
      <protection/>
    </xf>
    <xf numFmtId="185" fontId="96" fillId="0" borderId="0" xfId="848" applyNumberFormat="1" applyFont="1" applyAlignment="1">
      <alignment horizontal="right" wrapText="1"/>
      <protection/>
    </xf>
    <xf numFmtId="185" fontId="92" fillId="0" borderId="0" xfId="848" applyNumberFormat="1" applyFont="1" applyAlignment="1" applyProtection="1">
      <alignment horizontal="right"/>
      <protection locked="0"/>
    </xf>
    <xf numFmtId="0" fontId="91" fillId="0" borderId="0" xfId="848" applyFont="1" applyBorder="1">
      <alignment/>
      <protection/>
    </xf>
    <xf numFmtId="0" fontId="87" fillId="0" borderId="0" xfId="848" applyFont="1" applyFill="1" applyBorder="1" applyAlignment="1">
      <alignment/>
      <protection/>
    </xf>
    <xf numFmtId="0" fontId="87" fillId="0" borderId="0" xfId="827" applyFont="1" applyAlignment="1">
      <alignment horizontal="left"/>
      <protection/>
    </xf>
    <xf numFmtId="183" fontId="90" fillId="0" borderId="0" xfId="848" applyNumberFormat="1" applyFont="1" applyAlignment="1">
      <alignment horizontal="right"/>
      <protection/>
    </xf>
    <xf numFmtId="0" fontId="90" fillId="0" borderId="0" xfId="848" applyFont="1" applyAlignment="1">
      <alignment horizontal="right"/>
      <protection/>
    </xf>
    <xf numFmtId="185" fontId="87" fillId="0" borderId="0" xfId="848" applyNumberFormat="1" applyFont="1" applyAlignment="1">
      <alignment/>
      <protection/>
    </xf>
    <xf numFmtId="183" fontId="90" fillId="0" borderId="0" xfId="848" applyNumberFormat="1" applyFont="1" applyAlignment="1" applyProtection="1">
      <alignment horizontal="right"/>
      <protection locked="0"/>
    </xf>
    <xf numFmtId="0" fontId="87" fillId="0" borderId="0" xfId="848" applyFont="1" applyFill="1" applyAlignment="1">
      <alignment horizontal="left"/>
      <protection/>
    </xf>
    <xf numFmtId="165" fontId="98" fillId="0" borderId="0" xfId="848" applyNumberFormat="1" applyFont="1">
      <alignment/>
      <protection/>
    </xf>
    <xf numFmtId="172" fontId="87" fillId="0" borderId="0" xfId="848" applyNumberFormat="1" applyFont="1" applyFill="1" applyAlignment="1">
      <alignment wrapText="1"/>
      <protection/>
    </xf>
    <xf numFmtId="165" fontId="87" fillId="0" borderId="0" xfId="848" applyNumberFormat="1" applyFont="1" applyFill="1" applyAlignment="1">
      <alignment wrapText="1"/>
      <protection/>
    </xf>
    <xf numFmtId="165" fontId="87" fillId="0" borderId="0" xfId="848" applyNumberFormat="1" applyFont="1" applyAlignment="1">
      <alignment horizontal="right" wrapText="1"/>
      <protection/>
    </xf>
    <xf numFmtId="0" fontId="99" fillId="0" borderId="0" xfId="0" applyFont="1"/>
    <xf numFmtId="0" fontId="99" fillId="0" borderId="0" xfId="0" applyFont="1" applyFill="1"/>
    <xf numFmtId="0" fontId="99" fillId="0" borderId="0" xfId="848" applyFont="1" applyAlignment="1">
      <alignment horizontal="left"/>
      <protection/>
    </xf>
    <xf numFmtId="0" fontId="103" fillId="0" borderId="0" xfId="739" applyFont="1" applyFill="1" applyAlignment="1" applyProtection="1">
      <alignment horizontal="left"/>
      <protection/>
    </xf>
    <xf numFmtId="0" fontId="103" fillId="0" borderId="0" xfId="739" applyFont="1" applyAlignment="1" applyProtection="1">
      <alignment horizontal="left"/>
      <protection/>
    </xf>
    <xf numFmtId="0" fontId="87" fillId="0" borderId="0" xfId="0" applyFont="1" applyFill="1"/>
    <xf numFmtId="0" fontId="88" fillId="0" borderId="0" xfId="0" applyFont="1"/>
    <xf numFmtId="164" fontId="99" fillId="0" borderId="0" xfId="826" applyNumberFormat="1" applyFont="1">
      <alignment/>
      <protection/>
    </xf>
    <xf numFmtId="0" fontId="99" fillId="0" borderId="0" xfId="0" applyFont="1" applyAlignment="1">
      <alignment vertical="center"/>
    </xf>
    <xf numFmtId="164" fontId="99" fillId="57" borderId="0" xfId="848" applyNumberFormat="1" applyFont="1" applyFill="1" applyAlignment="1">
      <alignment horizontal="center" vertical="center" wrapText="1"/>
      <protection/>
    </xf>
    <xf numFmtId="164" fontId="99" fillId="57" borderId="0" xfId="848" applyNumberFormat="1" applyFont="1" applyFill="1" applyAlignment="1">
      <alignment horizontal="center" vertical="center" wrapText="1"/>
      <protection/>
    </xf>
    <xf numFmtId="0" fontId="100" fillId="0" borderId="0" xfId="0" applyFont="1"/>
    <xf numFmtId="0" fontId="100" fillId="0" borderId="0" xfId="0" applyFont="1" applyAlignment="1">
      <alignment horizontal="right"/>
    </xf>
    <xf numFmtId="0" fontId="100" fillId="0" borderId="31" xfId="0" applyFont="1" applyBorder="1" applyAlignment="1">
      <alignment horizontal="center"/>
    </xf>
    <xf numFmtId="164" fontId="100" fillId="0" borderId="0" xfId="0" applyNumberFormat="1" applyFont="1" applyAlignment="1">
      <alignment horizontal="right" vertical="center"/>
    </xf>
    <xf numFmtId="164" fontId="99" fillId="0" borderId="0" xfId="0" applyNumberFormat="1" applyFont="1"/>
    <xf numFmtId="0" fontId="99" fillId="0" borderId="31" xfId="0" applyFont="1" applyBorder="1" applyAlignment="1">
      <alignment horizontal="center"/>
    </xf>
    <xf numFmtId="164" fontId="99" fillId="0" borderId="0" xfId="0" applyNumberFormat="1" applyFont="1" applyAlignment="1">
      <alignment horizontal="right" vertical="center"/>
    </xf>
    <xf numFmtId="164" fontId="99" fillId="0" borderId="0" xfId="0" applyNumberFormat="1" applyFont="1" applyAlignment="1" applyProtection="1">
      <alignment horizontal="right" vertical="center"/>
      <protection locked="0"/>
    </xf>
    <xf numFmtId="3" fontId="99" fillId="0" borderId="0" xfId="0" applyNumberFormat="1" applyFont="1"/>
    <xf numFmtId="0" fontId="162" fillId="0" borderId="0" xfId="800" applyFont="1" applyProtection="1">
      <alignment/>
      <protection/>
    </xf>
    <xf numFmtId="0" fontId="163" fillId="0" borderId="0" xfId="800" applyFont="1" applyFill="1" applyBorder="1" applyProtection="1">
      <alignment/>
      <protection/>
    </xf>
    <xf numFmtId="0" fontId="163" fillId="0" borderId="0" xfId="800" applyFont="1" applyProtection="1">
      <alignment/>
      <protection/>
    </xf>
    <xf numFmtId="0" fontId="164" fillId="0" borderId="0" xfId="800" applyFont="1" applyFill="1" applyBorder="1" applyProtection="1">
      <alignment/>
      <protection/>
    </xf>
    <xf numFmtId="0" fontId="164" fillId="0" borderId="0" xfId="800" applyFont="1" applyProtection="1">
      <alignment/>
      <protection/>
    </xf>
    <xf numFmtId="0" fontId="165" fillId="56" borderId="0" xfId="800" applyFont="1" applyFill="1" applyProtection="1">
      <alignment/>
      <protection/>
    </xf>
    <xf numFmtId="0" fontId="162" fillId="0" borderId="0" xfId="800" applyFont="1" applyFill="1" applyBorder="1" applyProtection="1">
      <alignment/>
      <protection/>
    </xf>
    <xf numFmtId="164" fontId="165" fillId="0" borderId="0" xfId="800" applyNumberFormat="1" applyFont="1" applyBorder="1" applyAlignment="1" applyProtection="1">
      <alignment horizontal="center" vertical="center" wrapText="1"/>
      <protection/>
    </xf>
    <xf numFmtId="0" fontId="165" fillId="0" borderId="0" xfId="800" applyFont="1" applyProtection="1">
      <alignment/>
      <protection/>
    </xf>
    <xf numFmtId="0" fontId="166" fillId="0" borderId="0" xfId="800" applyFont="1" applyProtection="1">
      <alignment/>
      <protection/>
    </xf>
    <xf numFmtId="0" fontId="166" fillId="0" borderId="0" xfId="800" applyFont="1" applyAlignment="1" applyProtection="1">
      <alignment horizontal="right"/>
      <protection/>
    </xf>
    <xf numFmtId="0" fontId="166" fillId="0" borderId="31" xfId="800" applyFont="1" applyBorder="1" applyAlignment="1" applyProtection="1">
      <alignment horizontal="center"/>
      <protection/>
    </xf>
    <xf numFmtId="164" fontId="106" fillId="0" borderId="0" xfId="800" applyNumberFormat="1" applyFont="1" applyAlignment="1" applyProtection="1">
      <alignment horizontal="right" vertical="center"/>
      <protection/>
    </xf>
    <xf numFmtId="0" fontId="165" fillId="0" borderId="0" xfId="800" applyFont="1" applyBorder="1" applyProtection="1">
      <alignment/>
      <protection/>
    </xf>
    <xf numFmtId="0" fontId="165" fillId="0" borderId="0" xfId="800" applyFont="1" applyFill="1" applyBorder="1" applyProtection="1">
      <alignment/>
      <protection/>
    </xf>
    <xf numFmtId="0" fontId="166" fillId="0" borderId="0" xfId="800" applyFont="1" applyBorder="1" applyAlignment="1" applyProtection="1">
      <alignment horizontal="right"/>
      <protection/>
    </xf>
    <xf numFmtId="0" fontId="165" fillId="0" borderId="31" xfId="800" applyFont="1" applyBorder="1" applyAlignment="1" applyProtection="1">
      <alignment horizontal="center"/>
      <protection/>
    </xf>
    <xf numFmtId="164" fontId="102" fillId="0" borderId="0" xfId="800" applyNumberFormat="1" applyFont="1" applyAlignment="1" applyProtection="1">
      <alignment horizontal="right" vertical="center"/>
      <protection/>
    </xf>
    <xf numFmtId="164" fontId="102" fillId="0" borderId="0" xfId="800" applyNumberFormat="1" applyFont="1" applyAlignment="1" applyProtection="1">
      <alignment horizontal="right" vertical="center"/>
      <protection locked="0"/>
    </xf>
    <xf numFmtId="0" fontId="165" fillId="0" borderId="32" xfId="800" applyFont="1" applyBorder="1" applyProtection="1">
      <alignment/>
      <protection/>
    </xf>
    <xf numFmtId="0" fontId="165" fillId="0" borderId="1" xfId="800" applyFont="1" applyBorder="1" applyAlignment="1" applyProtection="1">
      <alignment horizontal="center"/>
      <protection/>
    </xf>
    <xf numFmtId="0" fontId="165" fillId="0" borderId="0" xfId="800" applyFont="1" applyAlignment="1" applyProtection="1">
      <alignment/>
      <protection/>
    </xf>
    <xf numFmtId="164" fontId="102" fillId="0" borderId="0" xfId="800" applyNumberFormat="1" applyFont="1" applyFill="1" applyAlignment="1" applyProtection="1">
      <alignment horizontal="right" vertical="center"/>
      <protection locked="0"/>
    </xf>
    <xf numFmtId="3" fontId="165" fillId="0" borderId="0" xfId="800" applyNumberFormat="1" applyFont="1" applyProtection="1">
      <alignment/>
      <protection/>
    </xf>
    <xf numFmtId="3" fontId="165" fillId="0" borderId="0" xfId="800" applyNumberFormat="1" applyFont="1" applyFill="1" applyBorder="1" applyProtection="1">
      <alignment/>
      <protection/>
    </xf>
    <xf numFmtId="0" fontId="165" fillId="0" borderId="0" xfId="800" applyFont="1" applyFill="1" applyProtection="1">
      <alignment/>
      <protection/>
    </xf>
    <xf numFmtId="0" fontId="166" fillId="0" borderId="0" xfId="800" applyFont="1" applyFill="1" applyAlignment="1" applyProtection="1">
      <alignment horizontal="right"/>
      <protection/>
    </xf>
    <xf numFmtId="0" fontId="166" fillId="0" borderId="31" xfId="800" applyFont="1" applyFill="1" applyBorder="1" applyAlignment="1" applyProtection="1">
      <alignment horizontal="center"/>
      <protection/>
    </xf>
    <xf numFmtId="164" fontId="106" fillId="0" borderId="0" xfId="800" applyNumberFormat="1" applyFont="1" applyFill="1" applyAlignment="1" applyProtection="1">
      <alignment horizontal="right" vertical="center"/>
      <protection/>
    </xf>
    <xf numFmtId="0" fontId="162" fillId="0" borderId="0" xfId="800" applyFont="1" applyFill="1" applyProtection="1">
      <alignment/>
      <protection/>
    </xf>
    <xf numFmtId="0" fontId="166" fillId="0" borderId="0" xfId="800" applyFont="1" applyFill="1" applyProtection="1">
      <alignment/>
      <protection/>
    </xf>
    <xf numFmtId="0" fontId="165" fillId="0" borderId="31" xfId="800" applyFont="1" applyFill="1" applyBorder="1" applyAlignment="1" applyProtection="1">
      <alignment horizontal="center"/>
      <protection/>
    </xf>
    <xf numFmtId="164" fontId="102" fillId="0" borderId="0" xfId="800" applyNumberFormat="1" applyFont="1" applyFill="1" applyAlignment="1" applyProtection="1">
      <alignment horizontal="right" vertical="center"/>
      <protection/>
    </xf>
    <xf numFmtId="0" fontId="107" fillId="0" borderId="0" xfId="807" applyFont="1" applyFill="1" applyBorder="1" applyAlignment="1">
      <alignment horizontal="right" vertical="center"/>
      <protection/>
    </xf>
    <xf numFmtId="174" fontId="107" fillId="0" borderId="0" xfId="807" applyNumberFormat="1" applyFont="1" applyFill="1" applyBorder="1" applyAlignment="1">
      <alignment horizontal="right" vertical="center"/>
      <protection/>
    </xf>
    <xf numFmtId="0" fontId="108" fillId="0" borderId="0" xfId="807" applyFont="1" applyFill="1" applyBorder="1" applyAlignment="1">
      <alignment horizontal="right" vertical="top"/>
      <protection/>
    </xf>
    <xf numFmtId="174" fontId="108" fillId="0" borderId="0" xfId="807" applyNumberFormat="1" applyFont="1" applyFill="1" applyBorder="1" applyAlignment="1">
      <alignment horizontal="right" vertical="top"/>
      <protection/>
    </xf>
    <xf numFmtId="0" fontId="166" fillId="0" borderId="32" xfId="800" applyFont="1" applyBorder="1" applyAlignment="1" applyProtection="1">
      <alignment horizontal="right"/>
      <protection/>
    </xf>
    <xf numFmtId="0" fontId="166" fillId="0" borderId="1" xfId="800" applyFont="1" applyBorder="1" applyAlignment="1" applyProtection="1">
      <alignment horizontal="center"/>
      <protection/>
    </xf>
    <xf numFmtId="0" fontId="165" fillId="0" borderId="32" xfId="800" applyFont="1" applyFill="1" applyBorder="1" applyProtection="1">
      <alignment/>
      <protection/>
    </xf>
    <xf numFmtId="0" fontId="165" fillId="0" borderId="1" xfId="800" applyFont="1" applyFill="1" applyBorder="1" applyAlignment="1" applyProtection="1">
      <alignment horizontal="center"/>
      <protection/>
    </xf>
    <xf numFmtId="164" fontId="88" fillId="57" borderId="0" xfId="847" applyNumberFormat="1" applyFont="1" applyFill="1" applyAlignment="1">
      <alignment horizontal="center" vertical="center" wrapText="1"/>
      <protection/>
    </xf>
    <xf numFmtId="0" fontId="99" fillId="57" borderId="0" xfId="0" applyFont="1" applyFill="1"/>
    <xf numFmtId="0" fontId="105" fillId="0" borderId="0" xfId="0" applyFont="1"/>
    <xf numFmtId="0" fontId="99" fillId="0" borderId="0" xfId="848" applyFont="1" applyAlignment="1">
      <alignment horizontal="center" vertical="center" wrapText="1"/>
      <protection/>
    </xf>
    <xf numFmtId="0" fontId="99" fillId="0" borderId="0" xfId="848" applyFont="1">
      <alignment/>
      <protection/>
    </xf>
    <xf numFmtId="0" fontId="99" fillId="0" borderId="0" xfId="848" applyFont="1" applyAlignment="1">
      <alignment horizontal="center" vertical="center"/>
      <protection/>
    </xf>
    <xf numFmtId="172" fontId="99" fillId="0" borderId="0" xfId="848" applyNumberFormat="1" applyFont="1" applyAlignment="1">
      <alignment horizontal="center" vertical="center" wrapText="1"/>
      <protection/>
    </xf>
    <xf numFmtId="165" fontId="99" fillId="0" borderId="0" xfId="848" applyNumberFormat="1" applyFont="1" applyAlignment="1">
      <alignment horizontal="center" vertical="center" wrapText="1"/>
      <protection/>
    </xf>
    <xf numFmtId="0" fontId="100" fillId="57" borderId="0" xfId="848" applyFont="1" applyFill="1" applyAlignment="1">
      <alignment horizontal="center" vertical="center"/>
      <protection/>
    </xf>
    <xf numFmtId="0" fontId="100" fillId="0" borderId="0" xfId="848" applyFont="1" applyAlignment="1">
      <alignment horizontal="right" vertical="center"/>
      <protection/>
    </xf>
    <xf numFmtId="0" fontId="100" fillId="57" borderId="31" xfId="848" applyFont="1" applyFill="1" applyBorder="1" applyAlignment="1">
      <alignment horizontal="center"/>
      <protection/>
    </xf>
    <xf numFmtId="164" fontId="100" fillId="0" borderId="0" xfId="806" applyNumberFormat="1" applyFont="1" applyAlignment="1">
      <alignment horizontal="right" vertical="center"/>
      <protection/>
    </xf>
    <xf numFmtId="0" fontId="100" fillId="0" borderId="0" xfId="848" applyFont="1" applyAlignment="1">
      <alignment horizontal="center" vertical="center"/>
      <protection/>
    </xf>
    <xf numFmtId="0" fontId="100" fillId="57" borderId="0" xfId="848" applyFont="1" applyFill="1" applyAlignment="1">
      <alignment horizontal="left"/>
      <protection/>
    </xf>
    <xf numFmtId="182" fontId="110" fillId="0" borderId="0" xfId="848" applyNumberFormat="1" applyFont="1" applyAlignment="1" applyProtection="1">
      <alignment horizontal="right" vertical="center"/>
      <protection locked="0"/>
    </xf>
    <xf numFmtId="182" fontId="110" fillId="0" borderId="0" xfId="848" applyNumberFormat="1" applyFont="1" applyAlignment="1" applyProtection="1">
      <alignment horizontal="right"/>
      <protection locked="0"/>
    </xf>
    <xf numFmtId="0" fontId="99" fillId="57" borderId="0" xfId="848" applyFont="1" applyFill="1" applyAlignment="1">
      <alignment horizontal="left" vertical="center"/>
      <protection/>
    </xf>
    <xf numFmtId="0" fontId="99" fillId="0" borderId="0" xfId="848" applyFont="1" applyAlignment="1">
      <alignment vertical="center"/>
      <protection/>
    </xf>
    <xf numFmtId="0" fontId="99" fillId="0" borderId="0" xfId="805" applyFont="1" applyAlignment="1">
      <alignment horizontal="right" vertical="center"/>
      <protection/>
    </xf>
    <xf numFmtId="0" fontId="99" fillId="57" borderId="0" xfId="848" applyFont="1" applyFill="1">
      <alignment/>
      <protection/>
    </xf>
    <xf numFmtId="0" fontId="99" fillId="0" borderId="31" xfId="848" applyFont="1" applyBorder="1" applyAlignment="1">
      <alignment horizontal="center"/>
      <protection/>
    </xf>
    <xf numFmtId="164" fontId="99" fillId="0" borderId="0" xfId="806" applyNumberFormat="1" applyFont="1" applyAlignment="1">
      <alignment horizontal="right" vertical="center"/>
      <protection/>
    </xf>
    <xf numFmtId="0" fontId="100" fillId="0" borderId="0" xfId="848" applyFont="1">
      <alignment/>
      <protection/>
    </xf>
    <xf numFmtId="0" fontId="99" fillId="0" borderId="0" xfId="848" applyFont="1" applyAlignment="1">
      <alignment horizontal="center"/>
      <protection/>
    </xf>
    <xf numFmtId="0" fontId="105" fillId="0" borderId="0" xfId="904" applyFont="1">
      <alignment/>
      <protection/>
    </xf>
    <xf numFmtId="0" fontId="99" fillId="0" borderId="0" xfId="904" applyFont="1">
      <alignment/>
      <protection/>
    </xf>
    <xf numFmtId="164" fontId="111" fillId="0" borderId="0" xfId="806" applyNumberFormat="1" applyFont="1" applyAlignment="1">
      <alignment horizontal="right" vertical="center"/>
      <protection/>
    </xf>
    <xf numFmtId="182" fontId="112" fillId="0" borderId="0" xfId="848" applyNumberFormat="1" applyFont="1" applyAlignment="1" applyProtection="1">
      <alignment horizontal="right" vertical="center"/>
      <protection locked="0"/>
    </xf>
    <xf numFmtId="0" fontId="99" fillId="0" borderId="39" xfId="848" applyFont="1" applyBorder="1" applyAlignment="1">
      <alignment horizontal="left"/>
      <protection/>
    </xf>
    <xf numFmtId="0" fontId="100" fillId="0" borderId="0" xfId="848" applyFont="1" applyAlignment="1">
      <alignment horizontal="left"/>
      <protection/>
    </xf>
    <xf numFmtId="0" fontId="99" fillId="0" borderId="32" xfId="848" applyFont="1" applyBorder="1">
      <alignment/>
      <protection/>
    </xf>
    <xf numFmtId="0" fontId="99" fillId="0" borderId="1" xfId="848" applyFont="1" applyBorder="1" applyAlignment="1">
      <alignment horizontal="center"/>
      <protection/>
    </xf>
    <xf numFmtId="0" fontId="100" fillId="0" borderId="31" xfId="848" applyFont="1" applyBorder="1" applyAlignment="1">
      <alignment horizontal="center"/>
      <protection/>
    </xf>
    <xf numFmtId="182" fontId="113" fillId="0" borderId="0" xfId="848" applyNumberFormat="1" applyFont="1" applyAlignment="1" applyProtection="1">
      <alignment horizontal="right" vertical="center"/>
      <protection locked="0"/>
    </xf>
    <xf numFmtId="174" fontId="100" fillId="0" borderId="0" xfId="805" applyNumberFormat="1" applyFont="1" applyAlignment="1">
      <alignment horizontal="right" vertical="center"/>
      <protection/>
    </xf>
    <xf numFmtId="0" fontId="100" fillId="0" borderId="0" xfId="848" applyFont="1" applyAlignment="1">
      <alignment horizontal="center"/>
      <protection/>
    </xf>
    <xf numFmtId="0" fontId="99" fillId="0" borderId="32" xfId="848" applyFont="1" applyBorder="1" applyAlignment="1">
      <alignment horizontal="left"/>
      <protection/>
    </xf>
    <xf numFmtId="0" fontId="99" fillId="0" borderId="0" xfId="911" applyFont="1">
      <alignment/>
      <protection/>
    </xf>
    <xf numFmtId="0" fontId="161" fillId="0" borderId="0" xfId="857" applyFont="1" applyFill="1" applyAlignment="1" applyProtection="1">
      <alignment/>
      <protection/>
    </xf>
    <xf numFmtId="0" fontId="162" fillId="0" borderId="0" xfId="800" applyFont="1">
      <alignment/>
      <protection/>
    </xf>
    <xf numFmtId="0" fontId="167" fillId="0" borderId="0" xfId="857" applyFont="1" applyFill="1" applyBorder="1" applyAlignment="1" applyProtection="1">
      <alignment horizontal="center"/>
      <protection/>
    </xf>
    <xf numFmtId="0" fontId="167" fillId="0" borderId="0" xfId="857" applyFont="1" applyFill="1" applyBorder="1" applyAlignment="1" applyProtection="1">
      <alignment horizontal="left"/>
      <protection/>
    </xf>
    <xf numFmtId="164" fontId="95" fillId="0" borderId="0" xfId="807" applyNumberFormat="1" applyFont="1" applyFill="1" applyBorder="1" applyAlignment="1">
      <alignment horizontal="right" vertical="center"/>
      <protection/>
    </xf>
    <xf numFmtId="182" fontId="114" fillId="0" borderId="0" xfId="857" applyNumberFormat="1" applyFont="1" applyFill="1" applyBorder="1" applyAlignment="1" applyProtection="1">
      <alignment horizontal="right" vertical="center"/>
      <protection locked="0"/>
    </xf>
    <xf numFmtId="164" fontId="87" fillId="0" borderId="0" xfId="806" applyNumberFormat="1" applyFont="1" applyAlignment="1">
      <alignment horizontal="right" vertical="center"/>
      <protection/>
    </xf>
    <xf numFmtId="182" fontId="90" fillId="0" borderId="0" xfId="848" applyNumberFormat="1" applyFont="1" applyAlignment="1" applyProtection="1">
      <alignment horizontal="right" vertical="center"/>
      <protection locked="0"/>
    </xf>
    <xf numFmtId="182" fontId="90" fillId="0" borderId="0" xfId="848" applyNumberFormat="1" applyFont="1" applyAlignment="1" applyProtection="1">
      <alignment horizontal="left" vertical="center"/>
      <protection locked="0"/>
    </xf>
    <xf numFmtId="164" fontId="91" fillId="0" borderId="0" xfId="806" applyNumberFormat="1" applyFont="1" applyAlignment="1">
      <alignment horizontal="right" vertical="center"/>
      <protection/>
    </xf>
    <xf numFmtId="182" fontId="92" fillId="0" borderId="0" xfId="848" applyNumberFormat="1" applyFont="1" applyAlignment="1" applyProtection="1">
      <alignment horizontal="right" vertical="center"/>
      <protection locked="0"/>
    </xf>
    <xf numFmtId="172" fontId="87" fillId="0" borderId="0" xfId="848" applyNumberFormat="1" applyFont="1" applyAlignment="1">
      <alignment horizontal="right" wrapText="1"/>
      <protection/>
    </xf>
    <xf numFmtId="165" fontId="92" fillId="0" borderId="0" xfId="848" applyNumberFormat="1" applyFont="1" applyAlignment="1" applyProtection="1">
      <alignment horizontal="right"/>
      <protection locked="0"/>
    </xf>
    <xf numFmtId="172" fontId="87" fillId="0" borderId="0" xfId="848" applyNumberFormat="1" applyFont="1" applyAlignment="1">
      <alignment horizontal="right"/>
      <protection/>
    </xf>
    <xf numFmtId="165" fontId="92" fillId="0" borderId="0" xfId="848" applyNumberFormat="1" applyFont="1" applyAlignment="1">
      <alignment horizontal="right" wrapText="1"/>
      <protection/>
    </xf>
    <xf numFmtId="172" fontId="87" fillId="0" borderId="0" xfId="848" applyNumberFormat="1" applyFont="1" applyAlignment="1">
      <alignment wrapText="1"/>
      <protection/>
    </xf>
    <xf numFmtId="164" fontId="74" fillId="0" borderId="30" xfId="0" applyNumberFormat="1" applyFont="1" applyBorder="1" applyAlignment="1">
      <alignment horizontal="right" vertical="center"/>
    </xf>
    <xf numFmtId="164" fontId="12" fillId="0" borderId="26"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0" fontId="165" fillId="0" borderId="0" xfId="857" applyFont="1" applyFill="1" applyAlignment="1" applyProtection="1">
      <alignment/>
      <protection/>
    </xf>
    <xf numFmtId="0" fontId="102" fillId="0" borderId="0" xfId="803" applyFont="1" applyBorder="1">
      <alignment/>
      <protection/>
    </xf>
    <xf numFmtId="0" fontId="102" fillId="0" borderId="0" xfId="803" applyFont="1">
      <alignment/>
      <protection/>
    </xf>
    <xf numFmtId="0" fontId="95" fillId="0" borderId="0" xfId="803" applyFont="1" applyBorder="1">
      <alignment/>
      <protection/>
    </xf>
    <xf numFmtId="0" fontId="95" fillId="0" borderId="0" xfId="803" applyFont="1" applyAlignment="1">
      <alignment horizontal="centerContinuous" vertical="center"/>
      <protection/>
    </xf>
    <xf numFmtId="0" fontId="95" fillId="0" borderId="0" xfId="803" applyFont="1">
      <alignment/>
      <protection/>
    </xf>
    <xf numFmtId="0" fontId="102" fillId="0" borderId="28" xfId="803" applyFont="1" applyFill="1" applyBorder="1" applyAlignment="1">
      <alignment horizontal="center" vertical="center" wrapText="1"/>
      <protection/>
    </xf>
    <xf numFmtId="0" fontId="102" fillId="0" borderId="2" xfId="803" applyFont="1" applyFill="1" applyBorder="1" applyAlignment="1">
      <alignment horizontal="center" vertical="center" wrapText="1"/>
      <protection/>
    </xf>
    <xf numFmtId="0" fontId="102" fillId="0" borderId="0" xfId="803" applyFont="1" applyFill="1" applyBorder="1">
      <alignment/>
      <protection/>
    </xf>
    <xf numFmtId="0" fontId="102" fillId="0" borderId="0" xfId="0" applyFont="1" applyFill="1" applyBorder="1"/>
    <xf numFmtId="187" fontId="102" fillId="0" borderId="0" xfId="803" applyNumberFormat="1" applyFont="1" applyFill="1" applyBorder="1">
      <alignment/>
      <protection/>
    </xf>
    <xf numFmtId="187" fontId="95" fillId="0" borderId="0" xfId="803" applyNumberFormat="1" applyFont="1" applyFill="1" applyBorder="1">
      <alignment/>
      <protection/>
    </xf>
    <xf numFmtId="0" fontId="95" fillId="0" borderId="0" xfId="803" applyNumberFormat="1" applyFont="1">
      <alignment/>
      <protection/>
    </xf>
    <xf numFmtId="0" fontId="95" fillId="0" borderId="0" xfId="803" applyFont="1" applyFill="1">
      <alignment/>
      <protection/>
    </xf>
    <xf numFmtId="0" fontId="106" fillId="0" borderId="32" xfId="0" applyFont="1" applyFill="1" applyBorder="1" applyAlignment="1">
      <alignment horizontal="right"/>
    </xf>
    <xf numFmtId="186" fontId="102" fillId="0" borderId="32" xfId="0" applyNumberFormat="1" applyFont="1" applyFill="1" applyBorder="1"/>
    <xf numFmtId="0" fontId="102" fillId="0" borderId="32" xfId="0" applyFont="1" applyFill="1" applyBorder="1"/>
    <xf numFmtId="0" fontId="106" fillId="0" borderId="0" xfId="0" applyFont="1" applyFill="1" applyBorder="1" applyAlignment="1">
      <alignment horizontal="left"/>
    </xf>
    <xf numFmtId="186" fontId="102" fillId="0" borderId="0" xfId="0" applyNumberFormat="1" applyFont="1" applyFill="1" applyBorder="1" applyAlignment="1">
      <alignment horizontal="left"/>
    </xf>
    <xf numFmtId="186" fontId="102" fillId="0" borderId="32" xfId="0" applyNumberFormat="1" applyFont="1" applyFill="1" applyBorder="1" applyAlignment="1">
      <alignment horizontal="left"/>
    </xf>
    <xf numFmtId="187" fontId="95" fillId="0" borderId="0" xfId="803" applyNumberFormat="1" applyFont="1" applyBorder="1">
      <alignment/>
      <protection/>
    </xf>
    <xf numFmtId="187" fontId="102" fillId="0" borderId="0" xfId="803" applyNumberFormat="1" applyFont="1" applyBorder="1">
      <alignment/>
      <protection/>
    </xf>
    <xf numFmtId="0" fontId="106" fillId="0" borderId="0" xfId="0" applyFont="1" applyFill="1" applyBorder="1"/>
    <xf numFmtId="0" fontId="106" fillId="0" borderId="32" xfId="0" applyFont="1" applyFill="1" applyBorder="1"/>
    <xf numFmtId="0" fontId="106" fillId="0" borderId="0" xfId="803" applyFont="1" applyBorder="1">
      <alignment/>
      <protection/>
    </xf>
    <xf numFmtId="187" fontId="106" fillId="0" borderId="0" xfId="803" applyNumberFormat="1" applyFont="1" applyFill="1" applyBorder="1">
      <alignment/>
      <protection/>
    </xf>
    <xf numFmtId="187" fontId="115" fillId="0" borderId="0" xfId="803" applyNumberFormat="1" applyFont="1" applyFill="1" applyBorder="1">
      <alignment/>
      <protection/>
    </xf>
    <xf numFmtId="0" fontId="102" fillId="0" borderId="0" xfId="0" applyFont="1" applyFill="1"/>
    <xf numFmtId="0" fontId="69" fillId="0" borderId="0" xfId="0" applyFont="1" applyFill="1" applyBorder="1" applyAlignment="1">
      <alignment horizontal="center" vertical="center" wrapText="1"/>
    </xf>
    <xf numFmtId="164" fontId="102" fillId="0" borderId="0" xfId="807" applyNumberFormat="1" applyFont="1" applyFill="1" applyBorder="1" applyAlignment="1">
      <alignment horizontal="right" vertical="center"/>
      <protection/>
    </xf>
    <xf numFmtId="0" fontId="76" fillId="0" borderId="0" xfId="848" applyFont="1" applyFill="1">
      <alignment/>
      <protection/>
    </xf>
    <xf numFmtId="0" fontId="76" fillId="0" borderId="0" xfId="848" applyFont="1" applyFill="1" applyAlignment="1">
      <alignment horizontal="left"/>
      <protection/>
    </xf>
    <xf numFmtId="182" fontId="81" fillId="0" borderId="0" xfId="848" applyNumberFormat="1" applyFont="1" applyFill="1" applyAlignment="1" applyProtection="1">
      <alignment horizontal="right" vertical="center"/>
      <protection locked="0"/>
    </xf>
    <xf numFmtId="164" fontId="11" fillId="0" borderId="0" xfId="0" applyNumberFormat="1" applyFont="1" applyFill="1" applyAlignment="1">
      <alignment horizontal="right" vertical="center"/>
    </xf>
    <xf numFmtId="164" fontId="11" fillId="0" borderId="33" xfId="0" applyNumberFormat="1" applyFont="1" applyFill="1" applyBorder="1" applyAlignment="1">
      <alignment horizontal="center" vertical="center" wrapText="1"/>
    </xf>
    <xf numFmtId="164" fontId="11" fillId="0" borderId="0" xfId="848" applyNumberFormat="1" applyFont="1" applyFill="1" applyAlignment="1">
      <alignment horizontal="center" vertical="center" wrapText="1"/>
      <protection/>
    </xf>
    <xf numFmtId="164" fontId="11" fillId="0" borderId="0" xfId="0" applyNumberFormat="1" applyFont="1" applyFill="1" applyAlignment="1">
      <alignment horizontal="center" vertical="center" wrapText="1"/>
    </xf>
    <xf numFmtId="164" fontId="11" fillId="0" borderId="0" xfId="0" applyNumberFormat="1" applyFont="1" applyFill="1" applyAlignment="1">
      <alignment horizontal="center"/>
    </xf>
    <xf numFmtId="164" fontId="11" fillId="0" borderId="0" xfId="0" applyNumberFormat="1" applyFont="1" applyFill="1" applyBorder="1" applyAlignment="1" applyProtection="1">
      <alignment horizontal="right" vertical="center"/>
      <protection locked="0"/>
    </xf>
    <xf numFmtId="0" fontId="20" fillId="0" borderId="0" xfId="0" applyFont="1" applyFill="1"/>
    <xf numFmtId="0" fontId="76" fillId="0" borderId="0" xfId="0" applyFont="1" applyFill="1" applyAlignment="1">
      <alignment horizontal="left" vertical="justify"/>
    </xf>
    <xf numFmtId="164" fontId="18" fillId="0" borderId="0" xfId="0" applyNumberFormat="1" applyFont="1" applyFill="1" applyAlignment="1" applyProtection="1">
      <alignment horizontal="right" vertical="center"/>
      <protection locked="0"/>
    </xf>
    <xf numFmtId="164" fontId="11" fillId="0" borderId="0" xfId="0" applyNumberFormat="1" applyFont="1" applyFill="1" applyBorder="1" applyAlignment="1">
      <alignment horizontal="right" vertical="center"/>
    </xf>
    <xf numFmtId="164" fontId="18" fillId="0" borderId="30" xfId="0" applyNumberFormat="1" applyFont="1" applyFill="1" applyBorder="1" applyAlignment="1">
      <alignment horizontal="right" vertical="center"/>
    </xf>
    <xf numFmtId="164" fontId="18" fillId="0" borderId="0" xfId="0" applyNumberFormat="1" applyFont="1" applyFill="1" applyBorder="1" applyAlignment="1">
      <alignment horizontal="right" vertical="center"/>
    </xf>
    <xf numFmtId="164" fontId="11" fillId="0" borderId="30" xfId="0" applyNumberFormat="1" applyFont="1" applyFill="1" applyBorder="1" applyAlignment="1">
      <alignment horizontal="right" vertical="center"/>
    </xf>
    <xf numFmtId="0" fontId="69" fillId="0" borderId="25" xfId="0" applyFont="1" applyFill="1" applyBorder="1" applyAlignment="1">
      <alignment horizontal="center" vertical="center"/>
    </xf>
    <xf numFmtId="0" fontId="155" fillId="0" borderId="0" xfId="800" applyFont="1" applyFill="1" applyBorder="1" applyAlignment="1">
      <alignment horizontal="center"/>
      <protection/>
    </xf>
    <xf numFmtId="0" fontId="11" fillId="56" borderId="0" xfId="0" applyFont="1" applyFill="1"/>
    <xf numFmtId="164" fontId="14" fillId="57" borderId="25" xfId="847" applyNumberFormat="1" applyFont="1" applyFill="1" applyBorder="1" applyAlignment="1">
      <alignment vertical="center" wrapText="1"/>
      <protection/>
    </xf>
    <xf numFmtId="0" fontId="61" fillId="0" borderId="0" xfId="795" applyFont="1" applyAlignment="1">
      <alignment horizontal="center"/>
      <protection/>
    </xf>
    <xf numFmtId="0" fontId="64" fillId="0" borderId="1" xfId="795" applyFont="1" applyBorder="1" applyAlignment="1">
      <alignment horizontal="center"/>
      <protection/>
    </xf>
    <xf numFmtId="0" fontId="64" fillId="0" borderId="1" xfId="795" applyFont="1" applyFill="1" applyBorder="1" applyAlignment="1">
      <alignment horizontal="center"/>
      <protection/>
    </xf>
    <xf numFmtId="0" fontId="95" fillId="0" borderId="0" xfId="803" applyFont="1" applyBorder="1" applyAlignment="1">
      <alignment horizontal="centerContinuous" vertical="center"/>
      <protection/>
    </xf>
    <xf numFmtId="0" fontId="95" fillId="56" borderId="0" xfId="803" applyFont="1" applyFill="1" applyBorder="1" applyAlignment="1">
      <alignment horizontal="center" vertical="center"/>
      <protection/>
    </xf>
    <xf numFmtId="0" fontId="95" fillId="56" borderId="25" xfId="803" applyFont="1" applyFill="1" applyBorder="1" applyAlignment="1">
      <alignment horizontal="center" vertical="center"/>
      <protection/>
    </xf>
    <xf numFmtId="0" fontId="84" fillId="0" borderId="0" xfId="849" applyFont="1">
      <alignment/>
      <protection/>
    </xf>
    <xf numFmtId="0" fontId="65" fillId="0" borderId="0" xfId="849" applyFont="1" applyAlignment="1">
      <alignment horizontal="center" vertical="top" wrapText="1"/>
      <protection/>
    </xf>
    <xf numFmtId="0" fontId="1" fillId="0" borderId="0" xfId="849" applyFont="1" applyAlignment="1">
      <alignment horizontal="right" vertical="top" wrapText="1"/>
      <protection/>
    </xf>
    <xf numFmtId="49" fontId="1" fillId="0" borderId="0" xfId="849" applyNumberFormat="1" applyFont="1" applyAlignment="1">
      <alignment vertical="top" wrapText="1"/>
      <protection/>
    </xf>
    <xf numFmtId="0" fontId="1" fillId="0" borderId="0" xfId="849" applyFont="1" applyAlignment="1">
      <alignment vertical="top" wrapText="1"/>
      <protection/>
    </xf>
    <xf numFmtId="0" fontId="1" fillId="0" borderId="0" xfId="849" applyFont="1" applyAlignment="1">
      <alignment horizontal="right"/>
      <protection/>
    </xf>
    <xf numFmtId="175" fontId="1" fillId="0" borderId="0" xfId="849" applyNumberFormat="1" applyFont="1" applyAlignment="1">
      <alignment vertical="top" wrapText="1"/>
      <protection/>
    </xf>
    <xf numFmtId="0" fontId="1" fillId="0" borderId="0" xfId="849" applyFont="1" applyAlignment="1">
      <alignment horizontal="right" wrapText="1"/>
      <protection/>
    </xf>
    <xf numFmtId="0" fontId="65" fillId="0" borderId="0" xfId="849" applyFont="1" applyAlignment="1">
      <alignment horizontal="left" vertical="justify" wrapText="1"/>
      <protection/>
    </xf>
    <xf numFmtId="171" fontId="65" fillId="0" borderId="0" xfId="849" applyNumberFormat="1" applyFont="1" applyAlignment="1">
      <alignment horizontal="left" vertical="justify" wrapText="1"/>
      <protection/>
    </xf>
    <xf numFmtId="49" fontId="65" fillId="0" borderId="0" xfId="849" applyNumberFormat="1" applyFont="1" applyAlignment="1">
      <alignment horizontal="left" vertical="top" wrapText="1"/>
      <protection/>
    </xf>
    <xf numFmtId="49" fontId="1" fillId="0" borderId="0" xfId="849" applyNumberFormat="1" applyFont="1" applyAlignment="1">
      <alignment horizontal="left" vertical="top"/>
      <protection/>
    </xf>
    <xf numFmtId="171" fontId="1" fillId="0" borderId="0" xfId="849" applyNumberFormat="1" applyFont="1" applyAlignment="1">
      <alignment horizontal="left" vertical="justify" wrapText="1"/>
      <protection/>
    </xf>
    <xf numFmtId="49" fontId="1" fillId="0" borderId="0" xfId="849" applyNumberFormat="1" applyFont="1" applyFill="1" applyAlignment="1">
      <alignment horizontal="left" vertical="top" wrapText="1"/>
      <protection/>
    </xf>
    <xf numFmtId="171" fontId="1" fillId="0" borderId="0" xfId="849" applyNumberFormat="1" applyFont="1" applyFill="1" applyAlignment="1">
      <alignment horizontal="left" vertical="justify" wrapText="1"/>
      <protection/>
    </xf>
    <xf numFmtId="49" fontId="1" fillId="0" borderId="0" xfId="849" applyNumberFormat="1" applyFont="1" applyFill="1" applyAlignment="1">
      <alignment horizontal="left" vertical="top"/>
      <protection/>
    </xf>
    <xf numFmtId="0" fontId="1" fillId="0" borderId="0" xfId="739" applyFont="1" applyAlignment="1" applyProtection="1">
      <alignment horizontal="right"/>
      <protection/>
    </xf>
    <xf numFmtId="49" fontId="65" fillId="0" borderId="0" xfId="849" applyNumberFormat="1" applyFont="1" applyFill="1" applyAlignment="1">
      <alignment horizontal="left" vertical="top" wrapText="1"/>
      <protection/>
    </xf>
    <xf numFmtId="0" fontId="1" fillId="0" borderId="0" xfId="849" applyFont="1" applyFill="1">
      <alignment/>
      <protection/>
    </xf>
    <xf numFmtId="0" fontId="1" fillId="0" borderId="0" xfId="739" applyFont="1" applyAlignment="1" applyProtection="1">
      <alignment horizontal="right" vertical="top" wrapText="1"/>
      <protection/>
    </xf>
    <xf numFmtId="49" fontId="1" fillId="0" borderId="0" xfId="849" applyNumberFormat="1" applyFont="1" applyAlignment="1">
      <alignment horizontal="left" vertical="top" wrapText="1"/>
      <protection/>
    </xf>
    <xf numFmtId="0" fontId="1" fillId="0" borderId="0" xfId="849" applyFont="1">
      <alignment/>
      <protection/>
    </xf>
    <xf numFmtId="171" fontId="1" fillId="0" borderId="0" xfId="849" applyNumberFormat="1" applyFont="1" applyAlignment="1">
      <alignment horizontal="left" vertical="justify"/>
      <protection/>
    </xf>
    <xf numFmtId="49" fontId="1" fillId="0" borderId="0" xfId="849" applyNumberFormat="1" applyFont="1">
      <alignment/>
      <protection/>
    </xf>
    <xf numFmtId="0" fontId="1" fillId="0" borderId="0" xfId="739" applyFont="1" applyAlignment="1" applyProtection="1">
      <alignment horizontal="right" wrapText="1"/>
      <protection/>
    </xf>
    <xf numFmtId="49" fontId="1" fillId="0" borderId="0" xfId="849" applyNumberFormat="1" applyFont="1" applyAlignment="1">
      <alignment horizontal="left"/>
      <protection/>
    </xf>
    <xf numFmtId="0" fontId="65" fillId="0" borderId="0" xfId="849" applyFont="1" applyAlignment="1">
      <alignment vertical="top" wrapText="1"/>
      <protection/>
    </xf>
    <xf numFmtId="49" fontId="1" fillId="0" borderId="0" xfId="849" applyNumberFormat="1" applyFont="1" applyAlignment="1">
      <alignment horizontal="center" vertical="top" wrapText="1"/>
      <protection/>
    </xf>
    <xf numFmtId="171" fontId="1" fillId="0" borderId="0" xfId="849" applyNumberFormat="1" applyFont="1" applyAlignment="1">
      <alignment horizontal="center"/>
      <protection/>
    </xf>
    <xf numFmtId="171" fontId="1" fillId="0" borderId="0" xfId="849" applyNumberFormat="1" applyFont="1">
      <alignment/>
      <protection/>
    </xf>
    <xf numFmtId="175" fontId="1" fillId="0" borderId="0" xfId="849" applyNumberFormat="1" applyFont="1" applyAlignment="1">
      <alignment horizontal="left" vertical="top" wrapText="1"/>
      <protection/>
    </xf>
    <xf numFmtId="0" fontId="1" fillId="0" borderId="0" xfId="849" applyFont="1" applyAlignment="1">
      <alignment horizontal="left"/>
      <protection/>
    </xf>
    <xf numFmtId="175" fontId="1" fillId="0" borderId="0" xfId="849" applyNumberFormat="1" applyFont="1" applyAlignment="1">
      <alignment horizontal="center" vertical="top"/>
      <protection/>
    </xf>
    <xf numFmtId="175" fontId="1" fillId="0" borderId="0" xfId="849" applyNumberFormat="1" applyFont="1" applyAlignment="1">
      <alignment horizontal="left" vertical="top"/>
      <protection/>
    </xf>
    <xf numFmtId="0" fontId="84" fillId="0" borderId="0" xfId="849" applyFont="1" applyAlignment="1">
      <alignment horizontal="right"/>
      <protection/>
    </xf>
    <xf numFmtId="0" fontId="1" fillId="0" borderId="0" xfId="849" applyNumberFormat="1" applyFont="1">
      <alignment/>
      <protection/>
    </xf>
    <xf numFmtId="49" fontId="84" fillId="0" borderId="0" xfId="849" applyNumberFormat="1" applyFont="1">
      <alignment/>
      <protection/>
    </xf>
    <xf numFmtId="0" fontId="1" fillId="0" borderId="0" xfId="849" applyFont="1" applyAlignment="1">
      <alignment/>
      <protection/>
    </xf>
    <xf numFmtId="171" fontId="1" fillId="0" borderId="0" xfId="849" applyNumberFormat="1" applyFont="1" applyAlignment="1">
      <alignment/>
      <protection/>
    </xf>
    <xf numFmtId="0" fontId="1" fillId="0" borderId="0" xfId="849" applyNumberFormat="1" applyFont="1" applyAlignment="1">
      <alignment horizontal="right"/>
      <protection/>
    </xf>
    <xf numFmtId="0" fontId="1" fillId="0" borderId="0" xfId="849" applyFont="1" applyAlignment="1">
      <alignment horizontal="left" vertical="justify" wrapText="1"/>
      <protection/>
    </xf>
    <xf numFmtId="0" fontId="1" fillId="0" borderId="0" xfId="849" applyFont="1" applyAlignment="1">
      <alignment horizontal="center"/>
      <protection/>
    </xf>
    <xf numFmtId="0" fontId="116" fillId="0" borderId="0" xfId="849" applyFont="1" applyAlignment="1">
      <alignment horizontal="left" vertical="top" wrapText="1"/>
      <protection/>
    </xf>
    <xf numFmtId="171" fontId="1" fillId="0" borderId="0" xfId="739" applyNumberFormat="1" applyFont="1" applyAlignment="1" applyProtection="1">
      <alignment horizontal="left" vertical="justify" wrapText="1"/>
      <protection/>
    </xf>
    <xf numFmtId="49" fontId="65" fillId="0" borderId="0" xfId="849" applyNumberFormat="1" applyFont="1" applyAlignment="1">
      <alignment horizontal="left" vertical="top" wrapText="1"/>
      <protection/>
    </xf>
    <xf numFmtId="171" fontId="1" fillId="0" borderId="0" xfId="849" applyNumberFormat="1" applyFont="1" applyAlignment="1">
      <alignment horizontal="left" vertical="justify" wrapText="1"/>
      <protection/>
    </xf>
    <xf numFmtId="176" fontId="1" fillId="0" borderId="0" xfId="739" applyNumberFormat="1" applyFont="1" applyAlignment="1" applyProtection="1">
      <alignment horizontal="left" vertical="justify" wrapText="1"/>
      <protection/>
    </xf>
    <xf numFmtId="171" fontId="1" fillId="0" borderId="0" xfId="849" applyNumberFormat="1" applyFont="1" applyFill="1" applyAlignment="1">
      <alignment horizontal="left" vertical="justify" wrapText="1"/>
      <protection/>
    </xf>
    <xf numFmtId="49" fontId="1" fillId="0" borderId="0" xfId="849" applyNumberFormat="1" applyFont="1" applyFill="1" applyAlignment="1">
      <alignment horizontal="left" vertical="top" wrapText="1"/>
      <protection/>
    </xf>
    <xf numFmtId="176" fontId="1" fillId="0" borderId="0" xfId="849" applyNumberFormat="1" applyFont="1" applyFill="1" applyAlignment="1">
      <alignment horizontal="left" vertical="justify" wrapText="1"/>
      <protection/>
    </xf>
    <xf numFmtId="49" fontId="1" fillId="0" borderId="0" xfId="739" applyNumberFormat="1" applyFont="1" applyFill="1" applyAlignment="1" applyProtection="1">
      <alignment horizontal="left" vertical="top" wrapText="1"/>
      <protection/>
    </xf>
    <xf numFmtId="171" fontId="1" fillId="0" borderId="0" xfId="849" applyNumberFormat="1" applyFont="1" applyFill="1" applyAlignment="1">
      <alignment horizontal="left" vertical="justify"/>
      <protection/>
    </xf>
    <xf numFmtId="49" fontId="1" fillId="0" borderId="0" xfId="739" applyNumberFormat="1" applyFont="1" applyAlignment="1" applyProtection="1">
      <alignment horizontal="left" vertical="top" wrapText="1"/>
      <protection/>
    </xf>
    <xf numFmtId="0" fontId="1" fillId="0" borderId="0" xfId="849" applyFont="1" applyAlignment="1">
      <alignment horizontal="left" vertical="justify"/>
      <protection/>
    </xf>
    <xf numFmtId="171" fontId="1" fillId="0" borderId="0" xfId="849" applyNumberFormat="1" applyFont="1" applyAlignment="1">
      <alignment horizontal="left" vertical="justify"/>
      <protection/>
    </xf>
    <xf numFmtId="175" fontId="1" fillId="0" borderId="0" xfId="849" applyNumberFormat="1" applyFont="1" applyAlignment="1">
      <alignment horizontal="left" vertical="top" wrapText="1"/>
      <protection/>
    </xf>
    <xf numFmtId="0" fontId="1" fillId="0" borderId="0" xfId="739" applyFont="1" applyAlignment="1" applyProtection="1">
      <alignment horizontal="left"/>
      <protection/>
    </xf>
    <xf numFmtId="171" fontId="1" fillId="0" borderId="0" xfId="849" applyNumberFormat="1" applyFont="1" applyAlignment="1">
      <alignment horizontal="left"/>
      <protection/>
    </xf>
    <xf numFmtId="171" fontId="1" fillId="0" borderId="0" xfId="849" applyNumberFormat="1" applyFont="1" applyAlignment="1">
      <alignment horizontal="center"/>
      <protection/>
    </xf>
    <xf numFmtId="175" fontId="1" fillId="0" borderId="0" xfId="849" applyNumberFormat="1" applyFont="1" applyAlignment="1">
      <alignment horizontal="center" vertical="top" wrapText="1"/>
      <protection/>
    </xf>
    <xf numFmtId="171" fontId="1" fillId="0" borderId="0" xfId="739" applyNumberFormat="1" applyFont="1" applyFill="1" applyAlignment="1" applyProtection="1">
      <alignment horizontal="left" vertical="justify"/>
      <protection/>
    </xf>
    <xf numFmtId="175" fontId="1" fillId="0" borderId="0" xfId="849" applyNumberFormat="1" applyFont="1" applyAlignment="1">
      <alignment horizontal="left" vertical="top"/>
      <protection/>
    </xf>
    <xf numFmtId="175" fontId="1" fillId="0" borderId="0" xfId="739" applyNumberFormat="1" applyFont="1" applyAlignment="1" applyProtection="1">
      <alignment horizontal="left" vertical="top" wrapText="1"/>
      <protection/>
    </xf>
    <xf numFmtId="0" fontId="2" fillId="0" borderId="0" xfId="0" applyFont="1" applyAlignment="1">
      <alignment horizontal="left" vertical="justify"/>
    </xf>
    <xf numFmtId="0" fontId="13" fillId="0" borderId="0" xfId="0" applyFont="1" applyAlignment="1">
      <alignment horizontal="left"/>
    </xf>
    <xf numFmtId="0" fontId="14" fillId="0" borderId="0" xfId="0" applyFont="1" applyAlignment="1">
      <alignment horizontal="left" vertical="justify"/>
    </xf>
    <xf numFmtId="0" fontId="2" fillId="0" borderId="0" xfId="0" applyFont="1" applyAlignment="1">
      <alignment horizontal="left" vertical="justify" wrapText="1"/>
    </xf>
    <xf numFmtId="0" fontId="2" fillId="0" borderId="0" xfId="0" applyFont="1" applyAlignment="1">
      <alignment horizontal="left" vertical="justify" indent="1"/>
    </xf>
    <xf numFmtId="0" fontId="19" fillId="0" borderId="0" xfId="0" applyFont="1" applyAlignment="1">
      <alignment horizontal="left" vertical="justify"/>
    </xf>
    <xf numFmtId="49" fontId="2" fillId="0" borderId="0" xfId="0" applyNumberFormat="1" applyFont="1" applyAlignment="1">
      <alignment horizontal="left" vertical="justify"/>
    </xf>
    <xf numFmtId="0" fontId="2" fillId="0" borderId="0" xfId="0" applyFont="1" applyAlignment="1">
      <alignment vertical="justify"/>
    </xf>
    <xf numFmtId="0" fontId="14" fillId="0" borderId="0" xfId="0" applyFont="1" applyAlignment="1" quotePrefix="1">
      <alignment horizontal="left" vertical="justify"/>
    </xf>
    <xf numFmtId="49" fontId="14" fillId="0" borderId="0" xfId="740" applyNumberFormat="1" applyFont="1" applyAlignment="1" quotePrefix="1">
      <alignment horizontal="left" vertical="justify"/>
      <protection/>
    </xf>
    <xf numFmtId="49" fontId="14" fillId="0" borderId="0" xfId="740" applyNumberFormat="1" applyFont="1" applyAlignment="1">
      <alignment horizontal="left" vertical="justify"/>
      <protection/>
    </xf>
    <xf numFmtId="0" fontId="53" fillId="0" borderId="0" xfId="0" applyFont="1" applyAlignment="1">
      <alignment horizontal="left" vertical="justify"/>
    </xf>
    <xf numFmtId="0" fontId="2" fillId="0" borderId="0" xfId="0" applyFont="1" applyAlignment="1">
      <alignment horizontal="left" vertical="top" wrapText="1"/>
    </xf>
    <xf numFmtId="0" fontId="20" fillId="0" borderId="0" xfId="0" applyFont="1" applyAlignment="1">
      <alignment horizontal="center" vertical="justify"/>
    </xf>
    <xf numFmtId="0" fontId="65" fillId="0" borderId="0" xfId="800" applyFont="1" applyAlignment="1">
      <alignment horizontal="center"/>
      <protection/>
    </xf>
    <xf numFmtId="0" fontId="64" fillId="0" borderId="27" xfId="800" applyFont="1" applyBorder="1" applyAlignment="1">
      <alignment horizontal="center"/>
      <protection/>
    </xf>
    <xf numFmtId="0" fontId="64" fillId="0" borderId="26" xfId="800" applyFont="1" applyBorder="1" applyAlignment="1">
      <alignment horizontal="center"/>
      <protection/>
    </xf>
    <xf numFmtId="0" fontId="64" fillId="0" borderId="38" xfId="800" applyFont="1" applyBorder="1" applyAlignment="1">
      <alignment horizontal="center"/>
      <protection/>
    </xf>
    <xf numFmtId="0" fontId="61" fillId="0" borderId="25" xfId="800" applyFont="1" applyBorder="1" applyAlignment="1">
      <alignment horizontal="center"/>
      <protection/>
    </xf>
    <xf numFmtId="0" fontId="61" fillId="0" borderId="24" xfId="800" applyFont="1" applyBorder="1" applyAlignment="1">
      <alignment horizontal="center"/>
      <protection/>
    </xf>
    <xf numFmtId="0" fontId="61" fillId="0" borderId="29" xfId="800" applyFont="1" applyBorder="1" applyAlignment="1">
      <alignment horizontal="center"/>
      <protection/>
    </xf>
    <xf numFmtId="0" fontId="64" fillId="0" borderId="27" xfId="800" applyFont="1" applyBorder="1" applyAlignment="1">
      <alignment horizontal="center" vertical="center"/>
      <protection/>
    </xf>
    <xf numFmtId="0" fontId="61" fillId="0" borderId="0" xfId="800" applyFont="1" applyBorder="1" applyAlignment="1">
      <alignment horizontal="center" vertical="center"/>
      <protection/>
    </xf>
    <xf numFmtId="0" fontId="61" fillId="0" borderId="0" xfId="800" applyFont="1" applyAlignment="1">
      <alignment horizontal="center" vertical="center"/>
      <protection/>
    </xf>
    <xf numFmtId="0" fontId="61" fillId="0" borderId="23" xfId="800" applyFont="1" applyBorder="1" applyAlignment="1">
      <alignment vertical="center" wrapText="1"/>
      <protection/>
    </xf>
    <xf numFmtId="0" fontId="61" fillId="0" borderId="0" xfId="800" applyFont="1" applyBorder="1" applyAlignment="1">
      <alignment vertical="center" wrapText="1"/>
      <protection/>
    </xf>
    <xf numFmtId="0" fontId="61" fillId="0" borderId="0" xfId="800" applyFont="1" applyAlignment="1">
      <alignment vertical="center" wrapText="1"/>
      <protection/>
    </xf>
    <xf numFmtId="0" fontId="64" fillId="0" borderId="0" xfId="800" applyFont="1" applyAlignment="1">
      <alignment horizontal="center" vertical="center"/>
      <protection/>
    </xf>
    <xf numFmtId="0" fontId="64" fillId="0" borderId="0" xfId="800" applyFont="1" applyBorder="1" applyAlignment="1">
      <alignment horizontal="center" vertical="center"/>
      <protection/>
    </xf>
    <xf numFmtId="0" fontId="61" fillId="0" borderId="25" xfId="800" applyFont="1" applyBorder="1" applyAlignment="1">
      <alignment vertical="center" wrapText="1"/>
      <protection/>
    </xf>
    <xf numFmtId="0" fontId="61" fillId="0" borderId="28" xfId="800" applyFont="1" applyBorder="1" applyAlignment="1">
      <alignment horizontal="left" vertical="center" wrapText="1"/>
      <protection/>
    </xf>
    <xf numFmtId="0" fontId="61" fillId="0" borderId="23" xfId="800" applyFont="1" applyBorder="1" applyAlignment="1">
      <alignment horizontal="left" vertical="center" wrapText="1"/>
      <protection/>
    </xf>
    <xf numFmtId="0" fontId="61" fillId="0" borderId="24" xfId="800" applyFont="1" applyBorder="1" applyAlignment="1">
      <alignment vertical="center" wrapText="1"/>
      <protection/>
    </xf>
    <xf numFmtId="0" fontId="61" fillId="0" borderId="9" xfId="800" applyFont="1" applyBorder="1" applyAlignment="1">
      <alignment vertical="center" wrapText="1"/>
      <protection/>
    </xf>
    <xf numFmtId="0" fontId="61" fillId="0" borderId="29" xfId="800" applyFont="1" applyBorder="1" applyAlignment="1">
      <alignment vertical="center" wrapText="1"/>
      <protection/>
    </xf>
    <xf numFmtId="0" fontId="61" fillId="0" borderId="22" xfId="800" applyFont="1" applyBorder="1" applyAlignment="1">
      <alignment vertical="center" wrapText="1"/>
      <protection/>
    </xf>
    <xf numFmtId="0" fontId="61" fillId="0" borderId="2" xfId="800" applyFont="1" applyBorder="1" applyAlignment="1">
      <alignment vertical="center" wrapText="1"/>
      <protection/>
    </xf>
    <xf numFmtId="0" fontId="61" fillId="0" borderId="28" xfId="800" applyFont="1" applyBorder="1" applyAlignment="1">
      <alignment vertical="center" wrapText="1"/>
      <protection/>
    </xf>
    <xf numFmtId="0" fontId="61" fillId="0" borderId="26" xfId="800" applyFont="1" applyBorder="1" applyAlignment="1">
      <alignment vertical="center" wrapText="1"/>
      <protection/>
    </xf>
    <xf numFmtId="0" fontId="61" fillId="0" borderId="40" xfId="800" applyFont="1" applyBorder="1" applyAlignment="1">
      <alignment vertical="center" wrapText="1"/>
      <protection/>
    </xf>
    <xf numFmtId="0" fontId="61" fillId="0" borderId="38" xfId="800" applyFont="1" applyBorder="1" applyAlignment="1">
      <alignment vertical="center" wrapText="1"/>
      <protection/>
    </xf>
    <xf numFmtId="49" fontId="61" fillId="0" borderId="27" xfId="800" applyNumberFormat="1" applyFont="1" applyBorder="1" applyAlignment="1">
      <alignment horizontal="center" vertical="center" wrapText="1"/>
      <protection/>
    </xf>
    <xf numFmtId="49" fontId="61" fillId="0" borderId="25" xfId="800" applyNumberFormat="1" applyFont="1" applyBorder="1" applyAlignment="1">
      <alignment horizontal="center" vertical="center" wrapText="1"/>
      <protection/>
    </xf>
    <xf numFmtId="0" fontId="61" fillId="0" borderId="27" xfId="800" applyFont="1" applyBorder="1" applyAlignment="1">
      <alignment vertical="center" wrapText="1"/>
      <protection/>
    </xf>
    <xf numFmtId="0" fontId="2" fillId="0" borderId="0" xfId="0" applyFont="1" applyAlignment="1">
      <alignment horizontal="left" wrapText="1"/>
    </xf>
    <xf numFmtId="0" fontId="79" fillId="0" borderId="0" xfId="0" applyFont="1" applyAlignment="1">
      <alignment horizontal="center" vertical="center" wrapText="1"/>
    </xf>
    <xf numFmtId="0" fontId="79" fillId="0" borderId="0" xfId="0" applyFont="1" applyAlignment="1">
      <alignment horizontal="center" vertical="center"/>
    </xf>
    <xf numFmtId="0" fontId="4" fillId="0" borderId="0" xfId="739" applyFont="1" applyAlignment="1" applyProtection="1">
      <alignment horizontal="center"/>
      <protection/>
    </xf>
    <xf numFmtId="0" fontId="14" fillId="0" borderId="0" xfId="805" applyFont="1" applyAlignment="1">
      <alignment horizontal="center"/>
      <protection/>
    </xf>
    <xf numFmtId="0" fontId="20" fillId="0" borderId="0" xfId="0" applyFont="1" applyAlignment="1">
      <alignment horizontal="center"/>
    </xf>
    <xf numFmtId="0" fontId="20" fillId="0" borderId="25" xfId="0" applyFont="1" applyBorder="1" applyAlignment="1">
      <alignment horizontal="center"/>
    </xf>
    <xf numFmtId="0" fontId="11" fillId="0" borderId="27" xfId="805" applyFont="1" applyBorder="1" applyAlignment="1">
      <alignment horizontal="center" vertical="center" wrapText="1"/>
      <protection/>
    </xf>
    <xf numFmtId="0" fontId="11" fillId="0" borderId="26" xfId="805" applyFont="1" applyBorder="1" applyAlignment="1">
      <alignment horizontal="center" vertical="center" wrapText="1"/>
      <protection/>
    </xf>
    <xf numFmtId="0" fontId="11" fillId="0" borderId="0" xfId="805" applyFont="1" applyAlignment="1">
      <alignment horizontal="center" vertical="center" wrapText="1"/>
      <protection/>
    </xf>
    <xf numFmtId="0" fontId="11" fillId="0" borderId="1" xfId="805" applyFont="1" applyBorder="1" applyAlignment="1">
      <alignment horizontal="center" vertical="center" wrapText="1"/>
      <protection/>
    </xf>
    <xf numFmtId="0" fontId="11" fillId="0" borderId="25" xfId="805" applyFont="1" applyBorder="1" applyAlignment="1">
      <alignment horizontal="center" vertical="center" wrapText="1"/>
      <protection/>
    </xf>
    <xf numFmtId="0" fontId="11" fillId="0" borderId="24" xfId="805" applyFont="1" applyBorder="1" applyAlignment="1">
      <alignment horizontal="center" vertical="center" wrapText="1"/>
      <protection/>
    </xf>
    <xf numFmtId="1" fontId="11" fillId="0" borderId="41" xfId="805" applyNumberFormat="1" applyFont="1" applyBorder="1" applyAlignment="1">
      <alignment horizontal="center" vertical="center" wrapText="1"/>
      <protection/>
    </xf>
    <xf numFmtId="1" fontId="11" fillId="0" borderId="42" xfId="805" applyNumberFormat="1" applyFont="1" applyBorder="1" applyAlignment="1">
      <alignment horizontal="center" vertical="center" wrapText="1"/>
      <protection/>
    </xf>
    <xf numFmtId="1" fontId="11" fillId="0" borderId="43" xfId="805" applyNumberFormat="1" applyFont="1" applyBorder="1" applyAlignment="1">
      <alignment horizontal="center" vertical="center" wrapText="1"/>
      <protection/>
    </xf>
    <xf numFmtId="1" fontId="11" fillId="0" borderId="44" xfId="805" applyNumberFormat="1" applyFont="1" applyBorder="1" applyAlignment="1">
      <alignment horizontal="center" vertical="center" wrapText="1"/>
      <protection/>
    </xf>
    <xf numFmtId="1" fontId="11" fillId="0" borderId="39" xfId="805" applyNumberFormat="1" applyFont="1" applyBorder="1" applyAlignment="1">
      <alignment horizontal="center" vertical="center" wrapText="1"/>
      <protection/>
    </xf>
    <xf numFmtId="1" fontId="11" fillId="0" borderId="45" xfId="805" applyNumberFormat="1" applyFont="1" applyBorder="1" applyAlignment="1">
      <alignment horizontal="center" vertical="center" wrapText="1"/>
      <protection/>
    </xf>
    <xf numFmtId="0" fontId="18" fillId="0" borderId="0" xfId="0" applyFont="1" applyAlignment="1">
      <alignment horizontal="center" vertical="center" wrapText="1"/>
    </xf>
    <xf numFmtId="1" fontId="11" fillId="0" borderId="46" xfId="805" applyNumberFormat="1" applyFont="1" applyBorder="1" applyAlignment="1">
      <alignment horizontal="center" vertical="center" wrapText="1"/>
      <protection/>
    </xf>
    <xf numFmtId="1" fontId="11" fillId="0" borderId="36" xfId="805" applyNumberFormat="1" applyFont="1" applyBorder="1" applyAlignment="1">
      <alignment horizontal="center" vertical="center" wrapText="1"/>
      <protection/>
    </xf>
    <xf numFmtId="1" fontId="11" fillId="0" borderId="34" xfId="805" applyNumberFormat="1" applyFont="1" applyBorder="1" applyAlignment="1">
      <alignment horizontal="center" vertical="center" wrapText="1"/>
      <protection/>
    </xf>
    <xf numFmtId="165" fontId="11" fillId="0" borderId="46" xfId="805" applyNumberFormat="1" applyFont="1" applyBorder="1" applyAlignment="1">
      <alignment horizontal="center" vertical="center" wrapText="1"/>
      <protection/>
    </xf>
    <xf numFmtId="165" fontId="11" fillId="0" borderId="36" xfId="805" applyNumberFormat="1" applyFont="1" applyBorder="1" applyAlignment="1">
      <alignment horizontal="center" vertical="center" wrapText="1"/>
      <protection/>
    </xf>
    <xf numFmtId="165" fontId="11" fillId="0" borderId="34" xfId="805" applyNumberFormat="1" applyFont="1" applyBorder="1" applyAlignment="1">
      <alignment horizontal="center" vertical="center" wrapText="1"/>
      <protection/>
    </xf>
    <xf numFmtId="165" fontId="11" fillId="0" borderId="34" xfId="0" applyNumberFormat="1" applyFont="1" applyBorder="1" applyAlignment="1">
      <alignment horizontal="center" wrapText="1"/>
    </xf>
    <xf numFmtId="165" fontId="11" fillId="0" borderId="34" xfId="0" applyNumberFormat="1" applyFont="1" applyBorder="1" applyAlignment="1">
      <alignment horizontal="center" vertical="center" wrapText="1"/>
    </xf>
    <xf numFmtId="165" fontId="11" fillId="0" borderId="35" xfId="0" applyNumberFormat="1" applyFont="1" applyBorder="1" applyAlignment="1">
      <alignment horizontal="center" vertical="center" wrapText="1"/>
    </xf>
    <xf numFmtId="0" fontId="11" fillId="0" borderId="0" xfId="806" applyFont="1" applyAlignment="1">
      <alignment horizontal="left" vertical="distributed" wrapText="1"/>
      <protection/>
    </xf>
    <xf numFmtId="165" fontId="11" fillId="0" borderId="46" xfId="0" applyNumberFormat="1" applyFont="1" applyBorder="1" applyAlignment="1">
      <alignment horizontal="center" vertical="center" wrapText="1"/>
    </xf>
    <xf numFmtId="165" fontId="11" fillId="0" borderId="47" xfId="0" applyNumberFormat="1" applyFont="1" applyBorder="1" applyAlignment="1">
      <alignment horizontal="center" vertical="center" wrapText="1"/>
    </xf>
    <xf numFmtId="0" fontId="11" fillId="0" borderId="27" xfId="805" applyFont="1" applyBorder="1" applyAlignment="1">
      <alignment horizontal="center" vertical="center"/>
      <protection/>
    </xf>
    <xf numFmtId="0" fontId="11" fillId="0" borderId="48" xfId="805" applyFont="1" applyBorder="1" applyAlignment="1">
      <alignment horizontal="center" vertical="center"/>
      <protection/>
    </xf>
    <xf numFmtId="0" fontId="11" fillId="0" borderId="0" xfId="805" applyFont="1" applyAlignment="1">
      <alignment horizontal="center" vertical="center"/>
      <protection/>
    </xf>
    <xf numFmtId="0" fontId="11" fillId="0" borderId="32" xfId="805" applyFont="1" applyBorder="1" applyAlignment="1">
      <alignment horizontal="center" vertical="center"/>
      <protection/>
    </xf>
    <xf numFmtId="0" fontId="11" fillId="0" borderId="25" xfId="805" applyFont="1" applyBorder="1" applyAlignment="1">
      <alignment horizontal="center" vertical="center"/>
      <protection/>
    </xf>
    <xf numFmtId="0" fontId="11" fillId="0" borderId="49" xfId="805" applyFont="1" applyBorder="1" applyAlignment="1">
      <alignment horizontal="center" vertical="center"/>
      <protection/>
    </xf>
    <xf numFmtId="1" fontId="11" fillId="0" borderId="50" xfId="805" applyNumberFormat="1" applyFont="1" applyBorder="1" applyAlignment="1">
      <alignment horizontal="center" vertical="center" wrapText="1"/>
      <protection/>
    </xf>
    <xf numFmtId="1" fontId="11" fillId="0" borderId="51" xfId="805" applyNumberFormat="1" applyFont="1" applyBorder="1" applyAlignment="1">
      <alignment horizontal="center" vertical="center" wrapText="1"/>
      <protection/>
    </xf>
    <xf numFmtId="1" fontId="11" fillId="0" borderId="52" xfId="805" applyNumberFormat="1" applyFont="1" applyBorder="1" applyAlignment="1">
      <alignment horizontal="center" vertical="center" wrapText="1"/>
      <protection/>
    </xf>
    <xf numFmtId="165" fontId="87" fillId="0" borderId="37" xfId="848" applyNumberFormat="1" applyFont="1" applyBorder="1" applyAlignment="1">
      <alignment horizontal="center" vertical="center" wrapText="1"/>
      <protection/>
    </xf>
    <xf numFmtId="165" fontId="87" fillId="0" borderId="35" xfId="848" applyNumberFormat="1" applyFont="1" applyBorder="1" applyAlignment="1">
      <alignment horizontal="center" vertical="center" wrapText="1"/>
      <protection/>
    </xf>
    <xf numFmtId="0" fontId="87" fillId="0" borderId="0" xfId="848" applyFont="1" applyAlignment="1">
      <alignment horizontal="left" vertical="distributed" wrapText="1"/>
      <protection/>
    </xf>
    <xf numFmtId="0" fontId="87" fillId="0" borderId="0" xfId="848" applyFont="1" applyAlignment="1">
      <alignment horizontal="left" vertical="distributed"/>
      <protection/>
    </xf>
    <xf numFmtId="165" fontId="87" fillId="0" borderId="36" xfId="848" applyNumberFormat="1" applyFont="1" applyBorder="1" applyAlignment="1">
      <alignment horizontal="center" vertical="center" wrapText="1"/>
      <protection/>
    </xf>
    <xf numFmtId="165" fontId="87" fillId="0" borderId="34" xfId="848" applyNumberFormat="1" applyFont="1" applyBorder="1" applyAlignment="1">
      <alignment horizontal="center" vertical="center" wrapText="1"/>
      <protection/>
    </xf>
    <xf numFmtId="0" fontId="87" fillId="0" borderId="36" xfId="848" applyFont="1" applyBorder="1" applyAlignment="1">
      <alignment horizontal="center" vertical="center" wrapText="1"/>
      <protection/>
    </xf>
    <xf numFmtId="0" fontId="87" fillId="0" borderId="34" xfId="848" applyFont="1" applyBorder="1" applyAlignment="1">
      <alignment horizontal="center" vertical="center" wrapText="1"/>
      <protection/>
    </xf>
    <xf numFmtId="0" fontId="88" fillId="0" borderId="0" xfId="848" applyFont="1" applyAlignment="1">
      <alignment horizontal="center"/>
      <protection/>
    </xf>
    <xf numFmtId="0" fontId="87" fillId="0" borderId="0" xfId="848" applyFont="1" applyAlignment="1">
      <alignment horizontal="center"/>
      <protection/>
    </xf>
    <xf numFmtId="0" fontId="87" fillId="0" borderId="46" xfId="848" applyFont="1" applyBorder="1" applyAlignment="1">
      <alignment horizontal="center" vertical="center" wrapText="1"/>
      <protection/>
    </xf>
    <xf numFmtId="0" fontId="87" fillId="0" borderId="47" xfId="848" applyFont="1" applyBorder="1" applyAlignment="1">
      <alignment horizontal="center" vertical="center" wrapText="1"/>
      <protection/>
    </xf>
    <xf numFmtId="0" fontId="87" fillId="0" borderId="50" xfId="848" applyFont="1" applyBorder="1" applyAlignment="1">
      <alignment horizontal="center" vertical="center" wrapText="1"/>
      <protection/>
    </xf>
    <xf numFmtId="0" fontId="87" fillId="0" borderId="51" xfId="848" applyFont="1" applyBorder="1" applyAlignment="1">
      <alignment horizontal="center" vertical="center" wrapText="1"/>
      <protection/>
    </xf>
    <xf numFmtId="0" fontId="87" fillId="0" borderId="27" xfId="848" applyFont="1" applyBorder="1" applyAlignment="1">
      <alignment horizontal="center" vertical="center"/>
      <protection/>
    </xf>
    <xf numFmtId="0" fontId="87" fillId="0" borderId="26" xfId="848" applyFont="1" applyBorder="1" applyAlignment="1">
      <alignment horizontal="center" vertical="center"/>
      <protection/>
    </xf>
    <xf numFmtId="0" fontId="87" fillId="0" borderId="0" xfId="848" applyFont="1" applyAlignment="1">
      <alignment horizontal="center" vertical="center"/>
      <protection/>
    </xf>
    <xf numFmtId="0" fontId="87" fillId="0" borderId="1" xfId="848" applyFont="1" applyBorder="1" applyAlignment="1">
      <alignment horizontal="center" vertical="center"/>
      <protection/>
    </xf>
    <xf numFmtId="0" fontId="87" fillId="0" borderId="25" xfId="848" applyFont="1" applyBorder="1" applyAlignment="1">
      <alignment horizontal="center" vertical="center"/>
      <protection/>
    </xf>
    <xf numFmtId="0" fontId="87" fillId="0" borderId="24" xfId="848" applyFont="1" applyBorder="1" applyAlignment="1">
      <alignment horizontal="center" vertical="center"/>
      <protection/>
    </xf>
    <xf numFmtId="0" fontId="87" fillId="0" borderId="37" xfId="848" applyFont="1" applyBorder="1" applyAlignment="1">
      <alignment horizontal="center" vertical="center" wrapText="1"/>
      <protection/>
    </xf>
    <xf numFmtId="0" fontId="87" fillId="0" borderId="40" xfId="848" applyFont="1" applyBorder="1" applyAlignment="1">
      <alignment horizontal="center" vertical="center"/>
      <protection/>
    </xf>
    <xf numFmtId="0" fontId="87" fillId="0" borderId="53" xfId="848" applyFont="1" applyBorder="1" applyAlignment="1">
      <alignment horizontal="center" vertical="center"/>
      <protection/>
    </xf>
    <xf numFmtId="0" fontId="87" fillId="0" borderId="9" xfId="848" applyFont="1" applyBorder="1" applyAlignment="1">
      <alignment horizontal="center" vertical="center"/>
      <protection/>
    </xf>
    <xf numFmtId="0" fontId="87" fillId="0" borderId="36" xfId="848" applyFont="1" applyBorder="1" applyAlignment="1">
      <alignment horizontal="center" vertical="center"/>
      <protection/>
    </xf>
    <xf numFmtId="0" fontId="87" fillId="0" borderId="36" xfId="848" applyFont="1" applyFill="1" applyBorder="1" applyAlignment="1">
      <alignment horizontal="center" vertical="center" wrapText="1"/>
      <protection/>
    </xf>
    <xf numFmtId="0" fontId="87" fillId="0" borderId="34" xfId="848" applyFont="1" applyFill="1" applyBorder="1" applyAlignment="1">
      <alignment horizontal="center" vertical="center" wrapText="1"/>
      <protection/>
    </xf>
    <xf numFmtId="172" fontId="87" fillId="0" borderId="36" xfId="848" applyNumberFormat="1" applyFont="1" applyFill="1" applyBorder="1" applyAlignment="1">
      <alignment horizontal="center" vertical="center" wrapText="1"/>
      <protection/>
    </xf>
    <xf numFmtId="172" fontId="87" fillId="0" borderId="34" xfId="848" applyNumberFormat="1" applyFont="1" applyFill="1" applyBorder="1" applyAlignment="1">
      <alignment horizontal="center" vertical="center" wrapText="1"/>
      <protection/>
    </xf>
    <xf numFmtId="165" fontId="87" fillId="0" borderId="36" xfId="848" applyNumberFormat="1" applyFont="1" applyFill="1" applyBorder="1" applyAlignment="1">
      <alignment horizontal="center" vertical="center" wrapText="1"/>
      <protection/>
    </xf>
    <xf numFmtId="165" fontId="87" fillId="0" borderId="34" xfId="848" applyNumberFormat="1" applyFont="1" applyFill="1" applyBorder="1" applyAlignment="1">
      <alignment horizontal="center" vertical="center" wrapText="1"/>
      <protection/>
    </xf>
    <xf numFmtId="164" fontId="11" fillId="0" borderId="46" xfId="848" applyNumberFormat="1" applyFont="1" applyBorder="1" applyAlignment="1">
      <alignment horizontal="center" vertical="center" wrapText="1"/>
      <protection/>
    </xf>
    <xf numFmtId="164" fontId="11" fillId="0" borderId="36" xfId="848" applyNumberFormat="1" applyFont="1" applyBorder="1" applyAlignment="1">
      <alignment horizontal="center" vertical="center" wrapText="1"/>
      <protection/>
    </xf>
    <xf numFmtId="164" fontId="11" fillId="0" borderId="34" xfId="848" applyNumberFormat="1" applyFont="1" applyBorder="1" applyAlignment="1">
      <alignment horizontal="center" vertical="center" wrapText="1"/>
      <protection/>
    </xf>
    <xf numFmtId="164" fontId="11" fillId="0" borderId="36" xfId="848" applyNumberFormat="1" applyFont="1" applyBorder="1" applyAlignment="1">
      <alignment horizontal="center"/>
      <protection/>
    </xf>
    <xf numFmtId="164" fontId="14" fillId="0" borderId="0" xfId="848" applyNumberFormat="1" applyFont="1" applyAlignment="1">
      <alignment horizontal="center" vertical="center" wrapText="1"/>
      <protection/>
    </xf>
    <xf numFmtId="49" fontId="11" fillId="0" borderId="0" xfId="848" applyNumberFormat="1" applyFont="1" applyAlignment="1">
      <alignment horizontal="center" vertical="center" wrapText="1"/>
      <protection/>
    </xf>
    <xf numFmtId="164" fontId="11" fillId="0" borderId="27" xfId="848" applyNumberFormat="1" applyFont="1" applyBorder="1" applyAlignment="1">
      <alignment horizontal="center" vertical="center" wrapText="1"/>
      <protection/>
    </xf>
    <xf numFmtId="164" fontId="11" fillId="0" borderId="26" xfId="848" applyNumberFormat="1" applyFont="1" applyBorder="1" applyAlignment="1">
      <alignment horizontal="center" vertical="center" wrapText="1"/>
      <protection/>
    </xf>
    <xf numFmtId="164" fontId="11" fillId="0" borderId="0" xfId="848" applyNumberFormat="1" applyFont="1" applyAlignment="1">
      <alignment horizontal="center" vertical="center" wrapText="1"/>
      <protection/>
    </xf>
    <xf numFmtId="164" fontId="11" fillId="0" borderId="1" xfId="848" applyNumberFormat="1" applyFont="1" applyBorder="1" applyAlignment="1">
      <alignment horizontal="center" vertical="center" wrapText="1"/>
      <protection/>
    </xf>
    <xf numFmtId="164" fontId="11" fillId="0" borderId="25" xfId="848" applyNumberFormat="1" applyFont="1" applyBorder="1" applyAlignment="1">
      <alignment horizontal="center" vertical="center" wrapText="1"/>
      <protection/>
    </xf>
    <xf numFmtId="164" fontId="11" fillId="0" borderId="24" xfId="848" applyNumberFormat="1" applyFont="1" applyBorder="1" applyAlignment="1">
      <alignment horizontal="center" vertical="center" wrapText="1"/>
      <protection/>
    </xf>
    <xf numFmtId="164" fontId="11" fillId="0" borderId="50" xfId="848" applyNumberFormat="1" applyFont="1" applyBorder="1" applyAlignment="1">
      <alignment horizontal="center" vertical="center" wrapText="1"/>
      <protection/>
    </xf>
    <xf numFmtId="164" fontId="11" fillId="0" borderId="51" xfId="848" applyNumberFormat="1" applyFont="1" applyBorder="1" applyAlignment="1">
      <alignment horizontal="center" vertical="center" wrapText="1"/>
      <protection/>
    </xf>
    <xf numFmtId="164" fontId="11" fillId="0" borderId="52" xfId="848" applyNumberFormat="1" applyFont="1" applyBorder="1" applyAlignment="1">
      <alignment horizontal="center" vertical="center" wrapText="1"/>
      <protection/>
    </xf>
    <xf numFmtId="164" fontId="11" fillId="0" borderId="37" xfId="848" applyNumberFormat="1" applyFont="1" applyBorder="1" applyAlignment="1">
      <alignment horizontal="center" vertical="center" wrapText="1"/>
      <protection/>
    </xf>
    <xf numFmtId="164" fontId="11" fillId="0" borderId="35" xfId="848" applyNumberFormat="1" applyFont="1" applyBorder="1" applyAlignment="1">
      <alignment horizontal="center" vertical="center" wrapText="1"/>
      <protection/>
    </xf>
    <xf numFmtId="164" fontId="11" fillId="0" borderId="54" xfId="848" applyNumberFormat="1" applyFont="1" applyBorder="1" applyAlignment="1">
      <alignment horizontal="center" vertical="center" wrapText="1"/>
      <protection/>
    </xf>
    <xf numFmtId="164" fontId="11" fillId="0" borderId="42" xfId="848" applyNumberFormat="1" applyFont="1" applyBorder="1" applyAlignment="1">
      <alignment horizontal="center" vertical="center" wrapText="1"/>
      <protection/>
    </xf>
    <xf numFmtId="164" fontId="11" fillId="0" borderId="43" xfId="848" applyNumberFormat="1" applyFont="1" applyBorder="1" applyAlignment="1">
      <alignment horizontal="center" vertical="center" wrapText="1"/>
      <protection/>
    </xf>
    <xf numFmtId="0" fontId="18" fillId="0" borderId="0" xfId="0" applyFont="1" applyFill="1" applyAlignment="1">
      <alignment horizontal="center" vertical="center"/>
    </xf>
    <xf numFmtId="0" fontId="18" fillId="0" borderId="0" xfId="0" applyFont="1" applyAlignment="1">
      <alignment horizontal="center" vertical="center"/>
    </xf>
    <xf numFmtId="164" fontId="11" fillId="0" borderId="47" xfId="848" applyNumberFormat="1" applyFont="1" applyBorder="1" applyAlignment="1">
      <alignment horizontal="center" vertical="center" wrapText="1"/>
      <protection/>
    </xf>
    <xf numFmtId="0" fontId="11" fillId="0" borderId="36" xfId="0" applyFont="1" applyBorder="1" applyAlignment="1">
      <alignment horizontal="center"/>
    </xf>
    <xf numFmtId="0" fontId="11" fillId="0" borderId="37" xfId="0" applyFont="1" applyBorder="1" applyAlignment="1">
      <alignment horizontal="center"/>
    </xf>
    <xf numFmtId="0" fontId="11" fillId="0" borderId="0" xfId="0" applyFont="1" applyAlignment="1">
      <alignment horizontal="left" wrapText="1"/>
    </xf>
    <xf numFmtId="164" fontId="88" fillId="57" borderId="0" xfId="847" applyNumberFormat="1" applyFont="1" applyFill="1" applyAlignment="1">
      <alignment horizontal="center" vertical="center" wrapText="1"/>
      <protection/>
    </xf>
    <xf numFmtId="164" fontId="88" fillId="57" borderId="0" xfId="847" applyNumberFormat="1" applyFont="1" applyFill="1" applyAlignment="1">
      <alignment horizontal="center"/>
      <protection/>
    </xf>
    <xf numFmtId="49" fontId="99" fillId="57" borderId="0" xfId="847" applyNumberFormat="1" applyFont="1" applyFill="1" applyAlignment="1">
      <alignment horizontal="center" vertical="center" wrapText="1"/>
      <protection/>
    </xf>
    <xf numFmtId="0" fontId="99" fillId="0" borderId="25" xfId="0" applyFont="1" applyBorder="1" applyAlignment="1">
      <alignment horizontal="center"/>
    </xf>
    <xf numFmtId="164" fontId="99" fillId="57" borderId="27" xfId="848" applyNumberFormat="1" applyFont="1" applyFill="1" applyBorder="1" applyAlignment="1">
      <alignment horizontal="center" vertical="center" wrapText="1"/>
      <protection/>
    </xf>
    <xf numFmtId="164" fontId="99" fillId="57" borderId="26" xfId="848" applyNumberFormat="1" applyFont="1" applyFill="1" applyBorder="1" applyAlignment="1">
      <alignment horizontal="center" vertical="center" wrapText="1"/>
      <protection/>
    </xf>
    <xf numFmtId="164" fontId="99" fillId="57" borderId="0" xfId="848" applyNumberFormat="1" applyFont="1" applyFill="1" applyAlignment="1">
      <alignment horizontal="center" vertical="center" wrapText="1"/>
      <protection/>
    </xf>
    <xf numFmtId="164" fontId="99" fillId="57" borderId="1" xfId="848" applyNumberFormat="1" applyFont="1" applyFill="1" applyBorder="1" applyAlignment="1">
      <alignment horizontal="center" vertical="center" wrapText="1"/>
      <protection/>
    </xf>
    <xf numFmtId="164" fontId="99" fillId="57" borderId="25" xfId="848" applyNumberFormat="1" applyFont="1" applyFill="1" applyBorder="1" applyAlignment="1">
      <alignment horizontal="center" vertical="center" wrapText="1"/>
      <protection/>
    </xf>
    <xf numFmtId="164" fontId="99" fillId="57" borderId="24" xfId="848" applyNumberFormat="1" applyFont="1" applyFill="1" applyBorder="1" applyAlignment="1">
      <alignment horizontal="center" vertical="center" wrapText="1"/>
      <protection/>
    </xf>
    <xf numFmtId="164" fontId="99" fillId="57" borderId="50" xfId="848" applyNumberFormat="1" applyFont="1" applyFill="1" applyBorder="1" applyAlignment="1">
      <alignment horizontal="center" vertical="center" wrapText="1"/>
      <protection/>
    </xf>
    <xf numFmtId="164" fontId="99" fillId="57" borderId="51" xfId="848" applyNumberFormat="1" applyFont="1" applyFill="1" applyBorder="1" applyAlignment="1">
      <alignment horizontal="center" vertical="center" wrapText="1"/>
      <protection/>
    </xf>
    <xf numFmtId="164" fontId="99" fillId="57" borderId="52" xfId="848" applyNumberFormat="1" applyFont="1" applyFill="1" applyBorder="1" applyAlignment="1">
      <alignment horizontal="center" vertical="center" wrapText="1"/>
      <protection/>
    </xf>
    <xf numFmtId="164" fontId="99" fillId="57" borderId="46" xfId="848" applyNumberFormat="1" applyFont="1" applyFill="1" applyBorder="1" applyAlignment="1">
      <alignment horizontal="center" vertical="center" wrapText="1"/>
      <protection/>
    </xf>
    <xf numFmtId="164" fontId="99" fillId="57" borderId="36" xfId="848" applyNumberFormat="1" applyFont="1" applyFill="1" applyBorder="1" applyAlignment="1">
      <alignment horizontal="center" vertical="center" wrapText="1"/>
      <protection/>
    </xf>
    <xf numFmtId="164" fontId="99" fillId="57" borderId="47" xfId="848" applyNumberFormat="1" applyFont="1" applyFill="1" applyBorder="1" applyAlignment="1">
      <alignment horizontal="center" vertical="center" wrapText="1"/>
      <protection/>
    </xf>
    <xf numFmtId="164" fontId="99" fillId="57" borderId="37" xfId="848" applyNumberFormat="1" applyFont="1" applyFill="1" applyBorder="1" applyAlignment="1">
      <alignment horizontal="center" vertical="center" wrapText="1"/>
      <protection/>
    </xf>
    <xf numFmtId="164" fontId="99" fillId="57" borderId="36" xfId="848" applyNumberFormat="1" applyFont="1" applyFill="1" applyBorder="1" applyAlignment="1">
      <alignment horizontal="center" vertical="center" wrapText="1"/>
      <protection/>
    </xf>
    <xf numFmtId="164" fontId="99" fillId="57" borderId="34" xfId="848" applyNumberFormat="1" applyFont="1" applyFill="1" applyBorder="1" applyAlignment="1">
      <alignment horizontal="center" vertical="center" wrapText="1"/>
      <protection/>
    </xf>
    <xf numFmtId="164" fontId="99" fillId="0" borderId="36" xfId="848" applyNumberFormat="1" applyFont="1" applyBorder="1" applyAlignment="1">
      <alignment horizontal="center"/>
      <protection/>
    </xf>
    <xf numFmtId="164" fontId="99" fillId="57" borderId="37" xfId="848" applyNumberFormat="1" applyFont="1" applyFill="1" applyBorder="1" applyAlignment="1">
      <alignment horizontal="center" vertical="center" wrapText="1"/>
      <protection/>
    </xf>
    <xf numFmtId="164" fontId="99" fillId="57" borderId="35" xfId="848" applyNumberFormat="1" applyFont="1" applyFill="1" applyBorder="1" applyAlignment="1">
      <alignment horizontal="center" vertical="center" wrapText="1"/>
      <protection/>
    </xf>
    <xf numFmtId="0" fontId="100" fillId="0" borderId="0" xfId="0" applyFont="1" applyAlignment="1">
      <alignment horizontal="center" vertical="center"/>
    </xf>
    <xf numFmtId="164" fontId="99" fillId="57" borderId="54" xfId="848" applyNumberFormat="1" applyFont="1" applyFill="1" applyBorder="1" applyAlignment="1">
      <alignment horizontal="center" vertical="center" wrapText="1"/>
      <protection/>
    </xf>
    <xf numFmtId="164" fontId="99" fillId="57" borderId="42" xfId="848" applyNumberFormat="1" applyFont="1" applyFill="1" applyBorder="1" applyAlignment="1">
      <alignment horizontal="center" vertical="center" wrapText="1"/>
      <protection/>
    </xf>
    <xf numFmtId="164" fontId="99" fillId="57" borderId="43" xfId="848" applyNumberFormat="1" applyFont="1" applyFill="1" applyBorder="1" applyAlignment="1">
      <alignment horizontal="center" vertical="center" wrapText="1"/>
      <protection/>
    </xf>
    <xf numFmtId="164" fontId="104" fillId="56" borderId="0" xfId="852" applyNumberFormat="1" applyFont="1" applyFill="1" applyBorder="1" applyAlignment="1" applyProtection="1">
      <alignment horizontal="center" vertical="center" wrapText="1"/>
      <protection/>
    </xf>
    <xf numFmtId="164" fontId="102" fillId="56" borderId="0" xfId="852" applyNumberFormat="1" applyFont="1" applyFill="1" applyBorder="1" applyAlignment="1" applyProtection="1">
      <alignment horizontal="center" vertical="center"/>
      <protection/>
    </xf>
    <xf numFmtId="164" fontId="165" fillId="0" borderId="27" xfId="800" applyNumberFormat="1" applyFont="1" applyBorder="1" applyAlignment="1" applyProtection="1">
      <alignment horizontal="center" vertical="center" wrapText="1"/>
      <protection/>
    </xf>
    <xf numFmtId="164" fontId="165" fillId="0" borderId="26" xfId="800" applyNumberFormat="1" applyFont="1" applyBorder="1" applyAlignment="1" applyProtection="1">
      <alignment horizontal="center" vertical="center" wrapText="1"/>
      <protection/>
    </xf>
    <xf numFmtId="164" fontId="165" fillId="0" borderId="0" xfId="800" applyNumberFormat="1" applyFont="1" applyBorder="1" applyAlignment="1" applyProtection="1">
      <alignment horizontal="center" vertical="center" wrapText="1"/>
      <protection/>
    </xf>
    <xf numFmtId="164" fontId="165" fillId="0" borderId="1" xfId="800" applyNumberFormat="1" applyFont="1" applyBorder="1" applyAlignment="1" applyProtection="1">
      <alignment horizontal="center" vertical="center" wrapText="1"/>
      <protection/>
    </xf>
    <xf numFmtId="164" fontId="165" fillId="0" borderId="25" xfId="800" applyNumberFormat="1" applyFont="1" applyBorder="1" applyAlignment="1" applyProtection="1">
      <alignment horizontal="center" vertical="center" wrapText="1"/>
      <protection/>
    </xf>
    <xf numFmtId="164" fontId="165" fillId="0" borderId="24" xfId="800" applyNumberFormat="1" applyFont="1" applyBorder="1" applyAlignment="1" applyProtection="1">
      <alignment horizontal="center" vertical="center" wrapText="1"/>
      <protection/>
    </xf>
    <xf numFmtId="164" fontId="165" fillId="0" borderId="50" xfId="800" applyNumberFormat="1" applyFont="1" applyBorder="1" applyAlignment="1" applyProtection="1">
      <alignment horizontal="center" vertical="center" wrapText="1"/>
      <protection/>
    </xf>
    <xf numFmtId="164" fontId="165" fillId="0" borderId="51" xfId="800" applyNumberFormat="1" applyFont="1" applyBorder="1" applyAlignment="1" applyProtection="1">
      <alignment horizontal="center" vertical="center" wrapText="1"/>
      <protection/>
    </xf>
    <xf numFmtId="164" fontId="165" fillId="0" borderId="52" xfId="800" applyNumberFormat="1" applyFont="1" applyBorder="1" applyAlignment="1" applyProtection="1">
      <alignment horizontal="center" vertical="center" wrapText="1"/>
      <protection/>
    </xf>
    <xf numFmtId="164" fontId="102" fillId="58" borderId="46" xfId="852" applyNumberFormat="1" applyFont="1" applyFill="1" applyBorder="1" applyAlignment="1" applyProtection="1">
      <alignment horizontal="center" vertical="center" wrapText="1"/>
      <protection/>
    </xf>
    <xf numFmtId="164" fontId="102" fillId="58" borderId="36" xfId="852" applyNumberFormat="1" applyFont="1" applyFill="1" applyBorder="1" applyAlignment="1" applyProtection="1">
      <alignment horizontal="center" vertical="center" wrapText="1"/>
      <protection/>
    </xf>
    <xf numFmtId="164" fontId="102" fillId="58" borderId="44" xfId="852" applyNumberFormat="1" applyFont="1" applyFill="1" applyBorder="1" applyAlignment="1" applyProtection="1">
      <alignment horizontal="center" vertical="center" wrapText="1"/>
      <protection/>
    </xf>
    <xf numFmtId="164" fontId="102" fillId="58" borderId="27" xfId="852" applyNumberFormat="1" applyFont="1" applyFill="1" applyBorder="1" applyAlignment="1" applyProtection="1">
      <alignment horizontal="center" vertical="center" wrapText="1"/>
      <protection/>
    </xf>
    <xf numFmtId="164" fontId="102" fillId="58" borderId="55" xfId="852" applyNumberFormat="1" applyFont="1" applyFill="1" applyBorder="1" applyAlignment="1" applyProtection="1">
      <alignment horizontal="center" vertical="center" wrapText="1"/>
      <protection/>
    </xf>
    <xf numFmtId="164" fontId="102" fillId="58" borderId="56" xfId="852" applyNumberFormat="1" applyFont="1" applyFill="1" applyBorder="1" applyAlignment="1" applyProtection="1">
      <alignment horizontal="center" vertical="center" wrapText="1"/>
      <protection/>
    </xf>
    <xf numFmtId="164" fontId="165" fillId="0" borderId="36" xfId="800" applyNumberFormat="1" applyFont="1" applyBorder="1" applyAlignment="1" applyProtection="1">
      <alignment horizontal="center" vertical="center" wrapText="1"/>
      <protection/>
    </xf>
    <xf numFmtId="164" fontId="165" fillId="0" borderId="34" xfId="800" applyNumberFormat="1" applyFont="1" applyBorder="1" applyAlignment="1" applyProtection="1">
      <alignment horizontal="center" vertical="center" wrapText="1"/>
      <protection/>
    </xf>
    <xf numFmtId="164" fontId="102" fillId="58" borderId="37" xfId="852" applyNumberFormat="1" applyFont="1" applyFill="1" applyBorder="1" applyAlignment="1" applyProtection="1">
      <alignment horizontal="center" vertical="center" wrapText="1"/>
      <protection/>
    </xf>
    <xf numFmtId="164" fontId="165" fillId="0" borderId="37" xfId="800" applyNumberFormat="1" applyFont="1" applyBorder="1" applyAlignment="1" applyProtection="1">
      <alignment horizontal="center" vertical="center" wrapText="1"/>
      <protection/>
    </xf>
    <xf numFmtId="164" fontId="165" fillId="0" borderId="35" xfId="800" applyNumberFormat="1" applyFont="1" applyBorder="1" applyAlignment="1" applyProtection="1">
      <alignment horizontal="center" vertical="center" wrapText="1"/>
      <protection/>
    </xf>
    <xf numFmtId="0" fontId="166" fillId="0" borderId="0" xfId="800" applyFont="1" applyFill="1" applyAlignment="1" applyProtection="1">
      <alignment horizontal="center" vertical="center"/>
      <protection/>
    </xf>
    <xf numFmtId="0" fontId="102" fillId="0" borderId="0" xfId="807" applyFont="1" applyFill="1" applyAlignment="1">
      <alignment horizontal="left" vertical="distributed"/>
      <protection/>
    </xf>
    <xf numFmtId="0" fontId="166" fillId="0" borderId="0" xfId="800" applyFont="1" applyAlignment="1" applyProtection="1">
      <alignment horizontal="center" vertical="center"/>
      <protection/>
    </xf>
    <xf numFmtId="0" fontId="166" fillId="0" borderId="0" xfId="800" applyFont="1" applyBorder="1" applyAlignment="1" applyProtection="1">
      <alignment horizontal="center" vertical="center"/>
      <protection/>
    </xf>
    <xf numFmtId="164" fontId="65" fillId="58" borderId="0" xfId="852" applyNumberFormat="1" applyFont="1" applyFill="1" applyBorder="1" applyAlignment="1">
      <alignment horizontal="center" vertical="center" wrapText="1"/>
      <protection/>
    </xf>
    <xf numFmtId="164" fontId="65" fillId="58" borderId="0" xfId="852" applyNumberFormat="1" applyFont="1" applyFill="1" applyBorder="1" applyAlignment="1">
      <alignment horizontal="center" vertical="center"/>
      <protection/>
    </xf>
    <xf numFmtId="49" fontId="61" fillId="58" borderId="0" xfId="852" applyNumberFormat="1" applyFont="1" applyFill="1" applyBorder="1" applyAlignment="1">
      <alignment horizontal="center" vertical="center" wrapText="1"/>
      <protection/>
    </xf>
    <xf numFmtId="0" fontId="155" fillId="0" borderId="25" xfId="800" applyFont="1" applyBorder="1" applyAlignment="1">
      <alignment horizontal="center"/>
      <protection/>
    </xf>
    <xf numFmtId="164" fontId="155" fillId="0" borderId="27" xfId="800" applyNumberFormat="1" applyFont="1" applyBorder="1" applyAlignment="1">
      <alignment horizontal="center" vertical="center" wrapText="1"/>
      <protection/>
    </xf>
    <xf numFmtId="164" fontId="155" fillId="0" borderId="26" xfId="800" applyNumberFormat="1" applyFont="1" applyBorder="1" applyAlignment="1">
      <alignment horizontal="center" vertical="center" wrapText="1"/>
      <protection/>
    </xf>
    <xf numFmtId="164" fontId="155" fillId="0" borderId="0" xfId="800" applyNumberFormat="1" applyFont="1" applyBorder="1" applyAlignment="1">
      <alignment horizontal="center" vertical="center" wrapText="1"/>
      <protection/>
    </xf>
    <xf numFmtId="164" fontId="155" fillId="0" borderId="1" xfId="800" applyNumberFormat="1" applyFont="1" applyBorder="1" applyAlignment="1">
      <alignment horizontal="center" vertical="center" wrapText="1"/>
      <protection/>
    </xf>
    <xf numFmtId="164" fontId="155" fillId="0" borderId="25" xfId="800" applyNumberFormat="1" applyFont="1" applyBorder="1" applyAlignment="1">
      <alignment horizontal="center" vertical="center" wrapText="1"/>
      <protection/>
    </xf>
    <xf numFmtId="164" fontId="155" fillId="0" borderId="24" xfId="800" applyNumberFormat="1" applyFont="1" applyBorder="1" applyAlignment="1">
      <alignment horizontal="center" vertical="center" wrapText="1"/>
      <protection/>
    </xf>
    <xf numFmtId="164" fontId="155" fillId="0" borderId="57" xfId="800" applyNumberFormat="1" applyFont="1" applyBorder="1" applyAlignment="1">
      <alignment horizontal="center" vertical="center" wrapText="1"/>
      <protection/>
    </xf>
    <xf numFmtId="164" fontId="61" fillId="58" borderId="27" xfId="852" applyNumberFormat="1" applyFont="1" applyFill="1" applyBorder="1" applyAlignment="1">
      <alignment horizontal="center" vertical="center" wrapText="1"/>
      <protection/>
    </xf>
    <xf numFmtId="164" fontId="61" fillId="58" borderId="48" xfId="852" applyNumberFormat="1" applyFont="1" applyFill="1" applyBorder="1" applyAlignment="1">
      <alignment horizontal="center" vertical="center" wrapText="1"/>
      <protection/>
    </xf>
    <xf numFmtId="164" fontId="61" fillId="58" borderId="56" xfId="852" applyNumberFormat="1" applyFont="1" applyFill="1" applyBorder="1" applyAlignment="1">
      <alignment horizontal="center" vertical="center" wrapText="1"/>
      <protection/>
    </xf>
    <xf numFmtId="164" fontId="61" fillId="58" borderId="58" xfId="852" applyNumberFormat="1" applyFont="1" applyFill="1" applyBorder="1" applyAlignment="1">
      <alignment horizontal="center" vertical="center" wrapText="1"/>
      <protection/>
    </xf>
    <xf numFmtId="164" fontId="61" fillId="58" borderId="0" xfId="852" applyNumberFormat="1" applyFont="1" applyFill="1" applyBorder="1" applyAlignment="1">
      <alignment horizontal="center" vertical="center" wrapText="1"/>
      <protection/>
    </xf>
    <xf numFmtId="164" fontId="61" fillId="58" borderId="55" xfId="852" applyNumberFormat="1" applyFont="1" applyFill="1" applyBorder="1" applyAlignment="1">
      <alignment horizontal="center" vertical="center" wrapText="1"/>
      <protection/>
    </xf>
    <xf numFmtId="164" fontId="155" fillId="0" borderId="54" xfId="800" applyNumberFormat="1" applyFont="1" applyBorder="1" applyAlignment="1">
      <alignment horizontal="center" vertical="center" wrapText="1"/>
      <protection/>
    </xf>
    <xf numFmtId="164" fontId="155" fillId="0" borderId="42" xfId="800" applyNumberFormat="1" applyFont="1" applyBorder="1" applyAlignment="1">
      <alignment horizontal="center" vertical="center" wrapText="1"/>
      <protection/>
    </xf>
    <xf numFmtId="164" fontId="155" fillId="0" borderId="43" xfId="800" applyNumberFormat="1" applyFont="1" applyBorder="1" applyAlignment="1">
      <alignment horizontal="center" vertical="center" wrapText="1"/>
      <protection/>
    </xf>
    <xf numFmtId="164" fontId="61" fillId="58" borderId="59" xfId="852" applyNumberFormat="1" applyFont="1" applyFill="1" applyBorder="1" applyAlignment="1">
      <alignment horizontal="center" vertical="center" wrapText="1"/>
      <protection/>
    </xf>
    <xf numFmtId="164" fontId="155" fillId="0" borderId="60" xfId="800" applyNumberFormat="1" applyFont="1" applyBorder="1" applyAlignment="1">
      <alignment horizontal="center" vertical="center" wrapText="1"/>
      <protection/>
    </xf>
    <xf numFmtId="164" fontId="155" fillId="0" borderId="32" xfId="800" applyNumberFormat="1" applyFont="1" applyBorder="1" applyAlignment="1">
      <alignment horizontal="center" vertical="center" wrapText="1"/>
      <protection/>
    </xf>
    <xf numFmtId="164" fontId="155" fillId="0" borderId="49" xfId="800" applyNumberFormat="1" applyFont="1" applyBorder="1" applyAlignment="1">
      <alignment horizontal="center" vertical="center" wrapText="1"/>
      <protection/>
    </xf>
    <xf numFmtId="164" fontId="155" fillId="0" borderId="61" xfId="800" applyNumberFormat="1" applyFont="1" applyBorder="1" applyAlignment="1">
      <alignment horizontal="center" vertical="center" wrapText="1"/>
      <protection/>
    </xf>
    <xf numFmtId="164" fontId="155" fillId="0" borderId="39" xfId="800" applyNumberFormat="1" applyFont="1" applyBorder="1" applyAlignment="1">
      <alignment horizontal="center" vertical="center" wrapText="1"/>
      <protection/>
    </xf>
    <xf numFmtId="164" fontId="155" fillId="0" borderId="45" xfId="800" applyNumberFormat="1" applyFont="1" applyBorder="1" applyAlignment="1">
      <alignment horizontal="center" vertical="center" wrapText="1"/>
      <protection/>
    </xf>
    <xf numFmtId="0" fontId="159" fillId="0" borderId="0" xfId="800" applyFont="1" applyBorder="1" applyAlignment="1">
      <alignment horizontal="center" vertical="center"/>
      <protection/>
    </xf>
    <xf numFmtId="0" fontId="159" fillId="0" borderId="0" xfId="800" applyFont="1" applyAlignment="1">
      <alignment horizontal="center" vertical="center"/>
      <protection/>
    </xf>
    <xf numFmtId="164" fontId="14" fillId="57" borderId="0" xfId="848" applyNumberFormat="1" applyFont="1" applyFill="1" applyAlignment="1">
      <alignment horizontal="center" vertical="center" wrapText="1"/>
      <protection/>
    </xf>
    <xf numFmtId="49" fontId="11" fillId="0" borderId="22"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11" fillId="0" borderId="62" xfId="0" applyNumberFormat="1" applyFont="1" applyBorder="1" applyAlignment="1">
      <alignment horizontal="center" vertical="center"/>
    </xf>
    <xf numFmtId="49" fontId="11" fillId="0" borderId="63" xfId="0" applyNumberFormat="1" applyFont="1" applyBorder="1" applyAlignment="1">
      <alignment horizontal="center" vertical="center"/>
    </xf>
    <xf numFmtId="49" fontId="11" fillId="0" borderId="64" xfId="0" applyNumberFormat="1" applyFont="1" applyBorder="1" applyAlignment="1">
      <alignment horizontal="center" vertical="center"/>
    </xf>
    <xf numFmtId="49" fontId="11" fillId="0" borderId="65" xfId="0" applyNumberFormat="1" applyFont="1" applyBorder="1" applyAlignment="1">
      <alignment horizontal="center" vertical="center"/>
    </xf>
    <xf numFmtId="49" fontId="11" fillId="0" borderId="62"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66" xfId="0" applyNumberFormat="1" applyFont="1" applyBorder="1" applyAlignment="1">
      <alignment horizontal="center" vertical="center" wrapText="1"/>
    </xf>
    <xf numFmtId="49" fontId="11" fillId="0" borderId="40" xfId="0" applyNumberFormat="1" applyFont="1" applyBorder="1" applyAlignment="1">
      <alignment horizontal="center" vertical="center" wrapText="1"/>
    </xf>
    <xf numFmtId="49" fontId="11" fillId="0" borderId="3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57" xfId="0" applyNumberFormat="1" applyFont="1" applyBorder="1" applyAlignment="1">
      <alignment horizontal="center" vertical="center" wrapText="1"/>
    </xf>
    <xf numFmtId="49" fontId="11" fillId="0" borderId="67" xfId="0" applyNumberFormat="1" applyFont="1" applyBorder="1" applyAlignment="1">
      <alignment horizontal="center" vertical="center" wrapText="1"/>
    </xf>
    <xf numFmtId="49" fontId="11" fillId="0" borderId="37" xfId="0" applyNumberFormat="1" applyFont="1" applyBorder="1" applyAlignment="1">
      <alignment horizontal="center" vertical="center"/>
    </xf>
    <xf numFmtId="49" fontId="11" fillId="0" borderId="59"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68" xfId="0" applyNumberFormat="1" applyFont="1" applyBorder="1" applyAlignment="1">
      <alignment horizontal="center" vertical="center" wrapText="1"/>
    </xf>
    <xf numFmtId="49" fontId="11" fillId="0" borderId="69" xfId="0" applyNumberFormat="1" applyFont="1" applyBorder="1" applyAlignment="1">
      <alignment horizontal="center" vertical="center" wrapText="1"/>
    </xf>
    <xf numFmtId="49" fontId="11" fillId="0" borderId="6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42" xfId="0" applyNumberFormat="1" applyFont="1" applyBorder="1" applyAlignment="1">
      <alignment horizontal="center" vertical="center" wrapText="1"/>
    </xf>
    <xf numFmtId="49" fontId="11" fillId="0" borderId="43" xfId="0" applyNumberFormat="1" applyFont="1" applyBorder="1" applyAlignment="1">
      <alignment horizontal="center" vertical="center" wrapText="1"/>
    </xf>
    <xf numFmtId="49" fontId="11" fillId="0" borderId="54" xfId="0" applyNumberFormat="1" applyFont="1" applyBorder="1" applyAlignment="1">
      <alignment horizontal="center" vertical="center" wrapText="1"/>
    </xf>
    <xf numFmtId="49" fontId="11" fillId="0" borderId="70"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49" fontId="11" fillId="0" borderId="34"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35" xfId="0" applyNumberFormat="1" applyFont="1" applyBorder="1" applyAlignment="1">
      <alignment horizontal="center" vertical="center" wrapText="1"/>
    </xf>
    <xf numFmtId="164" fontId="14" fillId="57" borderId="0" xfId="847" applyNumberFormat="1" applyFont="1" applyFill="1" applyAlignment="1">
      <alignment horizontal="center" vertical="center" wrapText="1"/>
      <protection/>
    </xf>
    <xf numFmtId="0" fontId="11" fillId="0" borderId="72" xfId="848" applyFont="1" applyBorder="1" applyAlignment="1">
      <alignment horizontal="center" vertical="center" wrapText="1"/>
      <protection/>
    </xf>
    <xf numFmtId="0" fontId="11" fillId="0" borderId="27" xfId="848" applyFont="1" applyBorder="1" applyAlignment="1">
      <alignment horizontal="center" vertical="center" wrapText="1"/>
      <protection/>
    </xf>
    <xf numFmtId="0" fontId="11" fillId="0" borderId="0" xfId="848" applyFont="1" applyAlignment="1">
      <alignment horizontal="center" vertical="center" wrapText="1"/>
      <protection/>
    </xf>
    <xf numFmtId="0" fontId="11" fillId="0" borderId="25" xfId="848" applyFont="1" applyBorder="1" applyAlignment="1">
      <alignment horizontal="center" vertical="center" wrapText="1"/>
      <protection/>
    </xf>
    <xf numFmtId="0" fontId="11" fillId="0" borderId="33" xfId="848" applyFont="1" applyBorder="1" applyAlignment="1">
      <alignment horizontal="center" vertical="center"/>
      <protection/>
    </xf>
    <xf numFmtId="0" fontId="11" fillId="0" borderId="73" xfId="848" applyFont="1" applyBorder="1" applyAlignment="1">
      <alignment horizontal="center" vertical="center"/>
      <protection/>
    </xf>
    <xf numFmtId="0" fontId="11" fillId="0" borderId="74" xfId="848" applyFont="1" applyBorder="1" applyAlignment="1">
      <alignment horizontal="center" vertical="center"/>
      <protection/>
    </xf>
    <xf numFmtId="0" fontId="18" fillId="0" borderId="0" xfId="848" applyFont="1" applyAlignment="1">
      <alignment horizontal="center" vertical="center"/>
      <protection/>
    </xf>
    <xf numFmtId="0" fontId="160" fillId="0" borderId="0" xfId="905" applyFont="1" applyFill="1" applyAlignment="1">
      <alignment horizontal="left" vertical="justify" wrapText="1"/>
      <protection/>
    </xf>
    <xf numFmtId="0" fontId="11" fillId="0" borderId="32" xfId="848" applyFont="1" applyBorder="1" applyAlignment="1">
      <alignment horizontal="center" vertical="center" wrapText="1"/>
      <protection/>
    </xf>
    <xf numFmtId="0" fontId="11" fillId="0" borderId="49" xfId="848" applyFont="1" applyBorder="1" applyAlignment="1">
      <alignment horizontal="center" vertical="center" wrapText="1"/>
      <protection/>
    </xf>
    <xf numFmtId="172" fontId="11" fillId="0" borderId="42" xfId="848" applyNumberFormat="1" applyFont="1" applyBorder="1" applyAlignment="1">
      <alignment horizontal="center" vertical="center" wrapText="1"/>
      <protection/>
    </xf>
    <xf numFmtId="172" fontId="11" fillId="0" borderId="43" xfId="848" applyNumberFormat="1" applyFont="1" applyBorder="1" applyAlignment="1">
      <alignment horizontal="center" vertical="center" wrapText="1"/>
      <protection/>
    </xf>
    <xf numFmtId="165" fontId="11" fillId="0" borderId="42" xfId="848" applyNumberFormat="1" applyFont="1" applyBorder="1" applyAlignment="1">
      <alignment horizontal="center" vertical="center" wrapText="1"/>
      <protection/>
    </xf>
    <xf numFmtId="165" fontId="11" fillId="0" borderId="43" xfId="848" applyNumberFormat="1" applyFont="1" applyBorder="1" applyAlignment="1">
      <alignment horizontal="center" vertical="center" wrapText="1"/>
      <protection/>
    </xf>
    <xf numFmtId="172" fontId="11" fillId="0" borderId="39" xfId="848" applyNumberFormat="1" applyFont="1" applyBorder="1" applyAlignment="1">
      <alignment horizontal="center" vertical="center" wrapText="1"/>
      <protection/>
    </xf>
    <xf numFmtId="172" fontId="11" fillId="0" borderId="45" xfId="848" applyNumberFormat="1" applyFont="1" applyBorder="1" applyAlignment="1">
      <alignment horizontal="center" vertical="center" wrapText="1"/>
      <protection/>
    </xf>
    <xf numFmtId="164" fontId="88" fillId="57" borderId="0" xfId="847" applyNumberFormat="1" applyFont="1" applyFill="1" applyAlignment="1">
      <alignment horizontal="center" vertical="center" wrapText="1"/>
      <protection/>
    </xf>
    <xf numFmtId="0" fontId="99" fillId="0" borderId="47" xfId="848" applyFont="1" applyBorder="1" applyAlignment="1">
      <alignment horizontal="center" vertical="center" wrapText="1"/>
      <protection/>
    </xf>
    <xf numFmtId="0" fontId="99" fillId="0" borderId="72" xfId="848" applyFont="1" applyBorder="1" applyAlignment="1">
      <alignment horizontal="center" vertical="center" wrapText="1"/>
      <protection/>
    </xf>
    <xf numFmtId="0" fontId="99" fillId="0" borderId="27" xfId="848" applyFont="1" applyBorder="1" applyAlignment="1">
      <alignment horizontal="center" vertical="center" wrapText="1"/>
      <protection/>
    </xf>
    <xf numFmtId="0" fontId="99" fillId="0" borderId="26" xfId="848" applyFont="1" applyBorder="1" applyAlignment="1">
      <alignment horizontal="center" vertical="center" wrapText="1"/>
      <protection/>
    </xf>
    <xf numFmtId="0" fontId="99" fillId="0" borderId="0" xfId="848" applyFont="1" applyAlignment="1">
      <alignment horizontal="center" vertical="center" wrapText="1"/>
      <protection/>
    </xf>
    <xf numFmtId="0" fontId="99" fillId="0" borderId="1" xfId="848" applyFont="1" applyBorder="1" applyAlignment="1">
      <alignment horizontal="center" vertical="center" wrapText="1"/>
      <protection/>
    </xf>
    <xf numFmtId="0" fontId="99" fillId="0" borderId="25" xfId="848" applyFont="1" applyBorder="1" applyAlignment="1">
      <alignment horizontal="center" vertical="center" wrapText="1"/>
      <protection/>
    </xf>
    <xf numFmtId="0" fontId="99" fillId="0" borderId="24" xfId="848" applyFont="1" applyBorder="1" applyAlignment="1">
      <alignment horizontal="center" vertical="center" wrapText="1"/>
      <protection/>
    </xf>
    <xf numFmtId="0" fontId="99" fillId="0" borderId="48" xfId="848" applyFont="1" applyBorder="1" applyAlignment="1">
      <alignment horizontal="center" vertical="center" wrapText="1"/>
      <protection/>
    </xf>
    <xf numFmtId="0" fontId="99" fillId="0" borderId="32" xfId="848" applyFont="1" applyBorder="1" applyAlignment="1">
      <alignment horizontal="center" vertical="center" wrapText="1"/>
      <protection/>
    </xf>
    <xf numFmtId="0" fontId="99" fillId="0" borderId="49" xfId="848" applyFont="1" applyBorder="1" applyAlignment="1">
      <alignment horizontal="center" vertical="center" wrapText="1"/>
      <protection/>
    </xf>
    <xf numFmtId="0" fontId="99" fillId="0" borderId="36" xfId="848" applyFont="1" applyBorder="1" applyAlignment="1">
      <alignment horizontal="center" vertical="center" wrapText="1"/>
      <protection/>
    </xf>
    <xf numFmtId="0" fontId="99" fillId="0" borderId="34" xfId="848" applyFont="1" applyBorder="1" applyAlignment="1">
      <alignment horizontal="center" vertical="center" wrapText="1"/>
      <protection/>
    </xf>
    <xf numFmtId="172" fontId="99" fillId="0" borderId="36" xfId="848" applyNumberFormat="1" applyFont="1" applyBorder="1" applyAlignment="1">
      <alignment horizontal="center" vertical="center" wrapText="1"/>
      <protection/>
    </xf>
    <xf numFmtId="172" fontId="99" fillId="0" borderId="34" xfId="848" applyNumberFormat="1" applyFont="1" applyBorder="1" applyAlignment="1">
      <alignment horizontal="center" vertical="center" wrapText="1"/>
      <protection/>
    </xf>
    <xf numFmtId="165" fontId="99" fillId="0" borderId="36" xfId="848" applyNumberFormat="1" applyFont="1" applyBorder="1" applyAlignment="1">
      <alignment horizontal="center" vertical="center" wrapText="1"/>
      <protection/>
    </xf>
    <xf numFmtId="165" fontId="99" fillId="0" borderId="34" xfId="848" applyNumberFormat="1" applyFont="1" applyBorder="1" applyAlignment="1">
      <alignment horizontal="center" vertical="center" wrapText="1"/>
      <protection/>
    </xf>
    <xf numFmtId="0" fontId="100" fillId="0" borderId="0" xfId="848" applyFont="1" applyAlignment="1">
      <alignment horizontal="center" vertical="center"/>
      <protection/>
    </xf>
    <xf numFmtId="0" fontId="101" fillId="0" borderId="0" xfId="904" applyFont="1" applyAlignment="1">
      <alignment horizontal="left" vertical="justify" wrapText="1"/>
      <protection/>
    </xf>
    <xf numFmtId="165" fontId="99" fillId="57" borderId="37" xfId="848" applyNumberFormat="1" applyFont="1" applyFill="1" applyBorder="1" applyAlignment="1">
      <alignment horizontal="center" vertical="center" wrapText="1"/>
      <protection/>
    </xf>
    <xf numFmtId="165" fontId="99" fillId="57" borderId="35" xfId="848" applyNumberFormat="1" applyFont="1" applyFill="1" applyBorder="1" applyAlignment="1">
      <alignment horizontal="center" vertical="center" wrapText="1"/>
      <protection/>
    </xf>
    <xf numFmtId="0" fontId="100" fillId="57" borderId="0" xfId="848" applyFont="1" applyFill="1" applyAlignment="1">
      <alignment horizontal="center" vertical="center"/>
      <protection/>
    </xf>
    <xf numFmtId="164" fontId="11" fillId="0" borderId="42" xfId="848" applyNumberFormat="1" applyFont="1" applyFill="1" applyBorder="1" applyAlignment="1">
      <alignment horizontal="center" vertical="center" wrapText="1"/>
      <protection/>
    </xf>
    <xf numFmtId="164" fontId="11" fillId="0" borderId="43" xfId="848" applyNumberFormat="1" applyFont="1" applyFill="1" applyBorder="1" applyAlignment="1">
      <alignment horizontal="center" vertical="center" wrapText="1"/>
      <protection/>
    </xf>
    <xf numFmtId="164" fontId="11" fillId="0" borderId="75" xfId="848" applyNumberFormat="1" applyFont="1" applyFill="1" applyBorder="1" applyAlignment="1">
      <alignment horizontal="center" vertical="center" wrapText="1"/>
      <protection/>
    </xf>
    <xf numFmtId="164" fontId="11" fillId="0" borderId="51" xfId="848" applyNumberFormat="1" applyFont="1" applyFill="1" applyBorder="1" applyAlignment="1">
      <alignment horizontal="center" vertical="center" wrapText="1"/>
      <protection/>
    </xf>
    <xf numFmtId="164" fontId="11" fillId="0" borderId="52" xfId="848" applyNumberFormat="1" applyFont="1" applyFill="1" applyBorder="1" applyAlignment="1">
      <alignment horizontal="center" vertical="center" wrapText="1"/>
      <protection/>
    </xf>
    <xf numFmtId="0" fontId="11" fillId="0" borderId="0" xfId="0" applyFont="1" applyAlignment="1">
      <alignment horizontal="left" vertical="justify"/>
    </xf>
    <xf numFmtId="164" fontId="18" fillId="57" borderId="0" xfId="847" applyNumberFormat="1" applyFont="1" applyFill="1" applyAlignment="1">
      <alignment horizontal="center" vertical="center" wrapText="1"/>
      <protection/>
    </xf>
    <xf numFmtId="164" fontId="11" fillId="0" borderId="27" xfId="0" applyNumberFormat="1"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64" fontId="11" fillId="0" borderId="1"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24" xfId="0" applyNumberFormat="1" applyFont="1" applyBorder="1" applyAlignment="1">
      <alignment horizontal="center" vertical="center" wrapText="1"/>
    </xf>
    <xf numFmtId="0" fontId="11" fillId="57" borderId="72" xfId="0" applyFont="1" applyFill="1" applyBorder="1" applyAlignment="1">
      <alignment horizontal="center" vertical="center"/>
    </xf>
    <xf numFmtId="164" fontId="11" fillId="0" borderId="32" xfId="848" applyNumberFormat="1" applyFont="1" applyFill="1" applyBorder="1" applyAlignment="1">
      <alignment horizontal="center" vertical="center" wrapText="1"/>
      <protection/>
    </xf>
    <xf numFmtId="164" fontId="11" fillId="0" borderId="49" xfId="848" applyNumberFormat="1" applyFont="1" applyFill="1" applyBorder="1" applyAlignment="1">
      <alignment horizontal="center" vertical="center" wrapText="1"/>
      <protection/>
    </xf>
    <xf numFmtId="164" fontId="11" fillId="57" borderId="39" xfId="848" applyNumberFormat="1" applyFont="1" applyFill="1" applyBorder="1" applyAlignment="1">
      <alignment horizontal="center" vertical="center" wrapText="1"/>
      <protection/>
    </xf>
    <xf numFmtId="164" fontId="11" fillId="57" borderId="45" xfId="848" applyNumberFormat="1" applyFont="1" applyFill="1" applyBorder="1" applyAlignment="1">
      <alignment horizontal="center" vertical="center" wrapText="1"/>
      <protection/>
    </xf>
    <xf numFmtId="164" fontId="11" fillId="0" borderId="0" xfId="848" applyNumberFormat="1" applyFont="1" applyFill="1" applyAlignment="1">
      <alignment horizontal="center" vertical="center" wrapText="1"/>
      <protection/>
    </xf>
    <xf numFmtId="164" fontId="11" fillId="0" borderId="25" xfId="848" applyNumberFormat="1" applyFont="1" applyFill="1" applyBorder="1" applyAlignment="1">
      <alignment horizontal="center" vertical="center" wrapText="1"/>
      <protection/>
    </xf>
    <xf numFmtId="0" fontId="18" fillId="0" borderId="0" xfId="0" applyFont="1" applyAlignment="1">
      <alignment horizontal="center"/>
    </xf>
    <xf numFmtId="0" fontId="11" fillId="0" borderId="0" xfId="0" applyFont="1" applyAlignment="1">
      <alignment horizontal="left"/>
    </xf>
    <xf numFmtId="0" fontId="11" fillId="0" borderId="46" xfId="0" applyFont="1" applyBorder="1" applyAlignment="1">
      <alignment horizontal="center"/>
    </xf>
    <xf numFmtId="0" fontId="11" fillId="0" borderId="47" xfId="0" applyFont="1" applyBorder="1" applyAlignment="1">
      <alignment horizontal="center"/>
    </xf>
    <xf numFmtId="164" fontId="11" fillId="0" borderId="76" xfId="0" applyNumberFormat="1" applyFont="1" applyBorder="1" applyAlignment="1">
      <alignment horizontal="center" vertical="center" wrapText="1"/>
    </xf>
    <xf numFmtId="164" fontId="11" fillId="0" borderId="46" xfId="0" applyNumberFormat="1" applyFont="1" applyBorder="1" applyAlignment="1">
      <alignment horizontal="center" vertical="center" wrapText="1"/>
    </xf>
    <xf numFmtId="164" fontId="11" fillId="0" borderId="47" xfId="0" applyNumberFormat="1" applyFont="1" applyBorder="1" applyAlignment="1">
      <alignment horizontal="center" vertical="center" wrapText="1"/>
    </xf>
    <xf numFmtId="164" fontId="11" fillId="0" borderId="77" xfId="0" applyNumberFormat="1" applyFont="1" applyBorder="1" applyAlignment="1">
      <alignment horizontal="center" vertical="center" wrapText="1"/>
    </xf>
    <xf numFmtId="164" fontId="11" fillId="0" borderId="36" xfId="0" applyNumberFormat="1" applyFont="1" applyBorder="1" applyAlignment="1">
      <alignment horizontal="center" vertical="center" wrapText="1"/>
    </xf>
    <xf numFmtId="164" fontId="11" fillId="0" borderId="37" xfId="0" applyNumberFormat="1" applyFont="1" applyBorder="1" applyAlignment="1">
      <alignment horizontal="center" vertical="center" wrapText="1"/>
    </xf>
    <xf numFmtId="164" fontId="11" fillId="0" borderId="78" xfId="0" applyNumberFormat="1" applyFont="1" applyBorder="1" applyAlignment="1">
      <alignment horizontal="center" vertical="center" wrapText="1"/>
    </xf>
    <xf numFmtId="164" fontId="11" fillId="0" borderId="34" xfId="0" applyNumberFormat="1" applyFont="1" applyBorder="1" applyAlignment="1">
      <alignment horizontal="center" vertical="center" wrapText="1"/>
    </xf>
    <xf numFmtId="164" fontId="11" fillId="0" borderId="35" xfId="0" applyNumberFormat="1" applyFont="1" applyBorder="1" applyAlignment="1">
      <alignment horizontal="center" vertical="center" wrapText="1"/>
    </xf>
    <xf numFmtId="164" fontId="11" fillId="0" borderId="75" xfId="848" applyNumberFormat="1" applyFont="1" applyBorder="1" applyAlignment="1">
      <alignment horizontal="center" vertical="center" wrapText="1"/>
      <protection/>
    </xf>
    <xf numFmtId="164" fontId="11" fillId="0" borderId="54" xfId="848" applyNumberFormat="1" applyFont="1" applyFill="1" applyBorder="1" applyAlignment="1">
      <alignment horizontal="center" vertical="center" wrapText="1"/>
      <protection/>
    </xf>
    <xf numFmtId="164" fontId="11" fillId="0" borderId="57" xfId="0" applyNumberFormat="1" applyFont="1" applyFill="1" applyBorder="1" applyAlignment="1">
      <alignment horizontal="center" vertical="center" wrapText="1"/>
    </xf>
    <xf numFmtId="0" fontId="11" fillId="0" borderId="47" xfId="0" applyFont="1" applyFill="1" applyBorder="1" applyAlignment="1">
      <alignment horizontal="center"/>
    </xf>
    <xf numFmtId="0" fontId="11" fillId="0" borderId="72" xfId="0" applyFont="1" applyFill="1" applyBorder="1" applyAlignment="1">
      <alignment horizontal="center"/>
    </xf>
    <xf numFmtId="0" fontId="11" fillId="0" borderId="0" xfId="0" applyFont="1" applyAlignment="1">
      <alignment horizontal="left" vertical="top" wrapText="1"/>
    </xf>
    <xf numFmtId="0" fontId="11" fillId="0" borderId="0" xfId="806" applyFont="1" applyFill="1" applyAlignment="1">
      <alignment horizontal="left" vertical="justify"/>
      <protection/>
    </xf>
    <xf numFmtId="164" fontId="11" fillId="0" borderId="39" xfId="848" applyNumberFormat="1" applyFont="1" applyFill="1" applyBorder="1" applyAlignment="1">
      <alignment horizontal="center" vertical="center" wrapText="1"/>
      <protection/>
    </xf>
    <xf numFmtId="164" fontId="11" fillId="0" borderId="45" xfId="848" applyNumberFormat="1" applyFont="1" applyFill="1" applyBorder="1" applyAlignment="1">
      <alignment horizontal="center" vertical="center" wrapText="1"/>
      <protection/>
    </xf>
    <xf numFmtId="0" fontId="11" fillId="57" borderId="47" xfId="0" applyFont="1" applyFill="1" applyBorder="1" applyAlignment="1">
      <alignment horizontal="center"/>
    </xf>
    <xf numFmtId="0" fontId="11" fillId="57" borderId="72" xfId="0" applyFont="1" applyFill="1" applyBorder="1" applyAlignment="1">
      <alignment horizontal="center"/>
    </xf>
    <xf numFmtId="164" fontId="11" fillId="0" borderId="28" xfId="0" applyNumberFormat="1" applyFont="1" applyBorder="1" applyAlignment="1">
      <alignment horizontal="center" vertical="center" wrapText="1"/>
    </xf>
    <xf numFmtId="164" fontId="11" fillId="57" borderId="54" xfId="848" applyNumberFormat="1" applyFont="1" applyFill="1" applyBorder="1" applyAlignment="1">
      <alignment horizontal="center" vertical="center" wrapText="1"/>
      <protection/>
    </xf>
    <xf numFmtId="164" fontId="11" fillId="57" borderId="42" xfId="848" applyNumberFormat="1" applyFont="1" applyFill="1" applyBorder="1" applyAlignment="1">
      <alignment horizontal="center" vertical="center" wrapText="1"/>
      <protection/>
    </xf>
    <xf numFmtId="164" fontId="11" fillId="57" borderId="43" xfId="848" applyNumberFormat="1" applyFont="1" applyFill="1" applyBorder="1" applyAlignment="1">
      <alignment horizontal="center" vertical="center" wrapText="1"/>
      <protection/>
    </xf>
    <xf numFmtId="0" fontId="14" fillId="0" borderId="0" xfId="0" applyFont="1" applyAlignment="1">
      <alignment horizontal="center"/>
    </xf>
    <xf numFmtId="164" fontId="12" fillId="0" borderId="27" xfId="0" applyNumberFormat="1" applyFont="1" applyBorder="1" applyAlignment="1">
      <alignment horizontal="center" vertical="center" wrapText="1"/>
    </xf>
    <xf numFmtId="164" fontId="12" fillId="0" borderId="0" xfId="0" applyNumberFormat="1" applyFont="1" applyAlignment="1">
      <alignment horizontal="center" vertical="center" wrapText="1"/>
    </xf>
    <xf numFmtId="164" fontId="12" fillId="0" borderId="25" xfId="0" applyNumberFormat="1" applyFont="1" applyBorder="1" applyAlignment="1">
      <alignment horizontal="center" vertical="center" wrapText="1"/>
    </xf>
    <xf numFmtId="164" fontId="12" fillId="0" borderId="38" xfId="0" applyNumberFormat="1" applyFont="1" applyBorder="1" applyAlignment="1">
      <alignment horizontal="center" vertical="center" wrapText="1"/>
    </xf>
    <xf numFmtId="164" fontId="12" fillId="0" borderId="30" xfId="0" applyNumberFormat="1" applyFont="1" applyBorder="1" applyAlignment="1">
      <alignment horizontal="center" vertical="center" wrapText="1"/>
    </xf>
    <xf numFmtId="164" fontId="12" fillId="0" borderId="29" xfId="0" applyNumberFormat="1" applyFont="1" applyBorder="1" applyAlignment="1">
      <alignment horizontal="center" vertical="center" wrapText="1"/>
    </xf>
    <xf numFmtId="164" fontId="12" fillId="57" borderId="41" xfId="848" applyNumberFormat="1" applyFont="1" applyFill="1" applyBorder="1" applyAlignment="1">
      <alignment horizontal="center" vertical="center" wrapText="1"/>
      <protection/>
    </xf>
    <xf numFmtId="164" fontId="12" fillId="57" borderId="42" xfId="848" applyNumberFormat="1" applyFont="1" applyFill="1" applyBorder="1" applyAlignment="1">
      <alignment horizontal="center" vertical="center" wrapText="1"/>
      <protection/>
    </xf>
    <xf numFmtId="164" fontId="12" fillId="57" borderId="43" xfId="848" applyNumberFormat="1" applyFont="1" applyFill="1" applyBorder="1" applyAlignment="1">
      <alignment horizontal="center" vertical="center" wrapText="1"/>
      <protection/>
    </xf>
    <xf numFmtId="164" fontId="12" fillId="57" borderId="44" xfId="848" applyNumberFormat="1" applyFont="1" applyFill="1" applyBorder="1" applyAlignment="1">
      <alignment horizontal="center" vertical="center" wrapText="1"/>
      <protection/>
    </xf>
    <xf numFmtId="164" fontId="12" fillId="57" borderId="39" xfId="848" applyNumberFormat="1" applyFont="1" applyFill="1" applyBorder="1" applyAlignment="1">
      <alignment horizontal="center" vertical="center" wrapText="1"/>
      <protection/>
    </xf>
    <xf numFmtId="164" fontId="12" fillId="57" borderId="45" xfId="848" applyNumberFormat="1" applyFont="1" applyFill="1" applyBorder="1" applyAlignment="1">
      <alignment horizontal="center" vertical="center" wrapText="1"/>
      <protection/>
    </xf>
    <xf numFmtId="0" fontId="74" fillId="0" borderId="0" xfId="0" applyFont="1" applyAlignment="1">
      <alignment horizontal="center" vertical="center"/>
    </xf>
    <xf numFmtId="0" fontId="61" fillId="0" borderId="38" xfId="795" applyFont="1" applyBorder="1" applyAlignment="1">
      <alignment horizontal="center" vertical="center"/>
      <protection/>
    </xf>
    <xf numFmtId="0" fontId="61" fillId="0" borderId="29" xfId="795" applyFont="1" applyBorder="1" applyAlignment="1">
      <alignment horizontal="center" vertical="center"/>
      <protection/>
    </xf>
    <xf numFmtId="188" fontId="61" fillId="0" borderId="0" xfId="795" applyNumberFormat="1" applyFont="1" applyFill="1" applyBorder="1" applyAlignment="1" applyProtection="1">
      <alignment horizontal="center"/>
      <protection/>
    </xf>
    <xf numFmtId="0" fontId="61" fillId="0" borderId="0" xfId="795" applyNumberFormat="1" applyFont="1" applyFill="1" applyBorder="1" applyAlignment="1" applyProtection="1">
      <alignment horizontal="left"/>
      <protection/>
    </xf>
    <xf numFmtId="0" fontId="61" fillId="0" borderId="27" xfId="795" applyFont="1" applyBorder="1" applyAlignment="1">
      <alignment horizontal="center" vertical="center" wrapText="1"/>
      <protection/>
    </xf>
    <xf numFmtId="0" fontId="61" fillId="0" borderId="26" xfId="795" applyFont="1" applyBorder="1" applyAlignment="1">
      <alignment horizontal="center" vertical="center" wrapText="1"/>
      <protection/>
    </xf>
    <xf numFmtId="0" fontId="61" fillId="0" borderId="0" xfId="795" applyFont="1" applyBorder="1" applyAlignment="1">
      <alignment horizontal="center" vertical="center" wrapText="1"/>
      <protection/>
    </xf>
    <xf numFmtId="0" fontId="61" fillId="0" borderId="1" xfId="795" applyFont="1" applyBorder="1" applyAlignment="1">
      <alignment horizontal="center" vertical="center" wrapText="1"/>
      <protection/>
    </xf>
    <xf numFmtId="0" fontId="61" fillId="0" borderId="25" xfId="795" applyFont="1" applyBorder="1" applyAlignment="1">
      <alignment horizontal="center" vertical="center" wrapText="1"/>
      <protection/>
    </xf>
    <xf numFmtId="0" fontId="61" fillId="0" borderId="24" xfId="795" applyFont="1" applyBorder="1" applyAlignment="1">
      <alignment horizontal="center" vertical="center" wrapText="1"/>
      <protection/>
    </xf>
    <xf numFmtId="0" fontId="71" fillId="0" borderId="0" xfId="795" applyFont="1" applyAlignment="1">
      <alignment horizontal="left" vertical="distributed"/>
      <protection/>
    </xf>
    <xf numFmtId="0" fontId="61" fillId="0" borderId="23" xfId="795" applyFont="1" applyBorder="1" applyAlignment="1">
      <alignment horizontal="center" vertical="center"/>
      <protection/>
    </xf>
    <xf numFmtId="0" fontId="64" fillId="0" borderId="0" xfId="795" applyFont="1" applyAlignment="1">
      <alignment horizontal="center" vertical="center"/>
      <protection/>
    </xf>
    <xf numFmtId="0" fontId="64" fillId="0" borderId="0" xfId="795" applyFont="1" applyFill="1" applyBorder="1" applyAlignment="1">
      <alignment horizontal="center" vertical="center"/>
      <protection/>
    </xf>
    <xf numFmtId="0" fontId="69" fillId="0" borderId="0" xfId="0" applyFont="1" applyFill="1" applyBorder="1" applyAlignment="1">
      <alignment horizontal="center" vertical="center"/>
    </xf>
    <xf numFmtId="0" fontId="61" fillId="0" borderId="27" xfId="795" applyFont="1" applyFill="1" applyBorder="1" applyAlignment="1">
      <alignment horizontal="center" vertical="center"/>
      <protection/>
    </xf>
    <xf numFmtId="0" fontId="61" fillId="0" borderId="26" xfId="795" applyFont="1" applyFill="1" applyBorder="1" applyAlignment="1">
      <alignment horizontal="center" vertical="center"/>
      <protection/>
    </xf>
    <xf numFmtId="0" fontId="61" fillId="0" borderId="0" xfId="795" applyFont="1" applyFill="1" applyBorder="1" applyAlignment="1">
      <alignment horizontal="center" vertical="center"/>
      <protection/>
    </xf>
    <xf numFmtId="0" fontId="61" fillId="0" borderId="1" xfId="795" applyFont="1" applyFill="1" applyBorder="1" applyAlignment="1">
      <alignment horizontal="center" vertical="center"/>
      <protection/>
    </xf>
    <xf numFmtId="0" fontId="61" fillId="0" borderId="25" xfId="795" applyFont="1" applyFill="1" applyBorder="1" applyAlignment="1">
      <alignment horizontal="center" vertical="center"/>
      <protection/>
    </xf>
    <xf numFmtId="0" fontId="61" fillId="0" borderId="24" xfId="795" applyFont="1" applyFill="1" applyBorder="1" applyAlignment="1">
      <alignment horizontal="center" vertical="center"/>
      <protection/>
    </xf>
    <xf numFmtId="0" fontId="61" fillId="0" borderId="28" xfId="795" applyFont="1" applyFill="1" applyBorder="1" applyAlignment="1">
      <alignment horizontal="center" vertical="center"/>
      <protection/>
    </xf>
    <xf numFmtId="0" fontId="61" fillId="0" borderId="23" xfId="795" applyFont="1" applyFill="1" applyBorder="1" applyAlignment="1">
      <alignment horizontal="center" vertical="center"/>
      <protection/>
    </xf>
    <xf numFmtId="0" fontId="61" fillId="0" borderId="40" xfId="795" applyFont="1" applyFill="1" applyBorder="1" applyAlignment="1">
      <alignment horizontal="center" vertical="center" wrapText="1"/>
      <protection/>
    </xf>
    <xf numFmtId="0" fontId="61" fillId="0" borderId="9" xfId="795" applyFont="1" applyFill="1" applyBorder="1" applyAlignment="1">
      <alignment horizontal="center" vertical="center" wrapText="1"/>
      <protection/>
    </xf>
    <xf numFmtId="0" fontId="61" fillId="0" borderId="28" xfId="795" applyFont="1" applyFill="1" applyBorder="1" applyAlignment="1">
      <alignment horizontal="center" vertical="center" wrapText="1"/>
      <protection/>
    </xf>
    <xf numFmtId="0" fontId="61" fillId="0" borderId="22" xfId="795" applyFont="1" applyFill="1" applyBorder="1" applyAlignment="1">
      <alignment horizontal="center" vertical="center" wrapText="1"/>
      <protection/>
    </xf>
    <xf numFmtId="0" fontId="61" fillId="0" borderId="28" xfId="795" applyFont="1" applyBorder="1" applyAlignment="1">
      <alignment horizontal="center" vertical="center"/>
      <protection/>
    </xf>
    <xf numFmtId="0" fontId="61" fillId="0" borderId="22" xfId="795" applyFont="1" applyBorder="1" applyAlignment="1">
      <alignment horizontal="center" vertical="center"/>
      <protection/>
    </xf>
    <xf numFmtId="0" fontId="61" fillId="0" borderId="23" xfId="795" applyFont="1" applyFill="1" applyBorder="1" applyAlignment="1">
      <alignment horizontal="center" vertical="center" wrapText="1"/>
      <protection/>
    </xf>
    <xf numFmtId="0" fontId="61" fillId="0" borderId="0" xfId="795" applyFont="1" applyFill="1" applyBorder="1" applyAlignment="1">
      <alignment horizontal="center" vertical="center" wrapText="1"/>
      <protection/>
    </xf>
    <xf numFmtId="0" fontId="61" fillId="0" borderId="0" xfId="795" applyFont="1" applyAlignment="1">
      <alignment horizontal="left" vertical="center"/>
      <protection/>
    </xf>
    <xf numFmtId="0" fontId="61" fillId="0" borderId="0" xfId="795" applyFont="1" applyAlignment="1">
      <alignment horizontal="left"/>
      <protection/>
    </xf>
    <xf numFmtId="0" fontId="61" fillId="0" borderId="27" xfId="795" applyFont="1" applyBorder="1" applyAlignment="1">
      <alignment horizontal="center" vertical="center"/>
      <protection/>
    </xf>
    <xf numFmtId="0" fontId="1" fillId="0" borderId="27" xfId="795" applyFont="1" applyBorder="1" applyAlignment="1">
      <alignment horizontal="center" vertical="center"/>
      <protection/>
    </xf>
    <xf numFmtId="0" fontId="61" fillId="0" borderId="27" xfId="795" applyFont="1" applyFill="1" applyBorder="1" applyAlignment="1">
      <alignment horizontal="center" vertical="center" wrapText="1"/>
      <protection/>
    </xf>
    <xf numFmtId="0" fontId="61" fillId="0" borderId="48" xfId="795" applyFont="1" applyBorder="1" applyAlignment="1">
      <alignment horizontal="center" vertical="center"/>
      <protection/>
    </xf>
    <xf numFmtId="0" fontId="61" fillId="0" borderId="0" xfId="795" applyFont="1" applyBorder="1" applyAlignment="1">
      <alignment horizontal="center" vertical="center"/>
      <protection/>
    </xf>
    <xf numFmtId="0" fontId="61" fillId="0" borderId="32" xfId="795" applyFont="1" applyBorder="1" applyAlignment="1">
      <alignment horizontal="center" vertical="center"/>
      <protection/>
    </xf>
    <xf numFmtId="0" fontId="61" fillId="0" borderId="25" xfId="795" applyFont="1" applyBorder="1" applyAlignment="1">
      <alignment horizontal="center" vertical="center"/>
      <protection/>
    </xf>
    <xf numFmtId="0" fontId="61" fillId="0" borderId="49" xfId="795" applyFont="1" applyBorder="1" applyAlignment="1">
      <alignment horizontal="center" vertical="center"/>
      <protection/>
    </xf>
    <xf numFmtId="0" fontId="61" fillId="0" borderId="66" xfId="795" applyFont="1" applyBorder="1" applyAlignment="1">
      <alignment horizontal="center" vertical="center"/>
      <protection/>
    </xf>
    <xf numFmtId="0" fontId="61" fillId="0" borderId="31" xfId="795" applyFont="1" applyBorder="1" applyAlignment="1">
      <alignment horizontal="center" vertical="center"/>
      <protection/>
    </xf>
    <xf numFmtId="0" fontId="61" fillId="0" borderId="79" xfId="795" applyFont="1" applyBorder="1" applyAlignment="1">
      <alignment horizontal="center" vertical="center"/>
      <protection/>
    </xf>
    <xf numFmtId="0" fontId="61" fillId="0" borderId="30" xfId="795" applyFont="1" applyBorder="1" applyAlignment="1">
      <alignment horizontal="center" vertical="center" wrapText="1"/>
      <protection/>
    </xf>
    <xf numFmtId="0" fontId="61" fillId="0" borderId="29" xfId="795" applyFont="1" applyBorder="1" applyAlignment="1">
      <alignment horizontal="center" vertical="center" wrapText="1"/>
      <protection/>
    </xf>
    <xf numFmtId="0" fontId="61" fillId="0" borderId="53" xfId="795" applyFont="1" applyBorder="1" applyAlignment="1">
      <alignment horizontal="center" vertical="center" wrapText="1"/>
      <protection/>
    </xf>
    <xf numFmtId="0" fontId="1" fillId="0" borderId="53" xfId="795" applyFont="1" applyBorder="1" applyAlignment="1">
      <alignment horizontal="center" vertical="center" wrapText="1"/>
      <protection/>
    </xf>
    <xf numFmtId="0" fontId="1" fillId="0" borderId="9" xfId="795" applyFont="1" applyBorder="1" applyAlignment="1">
      <alignment horizontal="center" vertical="center" wrapText="1"/>
      <protection/>
    </xf>
    <xf numFmtId="0" fontId="61" fillId="0" borderId="40" xfId="795" applyFont="1" applyBorder="1" applyAlignment="1">
      <alignment horizontal="center" vertical="center"/>
      <protection/>
    </xf>
    <xf numFmtId="0" fontId="61" fillId="0" borderId="53" xfId="795" applyFont="1" applyBorder="1" applyAlignment="1">
      <alignment horizontal="center" vertical="center"/>
      <protection/>
    </xf>
    <xf numFmtId="0" fontId="61" fillId="0" borderId="9" xfId="795" applyFont="1" applyBorder="1" applyAlignment="1">
      <alignment horizontal="center" vertical="center"/>
      <protection/>
    </xf>
    <xf numFmtId="0" fontId="61" fillId="0" borderId="40" xfId="795" applyFont="1" applyBorder="1" applyAlignment="1">
      <alignment horizontal="center" vertical="center" wrapText="1"/>
      <protection/>
    </xf>
    <xf numFmtId="0" fontId="61" fillId="0" borderId="9" xfId="795" applyFont="1" applyBorder="1" applyAlignment="1">
      <alignment horizontal="center" vertical="center" wrapText="1"/>
      <protection/>
    </xf>
    <xf numFmtId="186" fontId="102" fillId="0" borderId="0" xfId="0" applyNumberFormat="1" applyFont="1" applyFill="1" applyBorder="1" applyAlignment="1">
      <alignment horizontal="center"/>
    </xf>
    <xf numFmtId="186" fontId="102" fillId="0" borderId="32" xfId="0" applyNumberFormat="1" applyFont="1" applyFill="1" applyBorder="1" applyAlignment="1">
      <alignment horizontal="center"/>
    </xf>
    <xf numFmtId="0" fontId="106" fillId="0" borderId="0" xfId="0" applyFont="1" applyFill="1" applyBorder="1" applyAlignment="1">
      <alignment horizontal="left"/>
    </xf>
    <xf numFmtId="0" fontId="106" fillId="0" borderId="32" xfId="0" applyFont="1" applyFill="1" applyBorder="1" applyAlignment="1">
      <alignment horizontal="left"/>
    </xf>
    <xf numFmtId="186" fontId="102" fillId="0" borderId="0" xfId="0" applyNumberFormat="1" applyFont="1" applyFill="1" applyBorder="1" applyAlignment="1">
      <alignment horizontal="left"/>
    </xf>
    <xf numFmtId="186" fontId="102" fillId="0" borderId="32" xfId="0" applyNumberFormat="1" applyFont="1" applyFill="1" applyBorder="1" applyAlignment="1">
      <alignment horizontal="left"/>
    </xf>
    <xf numFmtId="0" fontId="106" fillId="0" borderId="27" xfId="0" applyFont="1" applyFill="1" applyBorder="1" applyAlignment="1">
      <alignment horizontal="left"/>
    </xf>
    <xf numFmtId="0" fontId="106" fillId="0" borderId="48" xfId="0" applyFont="1" applyFill="1" applyBorder="1" applyAlignment="1">
      <alignment horizontal="left"/>
    </xf>
    <xf numFmtId="0" fontId="95" fillId="0" borderId="27" xfId="803" applyFont="1" applyBorder="1" applyAlignment="1">
      <alignment horizontal="center" vertical="center" wrapText="1"/>
      <protection/>
    </xf>
    <xf numFmtId="0" fontId="95" fillId="0" borderId="27" xfId="803" applyFont="1" applyBorder="1" applyAlignment="1">
      <alignment horizontal="center" vertical="center"/>
      <protection/>
    </xf>
    <xf numFmtId="0" fontId="95" fillId="0" borderId="26" xfId="803" applyFont="1" applyBorder="1" applyAlignment="1">
      <alignment horizontal="center" vertical="center"/>
      <protection/>
    </xf>
    <xf numFmtId="0" fontId="95" fillId="0" borderId="0" xfId="803" applyFont="1" applyBorder="1" applyAlignment="1">
      <alignment horizontal="center" vertical="center"/>
      <protection/>
    </xf>
    <xf numFmtId="0" fontId="95" fillId="0" borderId="1" xfId="803" applyFont="1" applyBorder="1" applyAlignment="1">
      <alignment horizontal="center" vertical="center"/>
      <protection/>
    </xf>
    <xf numFmtId="0" fontId="95" fillId="0" borderId="25" xfId="803" applyFont="1" applyBorder="1" applyAlignment="1">
      <alignment horizontal="center" vertical="center"/>
      <protection/>
    </xf>
    <xf numFmtId="0" fontId="95" fillId="0" borderId="24" xfId="803" applyFont="1" applyBorder="1" applyAlignment="1">
      <alignment horizontal="center" vertical="center"/>
      <protection/>
    </xf>
    <xf numFmtId="0" fontId="102" fillId="0" borderId="23" xfId="803" applyFont="1" applyFill="1" applyBorder="1" applyAlignment="1">
      <alignment horizontal="center" vertical="center"/>
      <protection/>
    </xf>
    <xf numFmtId="0" fontId="64" fillId="0" borderId="0" xfId="803" applyFont="1" applyFill="1" applyBorder="1" applyAlignment="1">
      <alignment horizontal="center" vertical="center"/>
      <protection/>
    </xf>
    <xf numFmtId="0" fontId="69" fillId="0" borderId="0" xfId="803" applyFont="1" applyFill="1" applyBorder="1" applyAlignment="1">
      <alignment horizontal="center" vertical="center"/>
      <protection/>
    </xf>
    <xf numFmtId="0" fontId="102" fillId="0" borderId="29" xfId="803" applyFont="1" applyFill="1" applyBorder="1" applyAlignment="1">
      <alignment horizontal="center" vertical="center"/>
      <protection/>
    </xf>
    <xf numFmtId="0" fontId="102" fillId="0" borderId="25" xfId="803" applyFont="1" applyBorder="1" applyAlignment="1">
      <alignment horizontal="center" vertical="center"/>
      <protection/>
    </xf>
    <xf numFmtId="0" fontId="102" fillId="0" borderId="40" xfId="803" applyFont="1" applyFill="1" applyBorder="1" applyAlignment="1">
      <alignment horizontal="center" vertical="center" wrapText="1"/>
      <protection/>
    </xf>
    <xf numFmtId="0" fontId="102" fillId="0" borderId="53" xfId="803" applyFont="1" applyBorder="1" applyAlignment="1">
      <alignment horizontal="center" vertical="center" wrapText="1"/>
      <protection/>
    </xf>
    <xf numFmtId="0" fontId="102" fillId="0" borderId="9" xfId="803" applyFont="1" applyBorder="1" applyAlignment="1">
      <alignment horizontal="center" vertical="center" wrapText="1"/>
      <protection/>
    </xf>
    <xf numFmtId="0" fontId="102" fillId="0" borderId="28" xfId="803" applyFont="1" applyFill="1" applyBorder="1" applyAlignment="1">
      <alignment horizontal="center" vertical="center" wrapText="1"/>
      <protection/>
    </xf>
    <xf numFmtId="0" fontId="102" fillId="0" borderId="23" xfId="803" applyFont="1" applyBorder="1" applyAlignment="1">
      <alignment horizontal="center" vertical="center"/>
      <protection/>
    </xf>
    <xf numFmtId="0" fontId="102" fillId="0" borderId="28" xfId="803" applyFont="1" applyFill="1" applyBorder="1" applyAlignment="1">
      <alignment horizontal="center" vertical="center"/>
      <protection/>
    </xf>
    <xf numFmtId="0" fontId="102" fillId="0" borderId="22" xfId="803" applyFont="1" applyFill="1" applyBorder="1" applyAlignment="1">
      <alignment horizontal="center" vertical="center"/>
      <protection/>
    </xf>
    <xf numFmtId="0" fontId="64" fillId="0" borderId="0" xfId="803" applyFont="1" applyFill="1" applyBorder="1" applyAlignment="1">
      <alignment horizontal="center" vertical="center" wrapText="1"/>
      <protection/>
    </xf>
    <xf numFmtId="0" fontId="69" fillId="0" borderId="23" xfId="0" applyFont="1" applyFill="1" applyBorder="1" applyAlignment="1">
      <alignment horizontal="center" vertical="center"/>
    </xf>
    <xf numFmtId="0" fontId="64" fillId="0" borderId="0" xfId="0" applyFont="1" applyFill="1" applyBorder="1" applyAlignment="1">
      <alignment horizontal="center" vertical="center"/>
    </xf>
    <xf numFmtId="186" fontId="69" fillId="0" borderId="0" xfId="0" applyNumberFormat="1" applyFont="1" applyFill="1" applyAlignment="1">
      <alignment horizontal="left"/>
    </xf>
    <xf numFmtId="186" fontId="69" fillId="0" borderId="0" xfId="0" applyNumberFormat="1" applyFont="1" applyFill="1" applyBorder="1" applyAlignment="1">
      <alignment horizontal="left"/>
    </xf>
    <xf numFmtId="0" fontId="69" fillId="0" borderId="27"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1" xfId="0" applyFont="1" applyFill="1" applyBorder="1" applyAlignment="1">
      <alignment horizontal="center" vertical="center"/>
    </xf>
    <xf numFmtId="0" fontId="69" fillId="0" borderId="25" xfId="0" applyFont="1" applyFill="1" applyBorder="1" applyAlignment="1">
      <alignment horizontal="center" vertical="center"/>
    </xf>
    <xf numFmtId="0" fontId="69" fillId="0" borderId="24"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40"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2" xfId="0" applyFont="1" applyFill="1" applyBorder="1" applyAlignment="1">
      <alignment horizontal="center" vertical="center"/>
    </xf>
  </cellXfs>
  <cellStyles count="940">
    <cellStyle name="Normal" xfId="0"/>
    <cellStyle name="Percent" xfId="15"/>
    <cellStyle name="Currency" xfId="16"/>
    <cellStyle name="Currency [0]" xfId="17"/>
    <cellStyle name="Comma" xfId="18"/>
    <cellStyle name="Comma [0]" xfId="19"/>
    <cellStyle name="##0  |" xfId="20"/>
    <cellStyle name="##0  | 2" xfId="21"/>
    <cellStyle name="##0,0  |" xfId="22"/>
    <cellStyle name="##0,0  | 2" xfId="23"/>
    <cellStyle name="##0,00  |" xfId="24"/>
    <cellStyle name="##0,00  | 2" xfId="25"/>
    <cellStyle name="[Kursiv]##0" xfId="26"/>
    <cellStyle name="[Kursiv]##0 2" xfId="27"/>
    <cellStyle name="[Kursiv]##0,0" xfId="28"/>
    <cellStyle name="[Kursiv]##0,0 2" xfId="29"/>
    <cellStyle name="20 % - Akzent1" xfId="30"/>
    <cellStyle name="20 % - Akzent1 10" xfId="31"/>
    <cellStyle name="20 % - Akzent1 10 2" xfId="32"/>
    <cellStyle name="20 % - Akzent1 11" xfId="33"/>
    <cellStyle name="20 % - Akzent1 11 2" xfId="34"/>
    <cellStyle name="20 % - Akzent1 12" xfId="35"/>
    <cellStyle name="20 % - Akzent1 13" xfId="36"/>
    <cellStyle name="20 % - Akzent1 2" xfId="37"/>
    <cellStyle name="20 % - Akzent1 2 2" xfId="38"/>
    <cellStyle name="20 % - Akzent1 2 2 2" xfId="39"/>
    <cellStyle name="20 % - Akzent1 2 3" xfId="40"/>
    <cellStyle name="20 % - Akzent1 2 3 2" xfId="41"/>
    <cellStyle name="20 % - Akzent1 2 4" xfId="42"/>
    <cellStyle name="20 % - Akzent1 2 4 2" xfId="43"/>
    <cellStyle name="20 % - Akzent1 2 5" xfId="44"/>
    <cellStyle name="20 % - Akzent1 2 5 2" xfId="45"/>
    <cellStyle name="20 % - Akzent1 2 6" xfId="46"/>
    <cellStyle name="20 % - Akzent1 3" xfId="47"/>
    <cellStyle name="20 % - Akzent1 3 2" xfId="48"/>
    <cellStyle name="20 % - Akzent1 3 2 2" xfId="49"/>
    <cellStyle name="20 % - Akzent1 3 3" xfId="50"/>
    <cellStyle name="20 % - Akzent1 3 3 2" xfId="51"/>
    <cellStyle name="20 % - Akzent1 3 4" xfId="52"/>
    <cellStyle name="20 % - Akzent1 4" xfId="53"/>
    <cellStyle name="20 % - Akzent1 4 2" xfId="54"/>
    <cellStyle name="20 % - Akzent1 4 2 2" xfId="55"/>
    <cellStyle name="20 % - Akzent1 4 3" xfId="56"/>
    <cellStyle name="20 % - Akzent1 4 3 2" xfId="57"/>
    <cellStyle name="20 % - Akzent1 4 4" xfId="58"/>
    <cellStyle name="20 % - Akzent1 5" xfId="59"/>
    <cellStyle name="20 % - Akzent1 5 2" xfId="60"/>
    <cellStyle name="20 % - Akzent1 5 2 2" xfId="61"/>
    <cellStyle name="20 % - Akzent1 5 3" xfId="62"/>
    <cellStyle name="20 % - Akzent1 5 3 2" xfId="63"/>
    <cellStyle name="20 % - Akzent1 5 4" xfId="64"/>
    <cellStyle name="20 % - Akzent1 6" xfId="65"/>
    <cellStyle name="20 % - Akzent1 6 2" xfId="66"/>
    <cellStyle name="20 % - Akzent1 6 2 2" xfId="67"/>
    <cellStyle name="20 % - Akzent1 6 3" xfId="68"/>
    <cellStyle name="20 % - Akzent1 6 3 2" xfId="69"/>
    <cellStyle name="20 % - Akzent1 6 4" xfId="70"/>
    <cellStyle name="20 % - Akzent1 7" xfId="71"/>
    <cellStyle name="20 % - Akzent1 7 2" xfId="72"/>
    <cellStyle name="20 % - Akzent1 7 2 2" xfId="73"/>
    <cellStyle name="20 % - Akzent1 7 3" xfId="74"/>
    <cellStyle name="20 % - Akzent1 7 3 2" xfId="75"/>
    <cellStyle name="20 % - Akzent1 7 4" xfId="76"/>
    <cellStyle name="20 % - Akzent1 8" xfId="77"/>
    <cellStyle name="20 % - Akzent1 8 2" xfId="78"/>
    <cellStyle name="20 % - Akzent1 9" xfId="79"/>
    <cellStyle name="20 % - Akzent1 9 2" xfId="80"/>
    <cellStyle name="20 % - Akzent2" xfId="81"/>
    <cellStyle name="20 % - Akzent2 10" xfId="82"/>
    <cellStyle name="20 % - Akzent2 10 2" xfId="83"/>
    <cellStyle name="20 % - Akzent2 11" xfId="84"/>
    <cellStyle name="20 % - Akzent2 11 2" xfId="85"/>
    <cellStyle name="20 % - Akzent2 12" xfId="86"/>
    <cellStyle name="20 % - Akzent2 13" xfId="87"/>
    <cellStyle name="20 % - Akzent2 2" xfId="88"/>
    <cellStyle name="20 % - Akzent2 2 2" xfId="89"/>
    <cellStyle name="20 % - Akzent2 2 2 2" xfId="90"/>
    <cellStyle name="20 % - Akzent2 2 3" xfId="91"/>
    <cellStyle name="20 % - Akzent2 2 3 2" xfId="92"/>
    <cellStyle name="20 % - Akzent2 2 4" xfId="93"/>
    <cellStyle name="20 % - Akzent2 2 4 2" xfId="94"/>
    <cellStyle name="20 % - Akzent2 2 5" xfId="95"/>
    <cellStyle name="20 % - Akzent2 2 5 2" xfId="96"/>
    <cellStyle name="20 % - Akzent2 2 6" xfId="97"/>
    <cellStyle name="20 % - Akzent2 3" xfId="98"/>
    <cellStyle name="20 % - Akzent2 3 2" xfId="99"/>
    <cellStyle name="20 % - Akzent2 3 2 2" xfId="100"/>
    <cellStyle name="20 % - Akzent2 3 3" xfId="101"/>
    <cellStyle name="20 % - Akzent2 3 3 2" xfId="102"/>
    <cellStyle name="20 % - Akzent2 3 4" xfId="103"/>
    <cellStyle name="20 % - Akzent2 4" xfId="104"/>
    <cellStyle name="20 % - Akzent2 4 2" xfId="105"/>
    <cellStyle name="20 % - Akzent2 4 2 2" xfId="106"/>
    <cellStyle name="20 % - Akzent2 4 3" xfId="107"/>
    <cellStyle name="20 % - Akzent2 4 3 2" xfId="108"/>
    <cellStyle name="20 % - Akzent2 4 4" xfId="109"/>
    <cellStyle name="20 % - Akzent2 5" xfId="110"/>
    <cellStyle name="20 % - Akzent2 5 2" xfId="111"/>
    <cellStyle name="20 % - Akzent2 5 2 2" xfId="112"/>
    <cellStyle name="20 % - Akzent2 5 3" xfId="113"/>
    <cellStyle name="20 % - Akzent2 5 3 2" xfId="114"/>
    <cellStyle name="20 % - Akzent2 5 4" xfId="115"/>
    <cellStyle name="20 % - Akzent2 6" xfId="116"/>
    <cellStyle name="20 % - Akzent2 6 2" xfId="117"/>
    <cellStyle name="20 % - Akzent2 6 2 2" xfId="118"/>
    <cellStyle name="20 % - Akzent2 6 3" xfId="119"/>
    <cellStyle name="20 % - Akzent2 6 3 2" xfId="120"/>
    <cellStyle name="20 % - Akzent2 6 4" xfId="121"/>
    <cellStyle name="20 % - Akzent2 7" xfId="122"/>
    <cellStyle name="20 % - Akzent2 7 2" xfId="123"/>
    <cellStyle name="20 % - Akzent2 7 2 2" xfId="124"/>
    <cellStyle name="20 % - Akzent2 7 3" xfId="125"/>
    <cellStyle name="20 % - Akzent2 7 3 2" xfId="126"/>
    <cellStyle name="20 % - Akzent2 7 4" xfId="127"/>
    <cellStyle name="20 % - Akzent2 8" xfId="128"/>
    <cellStyle name="20 % - Akzent2 8 2" xfId="129"/>
    <cellStyle name="20 % - Akzent2 9" xfId="130"/>
    <cellStyle name="20 % - Akzent2 9 2" xfId="131"/>
    <cellStyle name="20 % - Akzent3" xfId="132"/>
    <cellStyle name="20 % - Akzent3 10" xfId="133"/>
    <cellStyle name="20 % - Akzent3 10 2" xfId="134"/>
    <cellStyle name="20 % - Akzent3 11" xfId="135"/>
    <cellStyle name="20 % - Akzent3 11 2" xfId="136"/>
    <cellStyle name="20 % - Akzent3 12" xfId="137"/>
    <cellStyle name="20 % - Akzent3 13" xfId="138"/>
    <cellStyle name="20 % - Akzent3 2" xfId="139"/>
    <cellStyle name="20 % - Akzent3 2 2" xfId="140"/>
    <cellStyle name="20 % - Akzent3 2 2 2" xfId="141"/>
    <cellStyle name="20 % - Akzent3 2 3" xfId="142"/>
    <cellStyle name="20 % - Akzent3 2 3 2" xfId="143"/>
    <cellStyle name="20 % - Akzent3 2 4" xfId="144"/>
    <cellStyle name="20 % - Akzent3 2 4 2" xfId="145"/>
    <cellStyle name="20 % - Akzent3 2 5" xfId="146"/>
    <cellStyle name="20 % - Akzent3 2 5 2" xfId="147"/>
    <cellStyle name="20 % - Akzent3 2 6" xfId="148"/>
    <cellStyle name="20 % - Akzent3 3" xfId="149"/>
    <cellStyle name="20 % - Akzent3 3 2" xfId="150"/>
    <cellStyle name="20 % - Akzent3 3 2 2" xfId="151"/>
    <cellStyle name="20 % - Akzent3 3 3" xfId="152"/>
    <cellStyle name="20 % - Akzent3 3 3 2" xfId="153"/>
    <cellStyle name="20 % - Akzent3 3 4" xfId="154"/>
    <cellStyle name="20 % - Akzent3 4" xfId="155"/>
    <cellStyle name="20 % - Akzent3 4 2" xfId="156"/>
    <cellStyle name="20 % - Akzent3 4 2 2" xfId="157"/>
    <cellStyle name="20 % - Akzent3 4 3" xfId="158"/>
    <cellStyle name="20 % - Akzent3 4 3 2" xfId="159"/>
    <cellStyle name="20 % - Akzent3 4 4" xfId="160"/>
    <cellStyle name="20 % - Akzent3 5" xfId="161"/>
    <cellStyle name="20 % - Akzent3 5 2" xfId="162"/>
    <cellStyle name="20 % - Akzent3 5 2 2" xfId="163"/>
    <cellStyle name="20 % - Akzent3 5 3" xfId="164"/>
    <cellStyle name="20 % - Akzent3 5 3 2" xfId="165"/>
    <cellStyle name="20 % - Akzent3 5 4" xfId="166"/>
    <cellStyle name="20 % - Akzent3 6" xfId="167"/>
    <cellStyle name="20 % - Akzent3 6 2" xfId="168"/>
    <cellStyle name="20 % - Akzent3 6 2 2" xfId="169"/>
    <cellStyle name="20 % - Akzent3 6 3" xfId="170"/>
    <cellStyle name="20 % - Akzent3 6 3 2" xfId="171"/>
    <cellStyle name="20 % - Akzent3 6 4" xfId="172"/>
    <cellStyle name="20 % - Akzent3 7" xfId="173"/>
    <cellStyle name="20 % - Akzent3 7 2" xfId="174"/>
    <cellStyle name="20 % - Akzent3 7 2 2" xfId="175"/>
    <cellStyle name="20 % - Akzent3 7 3" xfId="176"/>
    <cellStyle name="20 % - Akzent3 7 3 2" xfId="177"/>
    <cellStyle name="20 % - Akzent3 7 4" xfId="178"/>
    <cellStyle name="20 % - Akzent3 8" xfId="179"/>
    <cellStyle name="20 % - Akzent3 8 2" xfId="180"/>
    <cellStyle name="20 % - Akzent3 9" xfId="181"/>
    <cellStyle name="20 % - Akzent3 9 2" xfId="182"/>
    <cellStyle name="20 % - Akzent4" xfId="183"/>
    <cellStyle name="20 % - Akzent4 10" xfId="184"/>
    <cellStyle name="20 % - Akzent4 10 2" xfId="185"/>
    <cellStyle name="20 % - Akzent4 11" xfId="186"/>
    <cellStyle name="20 % - Akzent4 11 2" xfId="187"/>
    <cellStyle name="20 % - Akzent4 12" xfId="188"/>
    <cellStyle name="20 % - Akzent4 13" xfId="189"/>
    <cellStyle name="20 % - Akzent4 2" xfId="190"/>
    <cellStyle name="20 % - Akzent4 2 2" xfId="191"/>
    <cellStyle name="20 % - Akzent4 2 2 2" xfId="192"/>
    <cellStyle name="20 % - Akzent4 2 3" xfId="193"/>
    <cellStyle name="20 % - Akzent4 2 3 2" xfId="194"/>
    <cellStyle name="20 % - Akzent4 2 4" xfId="195"/>
    <cellStyle name="20 % - Akzent4 2 4 2" xfId="196"/>
    <cellStyle name="20 % - Akzent4 2 5" xfId="197"/>
    <cellStyle name="20 % - Akzent4 2 5 2" xfId="198"/>
    <cellStyle name="20 % - Akzent4 2 6" xfId="199"/>
    <cellStyle name="20 % - Akzent4 3" xfId="200"/>
    <cellStyle name="20 % - Akzent4 3 2" xfId="201"/>
    <cellStyle name="20 % - Akzent4 3 2 2" xfId="202"/>
    <cellStyle name="20 % - Akzent4 3 3" xfId="203"/>
    <cellStyle name="20 % - Akzent4 3 3 2" xfId="204"/>
    <cellStyle name="20 % - Akzent4 3 4" xfId="205"/>
    <cellStyle name="20 % - Akzent4 4" xfId="206"/>
    <cellStyle name="20 % - Akzent4 4 2" xfId="207"/>
    <cellStyle name="20 % - Akzent4 4 2 2" xfId="208"/>
    <cellStyle name="20 % - Akzent4 4 3" xfId="209"/>
    <cellStyle name="20 % - Akzent4 4 3 2" xfId="210"/>
    <cellStyle name="20 % - Akzent4 4 4" xfId="211"/>
    <cellStyle name="20 % - Akzent4 5" xfId="212"/>
    <cellStyle name="20 % - Akzent4 5 2" xfId="213"/>
    <cellStyle name="20 % - Akzent4 5 2 2" xfId="214"/>
    <cellStyle name="20 % - Akzent4 5 3" xfId="215"/>
    <cellStyle name="20 % - Akzent4 5 3 2" xfId="216"/>
    <cellStyle name="20 % - Akzent4 5 4" xfId="217"/>
    <cellStyle name="20 % - Akzent4 6" xfId="218"/>
    <cellStyle name="20 % - Akzent4 6 2" xfId="219"/>
    <cellStyle name="20 % - Akzent4 6 2 2" xfId="220"/>
    <cellStyle name="20 % - Akzent4 6 3" xfId="221"/>
    <cellStyle name="20 % - Akzent4 6 3 2" xfId="222"/>
    <cellStyle name="20 % - Akzent4 6 4" xfId="223"/>
    <cellStyle name="20 % - Akzent4 7" xfId="224"/>
    <cellStyle name="20 % - Akzent4 7 2" xfId="225"/>
    <cellStyle name="20 % - Akzent4 7 2 2" xfId="226"/>
    <cellStyle name="20 % - Akzent4 7 3" xfId="227"/>
    <cellStyle name="20 % - Akzent4 7 3 2" xfId="228"/>
    <cellStyle name="20 % - Akzent4 7 4" xfId="229"/>
    <cellStyle name="20 % - Akzent4 8" xfId="230"/>
    <cellStyle name="20 % - Akzent4 8 2" xfId="231"/>
    <cellStyle name="20 % - Akzent4 9" xfId="232"/>
    <cellStyle name="20 % - Akzent4 9 2" xfId="233"/>
    <cellStyle name="20 % - Akzent5" xfId="234"/>
    <cellStyle name="20 % - Akzent5 10" xfId="235"/>
    <cellStyle name="20 % - Akzent5 10 2" xfId="236"/>
    <cellStyle name="20 % - Akzent5 11" xfId="237"/>
    <cellStyle name="20 % - Akzent5 11 2" xfId="238"/>
    <cellStyle name="20 % - Akzent5 12" xfId="239"/>
    <cellStyle name="20 % - Akzent5 13" xfId="240"/>
    <cellStyle name="20 % - Akzent5 2" xfId="241"/>
    <cellStyle name="20 % - Akzent5 2 2" xfId="242"/>
    <cellStyle name="20 % - Akzent5 2 2 2" xfId="243"/>
    <cellStyle name="20 % - Akzent5 2 3" xfId="244"/>
    <cellStyle name="20 % - Akzent5 2 3 2" xfId="245"/>
    <cellStyle name="20 % - Akzent5 2 4" xfId="246"/>
    <cellStyle name="20 % - Akzent5 2 4 2" xfId="247"/>
    <cellStyle name="20 % - Akzent5 2 5" xfId="248"/>
    <cellStyle name="20 % - Akzent5 2 5 2" xfId="249"/>
    <cellStyle name="20 % - Akzent5 2 6" xfId="250"/>
    <cellStyle name="20 % - Akzent5 3" xfId="251"/>
    <cellStyle name="20 % - Akzent5 3 2" xfId="252"/>
    <cellStyle name="20 % - Akzent5 3 2 2" xfId="253"/>
    <cellStyle name="20 % - Akzent5 3 3" xfId="254"/>
    <cellStyle name="20 % - Akzent5 3 3 2" xfId="255"/>
    <cellStyle name="20 % - Akzent5 3 4" xfId="256"/>
    <cellStyle name="20 % - Akzent5 4" xfId="257"/>
    <cellStyle name="20 % - Akzent5 4 2" xfId="258"/>
    <cellStyle name="20 % - Akzent5 4 2 2" xfId="259"/>
    <cellStyle name="20 % - Akzent5 4 3" xfId="260"/>
    <cellStyle name="20 % - Akzent5 4 3 2" xfId="261"/>
    <cellStyle name="20 % - Akzent5 4 4" xfId="262"/>
    <cellStyle name="20 % - Akzent5 5" xfId="263"/>
    <cellStyle name="20 % - Akzent5 5 2" xfId="264"/>
    <cellStyle name="20 % - Akzent5 5 2 2" xfId="265"/>
    <cellStyle name="20 % - Akzent5 5 3" xfId="266"/>
    <cellStyle name="20 % - Akzent5 5 3 2" xfId="267"/>
    <cellStyle name="20 % - Akzent5 5 4" xfId="268"/>
    <cellStyle name="20 % - Akzent5 6" xfId="269"/>
    <cellStyle name="20 % - Akzent5 6 2" xfId="270"/>
    <cellStyle name="20 % - Akzent5 6 2 2" xfId="271"/>
    <cellStyle name="20 % - Akzent5 6 3" xfId="272"/>
    <cellStyle name="20 % - Akzent5 6 3 2" xfId="273"/>
    <cellStyle name="20 % - Akzent5 6 4" xfId="274"/>
    <cellStyle name="20 % - Akzent5 7" xfId="275"/>
    <cellStyle name="20 % - Akzent5 7 2" xfId="276"/>
    <cellStyle name="20 % - Akzent5 7 2 2" xfId="277"/>
    <cellStyle name="20 % - Akzent5 7 3" xfId="278"/>
    <cellStyle name="20 % - Akzent5 7 3 2" xfId="279"/>
    <cellStyle name="20 % - Akzent5 7 4" xfId="280"/>
    <cellStyle name="20 % - Akzent5 8" xfId="281"/>
    <cellStyle name="20 % - Akzent5 8 2" xfId="282"/>
    <cellStyle name="20 % - Akzent5 9" xfId="283"/>
    <cellStyle name="20 % - Akzent5 9 2" xfId="284"/>
    <cellStyle name="20 % - Akzent6" xfId="285"/>
    <cellStyle name="20 % - Akzent6 10" xfId="286"/>
    <cellStyle name="20 % - Akzent6 10 2" xfId="287"/>
    <cellStyle name="20 % - Akzent6 11" xfId="288"/>
    <cellStyle name="20 % - Akzent6 11 2" xfId="289"/>
    <cellStyle name="20 % - Akzent6 12" xfId="290"/>
    <cellStyle name="20 % - Akzent6 13" xfId="291"/>
    <cellStyle name="20 % - Akzent6 2" xfId="292"/>
    <cellStyle name="20 % - Akzent6 2 2" xfId="293"/>
    <cellStyle name="20 % - Akzent6 2 2 2" xfId="294"/>
    <cellStyle name="20 % - Akzent6 2 3" xfId="295"/>
    <cellStyle name="20 % - Akzent6 2 3 2" xfId="296"/>
    <cellStyle name="20 % - Akzent6 2 4" xfId="297"/>
    <cellStyle name="20 % - Akzent6 2 4 2" xfId="298"/>
    <cellStyle name="20 % - Akzent6 2 5" xfId="299"/>
    <cellStyle name="20 % - Akzent6 2 5 2" xfId="300"/>
    <cellStyle name="20 % - Akzent6 2 6" xfId="301"/>
    <cellStyle name="20 % - Akzent6 3" xfId="302"/>
    <cellStyle name="20 % - Akzent6 3 2" xfId="303"/>
    <cellStyle name="20 % - Akzent6 3 2 2" xfId="304"/>
    <cellStyle name="20 % - Akzent6 3 3" xfId="305"/>
    <cellStyle name="20 % - Akzent6 3 3 2" xfId="306"/>
    <cellStyle name="20 % - Akzent6 3 4" xfId="307"/>
    <cellStyle name="20 % - Akzent6 4" xfId="308"/>
    <cellStyle name="20 % - Akzent6 4 2" xfId="309"/>
    <cellStyle name="20 % - Akzent6 4 2 2" xfId="310"/>
    <cellStyle name="20 % - Akzent6 4 3" xfId="311"/>
    <cellStyle name="20 % - Akzent6 4 3 2" xfId="312"/>
    <cellStyle name="20 % - Akzent6 4 4" xfId="313"/>
    <cellStyle name="20 % - Akzent6 5" xfId="314"/>
    <cellStyle name="20 % - Akzent6 5 2" xfId="315"/>
    <cellStyle name="20 % - Akzent6 5 2 2" xfId="316"/>
    <cellStyle name="20 % - Akzent6 5 3" xfId="317"/>
    <cellStyle name="20 % - Akzent6 5 3 2" xfId="318"/>
    <cellStyle name="20 % - Akzent6 5 4" xfId="319"/>
    <cellStyle name="20 % - Akzent6 6" xfId="320"/>
    <cellStyle name="20 % - Akzent6 6 2" xfId="321"/>
    <cellStyle name="20 % - Akzent6 6 2 2" xfId="322"/>
    <cellStyle name="20 % - Akzent6 6 3" xfId="323"/>
    <cellStyle name="20 % - Akzent6 6 3 2" xfId="324"/>
    <cellStyle name="20 % - Akzent6 6 4" xfId="325"/>
    <cellStyle name="20 % - Akzent6 7" xfId="326"/>
    <cellStyle name="20 % - Akzent6 7 2" xfId="327"/>
    <cellStyle name="20 % - Akzent6 7 2 2" xfId="328"/>
    <cellStyle name="20 % - Akzent6 7 3" xfId="329"/>
    <cellStyle name="20 % - Akzent6 7 3 2" xfId="330"/>
    <cellStyle name="20 % - Akzent6 7 4" xfId="331"/>
    <cellStyle name="20 % - Akzent6 8" xfId="332"/>
    <cellStyle name="20 % - Akzent6 8 2" xfId="333"/>
    <cellStyle name="20 % - Akzent6 9" xfId="334"/>
    <cellStyle name="20 % - Akzent6 9 2" xfId="335"/>
    <cellStyle name="4" xfId="336"/>
    <cellStyle name="4 2" xfId="337"/>
    <cellStyle name="40 % - Akzent1" xfId="338"/>
    <cellStyle name="40 % - Akzent1 10" xfId="339"/>
    <cellStyle name="40 % - Akzent1 10 2" xfId="340"/>
    <cellStyle name="40 % - Akzent1 11" xfId="341"/>
    <cellStyle name="40 % - Akzent1 11 2" xfId="342"/>
    <cellStyle name="40 % - Akzent1 12" xfId="343"/>
    <cellStyle name="40 % - Akzent1 13" xfId="344"/>
    <cellStyle name="40 % - Akzent1 2" xfId="345"/>
    <cellStyle name="40 % - Akzent1 2 2" xfId="346"/>
    <cellStyle name="40 % - Akzent1 2 2 2" xfId="347"/>
    <cellStyle name="40 % - Akzent1 2 3" xfId="348"/>
    <cellStyle name="40 % - Akzent1 2 3 2" xfId="349"/>
    <cellStyle name="40 % - Akzent1 2 4" xfId="350"/>
    <cellStyle name="40 % - Akzent1 2 4 2" xfId="351"/>
    <cellStyle name="40 % - Akzent1 2 5" xfId="352"/>
    <cellStyle name="40 % - Akzent1 2 5 2" xfId="353"/>
    <cellStyle name="40 % - Akzent1 2 6" xfId="354"/>
    <cellStyle name="40 % - Akzent1 3" xfId="355"/>
    <cellStyle name="40 % - Akzent1 3 2" xfId="356"/>
    <cellStyle name="40 % - Akzent1 3 2 2" xfId="357"/>
    <cellStyle name="40 % - Akzent1 3 3" xfId="358"/>
    <cellStyle name="40 % - Akzent1 3 3 2" xfId="359"/>
    <cellStyle name="40 % - Akzent1 3 4" xfId="360"/>
    <cellStyle name="40 % - Akzent1 4" xfId="361"/>
    <cellStyle name="40 % - Akzent1 4 2" xfId="362"/>
    <cellStyle name="40 % - Akzent1 4 2 2" xfId="363"/>
    <cellStyle name="40 % - Akzent1 4 3" xfId="364"/>
    <cellStyle name="40 % - Akzent1 4 3 2" xfId="365"/>
    <cellStyle name="40 % - Akzent1 4 4" xfId="366"/>
    <cellStyle name="40 % - Akzent1 5" xfId="367"/>
    <cellStyle name="40 % - Akzent1 5 2" xfId="368"/>
    <cellStyle name="40 % - Akzent1 5 2 2" xfId="369"/>
    <cellStyle name="40 % - Akzent1 5 3" xfId="370"/>
    <cellStyle name="40 % - Akzent1 5 3 2" xfId="371"/>
    <cellStyle name="40 % - Akzent1 5 4" xfId="372"/>
    <cellStyle name="40 % - Akzent1 6" xfId="373"/>
    <cellStyle name="40 % - Akzent1 6 2" xfId="374"/>
    <cellStyle name="40 % - Akzent1 6 2 2" xfId="375"/>
    <cellStyle name="40 % - Akzent1 6 3" xfId="376"/>
    <cellStyle name="40 % - Akzent1 6 3 2" xfId="377"/>
    <cellStyle name="40 % - Akzent1 6 4" xfId="378"/>
    <cellStyle name="40 % - Akzent1 7" xfId="379"/>
    <cellStyle name="40 % - Akzent1 7 2" xfId="380"/>
    <cellStyle name="40 % - Akzent1 7 2 2" xfId="381"/>
    <cellStyle name="40 % - Akzent1 7 3" xfId="382"/>
    <cellStyle name="40 % - Akzent1 7 3 2" xfId="383"/>
    <cellStyle name="40 % - Akzent1 7 4" xfId="384"/>
    <cellStyle name="40 % - Akzent1 8" xfId="385"/>
    <cellStyle name="40 % - Akzent1 8 2" xfId="386"/>
    <cellStyle name="40 % - Akzent1 9" xfId="387"/>
    <cellStyle name="40 % - Akzent1 9 2" xfId="388"/>
    <cellStyle name="40 % - Akzent2" xfId="389"/>
    <cellStyle name="40 % - Akzent2 10" xfId="390"/>
    <cellStyle name="40 % - Akzent2 10 2" xfId="391"/>
    <cellStyle name="40 % - Akzent2 11" xfId="392"/>
    <cellStyle name="40 % - Akzent2 11 2" xfId="393"/>
    <cellStyle name="40 % - Akzent2 12" xfId="394"/>
    <cellStyle name="40 % - Akzent2 13" xfId="395"/>
    <cellStyle name="40 % - Akzent2 2" xfId="396"/>
    <cellStyle name="40 % - Akzent2 2 2" xfId="397"/>
    <cellStyle name="40 % - Akzent2 2 2 2" xfId="398"/>
    <cellStyle name="40 % - Akzent2 2 3" xfId="399"/>
    <cellStyle name="40 % - Akzent2 2 3 2" xfId="400"/>
    <cellStyle name="40 % - Akzent2 2 4" xfId="401"/>
    <cellStyle name="40 % - Akzent2 2 4 2" xfId="402"/>
    <cellStyle name="40 % - Akzent2 2 5" xfId="403"/>
    <cellStyle name="40 % - Akzent2 2 5 2" xfId="404"/>
    <cellStyle name="40 % - Akzent2 2 6" xfId="405"/>
    <cellStyle name="40 % - Akzent2 3" xfId="406"/>
    <cellStyle name="40 % - Akzent2 3 2" xfId="407"/>
    <cellStyle name="40 % - Akzent2 3 2 2" xfId="408"/>
    <cellStyle name="40 % - Akzent2 3 3" xfId="409"/>
    <cellStyle name="40 % - Akzent2 3 3 2" xfId="410"/>
    <cellStyle name="40 % - Akzent2 3 4" xfId="411"/>
    <cellStyle name="40 % - Akzent2 4" xfId="412"/>
    <cellStyle name="40 % - Akzent2 4 2" xfId="413"/>
    <cellStyle name="40 % - Akzent2 4 2 2" xfId="414"/>
    <cellStyle name="40 % - Akzent2 4 3" xfId="415"/>
    <cellStyle name="40 % - Akzent2 4 3 2" xfId="416"/>
    <cellStyle name="40 % - Akzent2 4 4" xfId="417"/>
    <cellStyle name="40 % - Akzent2 5" xfId="418"/>
    <cellStyle name="40 % - Akzent2 5 2" xfId="419"/>
    <cellStyle name="40 % - Akzent2 5 2 2" xfId="420"/>
    <cellStyle name="40 % - Akzent2 5 3" xfId="421"/>
    <cellStyle name="40 % - Akzent2 5 3 2" xfId="422"/>
    <cellStyle name="40 % - Akzent2 5 4" xfId="423"/>
    <cellStyle name="40 % - Akzent2 6" xfId="424"/>
    <cellStyle name="40 % - Akzent2 6 2" xfId="425"/>
    <cellStyle name="40 % - Akzent2 6 2 2" xfId="426"/>
    <cellStyle name="40 % - Akzent2 6 3" xfId="427"/>
    <cellStyle name="40 % - Akzent2 6 3 2" xfId="428"/>
    <cellStyle name="40 % - Akzent2 6 4" xfId="429"/>
    <cellStyle name="40 % - Akzent2 7" xfId="430"/>
    <cellStyle name="40 % - Akzent2 7 2" xfId="431"/>
    <cellStyle name="40 % - Akzent2 7 2 2" xfId="432"/>
    <cellStyle name="40 % - Akzent2 7 3" xfId="433"/>
    <cellStyle name="40 % - Akzent2 7 3 2" xfId="434"/>
    <cellStyle name="40 % - Akzent2 7 4" xfId="435"/>
    <cellStyle name="40 % - Akzent2 8" xfId="436"/>
    <cellStyle name="40 % - Akzent2 8 2" xfId="437"/>
    <cellStyle name="40 % - Akzent2 9" xfId="438"/>
    <cellStyle name="40 % - Akzent2 9 2" xfId="439"/>
    <cellStyle name="40 % - Akzent3" xfId="440"/>
    <cellStyle name="40 % - Akzent3 10" xfId="441"/>
    <cellStyle name="40 % - Akzent3 10 2" xfId="442"/>
    <cellStyle name="40 % - Akzent3 11" xfId="443"/>
    <cellStyle name="40 % - Akzent3 11 2" xfId="444"/>
    <cellStyle name="40 % - Akzent3 12" xfId="445"/>
    <cellStyle name="40 % - Akzent3 13" xfId="446"/>
    <cellStyle name="40 % - Akzent3 2" xfId="447"/>
    <cellStyle name="40 % - Akzent3 2 2" xfId="448"/>
    <cellStyle name="40 % - Akzent3 2 2 2" xfId="449"/>
    <cellStyle name="40 % - Akzent3 2 3" xfId="450"/>
    <cellStyle name="40 % - Akzent3 2 3 2" xfId="451"/>
    <cellStyle name="40 % - Akzent3 2 4" xfId="452"/>
    <cellStyle name="40 % - Akzent3 2 4 2" xfId="453"/>
    <cellStyle name="40 % - Akzent3 2 5" xfId="454"/>
    <cellStyle name="40 % - Akzent3 2 5 2" xfId="455"/>
    <cellStyle name="40 % - Akzent3 2 6" xfId="456"/>
    <cellStyle name="40 % - Akzent3 3" xfId="457"/>
    <cellStyle name="40 % - Akzent3 3 2" xfId="458"/>
    <cellStyle name="40 % - Akzent3 3 2 2" xfId="459"/>
    <cellStyle name="40 % - Akzent3 3 3" xfId="460"/>
    <cellStyle name="40 % - Akzent3 3 3 2" xfId="461"/>
    <cellStyle name="40 % - Akzent3 3 4" xfId="462"/>
    <cellStyle name="40 % - Akzent3 4" xfId="463"/>
    <cellStyle name="40 % - Akzent3 4 2" xfId="464"/>
    <cellStyle name="40 % - Akzent3 4 2 2" xfId="465"/>
    <cellStyle name="40 % - Akzent3 4 3" xfId="466"/>
    <cellStyle name="40 % - Akzent3 4 3 2" xfId="467"/>
    <cellStyle name="40 % - Akzent3 4 4" xfId="468"/>
    <cellStyle name="40 % - Akzent3 5" xfId="469"/>
    <cellStyle name="40 % - Akzent3 5 2" xfId="470"/>
    <cellStyle name="40 % - Akzent3 5 2 2" xfId="471"/>
    <cellStyle name="40 % - Akzent3 5 3" xfId="472"/>
    <cellStyle name="40 % - Akzent3 5 3 2" xfId="473"/>
    <cellStyle name="40 % - Akzent3 5 4" xfId="474"/>
    <cellStyle name="40 % - Akzent3 6" xfId="475"/>
    <cellStyle name="40 % - Akzent3 6 2" xfId="476"/>
    <cellStyle name="40 % - Akzent3 6 2 2" xfId="477"/>
    <cellStyle name="40 % - Akzent3 6 3" xfId="478"/>
    <cellStyle name="40 % - Akzent3 6 3 2" xfId="479"/>
    <cellStyle name="40 % - Akzent3 6 4" xfId="480"/>
    <cellStyle name="40 % - Akzent3 7" xfId="481"/>
    <cellStyle name="40 % - Akzent3 7 2" xfId="482"/>
    <cellStyle name="40 % - Akzent3 7 2 2" xfId="483"/>
    <cellStyle name="40 % - Akzent3 7 3" xfId="484"/>
    <cellStyle name="40 % - Akzent3 7 3 2" xfId="485"/>
    <cellStyle name="40 % - Akzent3 7 4" xfId="486"/>
    <cellStyle name="40 % - Akzent3 8" xfId="487"/>
    <cellStyle name="40 % - Akzent3 8 2" xfId="488"/>
    <cellStyle name="40 % - Akzent3 9" xfId="489"/>
    <cellStyle name="40 % - Akzent3 9 2" xfId="490"/>
    <cellStyle name="40 % - Akzent4" xfId="491"/>
    <cellStyle name="40 % - Akzent4 10" xfId="492"/>
    <cellStyle name="40 % - Akzent4 10 2" xfId="493"/>
    <cellStyle name="40 % - Akzent4 11" xfId="494"/>
    <cellStyle name="40 % - Akzent4 11 2" xfId="495"/>
    <cellStyle name="40 % - Akzent4 12" xfId="496"/>
    <cellStyle name="40 % - Akzent4 13" xfId="497"/>
    <cellStyle name="40 % - Akzent4 2" xfId="498"/>
    <cellStyle name="40 % - Akzent4 2 2" xfId="499"/>
    <cellStyle name="40 % - Akzent4 2 2 2" xfId="500"/>
    <cellStyle name="40 % - Akzent4 2 3" xfId="501"/>
    <cellStyle name="40 % - Akzent4 2 3 2" xfId="502"/>
    <cellStyle name="40 % - Akzent4 2 4" xfId="503"/>
    <cellStyle name="40 % - Akzent4 2 4 2" xfId="504"/>
    <cellStyle name="40 % - Akzent4 2 5" xfId="505"/>
    <cellStyle name="40 % - Akzent4 2 5 2" xfId="506"/>
    <cellStyle name="40 % - Akzent4 2 6" xfId="507"/>
    <cellStyle name="40 % - Akzent4 3" xfId="508"/>
    <cellStyle name="40 % - Akzent4 3 2" xfId="509"/>
    <cellStyle name="40 % - Akzent4 3 2 2" xfId="510"/>
    <cellStyle name="40 % - Akzent4 3 3" xfId="511"/>
    <cellStyle name="40 % - Akzent4 3 3 2" xfId="512"/>
    <cellStyle name="40 % - Akzent4 3 4" xfId="513"/>
    <cellStyle name="40 % - Akzent4 4" xfId="514"/>
    <cellStyle name="40 % - Akzent4 4 2" xfId="515"/>
    <cellStyle name="40 % - Akzent4 4 2 2" xfId="516"/>
    <cellStyle name="40 % - Akzent4 4 3" xfId="517"/>
    <cellStyle name="40 % - Akzent4 4 3 2" xfId="518"/>
    <cellStyle name="40 % - Akzent4 4 4" xfId="519"/>
    <cellStyle name="40 % - Akzent4 5" xfId="520"/>
    <cellStyle name="40 % - Akzent4 5 2" xfId="521"/>
    <cellStyle name="40 % - Akzent4 5 2 2" xfId="522"/>
    <cellStyle name="40 % - Akzent4 5 3" xfId="523"/>
    <cellStyle name="40 % - Akzent4 5 3 2" xfId="524"/>
    <cellStyle name="40 % - Akzent4 5 4" xfId="525"/>
    <cellStyle name="40 % - Akzent4 6" xfId="526"/>
    <cellStyle name="40 % - Akzent4 6 2" xfId="527"/>
    <cellStyle name="40 % - Akzent4 6 2 2" xfId="528"/>
    <cellStyle name="40 % - Akzent4 6 3" xfId="529"/>
    <cellStyle name="40 % - Akzent4 6 3 2" xfId="530"/>
    <cellStyle name="40 % - Akzent4 6 4" xfId="531"/>
    <cellStyle name="40 % - Akzent4 7" xfId="532"/>
    <cellStyle name="40 % - Akzent4 7 2" xfId="533"/>
    <cellStyle name="40 % - Akzent4 7 2 2" xfId="534"/>
    <cellStyle name="40 % - Akzent4 7 3" xfId="535"/>
    <cellStyle name="40 % - Akzent4 7 3 2" xfId="536"/>
    <cellStyle name="40 % - Akzent4 7 4" xfId="537"/>
    <cellStyle name="40 % - Akzent4 8" xfId="538"/>
    <cellStyle name="40 % - Akzent4 8 2" xfId="539"/>
    <cellStyle name="40 % - Akzent4 9" xfId="540"/>
    <cellStyle name="40 % - Akzent4 9 2" xfId="541"/>
    <cellStyle name="40 % - Akzent5" xfId="542"/>
    <cellStyle name="40 % - Akzent5 10" xfId="543"/>
    <cellStyle name="40 % - Akzent5 10 2" xfId="544"/>
    <cellStyle name="40 % - Akzent5 11" xfId="545"/>
    <cellStyle name="40 % - Akzent5 11 2" xfId="546"/>
    <cellStyle name="40 % - Akzent5 12" xfId="547"/>
    <cellStyle name="40 % - Akzent5 13" xfId="548"/>
    <cellStyle name="40 % - Akzent5 2" xfId="549"/>
    <cellStyle name="40 % - Akzent5 2 2" xfId="550"/>
    <cellStyle name="40 % - Akzent5 2 2 2" xfId="551"/>
    <cellStyle name="40 % - Akzent5 2 3" xfId="552"/>
    <cellStyle name="40 % - Akzent5 2 3 2" xfId="553"/>
    <cellStyle name="40 % - Akzent5 2 4" xfId="554"/>
    <cellStyle name="40 % - Akzent5 2 4 2" xfId="555"/>
    <cellStyle name="40 % - Akzent5 2 5" xfId="556"/>
    <cellStyle name="40 % - Akzent5 2 5 2" xfId="557"/>
    <cellStyle name="40 % - Akzent5 2 6" xfId="558"/>
    <cellStyle name="40 % - Akzent5 3" xfId="559"/>
    <cellStyle name="40 % - Akzent5 3 2" xfId="560"/>
    <cellStyle name="40 % - Akzent5 3 2 2" xfId="561"/>
    <cellStyle name="40 % - Akzent5 3 3" xfId="562"/>
    <cellStyle name="40 % - Akzent5 3 3 2" xfId="563"/>
    <cellStyle name="40 % - Akzent5 3 4" xfId="564"/>
    <cellStyle name="40 % - Akzent5 4" xfId="565"/>
    <cellStyle name="40 % - Akzent5 4 2" xfId="566"/>
    <cellStyle name="40 % - Akzent5 4 2 2" xfId="567"/>
    <cellStyle name="40 % - Akzent5 4 3" xfId="568"/>
    <cellStyle name="40 % - Akzent5 4 3 2" xfId="569"/>
    <cellStyle name="40 % - Akzent5 4 4" xfId="570"/>
    <cellStyle name="40 % - Akzent5 5" xfId="571"/>
    <cellStyle name="40 % - Akzent5 5 2" xfId="572"/>
    <cellStyle name="40 % - Akzent5 5 2 2" xfId="573"/>
    <cellStyle name="40 % - Akzent5 5 3" xfId="574"/>
    <cellStyle name="40 % - Akzent5 5 3 2" xfId="575"/>
    <cellStyle name="40 % - Akzent5 5 4" xfId="576"/>
    <cellStyle name="40 % - Akzent5 6" xfId="577"/>
    <cellStyle name="40 % - Akzent5 6 2" xfId="578"/>
    <cellStyle name="40 % - Akzent5 6 2 2" xfId="579"/>
    <cellStyle name="40 % - Akzent5 6 3" xfId="580"/>
    <cellStyle name="40 % - Akzent5 6 3 2" xfId="581"/>
    <cellStyle name="40 % - Akzent5 6 4" xfId="582"/>
    <cellStyle name="40 % - Akzent5 7" xfId="583"/>
    <cellStyle name="40 % - Akzent5 7 2" xfId="584"/>
    <cellStyle name="40 % - Akzent5 7 2 2" xfId="585"/>
    <cellStyle name="40 % - Akzent5 7 3" xfId="586"/>
    <cellStyle name="40 % - Akzent5 7 3 2" xfId="587"/>
    <cellStyle name="40 % - Akzent5 7 4" xfId="588"/>
    <cellStyle name="40 % - Akzent5 8" xfId="589"/>
    <cellStyle name="40 % - Akzent5 8 2" xfId="590"/>
    <cellStyle name="40 % - Akzent5 9" xfId="591"/>
    <cellStyle name="40 % - Akzent5 9 2" xfId="592"/>
    <cellStyle name="40 % - Akzent6" xfId="593"/>
    <cellStyle name="40 % - Akzent6 10" xfId="594"/>
    <cellStyle name="40 % - Akzent6 10 2" xfId="595"/>
    <cellStyle name="40 % - Akzent6 11" xfId="596"/>
    <cellStyle name="40 % - Akzent6 11 2" xfId="597"/>
    <cellStyle name="40 % - Akzent6 12" xfId="598"/>
    <cellStyle name="40 % - Akzent6 13" xfId="599"/>
    <cellStyle name="40 % - Akzent6 2" xfId="600"/>
    <cellStyle name="40 % - Akzent6 2 2" xfId="601"/>
    <cellStyle name="40 % - Akzent6 2 2 2" xfId="602"/>
    <cellStyle name="40 % - Akzent6 2 3" xfId="603"/>
    <cellStyle name="40 % - Akzent6 2 3 2" xfId="604"/>
    <cellStyle name="40 % - Akzent6 2 4" xfId="605"/>
    <cellStyle name="40 % - Akzent6 2 4 2" xfId="606"/>
    <cellStyle name="40 % - Akzent6 2 5" xfId="607"/>
    <cellStyle name="40 % - Akzent6 2 5 2" xfId="608"/>
    <cellStyle name="40 % - Akzent6 2 6" xfId="609"/>
    <cellStyle name="40 % - Akzent6 3" xfId="610"/>
    <cellStyle name="40 % - Akzent6 3 2" xfId="611"/>
    <cellStyle name="40 % - Akzent6 3 2 2" xfId="612"/>
    <cellStyle name="40 % - Akzent6 3 3" xfId="613"/>
    <cellStyle name="40 % - Akzent6 3 3 2" xfId="614"/>
    <cellStyle name="40 % - Akzent6 3 4" xfId="615"/>
    <cellStyle name="40 % - Akzent6 4" xfId="616"/>
    <cellStyle name="40 % - Akzent6 4 2" xfId="617"/>
    <cellStyle name="40 % - Akzent6 4 2 2" xfId="618"/>
    <cellStyle name="40 % - Akzent6 4 3" xfId="619"/>
    <cellStyle name="40 % - Akzent6 4 3 2" xfId="620"/>
    <cellStyle name="40 % - Akzent6 4 4" xfId="621"/>
    <cellStyle name="40 % - Akzent6 5" xfId="622"/>
    <cellStyle name="40 % - Akzent6 5 2" xfId="623"/>
    <cellStyle name="40 % - Akzent6 5 2 2" xfId="624"/>
    <cellStyle name="40 % - Akzent6 5 3" xfId="625"/>
    <cellStyle name="40 % - Akzent6 5 3 2" xfId="626"/>
    <cellStyle name="40 % - Akzent6 5 4" xfId="627"/>
    <cellStyle name="40 % - Akzent6 6" xfId="628"/>
    <cellStyle name="40 % - Akzent6 6 2" xfId="629"/>
    <cellStyle name="40 % - Akzent6 6 2 2" xfId="630"/>
    <cellStyle name="40 % - Akzent6 6 3" xfId="631"/>
    <cellStyle name="40 % - Akzent6 6 3 2" xfId="632"/>
    <cellStyle name="40 % - Akzent6 6 4" xfId="633"/>
    <cellStyle name="40 % - Akzent6 7" xfId="634"/>
    <cellStyle name="40 % - Akzent6 7 2" xfId="635"/>
    <cellStyle name="40 % - Akzent6 7 2 2" xfId="636"/>
    <cellStyle name="40 % - Akzent6 7 3" xfId="637"/>
    <cellStyle name="40 % - Akzent6 7 3 2" xfId="638"/>
    <cellStyle name="40 % - Akzent6 7 4" xfId="639"/>
    <cellStyle name="40 % - Akzent6 8" xfId="640"/>
    <cellStyle name="40 % - Akzent6 8 2" xfId="641"/>
    <cellStyle name="40 % - Akzent6 9" xfId="642"/>
    <cellStyle name="40 % - Akzent6 9 2" xfId="643"/>
    <cellStyle name="5" xfId="644"/>
    <cellStyle name="5 2" xfId="645"/>
    <cellStyle name="6" xfId="646"/>
    <cellStyle name="6 2" xfId="647"/>
    <cellStyle name="60 % - Akzent1" xfId="648"/>
    <cellStyle name="60 % - Akzent1 2" xfId="649"/>
    <cellStyle name="60 % - Akzent1 2 2" xfId="650"/>
    <cellStyle name="60 % - Akzent1 3" xfId="651"/>
    <cellStyle name="60 % - Akzent2" xfId="652"/>
    <cellStyle name="60 % - Akzent2 2" xfId="653"/>
    <cellStyle name="60 % - Akzent2 2 2" xfId="654"/>
    <cellStyle name="60 % - Akzent2 3" xfId="655"/>
    <cellStyle name="60 % - Akzent3" xfId="656"/>
    <cellStyle name="60 % - Akzent3 2" xfId="657"/>
    <cellStyle name="60 % - Akzent3 2 2" xfId="658"/>
    <cellStyle name="60 % - Akzent3 3" xfId="659"/>
    <cellStyle name="60 % - Akzent4" xfId="660"/>
    <cellStyle name="60 % - Akzent4 2" xfId="661"/>
    <cellStyle name="60 % - Akzent4 2 2" xfId="662"/>
    <cellStyle name="60 % - Akzent4 3" xfId="663"/>
    <cellStyle name="60 % - Akzent5" xfId="664"/>
    <cellStyle name="60 % - Akzent5 2" xfId="665"/>
    <cellStyle name="60 % - Akzent5 2 2" xfId="666"/>
    <cellStyle name="60 % - Akzent5 3" xfId="667"/>
    <cellStyle name="60 % - Akzent6" xfId="668"/>
    <cellStyle name="60 % - Akzent6 2" xfId="669"/>
    <cellStyle name="60 % - Akzent6 2 2" xfId="670"/>
    <cellStyle name="60 % - Akzent6 3" xfId="671"/>
    <cellStyle name="9" xfId="672"/>
    <cellStyle name="9 2" xfId="673"/>
    <cellStyle name="Akzent1" xfId="674"/>
    <cellStyle name="Akzent1 2" xfId="675"/>
    <cellStyle name="Akzent1 2 2" xfId="676"/>
    <cellStyle name="Akzent1 3" xfId="677"/>
    <cellStyle name="Akzent2" xfId="678"/>
    <cellStyle name="Akzent2 2" xfId="679"/>
    <cellStyle name="Akzent2 2 2" xfId="680"/>
    <cellStyle name="Akzent2 3" xfId="681"/>
    <cellStyle name="Akzent3" xfId="682"/>
    <cellStyle name="Akzent3 2" xfId="683"/>
    <cellStyle name="Akzent3 2 2" xfId="684"/>
    <cellStyle name="Akzent3 3" xfId="685"/>
    <cellStyle name="Akzent4" xfId="686"/>
    <cellStyle name="Akzent4 2" xfId="687"/>
    <cellStyle name="Akzent4 2 2" xfId="688"/>
    <cellStyle name="Akzent4 3" xfId="689"/>
    <cellStyle name="Akzent5" xfId="690"/>
    <cellStyle name="Akzent5 2" xfId="691"/>
    <cellStyle name="Akzent5 2 2" xfId="692"/>
    <cellStyle name="Akzent5 3" xfId="693"/>
    <cellStyle name="Akzent6" xfId="694"/>
    <cellStyle name="Akzent6 2" xfId="695"/>
    <cellStyle name="Akzent6 2 2" xfId="696"/>
    <cellStyle name="Akzent6 3" xfId="697"/>
    <cellStyle name="Ausgabe" xfId="698"/>
    <cellStyle name="Ausgabe 2" xfId="699"/>
    <cellStyle name="Ausgabe 2 2" xfId="700"/>
    <cellStyle name="Ausgabe 3" xfId="701"/>
    <cellStyle name="Berechnung" xfId="702"/>
    <cellStyle name="Berechnung 2" xfId="703"/>
    <cellStyle name="Berechnung 2 2" xfId="704"/>
    <cellStyle name="Berechnung 3" xfId="705"/>
    <cellStyle name="cell" xfId="706"/>
    <cellStyle name="cell 2" xfId="707"/>
    <cellStyle name="Eingabe" xfId="708"/>
    <cellStyle name="Eingabe 2" xfId="709"/>
    <cellStyle name="Eingabe 2 2" xfId="710"/>
    <cellStyle name="Eingabe 3" xfId="711"/>
    <cellStyle name="Ergebnis" xfId="712"/>
    <cellStyle name="Ergebnis 2" xfId="713"/>
    <cellStyle name="Ergebnis 2 2" xfId="714"/>
    <cellStyle name="Ergebnis 3" xfId="715"/>
    <cellStyle name="Erklärender Text" xfId="716"/>
    <cellStyle name="Erklärender Text 2" xfId="717"/>
    <cellStyle name="Erklärender Text 2 2" xfId="718"/>
    <cellStyle name="Erklärender Text 3" xfId="719"/>
    <cellStyle name="Euro" xfId="720"/>
    <cellStyle name="Euro 2" xfId="721"/>
    <cellStyle name="Euro 2 2" xfId="722"/>
    <cellStyle name="Euro 3" xfId="723"/>
    <cellStyle name="Euro 3 2" xfId="724"/>
    <cellStyle name="Euro 4" xfId="725"/>
    <cellStyle name="GreyBackground" xfId="726"/>
    <cellStyle name="GreyBackground 2" xfId="727"/>
    <cellStyle name="Gut" xfId="728"/>
    <cellStyle name="Gut 2" xfId="729"/>
    <cellStyle name="Gut 2 2" xfId="730"/>
    <cellStyle name="Gut 3" xfId="731"/>
    <cellStyle name="Hyperlink 2" xfId="732"/>
    <cellStyle name="in Millionen" xfId="733"/>
    <cellStyle name="in Millionen 2" xfId="734"/>
    <cellStyle name="in Tausend" xfId="735"/>
    <cellStyle name="in Tausend 2" xfId="736"/>
    <cellStyle name="level3" xfId="737"/>
    <cellStyle name="level3 2" xfId="738"/>
    <cellStyle name="Link" xfId="739"/>
    <cellStyle name="mit Bindestrich" xfId="740"/>
    <cellStyle name="mit Bindestrich 2" xfId="741"/>
    <cellStyle name="Neutral" xfId="742"/>
    <cellStyle name="Neutral 2" xfId="743"/>
    <cellStyle name="Neutral 2 2" xfId="744"/>
    <cellStyle name="Neutral 3" xfId="745"/>
    <cellStyle name="Normal_Sheet3" xfId="746"/>
    <cellStyle name="Notiz" xfId="747"/>
    <cellStyle name="Notiz 2" xfId="748"/>
    <cellStyle name="Notiz 2 2" xfId="749"/>
    <cellStyle name="Notiz 2 2 2" xfId="750"/>
    <cellStyle name="Notiz 2 2 2 2" xfId="751"/>
    <cellStyle name="Notiz 2 2 3" xfId="752"/>
    <cellStyle name="Notiz 2 2 3 2" xfId="753"/>
    <cellStyle name="Notiz 2 2 4" xfId="754"/>
    <cellStyle name="Notiz 2 3" xfId="755"/>
    <cellStyle name="Notiz 2 3 2" xfId="756"/>
    <cellStyle name="Notiz 2 4" xfId="757"/>
    <cellStyle name="Notiz 2 4 2" xfId="758"/>
    <cellStyle name="Notiz 2 5" xfId="759"/>
    <cellStyle name="Notiz 2 5 2" xfId="760"/>
    <cellStyle name="Notiz 2 6" xfId="761"/>
    <cellStyle name="Notiz 2 6 2" xfId="762"/>
    <cellStyle name="Notiz 2 7" xfId="763"/>
    <cellStyle name="Notiz 3" xfId="764"/>
    <cellStyle name="Notiz 3 2" xfId="765"/>
    <cellStyle name="Notiz 3 2 2" xfId="766"/>
    <cellStyle name="Notiz 3 3" xfId="767"/>
    <cellStyle name="Notiz 3 3 2" xfId="768"/>
    <cellStyle name="Notiz 3 4" xfId="769"/>
    <cellStyle name="Notiz 4" xfId="770"/>
    <cellStyle name="Notiz 4 2" xfId="771"/>
    <cellStyle name="Notiz 4 2 2" xfId="772"/>
    <cellStyle name="Notiz 4 3" xfId="773"/>
    <cellStyle name="Notiz 4 3 2" xfId="774"/>
    <cellStyle name="Notiz 4 4" xfId="775"/>
    <cellStyle name="Notiz 5" xfId="776"/>
    <cellStyle name="Notiz 5 2" xfId="777"/>
    <cellStyle name="Notiz 5 2 2" xfId="778"/>
    <cellStyle name="Notiz 5 3" xfId="779"/>
    <cellStyle name="Notiz 5 3 2" xfId="780"/>
    <cellStyle name="Notiz 5 4" xfId="781"/>
    <cellStyle name="Notiz 6" xfId="782"/>
    <cellStyle name="Notiz 6 2" xfId="783"/>
    <cellStyle name="Notiz 7" xfId="784"/>
    <cellStyle name="Notiz 8" xfId="785"/>
    <cellStyle name="row" xfId="786"/>
    <cellStyle name="row 2" xfId="787"/>
    <cellStyle name="Schlecht" xfId="788"/>
    <cellStyle name="Schlecht 2" xfId="789"/>
    <cellStyle name="Schlecht 2 2" xfId="790"/>
    <cellStyle name="Schlecht 3" xfId="791"/>
    <cellStyle name="Standard 10" xfId="792"/>
    <cellStyle name="Standard 10 2" xfId="793"/>
    <cellStyle name="Standard 11" xfId="794"/>
    <cellStyle name="Standard 11 2" xfId="795"/>
    <cellStyle name="Standard 12" xfId="796"/>
    <cellStyle name="Standard 12 2" xfId="797"/>
    <cellStyle name="Standard 13" xfId="798"/>
    <cellStyle name="Standard 14" xfId="799"/>
    <cellStyle name="Standard 15" xfId="800"/>
    <cellStyle name="Standard 16" xfId="801"/>
    <cellStyle name="Standard 17" xfId="802"/>
    <cellStyle name="Standard 18" xfId="803"/>
    <cellStyle name="Standard 2" xfId="804"/>
    <cellStyle name="Standard 2 2" xfId="805"/>
    <cellStyle name="Standard 2 2 2" xfId="806"/>
    <cellStyle name="Standard 2 2 2 2" xfId="807"/>
    <cellStyle name="Standard 2 2 2 3" xfId="808"/>
    <cellStyle name="Standard 2 2 3" xfId="809"/>
    <cellStyle name="Standard 2 2 3 2" xfId="810"/>
    <cellStyle name="Standard 2 2 4" xfId="811"/>
    <cellStyle name="Standard 2 2 5" xfId="812"/>
    <cellStyle name="Standard 2 3" xfId="813"/>
    <cellStyle name="Standard 2 3 2" xfId="814"/>
    <cellStyle name="Standard 2 3 2 2" xfId="815"/>
    <cellStyle name="Standard 2 3 2 2 2" xfId="816"/>
    <cellStyle name="Standard 2 3 2 3" xfId="817"/>
    <cellStyle name="Standard 2 3 3" xfId="818"/>
    <cellStyle name="Standard 2 3 3 2" xfId="819"/>
    <cellStyle name="Standard 2 3 4" xfId="820"/>
    <cellStyle name="Standard 2 3 4 2" xfId="821"/>
    <cellStyle name="Standard 2 3 5" xfId="822"/>
    <cellStyle name="Standard 2 4" xfId="823"/>
    <cellStyle name="Standard 2 4 2" xfId="824"/>
    <cellStyle name="Standard 2 5" xfId="825"/>
    <cellStyle name="Standard 3" xfId="826"/>
    <cellStyle name="Standard 3 2" xfId="827"/>
    <cellStyle name="Standard 3 2 2" xfId="828"/>
    <cellStyle name="Standard 3 2 2 2" xfId="829"/>
    <cellStyle name="Standard 3 2 2 2 2" xfId="830"/>
    <cellStyle name="Standard 3 2 2 3" xfId="831"/>
    <cellStyle name="Standard 3 2 3" xfId="832"/>
    <cellStyle name="Standard 3 2 3 2" xfId="833"/>
    <cellStyle name="Standard 3 2 4" xfId="834"/>
    <cellStyle name="Standard 3 2 4 2" xfId="835"/>
    <cellStyle name="Standard 3 2 4 2 2" xfId="836"/>
    <cellStyle name="Standard 3 2 4 3" xfId="837"/>
    <cellStyle name="Standard 3 2 5" xfId="838"/>
    <cellStyle name="Standard 3 3" xfId="839"/>
    <cellStyle name="Standard 3 3 2" xfId="840"/>
    <cellStyle name="Standard 3 3 2 2" xfId="841"/>
    <cellStyle name="Standard 3 3 3" xfId="842"/>
    <cellStyle name="Standard 3 3 3 2" xfId="843"/>
    <cellStyle name="Standard 3 3 4" xfId="844"/>
    <cellStyle name="Standard 3 4" xfId="845"/>
    <cellStyle name="Standard 3_Tabelle 3b" xfId="846"/>
    <cellStyle name="Standard 4" xfId="847"/>
    <cellStyle name="Standard 4 2" xfId="848"/>
    <cellStyle name="Standard 4 2 2" xfId="849"/>
    <cellStyle name="Standard 4 2 2 2" xfId="850"/>
    <cellStyle name="Standard 4 2 2 2 2" xfId="851"/>
    <cellStyle name="Standard 4 2 2 3" xfId="852"/>
    <cellStyle name="Standard 4 2 3" xfId="853"/>
    <cellStyle name="Standard 4 2 3 2" xfId="854"/>
    <cellStyle name="Standard 4 2 4" xfId="855"/>
    <cellStyle name="Standard 4 2 4 2" xfId="856"/>
    <cellStyle name="Standard 4 2 5" xfId="857"/>
    <cellStyle name="Standard 4 2 6" xfId="858"/>
    <cellStyle name="Standard 4 3" xfId="859"/>
    <cellStyle name="Standard 4 3 2" xfId="860"/>
    <cellStyle name="Standard 4 3 2 2" xfId="861"/>
    <cellStyle name="Standard 4 3 3" xfId="862"/>
    <cellStyle name="Standard 4 4" xfId="863"/>
    <cellStyle name="Standard 4 4 2" xfId="864"/>
    <cellStyle name="Standard 4 4 2 2" xfId="865"/>
    <cellStyle name="Standard 4 4 3" xfId="866"/>
    <cellStyle name="Standard 4 5" xfId="867"/>
    <cellStyle name="Standard 4 5 2" xfId="868"/>
    <cellStyle name="Standard 4 6" xfId="869"/>
    <cellStyle name="Standard 4 7" xfId="870"/>
    <cellStyle name="Standard 5" xfId="871"/>
    <cellStyle name="Standard 5 2" xfId="872"/>
    <cellStyle name="Standard 5 2 2" xfId="873"/>
    <cellStyle name="Standard 5 3" xfId="874"/>
    <cellStyle name="Standard 5 3 2" xfId="875"/>
    <cellStyle name="Standard 5 3 2 2" xfId="876"/>
    <cellStyle name="Standard 5 3 3" xfId="877"/>
    <cellStyle name="Standard 5 3 3 2" xfId="878"/>
    <cellStyle name="Standard 5 3 4" xfId="879"/>
    <cellStyle name="Standard 5 3 4 2" xfId="880"/>
    <cellStyle name="Standard 5 3 5" xfId="881"/>
    <cellStyle name="Standard 5 4" xfId="882"/>
    <cellStyle name="Standard 5 4 2" xfId="883"/>
    <cellStyle name="Standard 5 5" xfId="884"/>
    <cellStyle name="Standard 5 5 2" xfId="885"/>
    <cellStyle name="Standard 5 6" xfId="886"/>
    <cellStyle name="Standard 5 6 2" xfId="887"/>
    <cellStyle name="Standard 5 7" xfId="888"/>
    <cellStyle name="Standard 5 7 2" xfId="889"/>
    <cellStyle name="Standard 5 8" xfId="890"/>
    <cellStyle name="Standard 6" xfId="891"/>
    <cellStyle name="Standard 6 2" xfId="892"/>
    <cellStyle name="Standard 6 2 2" xfId="893"/>
    <cellStyle name="Standard 6 3" xfId="894"/>
    <cellStyle name="Standard 6 3 2" xfId="895"/>
    <cellStyle name="Standard 6 4" xfId="896"/>
    <cellStyle name="Standard 7" xfId="897"/>
    <cellStyle name="Standard 7 2" xfId="898"/>
    <cellStyle name="Standard 7 2 2" xfId="899"/>
    <cellStyle name="Standard 7 3" xfId="900"/>
    <cellStyle name="Standard 7 3 2" xfId="901"/>
    <cellStyle name="Standard 7 4" xfId="902"/>
    <cellStyle name="Standard 8" xfId="903"/>
    <cellStyle name="Standard 8 2" xfId="904"/>
    <cellStyle name="Standard 8 2 2" xfId="905"/>
    <cellStyle name="Standard 8 3" xfId="906"/>
    <cellStyle name="Standard 9" xfId="907"/>
    <cellStyle name="Standard 9 2" xfId="908"/>
    <cellStyle name="Standard 9 2 2" xfId="909"/>
    <cellStyle name="Standard 9 3" xfId="910"/>
    <cellStyle name="Standard_Tab5-S8_0408" xfId="911"/>
    <cellStyle name="Text mit Füllzeichen" xfId="912"/>
    <cellStyle name="Text mit Füllzeichen 2" xfId="913"/>
    <cellStyle name="title1" xfId="914"/>
    <cellStyle name="title1 2" xfId="915"/>
    <cellStyle name="Überschrift" xfId="916"/>
    <cellStyle name="Überschrift 1" xfId="917"/>
    <cellStyle name="Überschrift 1 2" xfId="918"/>
    <cellStyle name="Überschrift 1 2 2" xfId="919"/>
    <cellStyle name="Überschrift 1 3" xfId="920"/>
    <cellStyle name="Überschrift 2" xfId="921"/>
    <cellStyle name="Überschrift 2 2" xfId="922"/>
    <cellStyle name="Überschrift 2 2 2" xfId="923"/>
    <cellStyle name="Überschrift 2 3" xfId="924"/>
    <cellStyle name="Überschrift 3" xfId="925"/>
    <cellStyle name="Überschrift 3 2" xfId="926"/>
    <cellStyle name="Überschrift 3 2 2" xfId="927"/>
    <cellStyle name="Überschrift 3 3" xfId="928"/>
    <cellStyle name="Überschrift 4" xfId="929"/>
    <cellStyle name="Überschrift 4 2" xfId="930"/>
    <cellStyle name="Überschrift 4 2 2" xfId="931"/>
    <cellStyle name="Überschrift 4 3" xfId="932"/>
    <cellStyle name="Überschrift 5" xfId="933"/>
    <cellStyle name="Ü-Haupt[I,II]" xfId="934"/>
    <cellStyle name="Ü-Haupt[I,II] 2" xfId="935"/>
    <cellStyle name="Ü-Tabellen[1.,2.]" xfId="936"/>
    <cellStyle name="Ü-Tabellen[1.,2.] 2" xfId="937"/>
    <cellStyle name="Ü-Zwischen[A,B]" xfId="938"/>
    <cellStyle name="Ü-Zwischen[A,B] 2" xfId="939"/>
    <cellStyle name="Verknüpfte Zelle" xfId="940"/>
    <cellStyle name="Verknüpfte Zelle 2" xfId="941"/>
    <cellStyle name="Verknüpfte Zelle 2 2" xfId="942"/>
    <cellStyle name="Verknüpfte Zelle 3" xfId="943"/>
    <cellStyle name="Vorspalte" xfId="944"/>
    <cellStyle name="Vorspalte 2" xfId="945"/>
    <cellStyle name="Warnender Text" xfId="946"/>
    <cellStyle name="Warnender Text 2" xfId="947"/>
    <cellStyle name="Warnender Text 2 2" xfId="948"/>
    <cellStyle name="Warnender Text 3" xfId="949"/>
    <cellStyle name="Zelle überprüfen" xfId="950"/>
    <cellStyle name="Zelle überprüfen 2" xfId="951"/>
    <cellStyle name="Zelle überprüfen 2 2" xfId="952"/>
    <cellStyle name="Zelle überprüfen 3" xfId="953"/>
  </cellStyles>
  <dxfs count="29">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ont>
        <color indexed="20"/>
        <condense val="0"/>
        <extend val="0"/>
      </font>
      <fill>
        <patternFill patternType="solid">
          <fgColor indexed="8"/>
          <bgColor indexed="45"/>
        </patternFill>
      </fill>
      <border/>
    </dxf>
    <dxf>
      <font>
        <color indexed="20"/>
        <condense val="0"/>
        <extend val="0"/>
      </font>
      <fill>
        <patternFill patternType="solid">
          <fgColor indexed="8"/>
          <bgColor indexed="45"/>
        </patternFill>
      </fill>
      <border/>
    </dxf>
    <dxf>
      <fill>
        <patternFill patternType="solid">
          <fgColor indexed="8"/>
          <bgColor indexed="13"/>
        </patternFill>
      </fill>
      <border/>
    </dxf>
    <dxf>
      <fill>
        <patternFill patternType="solid">
          <fgColor indexed="8"/>
          <bgColor indexed="10"/>
        </patternFill>
      </fill>
      <border/>
    </dxf>
    <dxf>
      <fill>
        <patternFill patternType="solid">
          <fgColor indexed="8"/>
          <bgColor indexed="10"/>
        </patternFill>
      </fill>
      <border/>
    </dxf>
    <dxf>
      <fill>
        <patternFill patternType="solid">
          <fgColor indexed="8"/>
          <bgColor indexed="10"/>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67</xdr:row>
      <xdr:rowOff>19050</xdr:rowOff>
    </xdr:from>
    <xdr:ext cx="762000" cy="323850"/>
    <xdr:sp macro="" textlink="">
      <xdr:nvSpPr>
        <xdr:cNvPr id="3591" name="Textfeld 1"/>
        <xdr:cNvSpPr txBox="1">
          <a:spLocks noChangeArrowheads="1"/>
        </xdr:cNvSpPr>
      </xdr:nvSpPr>
      <xdr:spPr bwMode="auto">
        <a:xfrm>
          <a:off x="7200900" y="10096500"/>
          <a:ext cx="762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11</xdr:row>
      <xdr:rowOff>0</xdr:rowOff>
    </xdr:to>
    <xdr:sp macro="" textlink="">
      <xdr:nvSpPr>
        <xdr:cNvPr id="2" name="Text 13"/>
        <xdr:cNvSpPr txBox="1">
          <a:spLocks noChangeArrowheads="1"/>
        </xdr:cNvSpPr>
      </xdr:nvSpPr>
      <xdr:spPr bwMode="auto">
        <a:xfrm>
          <a:off x="5991225" y="704850"/>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5</xdr:row>
      <xdr:rowOff>0</xdr:rowOff>
    </xdr:from>
    <xdr:to>
      <xdr:col>20</xdr:col>
      <xdr:colOff>0</xdr:colOff>
      <xdr:row>6</xdr:row>
      <xdr:rowOff>0</xdr:rowOff>
    </xdr:to>
    <xdr:sp macro="" textlink="">
      <xdr:nvSpPr>
        <xdr:cNvPr id="2" name="Text 23"/>
        <xdr:cNvSpPr txBox="1">
          <a:spLocks noChangeArrowheads="1"/>
        </xdr:cNvSpPr>
      </xdr:nvSpPr>
      <xdr:spPr bwMode="auto">
        <a:xfrm>
          <a:off x="8143875" y="647700"/>
          <a:ext cx="4572000" cy="2952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0"/>
  <sheetViews>
    <sheetView tabSelected="1" workbookViewId="0" topLeftCell="A1">
      <selection activeCell="L1" sqref="L1"/>
    </sheetView>
  </sheetViews>
  <sheetFormatPr defaultColWidth="11.421875" defaultRowHeight="15"/>
  <cols>
    <col min="1" max="1" width="3.7109375" style="617" customWidth="1"/>
    <col min="2" max="2" width="4.28125" style="617" customWidth="1"/>
    <col min="3" max="3" width="3.8515625" style="581" customWidth="1"/>
    <col min="4" max="9" width="11.421875" style="581" customWidth="1"/>
    <col min="10" max="10" width="0.42578125" style="581" customWidth="1"/>
    <col min="11" max="11" width="4.140625" style="615" customWidth="1"/>
    <col min="12" max="16384" width="11.421875" style="581" customWidth="1"/>
  </cols>
  <sheetData>
    <row r="1" spans="1:11" ht="12.75" customHeight="1">
      <c r="A1" s="622"/>
      <c r="B1" s="622"/>
      <c r="C1" s="622"/>
      <c r="D1" s="622"/>
      <c r="E1" s="622"/>
      <c r="F1" s="622"/>
      <c r="G1" s="622"/>
      <c r="H1" s="622"/>
      <c r="I1" s="622"/>
      <c r="J1" s="622"/>
      <c r="K1" s="622"/>
    </row>
    <row r="2" spans="1:11" ht="15.75" customHeight="1">
      <c r="A2" s="623" t="s">
        <v>0</v>
      </c>
      <c r="B2" s="623"/>
      <c r="C2" s="623"/>
      <c r="D2" s="623"/>
      <c r="E2" s="623"/>
      <c r="F2" s="623"/>
      <c r="G2" s="623"/>
      <c r="H2" s="623"/>
      <c r="I2" s="623"/>
      <c r="J2" s="623"/>
      <c r="K2" s="623"/>
    </row>
    <row r="3" spans="1:11" ht="12.75" customHeight="1">
      <c r="A3" s="582"/>
      <c r="B3" s="582"/>
      <c r="C3" s="582"/>
      <c r="D3" s="582"/>
      <c r="E3" s="582"/>
      <c r="F3" s="582"/>
      <c r="G3" s="582"/>
      <c r="H3" s="582"/>
      <c r="I3" s="582"/>
      <c r="J3" s="582"/>
      <c r="K3" s="583"/>
    </row>
    <row r="4" spans="1:11" ht="12.75" customHeight="1">
      <c r="A4" s="584"/>
      <c r="B4" s="584"/>
      <c r="C4" s="585"/>
      <c r="D4" s="585"/>
      <c r="E4" s="585"/>
      <c r="F4" s="585"/>
      <c r="G4" s="585"/>
      <c r="H4" s="585"/>
      <c r="I4" s="585"/>
      <c r="J4" s="585"/>
      <c r="K4" s="586"/>
    </row>
    <row r="5" spans="1:11" ht="12.75" customHeight="1">
      <c r="A5" s="624" t="s">
        <v>897</v>
      </c>
      <c r="B5" s="624"/>
      <c r="C5" s="624"/>
      <c r="D5" s="624"/>
      <c r="E5" s="624"/>
      <c r="F5" s="624"/>
      <c r="G5" s="624"/>
      <c r="H5" s="624"/>
      <c r="I5" s="624"/>
      <c r="J5" s="587"/>
      <c r="K5" s="588"/>
    </row>
    <row r="6" spans="1:11" ht="12.75" customHeight="1">
      <c r="A6" s="589"/>
      <c r="B6" s="589"/>
      <c r="C6" s="589"/>
      <c r="D6" s="589"/>
      <c r="E6" s="589"/>
      <c r="F6" s="589"/>
      <c r="G6" s="589"/>
      <c r="H6" s="589"/>
      <c r="I6" s="589"/>
      <c r="J6" s="587"/>
      <c r="K6" s="588"/>
    </row>
    <row r="7" spans="1:11" ht="12.75" customHeight="1">
      <c r="A7" s="624" t="s">
        <v>898</v>
      </c>
      <c r="B7" s="624"/>
      <c r="C7" s="624"/>
      <c r="D7" s="624"/>
      <c r="E7" s="624"/>
      <c r="F7" s="624"/>
      <c r="G7" s="624"/>
      <c r="H7" s="624"/>
      <c r="I7" s="624"/>
      <c r="J7" s="587"/>
      <c r="K7" s="588"/>
    </row>
    <row r="8" spans="1:11" ht="12.75" customHeight="1">
      <c r="A8" s="590"/>
      <c r="B8" s="590"/>
      <c r="C8" s="590"/>
      <c r="D8" s="590"/>
      <c r="E8" s="590"/>
      <c r="F8" s="590"/>
      <c r="G8" s="590"/>
      <c r="H8" s="590"/>
      <c r="I8" s="590"/>
      <c r="J8" s="587"/>
      <c r="K8" s="588"/>
    </row>
    <row r="9" spans="1:11" ht="12.75" customHeight="1">
      <c r="A9" s="625" t="s">
        <v>912</v>
      </c>
      <c r="B9" s="625"/>
      <c r="C9" s="625"/>
      <c r="D9" s="625"/>
      <c r="E9" s="625"/>
      <c r="F9" s="625"/>
      <c r="G9" s="625"/>
      <c r="H9" s="625"/>
      <c r="I9" s="625"/>
      <c r="J9" s="585"/>
      <c r="K9" s="583"/>
    </row>
    <row r="10" spans="1:11" ht="12.75" customHeight="1">
      <c r="A10" s="591"/>
      <c r="B10" s="591"/>
      <c r="C10" s="591"/>
      <c r="D10" s="591"/>
      <c r="E10" s="591"/>
      <c r="F10" s="591"/>
      <c r="G10" s="591"/>
      <c r="H10" s="591"/>
      <c r="I10" s="591"/>
      <c r="J10" s="585"/>
      <c r="K10" s="583"/>
    </row>
    <row r="11" spans="1:11" ht="12.75" customHeight="1">
      <c r="A11" s="592" t="s">
        <v>1</v>
      </c>
      <c r="B11" s="592"/>
      <c r="C11" s="626" t="s">
        <v>840</v>
      </c>
      <c r="D11" s="626"/>
      <c r="E11" s="626"/>
      <c r="F11" s="626"/>
      <c r="G11" s="626"/>
      <c r="H11" s="626"/>
      <c r="I11" s="626"/>
      <c r="J11" s="585"/>
      <c r="K11" s="583"/>
    </row>
    <row r="12" spans="1:11" ht="12.75" customHeight="1">
      <c r="A12" s="591"/>
      <c r="B12" s="591"/>
      <c r="C12" s="591"/>
      <c r="D12" s="591"/>
      <c r="E12" s="591"/>
      <c r="F12" s="591"/>
      <c r="G12" s="591"/>
      <c r="H12" s="591"/>
      <c r="I12" s="591"/>
      <c r="J12" s="585"/>
      <c r="K12" s="583"/>
    </row>
    <row r="13" spans="1:11" ht="12.75" customHeight="1">
      <c r="A13" s="592" t="s">
        <v>2</v>
      </c>
      <c r="B13" s="592"/>
      <c r="C13" s="621" t="s">
        <v>3</v>
      </c>
      <c r="D13" s="621"/>
      <c r="E13" s="621"/>
      <c r="F13" s="621"/>
      <c r="G13" s="621"/>
      <c r="H13" s="621"/>
      <c r="I13" s="621"/>
      <c r="J13" s="585"/>
      <c r="K13" s="586"/>
    </row>
    <row r="14" spans="1:11" ht="12.75" customHeight="1">
      <c r="A14" s="594"/>
      <c r="B14" s="594"/>
      <c r="C14" s="628" t="s">
        <v>841</v>
      </c>
      <c r="D14" s="628"/>
      <c r="E14" s="628"/>
      <c r="F14" s="628"/>
      <c r="G14" s="628"/>
      <c r="H14" s="628"/>
      <c r="I14" s="628"/>
      <c r="J14" s="585"/>
      <c r="K14" s="583"/>
    </row>
    <row r="15" spans="1:11" ht="12.75" customHeight="1">
      <c r="A15" s="594"/>
      <c r="B15" s="594"/>
      <c r="C15" s="595"/>
      <c r="D15" s="595"/>
      <c r="E15" s="595"/>
      <c r="F15" s="595"/>
      <c r="G15" s="595"/>
      <c r="H15" s="595"/>
      <c r="I15" s="595"/>
      <c r="J15" s="585"/>
      <c r="K15" s="583"/>
    </row>
    <row r="16" spans="1:11" ht="12.75" customHeight="1">
      <c r="A16" s="596" t="s">
        <v>4</v>
      </c>
      <c r="B16" s="596"/>
      <c r="C16" s="628" t="s">
        <v>842</v>
      </c>
      <c r="D16" s="628"/>
      <c r="E16" s="628"/>
      <c r="F16" s="628"/>
      <c r="G16" s="628"/>
      <c r="H16" s="628"/>
      <c r="I16" s="628"/>
      <c r="J16" s="585"/>
      <c r="K16" s="583"/>
    </row>
    <row r="17" spans="1:11" ht="12.75" customHeight="1">
      <c r="A17" s="594"/>
      <c r="B17" s="594"/>
      <c r="C17" s="594"/>
      <c r="D17" s="594"/>
      <c r="E17" s="594"/>
      <c r="F17" s="594"/>
      <c r="G17" s="594"/>
      <c r="H17" s="594"/>
      <c r="I17" s="594"/>
      <c r="J17" s="585"/>
      <c r="K17" s="583"/>
    </row>
    <row r="18" spans="1:11" ht="12.75" customHeight="1">
      <c r="A18" s="596" t="s">
        <v>5</v>
      </c>
      <c r="B18" s="596"/>
      <c r="C18" s="629" t="s">
        <v>843</v>
      </c>
      <c r="D18" s="629"/>
      <c r="E18" s="629"/>
      <c r="F18" s="629"/>
      <c r="G18" s="629"/>
      <c r="H18" s="629"/>
      <c r="I18" s="629"/>
      <c r="J18" s="585"/>
      <c r="K18" s="583"/>
    </row>
    <row r="19" spans="1:11" ht="12.75" customHeight="1">
      <c r="A19" s="594"/>
      <c r="B19" s="594"/>
      <c r="C19" s="630" t="s">
        <v>6</v>
      </c>
      <c r="D19" s="630"/>
      <c r="E19" s="630"/>
      <c r="F19" s="630"/>
      <c r="G19" s="630"/>
      <c r="H19" s="630"/>
      <c r="I19" s="630"/>
      <c r="J19" s="585"/>
      <c r="K19" s="583"/>
    </row>
    <row r="20" spans="1:11" ht="9.9" customHeight="1">
      <c r="A20" s="594"/>
      <c r="B20" s="594"/>
      <c r="C20" s="594"/>
      <c r="D20" s="594"/>
      <c r="E20" s="594"/>
      <c r="F20" s="594"/>
      <c r="G20" s="594"/>
      <c r="H20" s="594"/>
      <c r="I20" s="594"/>
      <c r="J20" s="585"/>
      <c r="K20" s="583"/>
    </row>
    <row r="21" spans="1:11" ht="12.75" customHeight="1">
      <c r="A21" s="631" t="s">
        <v>7</v>
      </c>
      <c r="B21" s="631"/>
      <c r="C21" s="631"/>
      <c r="D21" s="632" t="s">
        <v>844</v>
      </c>
      <c r="E21" s="632"/>
      <c r="F21" s="632"/>
      <c r="G21" s="632"/>
      <c r="H21" s="632"/>
      <c r="I21" s="632"/>
      <c r="J21" s="585"/>
      <c r="K21" s="597"/>
    </row>
    <row r="22" spans="1:11" ht="12.75" customHeight="1">
      <c r="A22" s="598"/>
      <c r="B22" s="598"/>
      <c r="C22" s="599"/>
      <c r="D22" s="599"/>
      <c r="E22" s="599"/>
      <c r="F22" s="599"/>
      <c r="G22" s="599"/>
      <c r="H22" s="599"/>
      <c r="I22" s="599"/>
      <c r="J22" s="585"/>
      <c r="K22" s="583"/>
    </row>
    <row r="23" spans="1:11" ht="12.75" customHeight="1">
      <c r="A23" s="631" t="s">
        <v>8</v>
      </c>
      <c r="B23" s="631"/>
      <c r="C23" s="631"/>
      <c r="D23" s="632" t="s">
        <v>845</v>
      </c>
      <c r="E23" s="632"/>
      <c r="F23" s="632"/>
      <c r="G23" s="632"/>
      <c r="H23" s="632"/>
      <c r="I23" s="632"/>
      <c r="J23" s="585"/>
      <c r="K23" s="600"/>
    </row>
    <row r="24" spans="1:11" ht="12.75" customHeight="1">
      <c r="A24" s="601"/>
      <c r="B24" s="601"/>
      <c r="C24" s="591"/>
      <c r="D24" s="591"/>
      <c r="E24" s="591"/>
      <c r="F24" s="591"/>
      <c r="G24" s="591"/>
      <c r="H24" s="591"/>
      <c r="I24" s="591"/>
      <c r="J24" s="585"/>
      <c r="K24" s="583"/>
    </row>
    <row r="25" spans="1:11" ht="12.75" customHeight="1">
      <c r="A25" s="633" t="s">
        <v>9</v>
      </c>
      <c r="B25" s="633"/>
      <c r="C25" s="633"/>
      <c r="D25" s="634" t="s">
        <v>10</v>
      </c>
      <c r="E25" s="634"/>
      <c r="F25" s="634"/>
      <c r="G25" s="634"/>
      <c r="H25" s="634"/>
      <c r="I25" s="634"/>
      <c r="J25" s="585"/>
      <c r="K25" s="583"/>
    </row>
    <row r="26" spans="1:11" ht="12.75" customHeight="1">
      <c r="A26" s="591"/>
      <c r="B26" s="591"/>
      <c r="C26" s="602"/>
      <c r="D26" s="635" t="s">
        <v>846</v>
      </c>
      <c r="E26" s="635"/>
      <c r="F26" s="635"/>
      <c r="G26" s="635"/>
      <c r="H26" s="635"/>
      <c r="I26" s="635"/>
      <c r="J26" s="585"/>
      <c r="K26" s="600"/>
    </row>
    <row r="27" spans="1:11" ht="9.9" customHeight="1">
      <c r="A27" s="591"/>
      <c r="B27" s="591"/>
      <c r="C27" s="602"/>
      <c r="D27" s="603"/>
      <c r="E27" s="603"/>
      <c r="F27" s="603"/>
      <c r="G27" s="603"/>
      <c r="H27" s="603"/>
      <c r="I27" s="603"/>
      <c r="J27" s="585"/>
      <c r="K27" s="600"/>
    </row>
    <row r="28" spans="1:11" ht="9.9" customHeight="1">
      <c r="A28" s="604"/>
      <c r="B28" s="604"/>
      <c r="C28" s="602"/>
      <c r="D28" s="602"/>
      <c r="E28" s="602"/>
      <c r="F28" s="602"/>
      <c r="G28" s="602"/>
      <c r="H28" s="602"/>
      <c r="I28" s="602"/>
      <c r="J28" s="585"/>
      <c r="K28" s="605"/>
    </row>
    <row r="29" spans="1:11" ht="12.75" customHeight="1">
      <c r="A29" s="606" t="s">
        <v>11</v>
      </c>
      <c r="B29" s="627" t="s">
        <v>12</v>
      </c>
      <c r="C29" s="627"/>
      <c r="D29" s="627"/>
      <c r="E29" s="627"/>
      <c r="F29" s="627"/>
      <c r="G29" s="627"/>
      <c r="H29" s="627"/>
      <c r="I29" s="627"/>
      <c r="J29" s="607"/>
      <c r="K29" s="597"/>
    </row>
    <row r="30" spans="1:11" ht="12.75" customHeight="1">
      <c r="A30" s="592"/>
      <c r="B30" s="584"/>
      <c r="C30" s="593"/>
      <c r="D30" s="593"/>
      <c r="E30" s="593"/>
      <c r="F30" s="593"/>
      <c r="G30" s="593"/>
      <c r="H30" s="593"/>
      <c r="I30" s="593"/>
      <c r="J30" s="607"/>
      <c r="K30" s="588"/>
    </row>
    <row r="31" spans="1:11" ht="12.75" customHeight="1">
      <c r="A31" s="606" t="s">
        <v>13</v>
      </c>
      <c r="B31" s="637" t="s">
        <v>14</v>
      </c>
      <c r="C31" s="637"/>
      <c r="D31" s="637"/>
      <c r="E31" s="637"/>
      <c r="F31" s="637"/>
      <c r="G31" s="637"/>
      <c r="H31" s="637"/>
      <c r="I31" s="637"/>
      <c r="J31" s="585"/>
      <c r="K31" s="588"/>
    </row>
    <row r="32" spans="1:11" ht="12.75" customHeight="1">
      <c r="A32" s="592"/>
      <c r="B32" s="638" t="s">
        <v>15</v>
      </c>
      <c r="C32" s="638"/>
      <c r="D32" s="638"/>
      <c r="E32" s="638"/>
      <c r="F32" s="638"/>
      <c r="G32" s="638"/>
      <c r="H32" s="638"/>
      <c r="I32" s="638"/>
      <c r="J32" s="585"/>
      <c r="K32" s="597"/>
    </row>
    <row r="33" spans="1:11" ht="12.75" customHeight="1">
      <c r="A33" s="592"/>
      <c r="B33" s="608"/>
      <c r="C33" s="609"/>
      <c r="D33" s="609"/>
      <c r="E33" s="609"/>
      <c r="F33" s="609"/>
      <c r="G33" s="609"/>
      <c r="H33" s="609"/>
      <c r="I33" s="609"/>
      <c r="J33" s="585"/>
      <c r="K33" s="588"/>
    </row>
    <row r="34" spans="1:11" ht="12.75" customHeight="1">
      <c r="A34" s="606" t="s">
        <v>16</v>
      </c>
      <c r="B34" s="637" t="s">
        <v>17</v>
      </c>
      <c r="C34" s="637"/>
      <c r="D34" s="637"/>
      <c r="E34" s="637"/>
      <c r="F34" s="637"/>
      <c r="G34" s="637"/>
      <c r="H34" s="637"/>
      <c r="I34" s="637"/>
      <c r="J34" s="585"/>
      <c r="K34" s="588"/>
    </row>
    <row r="35" spans="1:11" ht="12.75" customHeight="1">
      <c r="A35" s="592"/>
      <c r="B35" s="639" t="s">
        <v>18</v>
      </c>
      <c r="C35" s="639"/>
      <c r="D35" s="639"/>
      <c r="E35" s="639"/>
      <c r="F35" s="639"/>
      <c r="G35" s="639"/>
      <c r="H35" s="639"/>
      <c r="I35" s="639"/>
      <c r="J35" s="602"/>
      <c r="K35" s="597"/>
    </row>
    <row r="36" spans="1:11" ht="12.75" customHeight="1">
      <c r="A36" s="592"/>
      <c r="B36" s="584"/>
      <c r="C36" s="610"/>
      <c r="D36" s="610"/>
      <c r="E36" s="610"/>
      <c r="F36" s="610"/>
      <c r="G36" s="610"/>
      <c r="H36" s="610"/>
      <c r="I36" s="610"/>
      <c r="J36" s="602"/>
      <c r="K36" s="588"/>
    </row>
    <row r="37" spans="1:11" ht="12.75" customHeight="1">
      <c r="A37" s="606" t="s">
        <v>19</v>
      </c>
      <c r="B37" s="637" t="s">
        <v>20</v>
      </c>
      <c r="C37" s="637"/>
      <c r="D37" s="637"/>
      <c r="E37" s="637"/>
      <c r="F37" s="637"/>
      <c r="G37" s="637"/>
      <c r="H37" s="637"/>
      <c r="I37" s="637"/>
      <c r="J37" s="602"/>
      <c r="K37" s="588"/>
    </row>
    <row r="38" spans="1:11" ht="12.75" customHeight="1">
      <c r="A38" s="592"/>
      <c r="B38" s="636" t="s">
        <v>21</v>
      </c>
      <c r="C38" s="636"/>
      <c r="D38" s="636"/>
      <c r="E38" s="636"/>
      <c r="F38" s="636"/>
      <c r="G38" s="636"/>
      <c r="H38" s="636"/>
      <c r="I38" s="636"/>
      <c r="J38" s="585"/>
      <c r="K38" s="597"/>
    </row>
    <row r="39" spans="1:11" ht="12.75" customHeight="1">
      <c r="A39" s="592"/>
      <c r="B39" s="584"/>
      <c r="C39" s="611"/>
      <c r="D39" s="611"/>
      <c r="E39" s="611"/>
      <c r="F39" s="611"/>
      <c r="G39" s="611"/>
      <c r="H39" s="611"/>
      <c r="I39" s="611"/>
      <c r="J39" s="585"/>
      <c r="K39" s="588"/>
    </row>
    <row r="40" spans="1:11" ht="12.75" customHeight="1">
      <c r="A40" s="612">
        <v>3</v>
      </c>
      <c r="B40" s="637" t="s">
        <v>22</v>
      </c>
      <c r="C40" s="637"/>
      <c r="D40" s="637"/>
      <c r="E40" s="637"/>
      <c r="F40" s="637"/>
      <c r="G40" s="637"/>
      <c r="H40" s="637"/>
      <c r="I40" s="637"/>
      <c r="J40" s="613"/>
      <c r="K40" s="588"/>
    </row>
    <row r="41" spans="1:11" ht="12.75" customHeight="1">
      <c r="A41" s="592"/>
      <c r="B41" s="642" t="s">
        <v>23</v>
      </c>
      <c r="C41" s="642"/>
      <c r="D41" s="642"/>
      <c r="E41" s="642"/>
      <c r="F41" s="642"/>
      <c r="G41" s="642"/>
      <c r="H41" s="642"/>
      <c r="I41" s="642"/>
      <c r="J41" s="602"/>
      <c r="K41" s="597"/>
    </row>
    <row r="42" spans="1:11" ht="12.75" customHeight="1">
      <c r="A42" s="592"/>
      <c r="B42" s="614"/>
      <c r="C42" s="614"/>
      <c r="D42" s="614"/>
      <c r="E42" s="614"/>
      <c r="F42" s="614"/>
      <c r="G42" s="614"/>
      <c r="H42" s="614"/>
      <c r="I42" s="614"/>
      <c r="J42" s="602"/>
      <c r="K42" s="597"/>
    </row>
    <row r="43" spans="1:11" ht="12.75" customHeight="1">
      <c r="A43" s="606" t="s">
        <v>24</v>
      </c>
      <c r="B43" s="637" t="s">
        <v>25</v>
      </c>
      <c r="C43" s="637"/>
      <c r="D43" s="637"/>
      <c r="E43" s="637"/>
      <c r="F43" s="637"/>
      <c r="G43" s="637"/>
      <c r="H43" s="637"/>
      <c r="I43" s="637"/>
      <c r="J43" s="602"/>
      <c r="K43" s="586"/>
    </row>
    <row r="44" spans="1:11" ht="12.75" customHeight="1">
      <c r="A44" s="606"/>
      <c r="B44" s="612" t="s">
        <v>26</v>
      </c>
      <c r="C44" s="612"/>
      <c r="D44" s="612"/>
      <c r="E44" s="612"/>
      <c r="F44" s="612"/>
      <c r="G44" s="612"/>
      <c r="H44" s="612"/>
      <c r="I44" s="612"/>
      <c r="J44" s="602"/>
      <c r="K44" s="586"/>
    </row>
    <row r="45" spans="1:11" ht="12.75" customHeight="1">
      <c r="A45" s="606"/>
      <c r="B45" s="636" t="s">
        <v>27</v>
      </c>
      <c r="C45" s="636"/>
      <c r="D45" s="636"/>
      <c r="E45" s="636"/>
      <c r="F45" s="636"/>
      <c r="G45" s="636"/>
      <c r="H45" s="636"/>
      <c r="I45" s="636"/>
      <c r="J45" s="602"/>
      <c r="K45" s="597"/>
    </row>
    <row r="46" spans="1:11" ht="12.75" customHeight="1">
      <c r="A46" s="606"/>
      <c r="B46" s="611"/>
      <c r="C46" s="611"/>
      <c r="D46" s="611"/>
      <c r="E46" s="611"/>
      <c r="F46" s="611"/>
      <c r="G46" s="611"/>
      <c r="H46" s="611"/>
      <c r="I46" s="611"/>
      <c r="J46" s="602"/>
      <c r="K46" s="597"/>
    </row>
    <row r="47" spans="1:11" ht="12.75" customHeight="1">
      <c r="A47" s="606" t="s">
        <v>28</v>
      </c>
      <c r="B47" s="637" t="s">
        <v>25</v>
      </c>
      <c r="C47" s="637"/>
      <c r="D47" s="637"/>
      <c r="E47" s="637"/>
      <c r="F47" s="637"/>
      <c r="G47" s="637"/>
      <c r="H47" s="637"/>
      <c r="I47" s="637"/>
      <c r="J47" s="602"/>
      <c r="K47" s="586"/>
    </row>
    <row r="48" spans="1:11" ht="12.75" customHeight="1">
      <c r="A48" s="606"/>
      <c r="B48" s="612" t="s">
        <v>29</v>
      </c>
      <c r="C48" s="612"/>
      <c r="D48" s="612"/>
      <c r="E48" s="612"/>
      <c r="F48" s="612"/>
      <c r="G48" s="612"/>
      <c r="H48" s="612"/>
      <c r="I48" s="612"/>
      <c r="J48" s="602"/>
      <c r="K48" s="586"/>
    </row>
    <row r="49" spans="1:11" ht="12.75" customHeight="1">
      <c r="A49" s="606"/>
      <c r="B49" s="636" t="s">
        <v>27</v>
      </c>
      <c r="C49" s="636"/>
      <c r="D49" s="636"/>
      <c r="E49" s="636"/>
      <c r="F49" s="636"/>
      <c r="G49" s="636"/>
      <c r="H49" s="636"/>
      <c r="I49" s="636"/>
      <c r="J49" s="602"/>
      <c r="K49" s="597"/>
    </row>
    <row r="50" spans="1:9" ht="12.75" customHeight="1">
      <c r="A50" s="604"/>
      <c r="B50" s="604"/>
      <c r="C50" s="602"/>
      <c r="D50" s="602"/>
      <c r="E50" s="602"/>
      <c r="F50" s="602"/>
      <c r="G50" s="602"/>
      <c r="H50" s="602"/>
      <c r="I50" s="602"/>
    </row>
    <row r="51" spans="1:11" ht="12.75" customHeight="1">
      <c r="A51" s="606" t="s">
        <v>30</v>
      </c>
      <c r="B51" s="637" t="s">
        <v>31</v>
      </c>
      <c r="C51" s="637"/>
      <c r="D51" s="637"/>
      <c r="E51" s="637"/>
      <c r="F51" s="637"/>
      <c r="G51" s="637"/>
      <c r="H51" s="637"/>
      <c r="I51" s="637"/>
      <c r="J51" s="602"/>
      <c r="K51" s="586"/>
    </row>
    <row r="52" spans="1:11" ht="12.75" customHeight="1">
      <c r="A52" s="606"/>
      <c r="B52" s="636" t="s">
        <v>32</v>
      </c>
      <c r="C52" s="636"/>
      <c r="D52" s="636"/>
      <c r="E52" s="636"/>
      <c r="F52" s="636"/>
      <c r="G52" s="636"/>
      <c r="H52" s="636"/>
      <c r="I52" s="636"/>
      <c r="J52" s="602"/>
      <c r="K52" s="597"/>
    </row>
    <row r="53" spans="1:9" ht="12.75" customHeight="1">
      <c r="A53" s="604"/>
      <c r="B53" s="604"/>
      <c r="C53" s="602"/>
      <c r="D53" s="602"/>
      <c r="E53" s="602"/>
      <c r="F53" s="602"/>
      <c r="G53" s="602"/>
      <c r="H53" s="602"/>
      <c r="I53" s="602"/>
    </row>
    <row r="54" spans="1:11" ht="12.75" customHeight="1">
      <c r="A54" s="606" t="s">
        <v>33</v>
      </c>
      <c r="B54" s="637" t="s">
        <v>34</v>
      </c>
      <c r="C54" s="637"/>
      <c r="D54" s="637"/>
      <c r="E54" s="637"/>
      <c r="F54" s="637"/>
      <c r="G54" s="637"/>
      <c r="H54" s="637"/>
      <c r="I54" s="637"/>
      <c r="J54" s="602"/>
      <c r="K54" s="586"/>
    </row>
    <row r="55" spans="1:11" ht="12.75" customHeight="1">
      <c r="A55" s="606"/>
      <c r="B55" s="636" t="s">
        <v>32</v>
      </c>
      <c r="C55" s="636"/>
      <c r="D55" s="636"/>
      <c r="E55" s="636"/>
      <c r="F55" s="636"/>
      <c r="G55" s="636"/>
      <c r="H55" s="636"/>
      <c r="I55" s="636"/>
      <c r="J55" s="602"/>
      <c r="K55" s="597"/>
    </row>
    <row r="56" spans="1:9" ht="12.75" customHeight="1">
      <c r="A56" s="604"/>
      <c r="B56" s="604"/>
      <c r="C56" s="602"/>
      <c r="D56" s="602"/>
      <c r="E56" s="602"/>
      <c r="F56" s="602"/>
      <c r="G56" s="602"/>
      <c r="H56" s="602"/>
      <c r="I56" s="602"/>
    </row>
    <row r="57" spans="1:11" ht="12.75" customHeight="1">
      <c r="A57" s="606" t="s">
        <v>35</v>
      </c>
      <c r="B57" s="637" t="s">
        <v>36</v>
      </c>
      <c r="C57" s="637"/>
      <c r="D57" s="637"/>
      <c r="E57" s="637"/>
      <c r="F57" s="637"/>
      <c r="G57" s="637"/>
      <c r="H57" s="637"/>
      <c r="I57" s="637"/>
      <c r="J57" s="602"/>
      <c r="K57" s="583"/>
    </row>
    <row r="58" spans="1:11" ht="12.75" customHeight="1">
      <c r="A58" s="606"/>
      <c r="B58" s="640" t="s">
        <v>37</v>
      </c>
      <c r="C58" s="640"/>
      <c r="D58" s="640"/>
      <c r="E58" s="640"/>
      <c r="F58" s="640"/>
      <c r="G58" s="640"/>
      <c r="H58" s="640"/>
      <c r="I58" s="640"/>
      <c r="J58" s="602"/>
      <c r="K58" s="597"/>
    </row>
    <row r="59" spans="1:11" ht="12.75" customHeight="1">
      <c r="A59" s="606"/>
      <c r="B59" s="604"/>
      <c r="C59" s="611"/>
      <c r="D59" s="611"/>
      <c r="E59" s="611"/>
      <c r="F59" s="611"/>
      <c r="G59" s="611"/>
      <c r="H59" s="611"/>
      <c r="I59" s="611"/>
      <c r="J59" s="602"/>
      <c r="K59" s="583"/>
    </row>
    <row r="60" spans="1:11" ht="12.75" customHeight="1">
      <c r="A60" s="606" t="s">
        <v>38</v>
      </c>
      <c r="B60" s="637" t="s">
        <v>39</v>
      </c>
      <c r="C60" s="637"/>
      <c r="D60" s="637"/>
      <c r="E60" s="637"/>
      <c r="F60" s="637"/>
      <c r="G60" s="637"/>
      <c r="H60" s="637"/>
      <c r="I60" s="637"/>
      <c r="J60" s="602"/>
      <c r="K60" s="586"/>
    </row>
    <row r="61" spans="1:11" ht="12.75" customHeight="1">
      <c r="A61" s="606"/>
      <c r="B61" s="636" t="s">
        <v>40</v>
      </c>
      <c r="C61" s="636"/>
      <c r="D61" s="636"/>
      <c r="E61" s="636"/>
      <c r="F61" s="636"/>
      <c r="G61" s="636"/>
      <c r="H61" s="636"/>
      <c r="I61" s="636"/>
      <c r="J61" s="602"/>
      <c r="K61" s="597"/>
    </row>
    <row r="62" spans="1:9" ht="12.75" customHeight="1">
      <c r="A62" s="604"/>
      <c r="B62" s="604"/>
      <c r="C62" s="602"/>
      <c r="D62" s="602"/>
      <c r="E62" s="602"/>
      <c r="F62" s="602"/>
      <c r="G62" s="602"/>
      <c r="H62" s="602"/>
      <c r="I62" s="602"/>
    </row>
    <row r="63" spans="1:11" ht="12.75" customHeight="1">
      <c r="A63" s="616">
        <v>7</v>
      </c>
      <c r="B63" s="643" t="s">
        <v>41</v>
      </c>
      <c r="C63" s="643"/>
      <c r="D63" s="643"/>
      <c r="E63" s="643"/>
      <c r="F63" s="643"/>
      <c r="G63" s="643"/>
      <c r="H63" s="643"/>
      <c r="I63" s="643"/>
      <c r="K63" s="597"/>
    </row>
    <row r="64" spans="1:11" ht="12.75" customHeight="1">
      <c r="A64" s="604"/>
      <c r="B64" s="611"/>
      <c r="C64" s="611"/>
      <c r="D64" s="611"/>
      <c r="E64" s="611"/>
      <c r="F64" s="611"/>
      <c r="G64" s="611"/>
      <c r="H64" s="611"/>
      <c r="I64" s="611"/>
      <c r="K64" s="597"/>
    </row>
    <row r="65" spans="1:11" ht="12.75" customHeight="1">
      <c r="A65" s="625" t="s">
        <v>934</v>
      </c>
      <c r="B65" s="625"/>
      <c r="C65" s="625"/>
      <c r="D65" s="625"/>
      <c r="E65" s="625"/>
      <c r="F65" s="625"/>
      <c r="G65" s="625"/>
      <c r="H65" s="625"/>
      <c r="I65" s="625"/>
      <c r="K65" s="597"/>
    </row>
    <row r="66" spans="2:9" ht="12.75" customHeight="1">
      <c r="B66" s="636"/>
      <c r="C66" s="636"/>
      <c r="D66" s="636"/>
      <c r="E66" s="636"/>
      <c r="F66" s="636"/>
      <c r="G66" s="636"/>
      <c r="H66" s="636"/>
      <c r="I66" s="636"/>
    </row>
    <row r="67" spans="1:11" ht="12.75" customHeight="1">
      <c r="A67" s="629" t="s">
        <v>906</v>
      </c>
      <c r="B67" s="629"/>
      <c r="C67" s="629"/>
      <c r="D67" s="641" t="s">
        <v>907</v>
      </c>
      <c r="E67" s="641"/>
      <c r="F67" s="641"/>
      <c r="G67" s="641"/>
      <c r="H67" s="641"/>
      <c r="I67" s="641"/>
      <c r="K67" s="586"/>
    </row>
    <row r="69" spans="1:11" ht="13.2">
      <c r="A69" s="629" t="s">
        <v>910</v>
      </c>
      <c r="B69" s="629"/>
      <c r="C69" s="629"/>
      <c r="D69" s="641" t="s">
        <v>908</v>
      </c>
      <c r="E69" s="641"/>
      <c r="F69" s="641"/>
      <c r="G69" s="641"/>
      <c r="H69" s="641"/>
      <c r="I69" s="641"/>
      <c r="K69" s="586"/>
    </row>
    <row r="71" spans="1:11" ht="13.2">
      <c r="A71" s="629" t="s">
        <v>911</v>
      </c>
      <c r="B71" s="629"/>
      <c r="C71" s="629"/>
      <c r="D71" s="641" t="s">
        <v>909</v>
      </c>
      <c r="E71" s="641"/>
      <c r="F71" s="641"/>
      <c r="G71" s="641"/>
      <c r="H71" s="641"/>
      <c r="I71" s="641"/>
      <c r="K71" s="586"/>
    </row>
    <row r="73" spans="1:11" ht="13.2">
      <c r="A73" s="617" t="s">
        <v>9</v>
      </c>
      <c r="D73" s="637" t="s">
        <v>913</v>
      </c>
      <c r="E73" s="637"/>
      <c r="F73" s="637"/>
      <c r="G73" s="637"/>
      <c r="H73" s="637"/>
      <c r="I73" s="637"/>
      <c r="J73" s="618"/>
      <c r="K73" s="618"/>
    </row>
    <row r="74" spans="4:11" ht="13.2">
      <c r="D74" s="638" t="s">
        <v>914</v>
      </c>
      <c r="E74" s="638"/>
      <c r="F74" s="638"/>
      <c r="G74" s="638"/>
      <c r="H74" s="638"/>
      <c r="I74" s="638"/>
      <c r="J74" s="619"/>
      <c r="K74" s="620"/>
    </row>
    <row r="76" spans="1:9" ht="13.2">
      <c r="A76" s="606" t="s">
        <v>11</v>
      </c>
      <c r="B76" s="637" t="s">
        <v>916</v>
      </c>
      <c r="C76" s="637"/>
      <c r="D76" s="637"/>
      <c r="E76" s="637"/>
      <c r="F76" s="637"/>
      <c r="G76" s="637"/>
      <c r="H76" s="637"/>
      <c r="I76" s="637"/>
    </row>
    <row r="77" spans="2:11" ht="13.2">
      <c r="B77" s="636" t="s">
        <v>915</v>
      </c>
      <c r="C77" s="636"/>
      <c r="D77" s="636"/>
      <c r="E77" s="636"/>
      <c r="F77" s="636"/>
      <c r="G77" s="636"/>
      <c r="H77" s="636"/>
      <c r="I77" s="636"/>
      <c r="K77" s="586"/>
    </row>
    <row r="79" spans="1:9" ht="13.2">
      <c r="A79" s="617" t="s">
        <v>13</v>
      </c>
      <c r="B79" s="637" t="s">
        <v>917</v>
      </c>
      <c r="C79" s="637"/>
      <c r="D79" s="637"/>
      <c r="E79" s="637"/>
      <c r="F79" s="637"/>
      <c r="G79" s="637"/>
      <c r="H79" s="637"/>
      <c r="I79" s="637"/>
    </row>
    <row r="80" spans="2:11" ht="13.2">
      <c r="B80" s="636" t="s">
        <v>918</v>
      </c>
      <c r="C80" s="636"/>
      <c r="D80" s="636"/>
      <c r="E80" s="636"/>
      <c r="F80" s="636"/>
      <c r="G80" s="636"/>
      <c r="H80" s="636"/>
      <c r="I80" s="636"/>
      <c r="K80" s="586"/>
    </row>
  </sheetData>
  <mergeCells count="54">
    <mergeCell ref="B51:I51"/>
    <mergeCell ref="B54:I54"/>
    <mergeCell ref="B80:I80"/>
    <mergeCell ref="B79:I79"/>
    <mergeCell ref="D73:I73"/>
    <mergeCell ref="D74:I74"/>
    <mergeCell ref="B77:I77"/>
    <mergeCell ref="B76:I76"/>
    <mergeCell ref="A67:C67"/>
    <mergeCell ref="A69:C69"/>
    <mergeCell ref="A71:C71"/>
    <mergeCell ref="A65:I65"/>
    <mergeCell ref="D67:I67"/>
    <mergeCell ref="D69:I69"/>
    <mergeCell ref="D71:I71"/>
    <mergeCell ref="B66:I66"/>
    <mergeCell ref="B52:I52"/>
    <mergeCell ref="B55:I55"/>
    <mergeCell ref="B57:I57"/>
    <mergeCell ref="B58:I58"/>
    <mergeCell ref="B60:I60"/>
    <mergeCell ref="B61:I61"/>
    <mergeCell ref="B63:I63"/>
    <mergeCell ref="B49:I49"/>
    <mergeCell ref="B31:I31"/>
    <mergeCell ref="B32:I32"/>
    <mergeCell ref="B34:I34"/>
    <mergeCell ref="B35:I35"/>
    <mergeCell ref="B37:I37"/>
    <mergeCell ref="B38:I38"/>
    <mergeCell ref="B40:I40"/>
    <mergeCell ref="B41:I41"/>
    <mergeCell ref="B43:I43"/>
    <mergeCell ref="B45:I45"/>
    <mergeCell ref="B47:I47"/>
    <mergeCell ref="B29:I29"/>
    <mergeCell ref="C14:I14"/>
    <mergeCell ref="C16:I16"/>
    <mergeCell ref="C18:I18"/>
    <mergeCell ref="C19:I19"/>
    <mergeCell ref="A21:C21"/>
    <mergeCell ref="D21:I21"/>
    <mergeCell ref="A23:C23"/>
    <mergeCell ref="D23:I23"/>
    <mergeCell ref="A25:C25"/>
    <mergeCell ref="D25:I25"/>
    <mergeCell ref="D26:I26"/>
    <mergeCell ref="C13:I13"/>
    <mergeCell ref="A1:K1"/>
    <mergeCell ref="A2:K2"/>
    <mergeCell ref="A5:I5"/>
    <mergeCell ref="A9:I9"/>
    <mergeCell ref="C11:I11"/>
    <mergeCell ref="A7:I7"/>
  </mergeCells>
  <hyperlinks>
    <hyperlink ref="A5:I5" location="VorbemerkPersonal1!A1" tooltip="VorbemerkPersonal1" display="Vorbemerkungen Hochschulpersonal"/>
    <hyperlink ref="A7:I7" location="'Vorbemerkungen Hab'!A1" tooltip="Vorbemerkungen Hab" display="Vorbemerkungen Habilitationen"/>
    <hyperlink ref="A21:C21" location="'Übersicht 1'!A1" tooltip="Übersicht 1" display="Übersicht 1"/>
    <hyperlink ref="A23:C23" location="'Übersicht 2'!A1" tooltip="Übersicht 2" display="Übersicht 2"/>
    <hyperlink ref="A25:C25" location="'Übersicht 3'!A1" tooltip="Übersicht 3" display="Übersicht 3"/>
    <hyperlink ref="B29:I29" location="'Tabelle 1a'!A1" tooltip="Tabelle 1 a" display="Personal nach Hochschulart, Hochschule und Beschäftigungsverhältnis"/>
    <hyperlink ref="B31:I31" location="'Tabelle 1b'!A1" tooltip="Tabelle 1 b" display="Personal nach Fächergruppe (organisatorische Zugehörigkeit), Hochschulart und  "/>
    <hyperlink ref="B34:I34" location="'Tabelle 2a '!A1" tooltip="Tabelle 2 a" display="Wissenschaftliches und künstlerisches Personal nach Hochschulart, "/>
    <hyperlink ref="B37:I37" location="'Tabelle 2b'!A1" tooltip="Tabelle 2 b" display="Wissenschaftliches und künstlerisches Personal nach Hochschulart, Fächergruppe   "/>
    <hyperlink ref="B40:I40" location="'Tabelle 3'!A1" tooltip="Tabelle 3" display="Hauptberufliches wissenschaftliches und künstlerisches Personal nach Hochschulart,"/>
    <hyperlink ref="B43:I43" location="'Tabelle 4a'!A1" tooltip="Tabelle 4 a" display="Professoren, Dozenten und Assistenten, wissenschaftliche und künstlerische "/>
    <hyperlink ref="B47:I47" location="'Tabelle 4b'!A1" tooltip="Tabelle 4 b" display="Professoren, Dozenten und Assistenten, wissenschaftliche und künstlerische "/>
    <hyperlink ref="B51:I51" location="'Tabelle 5a'!A1" tooltip="Tabelle 5 a" display="Wissenschaftliches und künstlerisches Personal nach Hochschulart, Hochschule, "/>
    <hyperlink ref="B54:I54" location="'Tabelle 5b'!A1" tooltip="Tabelle  b" display="Wissenschaftliches und künstlerisches Personal nach Fächergruppen"/>
    <hyperlink ref="B57:I57" location="'Tabelle 6a'!A1" tooltip="Tabelle 6 a " display="Verwaltungs-, technisches und sonstiges Hochschulpersonal nach Hochschulart,"/>
    <hyperlink ref="B60:I60" location="'Tabelle 6b'!A1" tooltip="Tabelle 6 b" display="Verwaltungs-, technisches und sonstiges Hochschulpersonal nach Fächergruppe "/>
    <hyperlink ref="B63:I63" location="'Tabelle 7'!A1" tooltip="Tabelle 7" display="Mitglieder von Hochschulräten nach Hochschulart und Hochschule "/>
    <hyperlink ref="D67:I67" location="'HAB-Ü1 '!A1" tooltip="HAB-Ü1" display="Habilitationsverfahren in Bayern seit 2009 nach Fächergruppen und Hochschulen"/>
    <hyperlink ref="D69:I69" location="'HAB-Ü2a'!A1" tooltip="HAB-Ü2a" display=" Habilitationen in Bayern 2021 nach Fächergruppen"/>
    <hyperlink ref="D71:I71" location="'HAB-Ü2b'!A1" tooltip="HAB-Ü 2b" display="Habilitationen in Bayern 2021 nach Hochschulen"/>
    <hyperlink ref="D73:I73" location="'HAB-Ü3'!A1" tooltip="HAB-Ü 3" display="Zahl der Habilitationen und Durchschnittsalter der Habilitierten in Bayern 2020 "/>
    <hyperlink ref="B76:I76" location="'HAB-Tabelle 1a'!A1" tooltip="HAB- Tabelle 1 a" display="Abgeschlossene Habilitationsverfahren an den Hochschulen in Bayern 2021"/>
    <hyperlink ref="B79:I79" location="'HAB-Tabelle 1b'!A1" tooltip="HAB - Tabelle 1 b" display="Abgeschlossene Habilitationsverfahren in Bayern 2021"/>
  </hyperlinks>
  <printOptions/>
  <pageMargins left="0.7086614173228347" right="0.7086614173228347" top="0.5905511811023623" bottom="0.7874015748031497" header="0.31496062992125984" footer="0.31496062992125984"/>
  <pageSetup horizontalDpi="600" verticalDpi="600" orientation="portrait" paperSize="9" scale="98" r:id="rId1"/>
  <headerFooter alignWithMargins="0">
    <oddFooter>&amp;L&amp;P&amp;C&amp;P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99"/>
  <sheetViews>
    <sheetView zoomScaleSheetLayoutView="91" workbookViewId="0" topLeftCell="A1">
      <selection activeCell="N1" sqref="N1"/>
    </sheetView>
  </sheetViews>
  <sheetFormatPr defaultColWidth="11.421875" defaultRowHeight="15"/>
  <cols>
    <col min="1" max="2" width="0.85546875" style="426" customWidth="1"/>
    <col min="3" max="3" width="22.57421875" style="426" customWidth="1"/>
    <col min="4" max="4" width="2.140625" style="426" customWidth="1"/>
    <col min="5" max="5" width="6.7109375" style="426" customWidth="1"/>
    <col min="6" max="6" width="6.28125" style="426" customWidth="1"/>
    <col min="7" max="8" width="6.57421875" style="426" customWidth="1"/>
    <col min="9" max="9" width="8.00390625" style="426" customWidth="1"/>
    <col min="10" max="10" width="7.140625" style="426" customWidth="1"/>
    <col min="11" max="11" width="7.421875" style="426" customWidth="1"/>
    <col min="12" max="12" width="6.8515625" style="426" customWidth="1"/>
    <col min="13" max="13" width="8.00390625" style="426" customWidth="1"/>
    <col min="14" max="16384" width="11.421875" style="426" customWidth="1"/>
  </cols>
  <sheetData>
    <row r="1" spans="1:23" s="428" customFormat="1" ht="14.4">
      <c r="A1" s="812" t="s">
        <v>895</v>
      </c>
      <c r="B1" s="812"/>
      <c r="C1" s="812"/>
      <c r="D1" s="812"/>
      <c r="E1" s="812"/>
      <c r="F1" s="812"/>
      <c r="G1" s="812"/>
      <c r="H1" s="812"/>
      <c r="I1" s="812"/>
      <c r="J1" s="812"/>
      <c r="K1" s="812"/>
      <c r="L1" s="812"/>
      <c r="M1" s="812"/>
      <c r="N1" s="426"/>
      <c r="O1" s="426"/>
      <c r="P1" s="426"/>
      <c r="Q1" s="426"/>
      <c r="R1" s="426"/>
      <c r="S1" s="426"/>
      <c r="T1" s="426"/>
      <c r="U1" s="426"/>
      <c r="V1" s="427"/>
      <c r="W1" s="427"/>
    </row>
    <row r="2" spans="1:23" s="428" customFormat="1" ht="14.4">
      <c r="A2" s="812" t="s">
        <v>31</v>
      </c>
      <c r="B2" s="812"/>
      <c r="C2" s="812"/>
      <c r="D2" s="812"/>
      <c r="E2" s="812"/>
      <c r="F2" s="812"/>
      <c r="G2" s="812"/>
      <c r="H2" s="812"/>
      <c r="I2" s="812"/>
      <c r="J2" s="812"/>
      <c r="K2" s="812"/>
      <c r="L2" s="812"/>
      <c r="M2" s="812"/>
      <c r="N2" s="426"/>
      <c r="O2" s="426"/>
      <c r="P2" s="426"/>
      <c r="Q2" s="426"/>
      <c r="R2" s="426"/>
      <c r="S2" s="426"/>
      <c r="T2" s="426"/>
      <c r="U2" s="426"/>
      <c r="V2" s="427"/>
      <c r="W2" s="427"/>
    </row>
    <row r="3" spans="1:23" s="428" customFormat="1" ht="14.4">
      <c r="A3" s="812" t="s">
        <v>373</v>
      </c>
      <c r="B3" s="812"/>
      <c r="C3" s="812"/>
      <c r="D3" s="812"/>
      <c r="E3" s="812"/>
      <c r="F3" s="812"/>
      <c r="G3" s="812"/>
      <c r="H3" s="812"/>
      <c r="I3" s="812"/>
      <c r="J3" s="812"/>
      <c r="K3" s="812"/>
      <c r="L3" s="812"/>
      <c r="M3" s="812"/>
      <c r="N3" s="426"/>
      <c r="O3" s="426"/>
      <c r="P3" s="426"/>
      <c r="Q3" s="426"/>
      <c r="R3" s="426"/>
      <c r="S3" s="426"/>
      <c r="T3" s="426"/>
      <c r="U3" s="426"/>
      <c r="V3" s="427"/>
      <c r="W3" s="427"/>
    </row>
    <row r="4" spans="1:23" s="430" customFormat="1" ht="12.75" customHeight="1">
      <c r="A4" s="813" t="s">
        <v>322</v>
      </c>
      <c r="B4" s="813"/>
      <c r="C4" s="813"/>
      <c r="D4" s="813"/>
      <c r="E4" s="813"/>
      <c r="F4" s="813"/>
      <c r="G4" s="813"/>
      <c r="H4" s="813"/>
      <c r="I4" s="813"/>
      <c r="J4" s="813"/>
      <c r="K4" s="813"/>
      <c r="L4" s="813"/>
      <c r="M4" s="813"/>
      <c r="N4" s="426"/>
      <c r="O4" s="426"/>
      <c r="P4" s="426"/>
      <c r="Q4" s="426"/>
      <c r="R4" s="426"/>
      <c r="S4" s="426"/>
      <c r="T4" s="426"/>
      <c r="U4" s="426"/>
      <c r="V4" s="429"/>
      <c r="W4" s="429"/>
    </row>
    <row r="5" spans="1:23" ht="6" customHeight="1">
      <c r="A5" s="431"/>
      <c r="B5" s="431"/>
      <c r="C5" s="431"/>
      <c r="D5" s="431"/>
      <c r="E5" s="431"/>
      <c r="F5" s="431"/>
      <c r="G5" s="431"/>
      <c r="H5" s="431"/>
      <c r="I5" s="431"/>
      <c r="J5" s="431"/>
      <c r="K5" s="431"/>
      <c r="L5" s="431"/>
      <c r="M5" s="431"/>
      <c r="V5" s="432"/>
      <c r="W5" s="432"/>
    </row>
    <row r="6" spans="1:23" ht="12" customHeight="1">
      <c r="A6" s="814" t="s">
        <v>323</v>
      </c>
      <c r="B6" s="814"/>
      <c r="C6" s="814"/>
      <c r="D6" s="815"/>
      <c r="E6" s="820" t="s">
        <v>324</v>
      </c>
      <c r="F6" s="823" t="s">
        <v>374</v>
      </c>
      <c r="G6" s="823"/>
      <c r="H6" s="823"/>
      <c r="I6" s="823"/>
      <c r="J6" s="823"/>
      <c r="K6" s="825" t="s">
        <v>462</v>
      </c>
      <c r="L6" s="826"/>
      <c r="M6" s="826"/>
      <c r="V6" s="432"/>
      <c r="W6" s="432"/>
    </row>
    <row r="7" spans="1:23" ht="12" customHeight="1">
      <c r="A7" s="816"/>
      <c r="B7" s="816"/>
      <c r="C7" s="816"/>
      <c r="D7" s="817"/>
      <c r="E7" s="821"/>
      <c r="F7" s="824"/>
      <c r="G7" s="824"/>
      <c r="H7" s="824"/>
      <c r="I7" s="824"/>
      <c r="J7" s="824"/>
      <c r="K7" s="827"/>
      <c r="L7" s="828"/>
      <c r="M7" s="828"/>
      <c r="V7" s="432"/>
      <c r="W7" s="432"/>
    </row>
    <row r="8" spans="1:23" ht="12" customHeight="1">
      <c r="A8" s="816"/>
      <c r="B8" s="816"/>
      <c r="C8" s="816"/>
      <c r="D8" s="817"/>
      <c r="E8" s="821"/>
      <c r="F8" s="829" t="s">
        <v>265</v>
      </c>
      <c r="G8" s="824" t="s">
        <v>190</v>
      </c>
      <c r="H8" s="824"/>
      <c r="I8" s="824"/>
      <c r="J8" s="824"/>
      <c r="K8" s="829" t="s">
        <v>265</v>
      </c>
      <c r="L8" s="824" t="s">
        <v>186</v>
      </c>
      <c r="M8" s="831"/>
      <c r="V8" s="432"/>
      <c r="W8" s="432"/>
    </row>
    <row r="9" spans="1:23" ht="12" customHeight="1">
      <c r="A9" s="816"/>
      <c r="B9" s="816"/>
      <c r="C9" s="816"/>
      <c r="D9" s="817"/>
      <c r="E9" s="821"/>
      <c r="F9" s="829"/>
      <c r="G9" s="829" t="s">
        <v>375</v>
      </c>
      <c r="H9" s="829" t="s">
        <v>376</v>
      </c>
      <c r="I9" s="829" t="s">
        <v>377</v>
      </c>
      <c r="J9" s="829" t="s">
        <v>378</v>
      </c>
      <c r="K9" s="829"/>
      <c r="L9" s="829" t="s">
        <v>379</v>
      </c>
      <c r="M9" s="832" t="s">
        <v>380</v>
      </c>
      <c r="V9" s="432"/>
      <c r="W9" s="432"/>
    </row>
    <row r="10" spans="1:23" ht="12" customHeight="1">
      <c r="A10" s="816"/>
      <c r="B10" s="816"/>
      <c r="C10" s="816"/>
      <c r="D10" s="817"/>
      <c r="E10" s="821"/>
      <c r="F10" s="829"/>
      <c r="G10" s="829"/>
      <c r="H10" s="829"/>
      <c r="I10" s="829"/>
      <c r="J10" s="829"/>
      <c r="K10" s="829"/>
      <c r="L10" s="829"/>
      <c r="M10" s="832"/>
      <c r="V10" s="432"/>
      <c r="W10" s="432"/>
    </row>
    <row r="11" spans="1:23" ht="12" customHeight="1">
      <c r="A11" s="816"/>
      <c r="B11" s="816"/>
      <c r="C11" s="816"/>
      <c r="D11" s="817"/>
      <c r="E11" s="821"/>
      <c r="F11" s="829"/>
      <c r="G11" s="829"/>
      <c r="H11" s="829"/>
      <c r="I11" s="829"/>
      <c r="J11" s="829"/>
      <c r="K11" s="829"/>
      <c r="L11" s="829"/>
      <c r="M11" s="832"/>
      <c r="V11" s="432"/>
      <c r="W11" s="432"/>
    </row>
    <row r="12" spans="1:23" ht="12" customHeight="1">
      <c r="A12" s="816"/>
      <c r="B12" s="816"/>
      <c r="C12" s="816"/>
      <c r="D12" s="817"/>
      <c r="E12" s="821"/>
      <c r="F12" s="829"/>
      <c r="G12" s="829"/>
      <c r="H12" s="829"/>
      <c r="I12" s="829"/>
      <c r="J12" s="829"/>
      <c r="K12" s="829"/>
      <c r="L12" s="829"/>
      <c r="M12" s="832"/>
      <c r="V12" s="432"/>
      <c r="W12" s="432"/>
    </row>
    <row r="13" spans="1:23" ht="12" customHeight="1">
      <c r="A13" s="816"/>
      <c r="B13" s="816"/>
      <c r="C13" s="816"/>
      <c r="D13" s="817"/>
      <c r="E13" s="821"/>
      <c r="F13" s="829"/>
      <c r="G13" s="829"/>
      <c r="H13" s="829"/>
      <c r="I13" s="829"/>
      <c r="J13" s="829"/>
      <c r="K13" s="829"/>
      <c r="L13" s="829"/>
      <c r="M13" s="832"/>
      <c r="V13" s="432"/>
      <c r="W13" s="432"/>
    </row>
    <row r="14" spans="1:23" ht="12" customHeight="1">
      <c r="A14" s="818"/>
      <c r="B14" s="818"/>
      <c r="C14" s="818"/>
      <c r="D14" s="819"/>
      <c r="E14" s="822"/>
      <c r="F14" s="830"/>
      <c r="G14" s="830"/>
      <c r="H14" s="830"/>
      <c r="I14" s="830"/>
      <c r="J14" s="830"/>
      <c r="K14" s="830"/>
      <c r="L14" s="830"/>
      <c r="M14" s="833"/>
      <c r="V14" s="432"/>
      <c r="W14" s="432"/>
    </row>
    <row r="15" spans="1:23" ht="2.1" customHeight="1">
      <c r="A15" s="433"/>
      <c r="B15" s="433"/>
      <c r="C15" s="433"/>
      <c r="D15" s="433"/>
      <c r="E15" s="433"/>
      <c r="F15" s="433"/>
      <c r="G15" s="433"/>
      <c r="H15" s="433"/>
      <c r="I15" s="433"/>
      <c r="J15" s="433"/>
      <c r="K15" s="433"/>
      <c r="L15" s="433"/>
      <c r="M15" s="433"/>
      <c r="V15" s="432"/>
      <c r="W15" s="432"/>
    </row>
    <row r="16" spans="1:21" s="434" customFormat="1" ht="18.75" customHeight="1">
      <c r="A16" s="836" t="s">
        <v>332</v>
      </c>
      <c r="B16" s="836"/>
      <c r="C16" s="836"/>
      <c r="D16" s="836"/>
      <c r="E16" s="836"/>
      <c r="F16" s="836"/>
      <c r="G16" s="836"/>
      <c r="H16" s="836"/>
      <c r="I16" s="836"/>
      <c r="J16" s="836"/>
      <c r="K16" s="836"/>
      <c r="L16" s="836"/>
      <c r="M16" s="836"/>
      <c r="N16" s="426"/>
      <c r="O16" s="426"/>
      <c r="P16" s="426"/>
      <c r="Q16" s="426"/>
      <c r="R16" s="426"/>
      <c r="S16" s="426"/>
      <c r="T16" s="426"/>
      <c r="U16" s="426"/>
    </row>
    <row r="17" spans="2:21" s="434" customFormat="1" ht="12" customHeight="1">
      <c r="B17" s="435"/>
      <c r="C17" s="436" t="s">
        <v>185</v>
      </c>
      <c r="D17" s="437" t="s">
        <v>333</v>
      </c>
      <c r="E17" s="438">
        <v>38090</v>
      </c>
      <c r="F17" s="438">
        <v>25789</v>
      </c>
      <c r="G17" s="438">
        <v>5729</v>
      </c>
      <c r="H17" s="438">
        <v>545</v>
      </c>
      <c r="I17" s="438">
        <v>18512</v>
      </c>
      <c r="J17" s="438">
        <v>1003</v>
      </c>
      <c r="K17" s="438">
        <v>12301</v>
      </c>
      <c r="L17" s="438">
        <v>9305</v>
      </c>
      <c r="M17" s="438">
        <v>2531</v>
      </c>
      <c r="O17" s="426"/>
      <c r="P17" s="426"/>
      <c r="Q17" s="426"/>
      <c r="R17" s="426"/>
      <c r="S17" s="426"/>
      <c r="T17" s="426"/>
      <c r="U17" s="426"/>
    </row>
    <row r="18" spans="4:21" s="434" customFormat="1" ht="12" customHeight="1">
      <c r="D18" s="437" t="s">
        <v>334</v>
      </c>
      <c r="E18" s="438">
        <v>25414</v>
      </c>
      <c r="F18" s="438">
        <v>17290</v>
      </c>
      <c r="G18" s="438">
        <v>1795</v>
      </c>
      <c r="H18" s="438">
        <v>320</v>
      </c>
      <c r="I18" s="438">
        <v>14155</v>
      </c>
      <c r="J18" s="438">
        <v>1020</v>
      </c>
      <c r="K18" s="438">
        <v>8124</v>
      </c>
      <c r="L18" s="438">
        <v>5681</v>
      </c>
      <c r="M18" s="438">
        <v>2377</v>
      </c>
      <c r="O18" s="426"/>
      <c r="P18" s="426"/>
      <c r="Q18" s="426"/>
      <c r="R18" s="426"/>
      <c r="S18" s="426"/>
      <c r="T18" s="426"/>
      <c r="U18" s="426"/>
    </row>
    <row r="19" spans="1:21" s="434" customFormat="1" ht="12" customHeight="1">
      <c r="A19" s="439"/>
      <c r="B19" s="439"/>
      <c r="C19" s="439"/>
      <c r="D19" s="437" t="s">
        <v>335</v>
      </c>
      <c r="E19" s="438">
        <v>63504</v>
      </c>
      <c r="F19" s="438">
        <v>43079</v>
      </c>
      <c r="G19" s="438">
        <v>7524</v>
      </c>
      <c r="H19" s="438">
        <v>865</v>
      </c>
      <c r="I19" s="438">
        <v>32667</v>
      </c>
      <c r="J19" s="438">
        <v>2023</v>
      </c>
      <c r="K19" s="438">
        <v>20425</v>
      </c>
      <c r="L19" s="438">
        <v>14986</v>
      </c>
      <c r="M19" s="438">
        <v>4908</v>
      </c>
      <c r="O19" s="426"/>
      <c r="P19" s="426"/>
      <c r="Q19" s="426"/>
      <c r="R19" s="426"/>
      <c r="S19" s="426"/>
      <c r="T19" s="426"/>
      <c r="U19" s="426"/>
    </row>
    <row r="20" spans="1:23" s="434" customFormat="1" ht="18.75" customHeight="1">
      <c r="A20" s="837" t="s">
        <v>336</v>
      </c>
      <c r="B20" s="837"/>
      <c r="C20" s="837"/>
      <c r="D20" s="837"/>
      <c r="E20" s="837"/>
      <c r="F20" s="837"/>
      <c r="G20" s="837"/>
      <c r="H20" s="837"/>
      <c r="I20" s="837"/>
      <c r="J20" s="837"/>
      <c r="K20" s="837"/>
      <c r="L20" s="837"/>
      <c r="M20" s="837"/>
      <c r="N20" s="426"/>
      <c r="O20" s="426"/>
      <c r="P20" s="426"/>
      <c r="Q20" s="426"/>
      <c r="R20" s="426"/>
      <c r="S20" s="426"/>
      <c r="T20" s="426"/>
      <c r="U20" s="426"/>
      <c r="V20" s="440"/>
      <c r="W20" s="440"/>
    </row>
    <row r="21" spans="3:23" s="434" customFormat="1" ht="12" customHeight="1">
      <c r="C21" s="441" t="s">
        <v>337</v>
      </c>
      <c r="D21" s="437" t="s">
        <v>333</v>
      </c>
      <c r="E21" s="438">
        <v>27051</v>
      </c>
      <c r="F21" s="438">
        <v>21109</v>
      </c>
      <c r="G21" s="438">
        <v>2925</v>
      </c>
      <c r="H21" s="438">
        <v>496</v>
      </c>
      <c r="I21" s="438">
        <v>17051</v>
      </c>
      <c r="J21" s="438">
        <v>637</v>
      </c>
      <c r="K21" s="438">
        <v>5942</v>
      </c>
      <c r="L21" s="438">
        <v>3993</v>
      </c>
      <c r="M21" s="438">
        <v>1737</v>
      </c>
      <c r="N21" s="438"/>
      <c r="O21" s="426"/>
      <c r="P21" s="426"/>
      <c r="Q21" s="426"/>
      <c r="R21" s="426"/>
      <c r="S21" s="426"/>
      <c r="T21" s="426"/>
      <c r="U21" s="426"/>
      <c r="V21" s="440"/>
      <c r="W21" s="440"/>
    </row>
    <row r="22" spans="3:23" s="434" customFormat="1" ht="12" customHeight="1">
      <c r="C22" s="439"/>
      <c r="D22" s="437" t="s">
        <v>334</v>
      </c>
      <c r="E22" s="438">
        <v>19683</v>
      </c>
      <c r="F22" s="438">
        <v>15294</v>
      </c>
      <c r="G22" s="438">
        <v>948</v>
      </c>
      <c r="H22" s="438">
        <v>274</v>
      </c>
      <c r="I22" s="438">
        <v>13363</v>
      </c>
      <c r="J22" s="438">
        <v>709</v>
      </c>
      <c r="K22" s="438">
        <v>4389</v>
      </c>
      <c r="L22" s="438">
        <v>2597</v>
      </c>
      <c r="M22" s="438">
        <v>1764</v>
      </c>
      <c r="N22" s="438"/>
      <c r="O22" s="426"/>
      <c r="P22" s="426"/>
      <c r="Q22" s="426"/>
      <c r="R22" s="426"/>
      <c r="S22" s="426"/>
      <c r="T22" s="426"/>
      <c r="U22" s="426"/>
      <c r="V22" s="440"/>
      <c r="W22" s="440"/>
    </row>
    <row r="23" spans="3:23" s="434" customFormat="1" ht="12" customHeight="1">
      <c r="C23" s="435"/>
      <c r="D23" s="437" t="s">
        <v>335</v>
      </c>
      <c r="E23" s="438">
        <v>46734</v>
      </c>
      <c r="F23" s="438">
        <v>36403</v>
      </c>
      <c r="G23" s="438">
        <v>3873</v>
      </c>
      <c r="H23" s="438">
        <v>770</v>
      </c>
      <c r="I23" s="438">
        <v>30414</v>
      </c>
      <c r="J23" s="438">
        <v>1346</v>
      </c>
      <c r="K23" s="438">
        <v>10331</v>
      </c>
      <c r="L23" s="438">
        <v>6590</v>
      </c>
      <c r="M23" s="438">
        <v>3501</v>
      </c>
      <c r="N23" s="438"/>
      <c r="O23" s="426"/>
      <c r="P23" s="426"/>
      <c r="Q23" s="426"/>
      <c r="R23" s="426"/>
      <c r="S23" s="426"/>
      <c r="T23" s="426"/>
      <c r="U23" s="426"/>
      <c r="V23" s="440"/>
      <c r="W23" s="440"/>
    </row>
    <row r="24" spans="2:23" s="434" customFormat="1" ht="12" customHeight="1">
      <c r="B24" s="434" t="s">
        <v>276</v>
      </c>
      <c r="D24" s="442" t="s">
        <v>333</v>
      </c>
      <c r="E24" s="443">
        <v>1830</v>
      </c>
      <c r="F24" s="444">
        <v>1287</v>
      </c>
      <c r="G24" s="444">
        <v>179</v>
      </c>
      <c r="H24" s="444">
        <v>22</v>
      </c>
      <c r="I24" s="444">
        <v>1027</v>
      </c>
      <c r="J24" s="444">
        <v>59</v>
      </c>
      <c r="K24" s="444">
        <v>543</v>
      </c>
      <c r="L24" s="444">
        <v>364</v>
      </c>
      <c r="M24" s="444">
        <v>179</v>
      </c>
      <c r="N24" s="426"/>
      <c r="O24" s="426"/>
      <c r="P24" s="426"/>
      <c r="Q24" s="426"/>
      <c r="R24" s="426"/>
      <c r="S24" s="426"/>
      <c r="T24" s="426"/>
      <c r="U24" s="426"/>
      <c r="V24" s="440"/>
      <c r="W24" s="440"/>
    </row>
    <row r="25" spans="4:23" s="434" customFormat="1" ht="12" customHeight="1">
      <c r="D25" s="442" t="s">
        <v>334</v>
      </c>
      <c r="E25" s="443">
        <v>1468</v>
      </c>
      <c r="F25" s="444">
        <v>997</v>
      </c>
      <c r="G25" s="444">
        <v>64</v>
      </c>
      <c r="H25" s="444">
        <v>26</v>
      </c>
      <c r="I25" s="444">
        <v>834</v>
      </c>
      <c r="J25" s="444">
        <v>73</v>
      </c>
      <c r="K25" s="444">
        <v>471</v>
      </c>
      <c r="L25" s="444">
        <v>276</v>
      </c>
      <c r="M25" s="444">
        <v>195</v>
      </c>
      <c r="N25" s="426"/>
      <c r="O25" s="426"/>
      <c r="P25" s="426"/>
      <c r="Q25" s="426"/>
      <c r="R25" s="426"/>
      <c r="S25" s="426"/>
      <c r="T25" s="426"/>
      <c r="U25" s="426"/>
      <c r="V25" s="440"/>
      <c r="W25" s="440"/>
    </row>
    <row r="26" spans="3:23" s="434" customFormat="1" ht="12" customHeight="1">
      <c r="C26" s="439"/>
      <c r="D26" s="442" t="s">
        <v>335</v>
      </c>
      <c r="E26" s="443">
        <v>3298</v>
      </c>
      <c r="F26" s="444">
        <v>2284</v>
      </c>
      <c r="G26" s="444">
        <v>243</v>
      </c>
      <c r="H26" s="444">
        <v>48</v>
      </c>
      <c r="I26" s="444">
        <v>1861</v>
      </c>
      <c r="J26" s="444">
        <v>132</v>
      </c>
      <c r="K26" s="444">
        <v>1014</v>
      </c>
      <c r="L26" s="444">
        <v>640</v>
      </c>
      <c r="M26" s="444">
        <v>374</v>
      </c>
      <c r="N26" s="426"/>
      <c r="O26" s="426"/>
      <c r="P26" s="426"/>
      <c r="Q26" s="426"/>
      <c r="R26" s="426"/>
      <c r="S26" s="426"/>
      <c r="T26" s="426"/>
      <c r="U26" s="426"/>
      <c r="V26" s="440"/>
      <c r="W26" s="440"/>
    </row>
    <row r="27" spans="2:23" s="434" customFormat="1" ht="12" customHeight="1">
      <c r="B27" s="434" t="s">
        <v>277</v>
      </c>
      <c r="C27" s="439"/>
      <c r="D27" s="442" t="s">
        <v>333</v>
      </c>
      <c r="E27" s="443">
        <v>612</v>
      </c>
      <c r="F27" s="444">
        <v>406</v>
      </c>
      <c r="G27" s="444">
        <v>101</v>
      </c>
      <c r="H27" s="444">
        <v>21</v>
      </c>
      <c r="I27" s="444">
        <v>235</v>
      </c>
      <c r="J27" s="444">
        <v>49</v>
      </c>
      <c r="K27" s="444">
        <v>206</v>
      </c>
      <c r="L27" s="444">
        <v>194</v>
      </c>
      <c r="M27" s="444">
        <v>4</v>
      </c>
      <c r="N27" s="426"/>
      <c r="O27" s="426"/>
      <c r="P27" s="426"/>
      <c r="Q27" s="426"/>
      <c r="R27" s="426"/>
      <c r="S27" s="426"/>
      <c r="T27" s="426"/>
      <c r="U27" s="426"/>
      <c r="V27" s="440"/>
      <c r="W27" s="440"/>
    </row>
    <row r="28" spans="4:23" s="434" customFormat="1" ht="12" customHeight="1">
      <c r="D28" s="442" t="s">
        <v>334</v>
      </c>
      <c r="E28" s="443">
        <v>553</v>
      </c>
      <c r="F28" s="444">
        <v>391</v>
      </c>
      <c r="G28" s="444">
        <v>50</v>
      </c>
      <c r="H28" s="444">
        <v>12</v>
      </c>
      <c r="I28" s="444">
        <v>259</v>
      </c>
      <c r="J28" s="444">
        <v>70</v>
      </c>
      <c r="K28" s="444">
        <v>162</v>
      </c>
      <c r="L28" s="444">
        <v>157</v>
      </c>
      <c r="M28" s="444">
        <v>5</v>
      </c>
      <c r="N28" s="426"/>
      <c r="O28" s="426"/>
      <c r="P28" s="426"/>
      <c r="Q28" s="426"/>
      <c r="R28" s="426"/>
      <c r="S28" s="426"/>
      <c r="T28" s="426"/>
      <c r="U28" s="426"/>
      <c r="V28" s="440"/>
      <c r="W28" s="440"/>
    </row>
    <row r="29" spans="4:23" s="434" customFormat="1" ht="12" customHeight="1">
      <c r="D29" s="442" t="s">
        <v>335</v>
      </c>
      <c r="E29" s="443">
        <v>1165</v>
      </c>
      <c r="F29" s="444">
        <v>797</v>
      </c>
      <c r="G29" s="444">
        <v>151</v>
      </c>
      <c r="H29" s="444">
        <v>33</v>
      </c>
      <c r="I29" s="444">
        <v>494</v>
      </c>
      <c r="J29" s="444">
        <v>119</v>
      </c>
      <c r="K29" s="444">
        <v>368</v>
      </c>
      <c r="L29" s="444">
        <v>351</v>
      </c>
      <c r="M29" s="444">
        <v>9</v>
      </c>
      <c r="N29" s="426"/>
      <c r="O29" s="426"/>
      <c r="P29" s="426"/>
      <c r="Q29" s="426"/>
      <c r="R29" s="426"/>
      <c r="S29" s="426"/>
      <c r="T29" s="426"/>
      <c r="U29" s="426"/>
      <c r="V29" s="440"/>
      <c r="W29" s="440"/>
    </row>
    <row r="30" spans="2:23" s="434" customFormat="1" ht="12" customHeight="1">
      <c r="B30" s="434" t="s">
        <v>278</v>
      </c>
      <c r="C30" s="439"/>
      <c r="D30" s="442" t="s">
        <v>333</v>
      </c>
      <c r="E30" s="443">
        <v>1325</v>
      </c>
      <c r="F30" s="444">
        <v>1109</v>
      </c>
      <c r="G30" s="444">
        <v>195</v>
      </c>
      <c r="H30" s="444">
        <v>64</v>
      </c>
      <c r="I30" s="444">
        <v>818</v>
      </c>
      <c r="J30" s="444">
        <v>32</v>
      </c>
      <c r="K30" s="444">
        <v>216</v>
      </c>
      <c r="L30" s="444">
        <v>125</v>
      </c>
      <c r="M30" s="444">
        <v>88</v>
      </c>
      <c r="N30" s="426"/>
      <c r="O30" s="426"/>
      <c r="P30" s="426"/>
      <c r="Q30" s="426"/>
      <c r="R30" s="426"/>
      <c r="S30" s="426"/>
      <c r="T30" s="426"/>
      <c r="U30" s="426"/>
      <c r="V30" s="440"/>
      <c r="W30" s="440"/>
    </row>
    <row r="31" spans="3:23" s="434" customFormat="1" ht="12" customHeight="1">
      <c r="C31" s="445"/>
      <c r="D31" s="446" t="s">
        <v>334</v>
      </c>
      <c r="E31" s="443">
        <v>710</v>
      </c>
      <c r="F31" s="444">
        <v>538</v>
      </c>
      <c r="G31" s="444">
        <v>64</v>
      </c>
      <c r="H31" s="444">
        <v>19</v>
      </c>
      <c r="I31" s="444">
        <v>418</v>
      </c>
      <c r="J31" s="444">
        <v>37</v>
      </c>
      <c r="K31" s="444">
        <v>172</v>
      </c>
      <c r="L31" s="444">
        <v>75</v>
      </c>
      <c r="M31" s="444">
        <v>97</v>
      </c>
      <c r="N31" s="426"/>
      <c r="O31" s="426"/>
      <c r="P31" s="426"/>
      <c r="Q31" s="426"/>
      <c r="R31" s="426"/>
      <c r="S31" s="426"/>
      <c r="T31" s="426"/>
      <c r="U31" s="426"/>
      <c r="V31" s="440"/>
      <c r="W31" s="440"/>
    </row>
    <row r="32" spans="4:23" s="434" customFormat="1" ht="12" customHeight="1">
      <c r="D32" s="442" t="s">
        <v>335</v>
      </c>
      <c r="E32" s="443">
        <v>2035</v>
      </c>
      <c r="F32" s="444">
        <v>1647</v>
      </c>
      <c r="G32" s="444">
        <v>259</v>
      </c>
      <c r="H32" s="444">
        <v>83</v>
      </c>
      <c r="I32" s="444">
        <v>1236</v>
      </c>
      <c r="J32" s="444">
        <v>69</v>
      </c>
      <c r="K32" s="444">
        <v>388</v>
      </c>
      <c r="L32" s="444">
        <v>200</v>
      </c>
      <c r="M32" s="444">
        <v>185</v>
      </c>
      <c r="N32" s="426"/>
      <c r="O32" s="426"/>
      <c r="P32" s="426"/>
      <c r="Q32" s="426"/>
      <c r="R32" s="426"/>
      <c r="S32" s="426"/>
      <c r="T32" s="426"/>
      <c r="U32" s="426"/>
      <c r="V32" s="440"/>
      <c r="W32" s="440"/>
    </row>
    <row r="33" spans="2:23" s="434" customFormat="1" ht="12" customHeight="1">
      <c r="B33" s="447" t="s">
        <v>279</v>
      </c>
      <c r="C33" s="447"/>
      <c r="D33" s="442" t="s">
        <v>333</v>
      </c>
      <c r="E33" s="443">
        <v>391</v>
      </c>
      <c r="F33" s="444">
        <v>239</v>
      </c>
      <c r="G33" s="444">
        <v>83</v>
      </c>
      <c r="H33" s="444">
        <v>9</v>
      </c>
      <c r="I33" s="444">
        <v>121</v>
      </c>
      <c r="J33" s="444">
        <v>26</v>
      </c>
      <c r="K33" s="444">
        <v>152</v>
      </c>
      <c r="L33" s="448">
        <v>148</v>
      </c>
      <c r="M33" s="448" t="s">
        <v>899</v>
      </c>
      <c r="N33" s="426"/>
      <c r="O33" s="426"/>
      <c r="P33" s="426"/>
      <c r="Q33" s="426"/>
      <c r="R33" s="426"/>
      <c r="S33" s="426"/>
      <c r="T33" s="426"/>
      <c r="U33" s="426"/>
      <c r="V33" s="440"/>
      <c r="W33" s="440"/>
    </row>
    <row r="34" spans="3:23" s="434" customFormat="1" ht="12" customHeight="1">
      <c r="C34" s="439"/>
      <c r="D34" s="442" t="s">
        <v>334</v>
      </c>
      <c r="E34" s="443">
        <v>415</v>
      </c>
      <c r="F34" s="444">
        <v>267</v>
      </c>
      <c r="G34" s="444">
        <v>40</v>
      </c>
      <c r="H34" s="444">
        <v>5</v>
      </c>
      <c r="I34" s="444">
        <v>191</v>
      </c>
      <c r="J34" s="444">
        <v>31</v>
      </c>
      <c r="K34" s="444">
        <v>148</v>
      </c>
      <c r="L34" s="448">
        <v>146</v>
      </c>
      <c r="M34" s="448" t="s">
        <v>899</v>
      </c>
      <c r="N34" s="426"/>
      <c r="O34" s="426"/>
      <c r="P34" s="426"/>
      <c r="Q34" s="426"/>
      <c r="R34" s="426"/>
      <c r="S34" s="426"/>
      <c r="T34" s="426"/>
      <c r="U34" s="426"/>
      <c r="V34" s="440"/>
      <c r="W34" s="440"/>
    </row>
    <row r="35" spans="4:23" s="434" customFormat="1" ht="12" customHeight="1">
      <c r="D35" s="442" t="s">
        <v>335</v>
      </c>
      <c r="E35" s="443">
        <v>806</v>
      </c>
      <c r="F35" s="444">
        <v>506</v>
      </c>
      <c r="G35" s="444">
        <v>123</v>
      </c>
      <c r="H35" s="444">
        <v>14</v>
      </c>
      <c r="I35" s="444">
        <v>312</v>
      </c>
      <c r="J35" s="444">
        <v>57</v>
      </c>
      <c r="K35" s="444">
        <v>300</v>
      </c>
      <c r="L35" s="448">
        <v>294</v>
      </c>
      <c r="M35" s="448">
        <v>6</v>
      </c>
      <c r="N35" s="426"/>
      <c r="O35" s="426"/>
      <c r="P35" s="426"/>
      <c r="Q35" s="426"/>
      <c r="R35" s="426"/>
      <c r="S35" s="426"/>
      <c r="T35" s="426"/>
      <c r="U35" s="426"/>
      <c r="V35" s="440"/>
      <c r="W35" s="440"/>
    </row>
    <row r="36" spans="2:23" s="434" customFormat="1" ht="12" customHeight="1">
      <c r="B36" s="434" t="s">
        <v>280</v>
      </c>
      <c r="D36" s="442" t="s">
        <v>333</v>
      </c>
      <c r="E36" s="443">
        <v>4627</v>
      </c>
      <c r="F36" s="444">
        <v>3662</v>
      </c>
      <c r="G36" s="444">
        <v>478</v>
      </c>
      <c r="H36" s="444">
        <v>98</v>
      </c>
      <c r="I36" s="444">
        <v>2983</v>
      </c>
      <c r="J36" s="444">
        <v>103</v>
      </c>
      <c r="K36" s="444">
        <v>965</v>
      </c>
      <c r="L36" s="444">
        <v>356</v>
      </c>
      <c r="M36" s="444">
        <v>574</v>
      </c>
      <c r="N36" s="426"/>
      <c r="O36" s="426"/>
      <c r="P36" s="426"/>
      <c r="Q36" s="426"/>
      <c r="R36" s="426"/>
      <c r="S36" s="426"/>
      <c r="T36" s="426"/>
      <c r="U36" s="426"/>
      <c r="V36" s="440"/>
      <c r="W36" s="440"/>
    </row>
    <row r="37" spans="4:23" s="434" customFormat="1" ht="12" customHeight="1">
      <c r="D37" s="442" t="s">
        <v>334</v>
      </c>
      <c r="E37" s="443">
        <v>3332</v>
      </c>
      <c r="F37" s="444">
        <v>2560</v>
      </c>
      <c r="G37" s="444">
        <v>132</v>
      </c>
      <c r="H37" s="444">
        <v>31</v>
      </c>
      <c r="I37" s="444">
        <v>2284</v>
      </c>
      <c r="J37" s="444">
        <v>113</v>
      </c>
      <c r="K37" s="444">
        <v>772</v>
      </c>
      <c r="L37" s="444">
        <v>287</v>
      </c>
      <c r="M37" s="444">
        <v>478</v>
      </c>
      <c r="N37" s="426"/>
      <c r="O37" s="426"/>
      <c r="P37" s="426"/>
      <c r="Q37" s="426"/>
      <c r="R37" s="426"/>
      <c r="S37" s="426"/>
      <c r="T37" s="426"/>
      <c r="U37" s="426"/>
      <c r="V37" s="440"/>
      <c r="W37" s="440"/>
    </row>
    <row r="38" spans="4:24" s="434" customFormat="1" ht="12" customHeight="1">
      <c r="D38" s="442" t="s">
        <v>335</v>
      </c>
      <c r="E38" s="443">
        <v>7959</v>
      </c>
      <c r="F38" s="444">
        <v>6222</v>
      </c>
      <c r="G38" s="444">
        <v>610</v>
      </c>
      <c r="H38" s="444">
        <v>129</v>
      </c>
      <c r="I38" s="444">
        <v>5267</v>
      </c>
      <c r="J38" s="444">
        <v>216</v>
      </c>
      <c r="K38" s="444">
        <v>1737</v>
      </c>
      <c r="L38" s="444">
        <v>643</v>
      </c>
      <c r="M38" s="444">
        <v>1052</v>
      </c>
      <c r="N38" s="426"/>
      <c r="O38" s="426"/>
      <c r="P38" s="426"/>
      <c r="Q38" s="426"/>
      <c r="R38" s="426"/>
      <c r="S38" s="426"/>
      <c r="T38" s="426"/>
      <c r="U38" s="426"/>
      <c r="V38" s="440"/>
      <c r="W38" s="440"/>
      <c r="X38" s="449"/>
    </row>
    <row r="39" spans="2:23" s="434" customFormat="1" ht="12" customHeight="1">
      <c r="B39" s="434" t="s">
        <v>281</v>
      </c>
      <c r="D39" s="442" t="s">
        <v>333</v>
      </c>
      <c r="E39" s="443">
        <v>4723</v>
      </c>
      <c r="F39" s="444">
        <v>4030</v>
      </c>
      <c r="G39" s="444">
        <v>571</v>
      </c>
      <c r="H39" s="444">
        <v>131</v>
      </c>
      <c r="I39" s="444">
        <v>3286</v>
      </c>
      <c r="J39" s="444">
        <v>42</v>
      </c>
      <c r="K39" s="444">
        <v>693</v>
      </c>
      <c r="L39" s="444">
        <v>555</v>
      </c>
      <c r="M39" s="444">
        <v>138</v>
      </c>
      <c r="N39" s="426"/>
      <c r="O39" s="426"/>
      <c r="P39" s="426"/>
      <c r="Q39" s="426"/>
      <c r="R39" s="426"/>
      <c r="S39" s="426"/>
      <c r="T39" s="426"/>
      <c r="U39" s="426"/>
      <c r="V39" s="440"/>
      <c r="W39" s="440"/>
    </row>
    <row r="40" spans="4:23" s="434" customFormat="1" ht="12" customHeight="1">
      <c r="D40" s="442" t="s">
        <v>334</v>
      </c>
      <c r="E40" s="443">
        <v>4541</v>
      </c>
      <c r="F40" s="444">
        <v>3847</v>
      </c>
      <c r="G40" s="444">
        <v>202</v>
      </c>
      <c r="H40" s="444">
        <v>99</v>
      </c>
      <c r="I40" s="444">
        <v>3474</v>
      </c>
      <c r="J40" s="444">
        <v>72</v>
      </c>
      <c r="K40" s="444">
        <v>694</v>
      </c>
      <c r="L40" s="444">
        <v>489</v>
      </c>
      <c r="M40" s="444">
        <v>205</v>
      </c>
      <c r="N40" s="426"/>
      <c r="O40" s="426"/>
      <c r="P40" s="426"/>
      <c r="Q40" s="426"/>
      <c r="R40" s="426"/>
      <c r="S40" s="426"/>
      <c r="T40" s="426"/>
      <c r="U40" s="426"/>
      <c r="V40" s="440"/>
      <c r="W40" s="440"/>
    </row>
    <row r="41" spans="3:24" s="434" customFormat="1" ht="12" customHeight="1">
      <c r="C41" s="445"/>
      <c r="D41" s="446" t="s">
        <v>335</v>
      </c>
      <c r="E41" s="443">
        <v>9264</v>
      </c>
      <c r="F41" s="444">
        <v>7877</v>
      </c>
      <c r="G41" s="444">
        <v>773</v>
      </c>
      <c r="H41" s="444">
        <v>230</v>
      </c>
      <c r="I41" s="444">
        <v>6760</v>
      </c>
      <c r="J41" s="444">
        <v>114</v>
      </c>
      <c r="K41" s="444">
        <v>1387</v>
      </c>
      <c r="L41" s="444">
        <v>1044</v>
      </c>
      <c r="M41" s="444">
        <v>343</v>
      </c>
      <c r="N41" s="426"/>
      <c r="O41" s="426"/>
      <c r="P41" s="426"/>
      <c r="Q41" s="426"/>
      <c r="R41" s="426"/>
      <c r="S41" s="426"/>
      <c r="T41" s="426"/>
      <c r="U41" s="426"/>
      <c r="V41" s="440"/>
      <c r="W41" s="450"/>
      <c r="X41" s="449"/>
    </row>
    <row r="42" spans="2:23" s="434" customFormat="1" ht="12" customHeight="1">
      <c r="B42" s="434" t="s">
        <v>894</v>
      </c>
      <c r="D42" s="442" t="s">
        <v>333</v>
      </c>
      <c r="E42" s="443">
        <v>5792</v>
      </c>
      <c r="F42" s="444">
        <v>5107</v>
      </c>
      <c r="G42" s="444">
        <v>456</v>
      </c>
      <c r="H42" s="444">
        <v>0</v>
      </c>
      <c r="I42" s="444">
        <v>4537</v>
      </c>
      <c r="J42" s="444">
        <v>114</v>
      </c>
      <c r="K42" s="444">
        <v>685</v>
      </c>
      <c r="L42" s="444">
        <v>463</v>
      </c>
      <c r="M42" s="444">
        <v>152</v>
      </c>
      <c r="N42" s="426"/>
      <c r="O42" s="426"/>
      <c r="P42" s="426"/>
      <c r="Q42" s="426"/>
      <c r="R42" s="426"/>
      <c r="S42" s="426"/>
      <c r="T42" s="426"/>
      <c r="U42" s="426"/>
      <c r="V42" s="440"/>
      <c r="W42" s="440"/>
    </row>
    <row r="43" spans="4:23" s="434" customFormat="1" ht="12" customHeight="1">
      <c r="D43" s="442" t="s">
        <v>334</v>
      </c>
      <c r="E43" s="443">
        <v>3247</v>
      </c>
      <c r="F43" s="444">
        <v>2940</v>
      </c>
      <c r="G43" s="444">
        <v>133</v>
      </c>
      <c r="H43" s="444">
        <v>0</v>
      </c>
      <c r="I43" s="444">
        <v>2727</v>
      </c>
      <c r="J43" s="444">
        <v>80</v>
      </c>
      <c r="K43" s="444">
        <v>307</v>
      </c>
      <c r="L43" s="444">
        <v>198</v>
      </c>
      <c r="M43" s="444">
        <v>96</v>
      </c>
      <c r="N43" s="426"/>
      <c r="O43" s="426"/>
      <c r="P43" s="426"/>
      <c r="Q43" s="426"/>
      <c r="R43" s="426"/>
      <c r="S43" s="426"/>
      <c r="T43" s="426"/>
      <c r="U43" s="426"/>
      <c r="V43" s="440"/>
      <c r="W43" s="440"/>
    </row>
    <row r="44" spans="4:23" s="434" customFormat="1" ht="12" customHeight="1">
      <c r="D44" s="442" t="s">
        <v>335</v>
      </c>
      <c r="E44" s="443">
        <v>9039</v>
      </c>
      <c r="F44" s="444">
        <v>8047</v>
      </c>
      <c r="G44" s="444">
        <v>589</v>
      </c>
      <c r="H44" s="444">
        <v>0</v>
      </c>
      <c r="I44" s="444">
        <v>7264</v>
      </c>
      <c r="J44" s="444">
        <v>194</v>
      </c>
      <c r="K44" s="444">
        <v>992</v>
      </c>
      <c r="L44" s="444">
        <v>661</v>
      </c>
      <c r="M44" s="444">
        <v>248</v>
      </c>
      <c r="N44" s="426"/>
      <c r="O44" s="426"/>
      <c r="P44" s="426"/>
      <c r="Q44" s="426"/>
      <c r="R44" s="426"/>
      <c r="S44" s="426"/>
      <c r="T44" s="426"/>
      <c r="U44" s="426"/>
      <c r="V44" s="440"/>
      <c r="W44" s="440"/>
    </row>
    <row r="45" spans="2:23" s="434" customFormat="1" ht="12" customHeight="1">
      <c r="B45" s="434" t="s">
        <v>282</v>
      </c>
      <c r="D45" s="442" t="s">
        <v>333</v>
      </c>
      <c r="E45" s="443">
        <v>917</v>
      </c>
      <c r="F45" s="444">
        <v>780</v>
      </c>
      <c r="G45" s="444">
        <v>164</v>
      </c>
      <c r="H45" s="444">
        <v>26</v>
      </c>
      <c r="I45" s="444">
        <v>587</v>
      </c>
      <c r="J45" s="444" t="s">
        <v>899</v>
      </c>
      <c r="K45" s="444">
        <v>137</v>
      </c>
      <c r="L45" s="444">
        <v>88</v>
      </c>
      <c r="M45" s="444">
        <v>49</v>
      </c>
      <c r="N45" s="426"/>
      <c r="O45" s="426"/>
      <c r="P45" s="426"/>
      <c r="Q45" s="426"/>
      <c r="R45" s="426"/>
      <c r="S45" s="426"/>
      <c r="T45" s="426"/>
      <c r="U45" s="426"/>
      <c r="V45" s="440"/>
      <c r="W45" s="440"/>
    </row>
    <row r="46" spans="4:23" s="434" customFormat="1" ht="12" customHeight="1">
      <c r="D46" s="442" t="s">
        <v>334</v>
      </c>
      <c r="E46" s="443">
        <v>344</v>
      </c>
      <c r="F46" s="444">
        <v>285</v>
      </c>
      <c r="G46" s="444">
        <v>36</v>
      </c>
      <c r="H46" s="444">
        <v>14</v>
      </c>
      <c r="I46" s="444">
        <v>233</v>
      </c>
      <c r="J46" s="444" t="s">
        <v>899</v>
      </c>
      <c r="K46" s="444">
        <v>59</v>
      </c>
      <c r="L46" s="444">
        <v>36</v>
      </c>
      <c r="M46" s="444">
        <v>23</v>
      </c>
      <c r="N46" s="426"/>
      <c r="O46" s="426"/>
      <c r="P46" s="426"/>
      <c r="Q46" s="426"/>
      <c r="R46" s="426"/>
      <c r="S46" s="426"/>
      <c r="T46" s="426"/>
      <c r="U46" s="426"/>
      <c r="V46" s="440"/>
      <c r="W46" s="440"/>
    </row>
    <row r="47" spans="4:23" s="434" customFormat="1" ht="12" customHeight="1">
      <c r="D47" s="442" t="s">
        <v>335</v>
      </c>
      <c r="E47" s="443">
        <v>1261</v>
      </c>
      <c r="F47" s="444">
        <v>1065</v>
      </c>
      <c r="G47" s="444">
        <v>200</v>
      </c>
      <c r="H47" s="444">
        <v>40</v>
      </c>
      <c r="I47" s="444">
        <v>820</v>
      </c>
      <c r="J47" s="444">
        <v>5</v>
      </c>
      <c r="K47" s="444">
        <v>196</v>
      </c>
      <c r="L47" s="444">
        <v>124</v>
      </c>
      <c r="M47" s="444">
        <v>72</v>
      </c>
      <c r="N47" s="426"/>
      <c r="O47" s="426"/>
      <c r="P47" s="426"/>
      <c r="Q47" s="426"/>
      <c r="R47" s="426"/>
      <c r="S47" s="426"/>
      <c r="T47" s="426"/>
      <c r="U47" s="426"/>
      <c r="V47" s="440"/>
      <c r="W47" s="440"/>
    </row>
    <row r="48" spans="2:23" s="434" customFormat="1" ht="12" customHeight="1">
      <c r="B48" s="434" t="s">
        <v>283</v>
      </c>
      <c r="D48" s="442" t="s">
        <v>333</v>
      </c>
      <c r="E48" s="443">
        <v>17</v>
      </c>
      <c r="F48" s="444">
        <v>17</v>
      </c>
      <c r="G48" s="444">
        <v>0</v>
      </c>
      <c r="H48" s="444">
        <v>0</v>
      </c>
      <c r="I48" s="444">
        <v>17</v>
      </c>
      <c r="J48" s="444">
        <v>0</v>
      </c>
      <c r="K48" s="444">
        <v>0</v>
      </c>
      <c r="L48" s="444">
        <v>0</v>
      </c>
      <c r="M48" s="444">
        <v>0</v>
      </c>
      <c r="N48" s="426"/>
      <c r="O48" s="426"/>
      <c r="P48" s="426"/>
      <c r="Q48" s="426"/>
      <c r="R48" s="426"/>
      <c r="S48" s="426"/>
      <c r="T48" s="426"/>
      <c r="U48" s="426"/>
      <c r="V48" s="440"/>
      <c r="W48" s="440"/>
    </row>
    <row r="49" spans="4:23" s="434" customFormat="1" ht="12" customHeight="1">
      <c r="D49" s="442" t="s">
        <v>334</v>
      </c>
      <c r="E49" s="443">
        <v>11</v>
      </c>
      <c r="F49" s="444">
        <v>10</v>
      </c>
      <c r="G49" s="444">
        <v>0</v>
      </c>
      <c r="H49" s="444">
        <v>0</v>
      </c>
      <c r="I49" s="444">
        <v>10</v>
      </c>
      <c r="J49" s="444">
        <v>0</v>
      </c>
      <c r="K49" s="444" t="s">
        <v>899</v>
      </c>
      <c r="L49" s="444">
        <v>0</v>
      </c>
      <c r="M49" s="448" t="s">
        <v>899</v>
      </c>
      <c r="N49" s="426"/>
      <c r="O49" s="426"/>
      <c r="P49" s="426"/>
      <c r="Q49" s="426"/>
      <c r="R49" s="426"/>
      <c r="S49" s="426"/>
      <c r="T49" s="426"/>
      <c r="U49" s="426"/>
      <c r="V49" s="440"/>
      <c r="W49" s="440"/>
    </row>
    <row r="50" spans="4:23" s="434" customFormat="1" ht="12" customHeight="1">
      <c r="D50" s="442" t="s">
        <v>335</v>
      </c>
      <c r="E50" s="443">
        <v>28</v>
      </c>
      <c r="F50" s="444">
        <v>27</v>
      </c>
      <c r="G50" s="444">
        <v>0</v>
      </c>
      <c r="H50" s="444">
        <v>0</v>
      </c>
      <c r="I50" s="444">
        <v>27</v>
      </c>
      <c r="J50" s="444">
        <v>0</v>
      </c>
      <c r="K50" s="444" t="s">
        <v>899</v>
      </c>
      <c r="L50" s="444">
        <v>0</v>
      </c>
      <c r="M50" s="448" t="s">
        <v>899</v>
      </c>
      <c r="N50" s="426"/>
      <c r="O50" s="426"/>
      <c r="P50" s="426"/>
      <c r="Q50" s="426"/>
      <c r="R50" s="426"/>
      <c r="S50" s="426"/>
      <c r="T50" s="426"/>
      <c r="U50" s="426"/>
      <c r="V50" s="440"/>
      <c r="W50" s="440"/>
    </row>
    <row r="51" spans="2:23" s="434" customFormat="1" ht="12" customHeight="1">
      <c r="B51" s="434" t="s">
        <v>284</v>
      </c>
      <c r="D51" s="442" t="s">
        <v>333</v>
      </c>
      <c r="E51" s="443">
        <v>607</v>
      </c>
      <c r="F51" s="444">
        <v>425</v>
      </c>
      <c r="G51" s="444">
        <v>93</v>
      </c>
      <c r="H51" s="444">
        <v>20</v>
      </c>
      <c r="I51" s="444">
        <v>262</v>
      </c>
      <c r="J51" s="444">
        <v>50</v>
      </c>
      <c r="K51" s="444">
        <v>182</v>
      </c>
      <c r="L51" s="444">
        <v>152</v>
      </c>
      <c r="M51" s="444">
        <v>30</v>
      </c>
      <c r="N51" s="426"/>
      <c r="O51" s="426"/>
      <c r="P51" s="426"/>
      <c r="Q51" s="426"/>
      <c r="R51" s="426"/>
      <c r="S51" s="426"/>
      <c r="T51" s="426"/>
      <c r="U51" s="426"/>
      <c r="V51" s="440"/>
      <c r="W51" s="440"/>
    </row>
    <row r="52" spans="4:23" s="434" customFormat="1" ht="12" customHeight="1">
      <c r="D52" s="442" t="s">
        <v>334</v>
      </c>
      <c r="E52" s="443">
        <v>529</v>
      </c>
      <c r="F52" s="444">
        <v>336</v>
      </c>
      <c r="G52" s="444">
        <v>38</v>
      </c>
      <c r="H52" s="444">
        <v>6</v>
      </c>
      <c r="I52" s="444">
        <v>231</v>
      </c>
      <c r="J52" s="444">
        <v>61</v>
      </c>
      <c r="K52" s="444">
        <v>193</v>
      </c>
      <c r="L52" s="444">
        <v>148</v>
      </c>
      <c r="M52" s="444">
        <v>45</v>
      </c>
      <c r="N52" s="426"/>
      <c r="O52" s="426"/>
      <c r="P52" s="426"/>
      <c r="Q52" s="426"/>
      <c r="R52" s="426"/>
      <c r="S52" s="426"/>
      <c r="T52" s="426"/>
      <c r="U52" s="426"/>
      <c r="V52" s="440"/>
      <c r="W52" s="440"/>
    </row>
    <row r="53" spans="4:23" s="434" customFormat="1" ht="12" customHeight="1">
      <c r="D53" s="442" t="s">
        <v>335</v>
      </c>
      <c r="E53" s="443">
        <v>1136</v>
      </c>
      <c r="F53" s="444">
        <v>761</v>
      </c>
      <c r="G53" s="444">
        <v>131</v>
      </c>
      <c r="H53" s="444">
        <v>26</v>
      </c>
      <c r="I53" s="444">
        <v>493</v>
      </c>
      <c r="J53" s="444">
        <v>111</v>
      </c>
      <c r="K53" s="444">
        <v>375</v>
      </c>
      <c r="L53" s="444">
        <v>300</v>
      </c>
      <c r="M53" s="444">
        <v>75</v>
      </c>
      <c r="N53" s="426"/>
      <c r="O53" s="426"/>
      <c r="P53" s="426"/>
      <c r="Q53" s="426"/>
      <c r="R53" s="426"/>
      <c r="S53" s="426"/>
      <c r="T53" s="426"/>
      <c r="U53" s="426"/>
      <c r="V53" s="440"/>
      <c r="W53" s="440"/>
    </row>
    <row r="54" spans="2:23" s="434" customFormat="1" ht="12" customHeight="1">
      <c r="B54" s="434" t="s">
        <v>285</v>
      </c>
      <c r="C54" s="445"/>
      <c r="D54" s="446" t="s">
        <v>333</v>
      </c>
      <c r="E54" s="443">
        <v>2839</v>
      </c>
      <c r="F54" s="444">
        <v>1547</v>
      </c>
      <c r="G54" s="444">
        <v>270</v>
      </c>
      <c r="H54" s="444">
        <v>56</v>
      </c>
      <c r="I54" s="444">
        <v>1148</v>
      </c>
      <c r="J54" s="444">
        <v>73</v>
      </c>
      <c r="K54" s="444">
        <v>1292</v>
      </c>
      <c r="L54" s="444">
        <v>983</v>
      </c>
      <c r="M54" s="444">
        <v>229</v>
      </c>
      <c r="N54" s="426"/>
      <c r="O54" s="426"/>
      <c r="P54" s="426"/>
      <c r="Q54" s="426"/>
      <c r="R54" s="426"/>
      <c r="S54" s="426"/>
      <c r="T54" s="426"/>
      <c r="U54" s="426"/>
      <c r="V54" s="440"/>
      <c r="W54" s="440"/>
    </row>
    <row r="55" spans="4:23" s="434" customFormat="1" ht="12" customHeight="1">
      <c r="D55" s="442" t="s">
        <v>334</v>
      </c>
      <c r="E55" s="443">
        <v>1869</v>
      </c>
      <c r="F55" s="444">
        <v>1141</v>
      </c>
      <c r="G55" s="444">
        <v>70</v>
      </c>
      <c r="H55" s="444">
        <v>31</v>
      </c>
      <c r="I55" s="444">
        <v>955</v>
      </c>
      <c r="J55" s="444">
        <v>85</v>
      </c>
      <c r="K55" s="444">
        <v>728</v>
      </c>
      <c r="L55" s="444">
        <v>457</v>
      </c>
      <c r="M55" s="444">
        <v>263</v>
      </c>
      <c r="N55" s="426"/>
      <c r="O55" s="426"/>
      <c r="P55" s="426"/>
      <c r="Q55" s="426"/>
      <c r="R55" s="426"/>
      <c r="S55" s="426"/>
      <c r="T55" s="426"/>
      <c r="U55" s="426"/>
      <c r="V55" s="440"/>
      <c r="W55" s="440"/>
    </row>
    <row r="56" spans="4:23" s="434" customFormat="1" ht="12" customHeight="1">
      <c r="D56" s="442" t="s">
        <v>335</v>
      </c>
      <c r="E56" s="443">
        <v>4708</v>
      </c>
      <c r="F56" s="444">
        <v>2688</v>
      </c>
      <c r="G56" s="444">
        <v>340</v>
      </c>
      <c r="H56" s="444">
        <v>87</v>
      </c>
      <c r="I56" s="444">
        <v>2103</v>
      </c>
      <c r="J56" s="444">
        <v>158</v>
      </c>
      <c r="K56" s="444">
        <v>2020</v>
      </c>
      <c r="L56" s="444">
        <v>1440</v>
      </c>
      <c r="M56" s="444">
        <v>492</v>
      </c>
      <c r="N56" s="426"/>
      <c r="O56" s="426"/>
      <c r="P56" s="426"/>
      <c r="Q56" s="426"/>
      <c r="R56" s="426"/>
      <c r="S56" s="426"/>
      <c r="T56" s="426"/>
      <c r="U56" s="426"/>
      <c r="V56" s="440"/>
      <c r="W56" s="450"/>
    </row>
    <row r="57" spans="2:23" s="434" customFormat="1" ht="12" customHeight="1">
      <c r="B57" s="434" t="s">
        <v>286</v>
      </c>
      <c r="D57" s="442" t="s">
        <v>333</v>
      </c>
      <c r="E57" s="443">
        <v>3371</v>
      </c>
      <c r="F57" s="444">
        <v>2500</v>
      </c>
      <c r="G57" s="444">
        <v>335</v>
      </c>
      <c r="H57" s="444">
        <v>49</v>
      </c>
      <c r="I57" s="444">
        <v>2030</v>
      </c>
      <c r="J57" s="444">
        <v>86</v>
      </c>
      <c r="K57" s="444">
        <v>871</v>
      </c>
      <c r="L57" s="444">
        <v>565</v>
      </c>
      <c r="M57" s="444">
        <v>290</v>
      </c>
      <c r="N57" s="426"/>
      <c r="O57" s="426"/>
      <c r="P57" s="426"/>
      <c r="Q57" s="426"/>
      <c r="R57" s="426"/>
      <c r="S57" s="426"/>
      <c r="T57" s="426"/>
      <c r="U57" s="426"/>
      <c r="V57" s="440"/>
      <c r="W57" s="440"/>
    </row>
    <row r="58" spans="4:25" s="434" customFormat="1" ht="12" customHeight="1">
      <c r="D58" s="442" t="s">
        <v>334</v>
      </c>
      <c r="E58" s="443">
        <v>2664</v>
      </c>
      <c r="F58" s="444">
        <v>1982</v>
      </c>
      <c r="G58" s="444">
        <v>119</v>
      </c>
      <c r="H58" s="444">
        <v>31</v>
      </c>
      <c r="I58" s="444">
        <v>1747</v>
      </c>
      <c r="J58" s="444">
        <v>85</v>
      </c>
      <c r="K58" s="444">
        <v>682</v>
      </c>
      <c r="L58" s="444">
        <v>328</v>
      </c>
      <c r="M58" s="444">
        <v>354</v>
      </c>
      <c r="N58" s="426"/>
      <c r="O58" s="426"/>
      <c r="P58" s="426"/>
      <c r="Q58" s="426"/>
      <c r="R58" s="426"/>
      <c r="S58" s="426"/>
      <c r="T58" s="426"/>
      <c r="U58" s="426"/>
      <c r="V58" s="440"/>
      <c r="W58" s="440"/>
      <c r="X58" s="451"/>
      <c r="Y58" s="451"/>
    </row>
    <row r="59" spans="4:25" s="434" customFormat="1" ht="12" customHeight="1">
      <c r="D59" s="442" t="s">
        <v>335</v>
      </c>
      <c r="E59" s="443">
        <v>6035</v>
      </c>
      <c r="F59" s="444">
        <v>4482</v>
      </c>
      <c r="G59" s="444">
        <v>454</v>
      </c>
      <c r="H59" s="444">
        <v>80</v>
      </c>
      <c r="I59" s="444">
        <v>3777</v>
      </c>
      <c r="J59" s="444">
        <v>171</v>
      </c>
      <c r="K59" s="444">
        <v>1553</v>
      </c>
      <c r="L59" s="444">
        <v>893</v>
      </c>
      <c r="M59" s="444">
        <v>644</v>
      </c>
      <c r="N59" s="426"/>
      <c r="O59" s="426"/>
      <c r="P59" s="426"/>
      <c r="Q59" s="426"/>
      <c r="R59" s="426"/>
      <c r="S59" s="426"/>
      <c r="T59" s="426"/>
      <c r="U59" s="426"/>
      <c r="V59" s="440"/>
      <c r="W59" s="450"/>
      <c r="X59" s="451"/>
      <c r="Y59" s="451"/>
    </row>
    <row r="60" spans="1:25" s="434" customFormat="1" ht="18.75" customHeight="1">
      <c r="A60" s="836" t="s">
        <v>338</v>
      </c>
      <c r="B60" s="836"/>
      <c r="C60" s="836"/>
      <c r="D60" s="836"/>
      <c r="E60" s="836"/>
      <c r="F60" s="836"/>
      <c r="G60" s="836"/>
      <c r="H60" s="836"/>
      <c r="I60" s="836"/>
      <c r="J60" s="836"/>
      <c r="K60" s="836"/>
      <c r="L60" s="836"/>
      <c r="M60" s="836"/>
      <c r="N60" s="426"/>
      <c r="O60" s="426"/>
      <c r="P60" s="426"/>
      <c r="Q60" s="426"/>
      <c r="R60" s="426"/>
      <c r="S60" s="426"/>
      <c r="T60" s="426"/>
      <c r="U60" s="426"/>
      <c r="V60" s="440"/>
      <c r="W60" s="440"/>
      <c r="X60" s="451"/>
      <c r="Y60" s="451"/>
    </row>
    <row r="61" spans="3:23" s="451" customFormat="1" ht="12" customHeight="1">
      <c r="C61" s="452" t="s">
        <v>337</v>
      </c>
      <c r="D61" s="453" t="s">
        <v>333</v>
      </c>
      <c r="E61" s="454">
        <v>47</v>
      </c>
      <c r="F61" s="454">
        <v>30</v>
      </c>
      <c r="G61" s="454">
        <v>13</v>
      </c>
      <c r="H61" s="454">
        <v>6</v>
      </c>
      <c r="I61" s="454">
        <v>11</v>
      </c>
      <c r="J61" s="454">
        <v>0</v>
      </c>
      <c r="K61" s="454">
        <v>17</v>
      </c>
      <c r="L61" s="454">
        <v>13</v>
      </c>
      <c r="M61" s="454">
        <v>4</v>
      </c>
      <c r="N61" s="455"/>
      <c r="O61" s="455"/>
      <c r="P61" s="455"/>
      <c r="Q61" s="455"/>
      <c r="R61" s="455"/>
      <c r="S61" s="455"/>
      <c r="T61" s="455"/>
      <c r="U61" s="455"/>
      <c r="V61" s="440"/>
      <c r="W61" s="440"/>
    </row>
    <row r="62" spans="4:23" s="451" customFormat="1" ht="12" customHeight="1">
      <c r="D62" s="453" t="s">
        <v>334</v>
      </c>
      <c r="E62" s="454">
        <v>24</v>
      </c>
      <c r="F62" s="454">
        <v>15</v>
      </c>
      <c r="G62" s="454">
        <v>5</v>
      </c>
      <c r="H62" s="454" t="s">
        <v>899</v>
      </c>
      <c r="I62" s="454">
        <v>7</v>
      </c>
      <c r="J62" s="454" t="s">
        <v>899</v>
      </c>
      <c r="K62" s="454">
        <v>9</v>
      </c>
      <c r="L62" s="454">
        <v>7</v>
      </c>
      <c r="M62" s="454" t="s">
        <v>899</v>
      </c>
      <c r="N62" s="455"/>
      <c r="O62" s="455"/>
      <c r="P62" s="455"/>
      <c r="Q62" s="455"/>
      <c r="R62" s="455"/>
      <c r="S62" s="455"/>
      <c r="T62" s="455"/>
      <c r="U62" s="455"/>
      <c r="V62" s="440"/>
      <c r="W62" s="440"/>
    </row>
    <row r="63" spans="3:24" s="451" customFormat="1" ht="12" customHeight="1">
      <c r="C63" s="456"/>
      <c r="D63" s="453" t="s">
        <v>335</v>
      </c>
      <c r="E63" s="454">
        <v>71</v>
      </c>
      <c r="F63" s="454">
        <v>45</v>
      </c>
      <c r="G63" s="454">
        <v>18</v>
      </c>
      <c r="H63" s="454">
        <v>8</v>
      </c>
      <c r="I63" s="454">
        <v>18</v>
      </c>
      <c r="J63" s="454" t="s">
        <v>899</v>
      </c>
      <c r="K63" s="454">
        <v>26</v>
      </c>
      <c r="L63" s="454">
        <v>20</v>
      </c>
      <c r="M63" s="454">
        <v>6</v>
      </c>
      <c r="N63" s="455"/>
      <c r="O63" s="455"/>
      <c r="P63" s="455"/>
      <c r="Q63" s="455"/>
      <c r="R63" s="455"/>
      <c r="S63" s="455"/>
      <c r="T63" s="455"/>
      <c r="U63" s="455"/>
      <c r="V63" s="440"/>
      <c r="W63" s="440"/>
      <c r="X63" s="440"/>
    </row>
    <row r="64" spans="2:24" s="451" customFormat="1" ht="12" customHeight="1">
      <c r="B64" s="451" t="s">
        <v>288</v>
      </c>
      <c r="D64" s="457" t="s">
        <v>333</v>
      </c>
      <c r="E64" s="458">
        <v>33</v>
      </c>
      <c r="F64" s="458">
        <v>18</v>
      </c>
      <c r="G64" s="458">
        <v>9</v>
      </c>
      <c r="H64" s="458" t="s">
        <v>899</v>
      </c>
      <c r="I64" s="458">
        <v>8</v>
      </c>
      <c r="J64" s="448">
        <v>0</v>
      </c>
      <c r="K64" s="458">
        <v>15</v>
      </c>
      <c r="L64" s="458">
        <v>11</v>
      </c>
      <c r="M64" s="448">
        <v>4</v>
      </c>
      <c r="N64" s="455"/>
      <c r="O64" s="455"/>
      <c r="P64" s="455"/>
      <c r="Q64" s="455"/>
      <c r="R64" s="455"/>
      <c r="S64" s="455"/>
      <c r="T64" s="455"/>
      <c r="U64" s="455"/>
      <c r="V64" s="459"/>
      <c r="W64" s="460"/>
      <c r="X64" s="460"/>
    </row>
    <row r="65" spans="4:24" s="451" customFormat="1" ht="12" customHeight="1">
      <c r="D65" s="457" t="s">
        <v>334</v>
      </c>
      <c r="E65" s="458">
        <v>18</v>
      </c>
      <c r="F65" s="458">
        <v>10</v>
      </c>
      <c r="G65" s="458" t="s">
        <v>899</v>
      </c>
      <c r="H65" s="458" t="s">
        <v>899</v>
      </c>
      <c r="I65" s="458">
        <v>7</v>
      </c>
      <c r="J65" s="448">
        <v>0</v>
      </c>
      <c r="K65" s="458">
        <v>8</v>
      </c>
      <c r="L65" s="458">
        <v>6</v>
      </c>
      <c r="M65" s="458" t="s">
        <v>899</v>
      </c>
      <c r="N65" s="455"/>
      <c r="O65" s="455"/>
      <c r="P65" s="455"/>
      <c r="Q65" s="455"/>
      <c r="R65" s="455"/>
      <c r="S65" s="455"/>
      <c r="T65" s="455"/>
      <c r="U65" s="455"/>
      <c r="V65" s="459"/>
      <c r="W65" s="459"/>
      <c r="X65" s="460"/>
    </row>
    <row r="66" spans="4:24" s="451" customFormat="1" ht="12" customHeight="1">
      <c r="D66" s="457" t="s">
        <v>335</v>
      </c>
      <c r="E66" s="458">
        <v>51</v>
      </c>
      <c r="F66" s="448">
        <v>28</v>
      </c>
      <c r="G66" s="448">
        <v>11</v>
      </c>
      <c r="H66" s="448" t="s">
        <v>899</v>
      </c>
      <c r="I66" s="448" t="s">
        <v>899</v>
      </c>
      <c r="J66" s="448">
        <v>0</v>
      </c>
      <c r="K66" s="458">
        <v>23</v>
      </c>
      <c r="L66" s="458">
        <v>17</v>
      </c>
      <c r="M66" s="458">
        <v>6</v>
      </c>
      <c r="N66" s="455"/>
      <c r="O66" s="455"/>
      <c r="P66" s="455"/>
      <c r="Q66" s="455"/>
      <c r="R66" s="455"/>
      <c r="S66" s="455"/>
      <c r="T66" s="455"/>
      <c r="U66" s="455"/>
      <c r="V66" s="461"/>
      <c r="W66" s="462"/>
      <c r="X66" s="462"/>
    </row>
    <row r="67" spans="2:24" s="451" customFormat="1" ht="12" customHeight="1">
      <c r="B67" s="451" t="s">
        <v>289</v>
      </c>
      <c r="D67" s="457" t="s">
        <v>333</v>
      </c>
      <c r="E67" s="458">
        <v>14</v>
      </c>
      <c r="F67" s="458">
        <v>12</v>
      </c>
      <c r="G67" s="458">
        <v>4</v>
      </c>
      <c r="H67" s="458">
        <v>5</v>
      </c>
      <c r="I67" s="458">
        <v>3</v>
      </c>
      <c r="J67" s="448">
        <v>0</v>
      </c>
      <c r="K67" s="448" t="s">
        <v>899</v>
      </c>
      <c r="L67" s="448" t="s">
        <v>899</v>
      </c>
      <c r="M67" s="448">
        <v>0</v>
      </c>
      <c r="N67" s="455"/>
      <c r="O67" s="455"/>
      <c r="P67" s="455"/>
      <c r="Q67" s="455"/>
      <c r="R67" s="455"/>
      <c r="S67" s="455"/>
      <c r="T67" s="455"/>
      <c r="U67" s="455"/>
      <c r="V67" s="459"/>
      <c r="W67" s="459"/>
      <c r="X67" s="459"/>
    </row>
    <row r="68" spans="4:24" s="451" customFormat="1" ht="12" customHeight="1">
      <c r="D68" s="457" t="s">
        <v>334</v>
      </c>
      <c r="E68" s="458">
        <v>6</v>
      </c>
      <c r="F68" s="458">
        <v>5</v>
      </c>
      <c r="G68" s="458" t="s">
        <v>899</v>
      </c>
      <c r="H68" s="458" t="s">
        <v>899</v>
      </c>
      <c r="I68" s="458">
        <v>0</v>
      </c>
      <c r="J68" s="448" t="s">
        <v>899</v>
      </c>
      <c r="K68" s="448" t="s">
        <v>899</v>
      </c>
      <c r="L68" s="448" t="s">
        <v>899</v>
      </c>
      <c r="M68" s="448">
        <v>0</v>
      </c>
      <c r="N68" s="455"/>
      <c r="O68" s="455"/>
      <c r="P68" s="455"/>
      <c r="Q68" s="455"/>
      <c r="R68" s="455"/>
      <c r="S68" s="455"/>
      <c r="T68" s="455"/>
      <c r="U68" s="455"/>
      <c r="V68" s="459"/>
      <c r="W68" s="460"/>
      <c r="X68" s="459"/>
    </row>
    <row r="69" spans="4:24" s="451" customFormat="1" ht="12" customHeight="1">
      <c r="D69" s="457" t="s">
        <v>335</v>
      </c>
      <c r="E69" s="458">
        <v>20</v>
      </c>
      <c r="F69" s="448">
        <v>17</v>
      </c>
      <c r="G69" s="448">
        <v>7</v>
      </c>
      <c r="H69" s="448">
        <v>6</v>
      </c>
      <c r="I69" s="448" t="s">
        <v>899</v>
      </c>
      <c r="J69" s="448" t="s">
        <v>899</v>
      </c>
      <c r="K69" s="448">
        <v>3</v>
      </c>
      <c r="L69" s="448">
        <v>3</v>
      </c>
      <c r="M69" s="448">
        <v>0</v>
      </c>
      <c r="N69" s="455"/>
      <c r="O69" s="455"/>
      <c r="P69" s="455"/>
      <c r="Q69" s="455"/>
      <c r="R69" s="455"/>
      <c r="S69" s="455"/>
      <c r="T69" s="455"/>
      <c r="U69" s="455"/>
      <c r="V69" s="461"/>
      <c r="W69" s="462"/>
      <c r="X69" s="461"/>
    </row>
    <row r="70" spans="1:25" s="434" customFormat="1" ht="18.75" customHeight="1">
      <c r="A70" s="836" t="s">
        <v>339</v>
      </c>
      <c r="B70" s="836"/>
      <c r="C70" s="836"/>
      <c r="D70" s="836"/>
      <c r="E70" s="836"/>
      <c r="F70" s="836"/>
      <c r="G70" s="836"/>
      <c r="H70" s="836"/>
      <c r="I70" s="836"/>
      <c r="J70" s="836"/>
      <c r="K70" s="836"/>
      <c r="L70" s="836"/>
      <c r="M70" s="836"/>
      <c r="N70" s="426"/>
      <c r="O70" s="426"/>
      <c r="P70" s="426"/>
      <c r="Q70" s="426"/>
      <c r="R70" s="426"/>
      <c r="S70" s="426"/>
      <c r="T70" s="426"/>
      <c r="U70" s="426"/>
      <c r="V70" s="440"/>
      <c r="W70" s="440"/>
      <c r="X70" s="440"/>
      <c r="Y70" s="451"/>
    </row>
    <row r="71" spans="3:23" s="434" customFormat="1" ht="12" customHeight="1">
      <c r="C71" s="436" t="s">
        <v>337</v>
      </c>
      <c r="D71" s="437" t="s">
        <v>333</v>
      </c>
      <c r="E71" s="438">
        <v>821</v>
      </c>
      <c r="F71" s="438">
        <v>353</v>
      </c>
      <c r="G71" s="438">
        <v>192</v>
      </c>
      <c r="H71" s="438">
        <v>8</v>
      </c>
      <c r="I71" s="438">
        <v>57</v>
      </c>
      <c r="J71" s="438">
        <v>96</v>
      </c>
      <c r="K71" s="438">
        <v>468</v>
      </c>
      <c r="L71" s="438">
        <v>436</v>
      </c>
      <c r="M71" s="438">
        <v>22</v>
      </c>
      <c r="N71" s="426"/>
      <c r="O71" s="426"/>
      <c r="P71" s="426"/>
      <c r="Q71" s="426"/>
      <c r="R71" s="426"/>
      <c r="S71" s="426"/>
      <c r="T71" s="426"/>
      <c r="U71" s="426"/>
      <c r="V71" s="440"/>
      <c r="W71" s="440"/>
    </row>
    <row r="72" spans="4:23" s="434" customFormat="1" ht="12" customHeight="1">
      <c r="D72" s="437" t="s">
        <v>334</v>
      </c>
      <c r="E72" s="438">
        <v>560</v>
      </c>
      <c r="F72" s="438">
        <v>217</v>
      </c>
      <c r="G72" s="438">
        <v>82</v>
      </c>
      <c r="H72" s="438">
        <v>7</v>
      </c>
      <c r="I72" s="438">
        <v>69</v>
      </c>
      <c r="J72" s="438">
        <v>59</v>
      </c>
      <c r="K72" s="438">
        <v>343</v>
      </c>
      <c r="L72" s="438">
        <v>315</v>
      </c>
      <c r="M72" s="438">
        <v>25</v>
      </c>
      <c r="N72" s="426"/>
      <c r="O72" s="426"/>
      <c r="P72" s="426"/>
      <c r="Q72" s="426"/>
      <c r="R72" s="426"/>
      <c r="S72" s="426"/>
      <c r="T72" s="426"/>
      <c r="U72" s="426"/>
      <c r="V72" s="440"/>
      <c r="W72" s="440"/>
    </row>
    <row r="73" spans="3:23" s="434" customFormat="1" ht="12" customHeight="1">
      <c r="C73" s="435"/>
      <c r="D73" s="437" t="s">
        <v>335</v>
      </c>
      <c r="E73" s="438">
        <v>1381</v>
      </c>
      <c r="F73" s="438">
        <v>570</v>
      </c>
      <c r="G73" s="438">
        <v>274</v>
      </c>
      <c r="H73" s="438">
        <v>15</v>
      </c>
      <c r="I73" s="438">
        <v>126</v>
      </c>
      <c r="J73" s="438">
        <v>155</v>
      </c>
      <c r="K73" s="438">
        <v>811</v>
      </c>
      <c r="L73" s="438">
        <v>751</v>
      </c>
      <c r="M73" s="438">
        <v>47</v>
      </c>
      <c r="N73" s="426"/>
      <c r="O73" s="426"/>
      <c r="P73" s="426"/>
      <c r="Q73" s="426"/>
      <c r="R73" s="426"/>
      <c r="S73" s="426"/>
      <c r="T73" s="426"/>
      <c r="U73" s="426"/>
      <c r="V73" s="440"/>
      <c r="W73" s="440"/>
    </row>
    <row r="74" spans="2:25" s="434" customFormat="1" ht="12" customHeight="1">
      <c r="B74" s="434" t="s">
        <v>340</v>
      </c>
      <c r="D74" s="442" t="s">
        <v>333</v>
      </c>
      <c r="E74" s="443">
        <v>74</v>
      </c>
      <c r="F74" s="443">
        <v>41</v>
      </c>
      <c r="G74" s="443">
        <v>16</v>
      </c>
      <c r="H74" s="444">
        <v>0</v>
      </c>
      <c r="I74" s="443">
        <v>16</v>
      </c>
      <c r="J74" s="443">
        <v>9</v>
      </c>
      <c r="K74" s="443">
        <v>33</v>
      </c>
      <c r="L74" s="443">
        <v>31</v>
      </c>
      <c r="M74" s="443" t="s">
        <v>899</v>
      </c>
      <c r="N74" s="426"/>
      <c r="O74" s="426"/>
      <c r="P74" s="426"/>
      <c r="Q74" s="426"/>
      <c r="R74" s="426"/>
      <c r="S74" s="426"/>
      <c r="T74" s="426"/>
      <c r="U74" s="426"/>
      <c r="V74" s="440"/>
      <c r="W74" s="440"/>
      <c r="Y74" s="451"/>
    </row>
    <row r="75" spans="3:25" s="434" customFormat="1" ht="12" customHeight="1">
      <c r="C75" s="434" t="s">
        <v>341</v>
      </c>
      <c r="D75" s="442" t="s">
        <v>334</v>
      </c>
      <c r="E75" s="443">
        <v>76</v>
      </c>
      <c r="F75" s="443">
        <v>44</v>
      </c>
      <c r="G75" s="443">
        <v>20</v>
      </c>
      <c r="H75" s="444">
        <v>0</v>
      </c>
      <c r="I75" s="443">
        <v>21</v>
      </c>
      <c r="J75" s="443">
        <v>3</v>
      </c>
      <c r="K75" s="443">
        <v>32</v>
      </c>
      <c r="L75" s="443">
        <v>31</v>
      </c>
      <c r="M75" s="443" t="s">
        <v>899</v>
      </c>
      <c r="N75" s="426"/>
      <c r="O75" s="426"/>
      <c r="P75" s="426"/>
      <c r="Q75" s="426"/>
      <c r="R75" s="426"/>
      <c r="S75" s="426"/>
      <c r="T75" s="426"/>
      <c r="U75" s="426"/>
      <c r="V75" s="440"/>
      <c r="W75" s="440"/>
      <c r="Y75" s="451"/>
    </row>
    <row r="76" spans="4:25" s="434" customFormat="1" ht="12" customHeight="1">
      <c r="D76" s="442" t="s">
        <v>335</v>
      </c>
      <c r="E76" s="443">
        <v>150</v>
      </c>
      <c r="F76" s="444">
        <v>85</v>
      </c>
      <c r="G76" s="444">
        <v>36</v>
      </c>
      <c r="H76" s="444">
        <v>0</v>
      </c>
      <c r="I76" s="444">
        <v>37</v>
      </c>
      <c r="J76" s="444">
        <v>12</v>
      </c>
      <c r="K76" s="444">
        <v>65</v>
      </c>
      <c r="L76" s="444">
        <v>62</v>
      </c>
      <c r="M76" s="448">
        <v>3</v>
      </c>
      <c r="N76" s="426"/>
      <c r="O76" s="426"/>
      <c r="P76" s="426"/>
      <c r="Q76" s="426"/>
      <c r="R76" s="426"/>
      <c r="S76" s="426"/>
      <c r="T76" s="426"/>
      <c r="U76" s="426"/>
      <c r="V76" s="440"/>
      <c r="W76" s="440"/>
      <c r="Y76" s="451"/>
    </row>
    <row r="77" spans="2:25" s="434" customFormat="1" ht="12" customHeight="1">
      <c r="B77" s="434" t="s">
        <v>292</v>
      </c>
      <c r="D77" s="442" t="s">
        <v>333</v>
      </c>
      <c r="E77" s="443">
        <v>36</v>
      </c>
      <c r="F77" s="443">
        <v>25</v>
      </c>
      <c r="G77" s="443">
        <v>12</v>
      </c>
      <c r="H77" s="444">
        <v>0</v>
      </c>
      <c r="I77" s="443">
        <v>11</v>
      </c>
      <c r="J77" s="443" t="s">
        <v>899</v>
      </c>
      <c r="K77" s="443" t="s">
        <v>899</v>
      </c>
      <c r="L77" s="443">
        <v>5</v>
      </c>
      <c r="M77" s="444">
        <v>0</v>
      </c>
      <c r="N77" s="426"/>
      <c r="O77" s="426"/>
      <c r="P77" s="426"/>
      <c r="Q77" s="426"/>
      <c r="R77" s="426"/>
      <c r="S77" s="426"/>
      <c r="T77" s="426"/>
      <c r="U77" s="426"/>
      <c r="V77" s="440"/>
      <c r="W77" s="440"/>
      <c r="X77" s="451"/>
      <c r="Y77" s="451"/>
    </row>
    <row r="78" spans="4:25" s="434" customFormat="1" ht="12" customHeight="1">
      <c r="D78" s="442" t="s">
        <v>334</v>
      </c>
      <c r="E78" s="443">
        <v>19</v>
      </c>
      <c r="F78" s="443">
        <v>18</v>
      </c>
      <c r="G78" s="443">
        <v>5</v>
      </c>
      <c r="H78" s="444">
        <v>0</v>
      </c>
      <c r="I78" s="443">
        <v>12</v>
      </c>
      <c r="J78" s="443" t="s">
        <v>899</v>
      </c>
      <c r="K78" s="443" t="s">
        <v>899</v>
      </c>
      <c r="L78" s="444">
        <v>0</v>
      </c>
      <c r="M78" s="444">
        <v>0</v>
      </c>
      <c r="N78" s="426"/>
      <c r="O78" s="426"/>
      <c r="P78" s="426"/>
      <c r="Q78" s="426"/>
      <c r="R78" s="426"/>
      <c r="S78" s="426"/>
      <c r="T78" s="426"/>
      <c r="U78" s="426"/>
      <c r="V78" s="440"/>
      <c r="W78" s="440"/>
      <c r="X78" s="451"/>
      <c r="Y78" s="451"/>
    </row>
    <row r="79" spans="4:24" s="434" customFormat="1" ht="12" customHeight="1">
      <c r="D79" s="442" t="s">
        <v>335</v>
      </c>
      <c r="E79" s="443">
        <v>55</v>
      </c>
      <c r="F79" s="444">
        <v>43</v>
      </c>
      <c r="G79" s="444">
        <v>17</v>
      </c>
      <c r="H79" s="444">
        <v>0</v>
      </c>
      <c r="I79" s="444">
        <v>23</v>
      </c>
      <c r="J79" s="448">
        <v>3</v>
      </c>
      <c r="K79" s="444">
        <v>12</v>
      </c>
      <c r="L79" s="444">
        <v>5</v>
      </c>
      <c r="M79" s="444">
        <v>0</v>
      </c>
      <c r="N79" s="426"/>
      <c r="O79" s="426"/>
      <c r="P79" s="426"/>
      <c r="Q79" s="426"/>
      <c r="R79" s="426"/>
      <c r="S79" s="426"/>
      <c r="T79" s="426"/>
      <c r="U79" s="426"/>
      <c r="V79" s="440"/>
      <c r="W79" s="440"/>
      <c r="X79" s="451"/>
    </row>
    <row r="80" spans="2:24" s="434" customFormat="1" ht="12" customHeight="1">
      <c r="B80" s="434" t="s">
        <v>293</v>
      </c>
      <c r="D80" s="442" t="s">
        <v>333</v>
      </c>
      <c r="E80" s="443">
        <v>310</v>
      </c>
      <c r="F80" s="444">
        <v>123</v>
      </c>
      <c r="G80" s="444">
        <v>67</v>
      </c>
      <c r="H80" s="444">
        <v>0</v>
      </c>
      <c r="I80" s="444">
        <v>16</v>
      </c>
      <c r="J80" s="444">
        <v>40</v>
      </c>
      <c r="K80" s="444">
        <v>187</v>
      </c>
      <c r="L80" s="444">
        <v>172</v>
      </c>
      <c r="M80" s="444">
        <v>11</v>
      </c>
      <c r="N80" s="426"/>
      <c r="O80" s="426"/>
      <c r="P80" s="426"/>
      <c r="Q80" s="426"/>
      <c r="R80" s="426"/>
      <c r="S80" s="426"/>
      <c r="T80" s="426"/>
      <c r="U80" s="426"/>
      <c r="V80" s="440"/>
      <c r="W80" s="440"/>
      <c r="X80" s="451"/>
    </row>
    <row r="81" spans="4:24" s="434" customFormat="1" ht="12" customHeight="1">
      <c r="D81" s="442" t="s">
        <v>334</v>
      </c>
      <c r="E81" s="443">
        <v>194</v>
      </c>
      <c r="F81" s="444">
        <v>76</v>
      </c>
      <c r="G81" s="444">
        <v>25</v>
      </c>
      <c r="H81" s="444">
        <v>0</v>
      </c>
      <c r="I81" s="444">
        <v>20</v>
      </c>
      <c r="J81" s="444">
        <v>31</v>
      </c>
      <c r="K81" s="444">
        <v>118</v>
      </c>
      <c r="L81" s="444">
        <v>108</v>
      </c>
      <c r="M81" s="444">
        <v>9</v>
      </c>
      <c r="N81" s="426"/>
      <c r="O81" s="426"/>
      <c r="P81" s="426"/>
      <c r="Q81" s="426"/>
      <c r="R81" s="426"/>
      <c r="S81" s="426"/>
      <c r="T81" s="426"/>
      <c r="U81" s="426"/>
      <c r="V81" s="440"/>
      <c r="W81" s="440"/>
      <c r="X81" s="451"/>
    </row>
    <row r="82" spans="4:23" s="434" customFormat="1" ht="12" customHeight="1">
      <c r="D82" s="442" t="s">
        <v>335</v>
      </c>
      <c r="E82" s="443">
        <v>504</v>
      </c>
      <c r="F82" s="444">
        <v>199</v>
      </c>
      <c r="G82" s="444">
        <v>92</v>
      </c>
      <c r="H82" s="444">
        <v>0</v>
      </c>
      <c r="I82" s="444">
        <v>36</v>
      </c>
      <c r="J82" s="444">
        <v>71</v>
      </c>
      <c r="K82" s="444">
        <v>305</v>
      </c>
      <c r="L82" s="444">
        <v>280</v>
      </c>
      <c r="M82" s="444">
        <v>20</v>
      </c>
      <c r="N82" s="426"/>
      <c r="O82" s="426"/>
      <c r="P82" s="426"/>
      <c r="Q82" s="426"/>
      <c r="R82" s="426"/>
      <c r="S82" s="426"/>
      <c r="T82" s="426"/>
      <c r="U82" s="426"/>
      <c r="V82" s="440"/>
      <c r="W82" s="440"/>
    </row>
    <row r="83" spans="2:23" s="434" customFormat="1" ht="12" customHeight="1">
      <c r="B83" s="434" t="s">
        <v>340</v>
      </c>
      <c r="D83" s="442" t="s">
        <v>333</v>
      </c>
      <c r="E83" s="443">
        <v>42</v>
      </c>
      <c r="F83" s="443">
        <v>22</v>
      </c>
      <c r="G83" s="443">
        <v>9</v>
      </c>
      <c r="H83" s="444">
        <v>0</v>
      </c>
      <c r="I83" s="443">
        <v>4</v>
      </c>
      <c r="J83" s="443">
        <v>9</v>
      </c>
      <c r="K83" s="443">
        <v>20</v>
      </c>
      <c r="L83" s="443">
        <v>17</v>
      </c>
      <c r="M83" s="443">
        <v>3</v>
      </c>
      <c r="N83" s="426"/>
      <c r="O83" s="426"/>
      <c r="P83" s="426"/>
      <c r="Q83" s="426"/>
      <c r="R83" s="426"/>
      <c r="S83" s="426"/>
      <c r="T83" s="426"/>
      <c r="U83" s="426"/>
      <c r="V83" s="440"/>
      <c r="W83" s="440"/>
    </row>
    <row r="84" spans="3:23" s="434" customFormat="1" ht="12" customHeight="1">
      <c r="C84" s="434" t="s">
        <v>381</v>
      </c>
      <c r="D84" s="442" t="s">
        <v>334</v>
      </c>
      <c r="E84" s="443">
        <v>42</v>
      </c>
      <c r="F84" s="443">
        <v>21</v>
      </c>
      <c r="G84" s="443">
        <v>10</v>
      </c>
      <c r="H84" s="444">
        <v>0</v>
      </c>
      <c r="I84" s="443">
        <v>6</v>
      </c>
      <c r="J84" s="443">
        <v>5</v>
      </c>
      <c r="K84" s="443">
        <v>21</v>
      </c>
      <c r="L84" s="443">
        <v>9</v>
      </c>
      <c r="M84" s="443">
        <v>12</v>
      </c>
      <c r="N84" s="426"/>
      <c r="O84" s="426"/>
      <c r="P84" s="426"/>
      <c r="Q84" s="426"/>
      <c r="R84" s="426"/>
      <c r="S84" s="426"/>
      <c r="T84" s="426"/>
      <c r="U84" s="426"/>
      <c r="V84" s="440"/>
      <c r="W84" s="440"/>
    </row>
    <row r="85" spans="4:23" s="434" customFormat="1" ht="12" customHeight="1">
      <c r="D85" s="442" t="s">
        <v>335</v>
      </c>
      <c r="E85" s="443">
        <v>84</v>
      </c>
      <c r="F85" s="444">
        <v>43</v>
      </c>
      <c r="G85" s="444">
        <v>19</v>
      </c>
      <c r="H85" s="444">
        <v>0</v>
      </c>
      <c r="I85" s="444">
        <v>10</v>
      </c>
      <c r="J85" s="444">
        <v>14</v>
      </c>
      <c r="K85" s="444">
        <v>41</v>
      </c>
      <c r="L85" s="444">
        <v>26</v>
      </c>
      <c r="M85" s="444">
        <v>15</v>
      </c>
      <c r="N85" s="426"/>
      <c r="O85" s="426"/>
      <c r="P85" s="426"/>
      <c r="Q85" s="426"/>
      <c r="R85" s="426"/>
      <c r="S85" s="426"/>
      <c r="T85" s="426"/>
      <c r="U85" s="426"/>
      <c r="V85" s="440"/>
      <c r="W85" s="440"/>
    </row>
    <row r="86" spans="2:23" s="434" customFormat="1" ht="12" customHeight="1">
      <c r="B86" s="434" t="s">
        <v>296</v>
      </c>
      <c r="C86" s="445"/>
      <c r="D86" s="446" t="s">
        <v>333</v>
      </c>
      <c r="E86" s="443">
        <v>124</v>
      </c>
      <c r="F86" s="444">
        <v>55</v>
      </c>
      <c r="G86" s="444">
        <v>30</v>
      </c>
      <c r="H86" s="444">
        <v>0</v>
      </c>
      <c r="I86" s="444">
        <v>3</v>
      </c>
      <c r="J86" s="444">
        <v>22</v>
      </c>
      <c r="K86" s="444">
        <v>69</v>
      </c>
      <c r="L86" s="444">
        <v>63</v>
      </c>
      <c r="M86" s="444">
        <v>6</v>
      </c>
      <c r="N86" s="426"/>
      <c r="O86" s="426"/>
      <c r="P86" s="426"/>
      <c r="Q86" s="426"/>
      <c r="R86" s="426"/>
      <c r="S86" s="426"/>
      <c r="T86" s="426"/>
      <c r="U86" s="426"/>
      <c r="V86" s="440"/>
      <c r="W86" s="440"/>
    </row>
    <row r="87" spans="4:23" s="434" customFormat="1" ht="12" customHeight="1">
      <c r="D87" s="442" t="s">
        <v>334</v>
      </c>
      <c r="E87" s="443">
        <v>81</v>
      </c>
      <c r="F87" s="444">
        <v>26</v>
      </c>
      <c r="G87" s="444">
        <v>10</v>
      </c>
      <c r="H87" s="444">
        <v>0</v>
      </c>
      <c r="I87" s="444">
        <v>6</v>
      </c>
      <c r="J87" s="444">
        <v>10</v>
      </c>
      <c r="K87" s="444">
        <v>55</v>
      </c>
      <c r="L87" s="444">
        <v>51</v>
      </c>
      <c r="M87" s="444">
        <v>3</v>
      </c>
      <c r="N87" s="426"/>
      <c r="O87" s="426"/>
      <c r="P87" s="426"/>
      <c r="Q87" s="426"/>
      <c r="R87" s="426"/>
      <c r="S87" s="426"/>
      <c r="T87" s="426"/>
      <c r="U87" s="426"/>
      <c r="V87" s="440"/>
      <c r="W87" s="440"/>
    </row>
    <row r="88" spans="4:23" s="434" customFormat="1" ht="12" customHeight="1">
      <c r="D88" s="442" t="s">
        <v>335</v>
      </c>
      <c r="E88" s="443">
        <v>205</v>
      </c>
      <c r="F88" s="444">
        <v>81</v>
      </c>
      <c r="G88" s="444">
        <v>40</v>
      </c>
      <c r="H88" s="444">
        <v>0</v>
      </c>
      <c r="I88" s="444">
        <v>9</v>
      </c>
      <c r="J88" s="444">
        <v>32</v>
      </c>
      <c r="K88" s="444">
        <v>124</v>
      </c>
      <c r="L88" s="444">
        <v>114</v>
      </c>
      <c r="M88" s="444">
        <v>9</v>
      </c>
      <c r="N88" s="426"/>
      <c r="O88" s="426"/>
      <c r="P88" s="426"/>
      <c r="Q88" s="426"/>
      <c r="R88" s="426"/>
      <c r="S88" s="426"/>
      <c r="T88" s="426"/>
      <c r="U88" s="426"/>
      <c r="V88" s="440"/>
      <c r="W88" s="440"/>
    </row>
    <row r="89" spans="2:23" s="434" customFormat="1" ht="12" customHeight="1">
      <c r="B89" s="434" t="s">
        <v>295</v>
      </c>
      <c r="D89" s="442" t="s">
        <v>333</v>
      </c>
      <c r="E89" s="443">
        <v>159</v>
      </c>
      <c r="F89" s="443">
        <v>62</v>
      </c>
      <c r="G89" s="443">
        <v>44</v>
      </c>
      <c r="H89" s="444">
        <v>0</v>
      </c>
      <c r="I89" s="443">
        <v>6</v>
      </c>
      <c r="J89" s="443">
        <v>12</v>
      </c>
      <c r="K89" s="443">
        <v>97</v>
      </c>
      <c r="L89" s="443">
        <v>97</v>
      </c>
      <c r="M89" s="443">
        <v>0</v>
      </c>
      <c r="N89" s="426"/>
      <c r="O89" s="426"/>
      <c r="P89" s="426"/>
      <c r="Q89" s="426"/>
      <c r="R89" s="426"/>
      <c r="S89" s="426"/>
      <c r="T89" s="426"/>
      <c r="U89" s="426"/>
      <c r="V89" s="440"/>
      <c r="W89" s="440"/>
    </row>
    <row r="90" spans="4:23" s="434" customFormat="1" ht="12" customHeight="1">
      <c r="D90" s="442" t="s">
        <v>334</v>
      </c>
      <c r="E90" s="443">
        <v>87</v>
      </c>
      <c r="F90" s="443">
        <v>22</v>
      </c>
      <c r="G90" s="443">
        <v>11</v>
      </c>
      <c r="H90" s="444">
        <v>0</v>
      </c>
      <c r="I90" s="443">
        <v>4</v>
      </c>
      <c r="J90" s="443">
        <v>7</v>
      </c>
      <c r="K90" s="443">
        <v>65</v>
      </c>
      <c r="L90" s="443">
        <v>65</v>
      </c>
      <c r="M90" s="443">
        <v>0</v>
      </c>
      <c r="N90" s="426"/>
      <c r="O90" s="426"/>
      <c r="P90" s="426"/>
      <c r="Q90" s="426"/>
      <c r="R90" s="426"/>
      <c r="S90" s="426"/>
      <c r="T90" s="426"/>
      <c r="U90" s="426"/>
      <c r="V90" s="440"/>
      <c r="W90" s="440"/>
    </row>
    <row r="91" spans="3:23" s="434" customFormat="1" ht="12" customHeight="1">
      <c r="C91" s="451"/>
      <c r="D91" s="457" t="s">
        <v>335</v>
      </c>
      <c r="E91" s="458">
        <v>246</v>
      </c>
      <c r="F91" s="448">
        <v>84</v>
      </c>
      <c r="G91" s="448">
        <v>55</v>
      </c>
      <c r="H91" s="444">
        <v>0</v>
      </c>
      <c r="I91" s="448">
        <v>10</v>
      </c>
      <c r="J91" s="448">
        <v>19</v>
      </c>
      <c r="K91" s="448">
        <v>162</v>
      </c>
      <c r="L91" s="448">
        <v>162</v>
      </c>
      <c r="M91" s="443">
        <v>0</v>
      </c>
      <c r="N91" s="426"/>
      <c r="O91" s="426"/>
      <c r="P91" s="426"/>
      <c r="Q91" s="426"/>
      <c r="R91" s="426"/>
      <c r="S91" s="426"/>
      <c r="T91" s="426"/>
      <c r="U91" s="426"/>
      <c r="V91" s="440"/>
      <c r="W91" s="440"/>
    </row>
    <row r="92" spans="2:23" s="434" customFormat="1" ht="12" customHeight="1">
      <c r="B92" s="434" t="s">
        <v>297</v>
      </c>
      <c r="C92" s="451"/>
      <c r="D92" s="457" t="s">
        <v>333</v>
      </c>
      <c r="E92" s="458">
        <v>28</v>
      </c>
      <c r="F92" s="448">
        <v>9</v>
      </c>
      <c r="G92" s="448" t="s">
        <v>899</v>
      </c>
      <c r="H92" s="444">
        <v>0</v>
      </c>
      <c r="I92" s="448" t="s">
        <v>899</v>
      </c>
      <c r="J92" s="448" t="s">
        <v>899</v>
      </c>
      <c r="K92" s="448">
        <v>19</v>
      </c>
      <c r="L92" s="448">
        <v>19</v>
      </c>
      <c r="M92" s="443">
        <v>0</v>
      </c>
      <c r="N92" s="426"/>
      <c r="O92" s="426"/>
      <c r="P92" s="426"/>
      <c r="Q92" s="426"/>
      <c r="R92" s="426"/>
      <c r="S92" s="426"/>
      <c r="T92" s="426"/>
      <c r="U92" s="426"/>
      <c r="V92" s="440"/>
      <c r="W92" s="440"/>
    </row>
    <row r="93" spans="3:23" s="434" customFormat="1" ht="12" customHeight="1">
      <c r="C93" s="451"/>
      <c r="D93" s="457" t="s">
        <v>334</v>
      </c>
      <c r="E93" s="458">
        <v>20</v>
      </c>
      <c r="F93" s="448">
        <v>3</v>
      </c>
      <c r="G93" s="448" t="s">
        <v>899</v>
      </c>
      <c r="H93" s="444">
        <v>0</v>
      </c>
      <c r="I93" s="448">
        <v>0</v>
      </c>
      <c r="J93" s="448" t="s">
        <v>899</v>
      </c>
      <c r="K93" s="448">
        <v>17</v>
      </c>
      <c r="L93" s="448">
        <v>17</v>
      </c>
      <c r="M93" s="443">
        <v>0</v>
      </c>
      <c r="N93" s="426"/>
      <c r="O93" s="426"/>
      <c r="P93" s="426"/>
      <c r="Q93" s="426"/>
      <c r="R93" s="426"/>
      <c r="S93" s="426"/>
      <c r="T93" s="426"/>
      <c r="U93" s="426"/>
      <c r="V93" s="440"/>
      <c r="W93" s="440"/>
    </row>
    <row r="94" spans="3:23" s="434" customFormat="1" ht="12" customHeight="1">
      <c r="C94" s="451"/>
      <c r="D94" s="457" t="s">
        <v>335</v>
      </c>
      <c r="E94" s="458">
        <v>48</v>
      </c>
      <c r="F94" s="448">
        <v>12</v>
      </c>
      <c r="G94" s="448">
        <v>7</v>
      </c>
      <c r="H94" s="444">
        <v>0</v>
      </c>
      <c r="I94" s="448" t="s">
        <v>899</v>
      </c>
      <c r="J94" s="448">
        <v>4</v>
      </c>
      <c r="K94" s="448">
        <v>36</v>
      </c>
      <c r="L94" s="448">
        <v>36</v>
      </c>
      <c r="M94" s="443">
        <v>0</v>
      </c>
      <c r="N94" s="426"/>
      <c r="O94" s="426"/>
      <c r="P94" s="426"/>
      <c r="Q94" s="426"/>
      <c r="R94" s="426"/>
      <c r="S94" s="426"/>
      <c r="T94" s="426"/>
      <c r="U94" s="426"/>
      <c r="V94" s="440"/>
      <c r="W94" s="440"/>
    </row>
    <row r="95" spans="2:23" s="434" customFormat="1" ht="12" customHeight="1">
      <c r="B95" s="434" t="s">
        <v>351</v>
      </c>
      <c r="D95" s="442" t="s">
        <v>333</v>
      </c>
      <c r="E95" s="443">
        <v>48</v>
      </c>
      <c r="F95" s="444">
        <v>16</v>
      </c>
      <c r="G95" s="444">
        <v>8</v>
      </c>
      <c r="H95" s="444">
        <v>8</v>
      </c>
      <c r="I95" s="444">
        <v>0</v>
      </c>
      <c r="J95" s="444">
        <v>0</v>
      </c>
      <c r="K95" s="444">
        <v>32</v>
      </c>
      <c r="L95" s="444">
        <v>32</v>
      </c>
      <c r="M95" s="443">
        <v>0</v>
      </c>
      <c r="N95" s="426"/>
      <c r="O95" s="426"/>
      <c r="P95" s="426"/>
      <c r="Q95" s="426"/>
      <c r="R95" s="426"/>
      <c r="S95" s="426"/>
      <c r="T95" s="426"/>
      <c r="U95" s="426"/>
      <c r="V95" s="440"/>
      <c r="W95" s="440"/>
    </row>
    <row r="96" spans="3:23" s="434" customFormat="1" ht="12" customHeight="1">
      <c r="C96" s="434" t="s">
        <v>352</v>
      </c>
      <c r="D96" s="442" t="s">
        <v>334</v>
      </c>
      <c r="E96" s="443">
        <v>41</v>
      </c>
      <c r="F96" s="444">
        <v>7</v>
      </c>
      <c r="G96" s="444"/>
      <c r="H96" s="444">
        <v>7</v>
      </c>
      <c r="I96" s="444">
        <v>0</v>
      </c>
      <c r="J96" s="444">
        <v>0</v>
      </c>
      <c r="K96" s="444">
        <v>34</v>
      </c>
      <c r="L96" s="444">
        <v>34</v>
      </c>
      <c r="M96" s="443">
        <v>0</v>
      </c>
      <c r="N96" s="426"/>
      <c r="O96" s="426"/>
      <c r="P96" s="426"/>
      <c r="Q96" s="426"/>
      <c r="R96" s="426"/>
      <c r="S96" s="426"/>
      <c r="T96" s="426"/>
      <c r="U96" s="426"/>
      <c r="V96" s="440"/>
      <c r="W96" s="440"/>
    </row>
    <row r="97" spans="4:23" s="434" customFormat="1" ht="12" customHeight="1">
      <c r="D97" s="442" t="s">
        <v>335</v>
      </c>
      <c r="E97" s="443">
        <v>89</v>
      </c>
      <c r="F97" s="444">
        <v>23</v>
      </c>
      <c r="G97" s="444">
        <v>8</v>
      </c>
      <c r="H97" s="444">
        <v>15</v>
      </c>
      <c r="I97" s="444">
        <v>0</v>
      </c>
      <c r="J97" s="444">
        <v>0</v>
      </c>
      <c r="K97" s="444">
        <v>66</v>
      </c>
      <c r="L97" s="444">
        <v>66</v>
      </c>
      <c r="M97" s="443">
        <v>0</v>
      </c>
      <c r="N97" s="426"/>
      <c r="O97" s="426"/>
      <c r="P97" s="426"/>
      <c r="Q97" s="426"/>
      <c r="R97" s="426"/>
      <c r="S97" s="426"/>
      <c r="T97" s="426"/>
      <c r="U97" s="426"/>
      <c r="V97" s="440"/>
      <c r="W97" s="440"/>
    </row>
    <row r="98" spans="3:21" s="434" customFormat="1" ht="12" customHeight="1">
      <c r="C98" s="463" t="s">
        <v>337</v>
      </c>
      <c r="D98" s="464" t="s">
        <v>333</v>
      </c>
      <c r="E98" s="438">
        <v>9760</v>
      </c>
      <c r="F98" s="438">
        <v>4142</v>
      </c>
      <c r="G98" s="438">
        <v>2598</v>
      </c>
      <c r="H98" s="438">
        <v>18</v>
      </c>
      <c r="I98" s="438">
        <v>1387</v>
      </c>
      <c r="J98" s="438">
        <v>139</v>
      </c>
      <c r="K98" s="438">
        <v>5618</v>
      </c>
      <c r="L98" s="438">
        <v>4607</v>
      </c>
      <c r="M98" s="438">
        <v>768</v>
      </c>
      <c r="N98" s="426"/>
      <c r="O98" s="426"/>
      <c r="P98" s="426"/>
      <c r="Q98" s="426"/>
      <c r="R98" s="426"/>
      <c r="S98" s="426"/>
      <c r="T98" s="426"/>
      <c r="U98" s="426"/>
    </row>
    <row r="99" spans="4:21" s="434" customFormat="1" ht="12" customHeight="1">
      <c r="D99" s="437" t="s">
        <v>334</v>
      </c>
      <c r="E99" s="438">
        <v>4951</v>
      </c>
      <c r="F99" s="438">
        <v>1697</v>
      </c>
      <c r="G99" s="438">
        <v>760</v>
      </c>
      <c r="H99" s="438">
        <v>20</v>
      </c>
      <c r="I99" s="438">
        <v>712</v>
      </c>
      <c r="J99" s="438">
        <v>205</v>
      </c>
      <c r="K99" s="438">
        <v>3254</v>
      </c>
      <c r="L99" s="438">
        <v>2633</v>
      </c>
      <c r="M99" s="438">
        <v>586</v>
      </c>
      <c r="N99" s="426"/>
      <c r="O99" s="426"/>
      <c r="P99" s="426"/>
      <c r="Q99" s="426"/>
      <c r="R99" s="426"/>
      <c r="S99" s="426"/>
      <c r="T99" s="426"/>
      <c r="U99" s="426"/>
    </row>
    <row r="100" spans="3:21" s="434" customFormat="1" ht="12" customHeight="1">
      <c r="C100" s="435"/>
      <c r="D100" s="437" t="s">
        <v>335</v>
      </c>
      <c r="E100" s="438">
        <v>14711</v>
      </c>
      <c r="F100" s="438">
        <v>5839</v>
      </c>
      <c r="G100" s="438">
        <v>3358</v>
      </c>
      <c r="H100" s="438">
        <v>38</v>
      </c>
      <c r="I100" s="438">
        <v>2099</v>
      </c>
      <c r="J100" s="438">
        <v>344</v>
      </c>
      <c r="K100" s="438">
        <v>8872</v>
      </c>
      <c r="L100" s="438">
        <v>7240</v>
      </c>
      <c r="M100" s="438">
        <v>1354</v>
      </c>
      <c r="N100" s="426"/>
      <c r="O100" s="426"/>
      <c r="P100" s="426"/>
      <c r="Q100" s="426"/>
      <c r="R100" s="426"/>
      <c r="S100" s="426"/>
      <c r="T100" s="426"/>
      <c r="U100" s="426"/>
    </row>
    <row r="101" spans="2:23" s="434" customFormat="1" ht="12" customHeight="1">
      <c r="B101" s="434" t="s">
        <v>300</v>
      </c>
      <c r="C101" s="445"/>
      <c r="D101" s="446" t="s">
        <v>333</v>
      </c>
      <c r="E101" s="443">
        <v>257</v>
      </c>
      <c r="F101" s="443">
        <v>153</v>
      </c>
      <c r="G101" s="443">
        <v>87</v>
      </c>
      <c r="H101" s="444">
        <v>0</v>
      </c>
      <c r="I101" s="443">
        <v>63</v>
      </c>
      <c r="J101" s="443">
        <v>3</v>
      </c>
      <c r="K101" s="443">
        <v>104</v>
      </c>
      <c r="L101" s="443">
        <v>93</v>
      </c>
      <c r="M101" s="443">
        <v>4</v>
      </c>
      <c r="N101" s="426"/>
      <c r="O101" s="426"/>
      <c r="P101" s="426"/>
      <c r="Q101" s="426"/>
      <c r="R101" s="426"/>
      <c r="S101" s="426"/>
      <c r="T101" s="426"/>
      <c r="U101" s="426"/>
      <c r="V101" s="440"/>
      <c r="W101" s="440"/>
    </row>
    <row r="102" spans="3:23" s="434" customFormat="1" ht="12" customHeight="1">
      <c r="C102" s="445"/>
      <c r="D102" s="446" t="s">
        <v>334</v>
      </c>
      <c r="E102" s="443">
        <v>118</v>
      </c>
      <c r="F102" s="443">
        <v>53</v>
      </c>
      <c r="G102" s="443">
        <v>10</v>
      </c>
      <c r="H102" s="444">
        <v>0</v>
      </c>
      <c r="I102" s="443">
        <v>31</v>
      </c>
      <c r="J102" s="443">
        <v>12</v>
      </c>
      <c r="K102" s="443">
        <v>65</v>
      </c>
      <c r="L102" s="443">
        <v>53</v>
      </c>
      <c r="M102" s="443">
        <v>11</v>
      </c>
      <c r="N102" s="426"/>
      <c r="O102" s="426"/>
      <c r="P102" s="426"/>
      <c r="Q102" s="426"/>
      <c r="R102" s="426"/>
      <c r="S102" s="426"/>
      <c r="T102" s="426"/>
      <c r="U102" s="426"/>
      <c r="V102" s="440"/>
      <c r="W102" s="440"/>
    </row>
    <row r="103" spans="4:23" s="434" customFormat="1" ht="12" customHeight="1">
      <c r="D103" s="442" t="s">
        <v>335</v>
      </c>
      <c r="E103" s="443">
        <v>375</v>
      </c>
      <c r="F103" s="444">
        <v>206</v>
      </c>
      <c r="G103" s="444">
        <v>97</v>
      </c>
      <c r="H103" s="444">
        <v>0</v>
      </c>
      <c r="I103" s="444">
        <v>94</v>
      </c>
      <c r="J103" s="444">
        <v>15</v>
      </c>
      <c r="K103" s="444">
        <v>169</v>
      </c>
      <c r="L103" s="444">
        <v>146</v>
      </c>
      <c r="M103" s="444">
        <v>15</v>
      </c>
      <c r="N103" s="426"/>
      <c r="O103" s="426"/>
      <c r="P103" s="426"/>
      <c r="Q103" s="426"/>
      <c r="R103" s="426"/>
      <c r="S103" s="426"/>
      <c r="T103" s="426"/>
      <c r="U103" s="426"/>
      <c r="V103" s="440"/>
      <c r="W103" s="440"/>
    </row>
    <row r="104" spans="2:23" s="434" customFormat="1" ht="12" customHeight="1">
      <c r="B104" s="434" t="s">
        <v>301</v>
      </c>
      <c r="D104" s="442" t="s">
        <v>333</v>
      </c>
      <c r="E104" s="443">
        <v>270</v>
      </c>
      <c r="F104" s="444">
        <v>91</v>
      </c>
      <c r="G104" s="444">
        <v>59</v>
      </c>
      <c r="H104" s="444">
        <v>0</v>
      </c>
      <c r="I104" s="448">
        <v>29</v>
      </c>
      <c r="J104" s="448">
        <v>3</v>
      </c>
      <c r="K104" s="444">
        <v>179</v>
      </c>
      <c r="L104" s="444">
        <v>159</v>
      </c>
      <c r="M104" s="444">
        <v>12</v>
      </c>
      <c r="N104" s="426"/>
      <c r="O104" s="426"/>
      <c r="P104" s="426"/>
      <c r="Q104" s="426"/>
      <c r="R104" s="426"/>
      <c r="S104" s="426"/>
      <c r="T104" s="426"/>
      <c r="U104" s="426"/>
      <c r="V104" s="440"/>
      <c r="W104" s="440"/>
    </row>
    <row r="105" spans="4:23" s="434" customFormat="1" ht="12" customHeight="1">
      <c r="D105" s="442" t="s">
        <v>334</v>
      </c>
      <c r="E105" s="443">
        <v>131</v>
      </c>
      <c r="F105" s="444">
        <v>37</v>
      </c>
      <c r="G105" s="444">
        <v>22</v>
      </c>
      <c r="H105" s="444">
        <v>0</v>
      </c>
      <c r="I105" s="448">
        <v>12</v>
      </c>
      <c r="J105" s="448">
        <v>3</v>
      </c>
      <c r="K105" s="444">
        <v>94</v>
      </c>
      <c r="L105" s="444">
        <v>82</v>
      </c>
      <c r="M105" s="444">
        <v>10</v>
      </c>
      <c r="N105" s="426"/>
      <c r="O105" s="426"/>
      <c r="P105" s="426"/>
      <c r="Q105" s="426"/>
      <c r="R105" s="426"/>
      <c r="S105" s="426"/>
      <c r="T105" s="426"/>
      <c r="U105" s="426"/>
      <c r="V105" s="440"/>
      <c r="W105" s="440"/>
    </row>
    <row r="106" spans="4:23" s="434" customFormat="1" ht="12" customHeight="1">
      <c r="D106" s="442" t="s">
        <v>335</v>
      </c>
      <c r="E106" s="443">
        <v>401</v>
      </c>
      <c r="F106" s="444">
        <v>128</v>
      </c>
      <c r="G106" s="444">
        <v>81</v>
      </c>
      <c r="H106" s="444">
        <v>0</v>
      </c>
      <c r="I106" s="444">
        <v>41</v>
      </c>
      <c r="J106" s="444">
        <v>6</v>
      </c>
      <c r="K106" s="444">
        <v>273</v>
      </c>
      <c r="L106" s="444">
        <v>241</v>
      </c>
      <c r="M106" s="444">
        <v>22</v>
      </c>
      <c r="N106" s="426"/>
      <c r="O106" s="426"/>
      <c r="P106" s="426"/>
      <c r="Q106" s="426"/>
      <c r="R106" s="426"/>
      <c r="S106" s="426"/>
      <c r="T106" s="426"/>
      <c r="U106" s="426"/>
      <c r="V106" s="440"/>
      <c r="W106" s="440"/>
    </row>
    <row r="107" spans="2:21" s="434" customFormat="1" ht="12" customHeight="1">
      <c r="B107" s="434" t="s">
        <v>457</v>
      </c>
      <c r="D107" s="442" t="s">
        <v>333</v>
      </c>
      <c r="E107" s="443">
        <v>229</v>
      </c>
      <c r="F107" s="443">
        <v>137</v>
      </c>
      <c r="G107" s="443">
        <v>80</v>
      </c>
      <c r="H107" s="444">
        <v>0</v>
      </c>
      <c r="I107" s="443">
        <v>56</v>
      </c>
      <c r="J107" s="443" t="s">
        <v>899</v>
      </c>
      <c r="K107" s="443">
        <v>92</v>
      </c>
      <c r="L107" s="443">
        <v>49</v>
      </c>
      <c r="M107" s="443">
        <v>24</v>
      </c>
      <c r="N107" s="426"/>
      <c r="O107" s="426"/>
      <c r="P107" s="426"/>
      <c r="Q107" s="426"/>
      <c r="R107" s="426"/>
      <c r="S107" s="426"/>
      <c r="T107" s="426"/>
      <c r="U107" s="426"/>
    </row>
    <row r="108" spans="4:21" s="434" customFormat="1" ht="12" customHeight="1">
      <c r="D108" s="442" t="s">
        <v>334</v>
      </c>
      <c r="E108" s="443">
        <v>111</v>
      </c>
      <c r="F108" s="443">
        <v>52</v>
      </c>
      <c r="G108" s="443">
        <v>29</v>
      </c>
      <c r="H108" s="444">
        <v>0</v>
      </c>
      <c r="I108" s="443">
        <v>13</v>
      </c>
      <c r="J108" s="443" t="s">
        <v>899</v>
      </c>
      <c r="K108" s="443">
        <v>59</v>
      </c>
      <c r="L108" s="443">
        <v>31</v>
      </c>
      <c r="M108" s="443">
        <v>22</v>
      </c>
      <c r="N108" s="426"/>
      <c r="O108" s="426"/>
      <c r="P108" s="426"/>
      <c r="Q108" s="426"/>
      <c r="R108" s="426"/>
      <c r="S108" s="426"/>
      <c r="T108" s="426"/>
      <c r="U108" s="426"/>
    </row>
    <row r="109" spans="3:21" s="434" customFormat="1" ht="12" customHeight="1">
      <c r="C109" s="445"/>
      <c r="D109" s="446" t="s">
        <v>335</v>
      </c>
      <c r="E109" s="443">
        <v>340</v>
      </c>
      <c r="F109" s="444">
        <v>189</v>
      </c>
      <c r="G109" s="444">
        <v>109</v>
      </c>
      <c r="H109" s="444">
        <v>0</v>
      </c>
      <c r="I109" s="444">
        <v>69</v>
      </c>
      <c r="J109" s="444">
        <v>11</v>
      </c>
      <c r="K109" s="444">
        <v>151</v>
      </c>
      <c r="L109" s="444">
        <v>80</v>
      </c>
      <c r="M109" s="444">
        <v>46</v>
      </c>
      <c r="N109" s="426"/>
      <c r="O109" s="426"/>
      <c r="P109" s="426"/>
      <c r="Q109" s="426"/>
      <c r="R109" s="426"/>
      <c r="S109" s="426"/>
      <c r="T109" s="426"/>
      <c r="U109" s="426"/>
    </row>
    <row r="110" spans="2:23" s="434" customFormat="1" ht="12" customHeight="1">
      <c r="B110" s="434" t="s">
        <v>303</v>
      </c>
      <c r="D110" s="442" t="s">
        <v>333</v>
      </c>
      <c r="E110" s="443">
        <v>582</v>
      </c>
      <c r="F110" s="444">
        <v>198</v>
      </c>
      <c r="G110" s="444">
        <v>123</v>
      </c>
      <c r="H110" s="444">
        <v>0</v>
      </c>
      <c r="I110" s="444">
        <v>68</v>
      </c>
      <c r="J110" s="444">
        <v>7</v>
      </c>
      <c r="K110" s="444">
        <v>384</v>
      </c>
      <c r="L110" s="444">
        <v>264</v>
      </c>
      <c r="M110" s="444">
        <v>76</v>
      </c>
      <c r="N110" s="426"/>
      <c r="O110" s="426"/>
      <c r="P110" s="426"/>
      <c r="Q110" s="426"/>
      <c r="R110" s="426"/>
      <c r="S110" s="426"/>
      <c r="T110" s="426"/>
      <c r="U110" s="426"/>
      <c r="V110" s="440"/>
      <c r="W110" s="440"/>
    </row>
    <row r="111" spans="4:23" s="434" customFormat="1" ht="12" customHeight="1">
      <c r="D111" s="442" t="s">
        <v>334</v>
      </c>
      <c r="E111" s="443">
        <v>270</v>
      </c>
      <c r="F111" s="444">
        <v>71</v>
      </c>
      <c r="G111" s="444">
        <v>34</v>
      </c>
      <c r="H111" s="444">
        <v>0</v>
      </c>
      <c r="I111" s="444">
        <v>25</v>
      </c>
      <c r="J111" s="444">
        <v>12</v>
      </c>
      <c r="K111" s="444">
        <v>199</v>
      </c>
      <c r="L111" s="444">
        <v>153</v>
      </c>
      <c r="M111" s="444">
        <v>38</v>
      </c>
      <c r="N111" s="426"/>
      <c r="O111" s="426"/>
      <c r="P111" s="426"/>
      <c r="Q111" s="426"/>
      <c r="R111" s="426"/>
      <c r="S111" s="426"/>
      <c r="T111" s="426"/>
      <c r="U111" s="426"/>
      <c r="V111" s="440"/>
      <c r="W111" s="440"/>
    </row>
    <row r="112" spans="4:23" s="434" customFormat="1" ht="12" customHeight="1">
      <c r="D112" s="442" t="s">
        <v>335</v>
      </c>
      <c r="E112" s="443">
        <v>852</v>
      </c>
      <c r="F112" s="444">
        <v>269</v>
      </c>
      <c r="G112" s="444">
        <v>157</v>
      </c>
      <c r="H112" s="444">
        <v>0</v>
      </c>
      <c r="I112" s="444">
        <v>93</v>
      </c>
      <c r="J112" s="444">
        <v>19</v>
      </c>
      <c r="K112" s="444">
        <v>583</v>
      </c>
      <c r="L112" s="444">
        <v>417</v>
      </c>
      <c r="M112" s="444">
        <v>114</v>
      </c>
      <c r="N112" s="426"/>
      <c r="O112" s="426"/>
      <c r="P112" s="426"/>
      <c r="Q112" s="426"/>
      <c r="R112" s="426"/>
      <c r="S112" s="426"/>
      <c r="T112" s="426"/>
      <c r="U112" s="426"/>
      <c r="V112" s="440"/>
      <c r="W112" s="440"/>
    </row>
    <row r="113" spans="2:23" s="434" customFormat="1" ht="12" customHeight="1">
      <c r="B113" s="434" t="s">
        <v>304</v>
      </c>
      <c r="D113" s="442" t="s">
        <v>333</v>
      </c>
      <c r="E113" s="443">
        <v>291</v>
      </c>
      <c r="F113" s="444">
        <v>173</v>
      </c>
      <c r="G113" s="444">
        <v>106</v>
      </c>
      <c r="H113" s="444">
        <v>0</v>
      </c>
      <c r="I113" s="444">
        <v>52</v>
      </c>
      <c r="J113" s="444">
        <v>15</v>
      </c>
      <c r="K113" s="444">
        <v>118</v>
      </c>
      <c r="L113" s="444">
        <v>101</v>
      </c>
      <c r="M113" s="444">
        <v>17</v>
      </c>
      <c r="N113" s="426"/>
      <c r="O113" s="426"/>
      <c r="P113" s="426"/>
      <c r="Q113" s="426"/>
      <c r="R113" s="426"/>
      <c r="S113" s="426"/>
      <c r="T113" s="426"/>
      <c r="U113" s="426"/>
      <c r="V113" s="440"/>
      <c r="W113" s="440"/>
    </row>
    <row r="114" spans="4:23" s="434" customFormat="1" ht="12" customHeight="1">
      <c r="D114" s="442" t="s">
        <v>334</v>
      </c>
      <c r="E114" s="443">
        <v>170</v>
      </c>
      <c r="F114" s="444">
        <v>78</v>
      </c>
      <c r="G114" s="444">
        <v>28</v>
      </c>
      <c r="H114" s="444">
        <v>0</v>
      </c>
      <c r="I114" s="444">
        <v>37</v>
      </c>
      <c r="J114" s="444">
        <v>13</v>
      </c>
      <c r="K114" s="444">
        <v>92</v>
      </c>
      <c r="L114" s="444">
        <v>67</v>
      </c>
      <c r="M114" s="444">
        <v>25</v>
      </c>
      <c r="N114" s="426"/>
      <c r="O114" s="426"/>
      <c r="P114" s="426"/>
      <c r="Q114" s="426"/>
      <c r="R114" s="426"/>
      <c r="S114" s="426"/>
      <c r="T114" s="426"/>
      <c r="U114" s="426"/>
      <c r="V114" s="440"/>
      <c r="W114" s="440"/>
    </row>
    <row r="115" spans="3:23" s="434" customFormat="1" ht="12" customHeight="1">
      <c r="C115" s="445"/>
      <c r="D115" s="446" t="s">
        <v>335</v>
      </c>
      <c r="E115" s="443">
        <v>461</v>
      </c>
      <c r="F115" s="444">
        <v>251</v>
      </c>
      <c r="G115" s="444">
        <v>134</v>
      </c>
      <c r="H115" s="444">
        <v>0</v>
      </c>
      <c r="I115" s="444">
        <v>89</v>
      </c>
      <c r="J115" s="444">
        <v>28</v>
      </c>
      <c r="K115" s="444">
        <v>210</v>
      </c>
      <c r="L115" s="444">
        <v>168</v>
      </c>
      <c r="M115" s="444">
        <v>42</v>
      </c>
      <c r="N115" s="426"/>
      <c r="O115" s="426"/>
      <c r="P115" s="426"/>
      <c r="Q115" s="426"/>
      <c r="R115" s="426"/>
      <c r="S115" s="426"/>
      <c r="T115" s="426"/>
      <c r="U115" s="426"/>
      <c r="V115" s="440"/>
      <c r="W115" s="440"/>
    </row>
    <row r="116" spans="2:23" s="434" customFormat="1" ht="12" customHeight="1">
      <c r="B116" s="434" t="s">
        <v>305</v>
      </c>
      <c r="D116" s="442" t="s">
        <v>333</v>
      </c>
      <c r="E116" s="443">
        <v>707</v>
      </c>
      <c r="F116" s="444">
        <v>284</v>
      </c>
      <c r="G116" s="444">
        <v>146</v>
      </c>
      <c r="H116" s="444">
        <v>0</v>
      </c>
      <c r="I116" s="444">
        <v>131</v>
      </c>
      <c r="J116" s="444">
        <v>7</v>
      </c>
      <c r="K116" s="444">
        <v>423</v>
      </c>
      <c r="L116" s="444">
        <v>320</v>
      </c>
      <c r="M116" s="444">
        <v>101</v>
      </c>
      <c r="N116" s="426"/>
      <c r="O116" s="426"/>
      <c r="P116" s="426"/>
      <c r="Q116" s="426"/>
      <c r="R116" s="426"/>
      <c r="S116" s="426"/>
      <c r="T116" s="426"/>
      <c r="U116" s="426"/>
      <c r="V116" s="440"/>
      <c r="W116" s="440"/>
    </row>
    <row r="117" spans="4:23" s="434" customFormat="1" ht="12" customHeight="1">
      <c r="D117" s="442" t="s">
        <v>334</v>
      </c>
      <c r="E117" s="443">
        <v>316</v>
      </c>
      <c r="F117" s="444">
        <v>94</v>
      </c>
      <c r="G117" s="444">
        <v>22</v>
      </c>
      <c r="H117" s="444">
        <v>0</v>
      </c>
      <c r="I117" s="444">
        <v>52</v>
      </c>
      <c r="J117" s="444">
        <v>20</v>
      </c>
      <c r="K117" s="444">
        <v>222</v>
      </c>
      <c r="L117" s="444">
        <v>155</v>
      </c>
      <c r="M117" s="444">
        <v>67</v>
      </c>
      <c r="N117" s="426"/>
      <c r="O117" s="426"/>
      <c r="P117" s="426"/>
      <c r="Q117" s="426"/>
      <c r="R117" s="426"/>
      <c r="S117" s="426"/>
      <c r="T117" s="426"/>
      <c r="U117" s="426"/>
      <c r="V117" s="440"/>
      <c r="W117" s="440"/>
    </row>
    <row r="118" spans="4:23" s="434" customFormat="1" ht="12" customHeight="1">
      <c r="D118" s="442" t="s">
        <v>335</v>
      </c>
      <c r="E118" s="443">
        <v>1023</v>
      </c>
      <c r="F118" s="444">
        <v>378</v>
      </c>
      <c r="G118" s="444">
        <v>168</v>
      </c>
      <c r="H118" s="444">
        <v>0</v>
      </c>
      <c r="I118" s="444">
        <v>183</v>
      </c>
      <c r="J118" s="444">
        <v>27</v>
      </c>
      <c r="K118" s="444">
        <v>645</v>
      </c>
      <c r="L118" s="444">
        <v>475</v>
      </c>
      <c r="M118" s="444">
        <v>168</v>
      </c>
      <c r="N118" s="426"/>
      <c r="O118" s="426"/>
      <c r="P118" s="426"/>
      <c r="Q118" s="426"/>
      <c r="R118" s="426"/>
      <c r="S118" s="426"/>
      <c r="T118" s="426"/>
      <c r="U118" s="426"/>
      <c r="V118" s="440"/>
      <c r="W118" s="440"/>
    </row>
    <row r="119" spans="2:23" s="434" customFormat="1" ht="12" customHeight="1">
      <c r="B119" s="434" t="s">
        <v>306</v>
      </c>
      <c r="D119" s="442" t="s">
        <v>333</v>
      </c>
      <c r="E119" s="443">
        <v>231</v>
      </c>
      <c r="F119" s="444">
        <v>156</v>
      </c>
      <c r="G119" s="444">
        <v>84</v>
      </c>
      <c r="H119" s="444">
        <v>0</v>
      </c>
      <c r="I119" s="444">
        <v>65</v>
      </c>
      <c r="J119" s="444">
        <v>7</v>
      </c>
      <c r="K119" s="444">
        <v>75</v>
      </c>
      <c r="L119" s="444">
        <v>56</v>
      </c>
      <c r="M119" s="444">
        <v>13</v>
      </c>
      <c r="N119" s="426"/>
      <c r="O119" s="426"/>
      <c r="P119" s="426"/>
      <c r="Q119" s="426"/>
      <c r="R119" s="426"/>
      <c r="S119" s="426"/>
      <c r="T119" s="426"/>
      <c r="U119" s="426"/>
      <c r="V119" s="440"/>
      <c r="W119" s="440"/>
    </row>
    <row r="120" spans="3:23" s="434" customFormat="1" ht="12" customHeight="1">
      <c r="C120" s="445"/>
      <c r="D120" s="446" t="s">
        <v>334</v>
      </c>
      <c r="E120" s="443">
        <v>114</v>
      </c>
      <c r="F120" s="444">
        <v>73</v>
      </c>
      <c r="G120" s="444">
        <v>20</v>
      </c>
      <c r="H120" s="444">
        <v>0</v>
      </c>
      <c r="I120" s="444">
        <v>43</v>
      </c>
      <c r="J120" s="444">
        <v>10</v>
      </c>
      <c r="K120" s="444">
        <v>41</v>
      </c>
      <c r="L120" s="444">
        <v>32</v>
      </c>
      <c r="M120" s="444">
        <v>9</v>
      </c>
      <c r="N120" s="426"/>
      <c r="O120" s="426"/>
      <c r="P120" s="426"/>
      <c r="Q120" s="426"/>
      <c r="R120" s="426"/>
      <c r="S120" s="426"/>
      <c r="T120" s="426"/>
      <c r="U120" s="426"/>
      <c r="V120" s="440"/>
      <c r="W120" s="440"/>
    </row>
    <row r="121" spans="4:23" s="434" customFormat="1" ht="12" customHeight="1">
      <c r="D121" s="442" t="s">
        <v>335</v>
      </c>
      <c r="E121" s="443">
        <v>345</v>
      </c>
      <c r="F121" s="444">
        <v>229</v>
      </c>
      <c r="G121" s="444">
        <v>104</v>
      </c>
      <c r="H121" s="444">
        <v>0</v>
      </c>
      <c r="I121" s="444">
        <v>108</v>
      </c>
      <c r="J121" s="444">
        <v>17</v>
      </c>
      <c r="K121" s="444">
        <v>116</v>
      </c>
      <c r="L121" s="444">
        <v>88</v>
      </c>
      <c r="M121" s="444">
        <v>22</v>
      </c>
      <c r="N121" s="426"/>
      <c r="O121" s="426"/>
      <c r="P121" s="426"/>
      <c r="Q121" s="426"/>
      <c r="R121" s="426"/>
      <c r="S121" s="426"/>
      <c r="T121" s="426"/>
      <c r="U121" s="426"/>
      <c r="V121" s="440"/>
      <c r="W121" s="440"/>
    </row>
    <row r="122" spans="2:23" s="434" customFormat="1" ht="12" customHeight="1">
      <c r="B122" s="434" t="s">
        <v>382</v>
      </c>
      <c r="D122" s="442" t="s">
        <v>333</v>
      </c>
      <c r="E122" s="443">
        <v>561</v>
      </c>
      <c r="F122" s="443">
        <v>327</v>
      </c>
      <c r="G122" s="443">
        <v>146</v>
      </c>
      <c r="H122" s="444">
        <v>0</v>
      </c>
      <c r="I122" s="443">
        <v>179</v>
      </c>
      <c r="J122" s="443" t="s">
        <v>899</v>
      </c>
      <c r="K122" s="443">
        <v>234</v>
      </c>
      <c r="L122" s="443">
        <v>167</v>
      </c>
      <c r="M122" s="443">
        <v>33</v>
      </c>
      <c r="N122" s="426"/>
      <c r="O122" s="426"/>
      <c r="P122" s="426"/>
      <c r="Q122" s="426"/>
      <c r="R122" s="426"/>
      <c r="S122" s="426"/>
      <c r="T122" s="426"/>
      <c r="U122" s="426"/>
      <c r="V122" s="440"/>
      <c r="W122" s="440"/>
    </row>
    <row r="123" spans="3:23" s="434" customFormat="1" ht="12" customHeight="1">
      <c r="C123" s="445"/>
      <c r="D123" s="446" t="s">
        <v>334</v>
      </c>
      <c r="E123" s="443">
        <v>170</v>
      </c>
      <c r="F123" s="443">
        <v>103</v>
      </c>
      <c r="G123" s="443">
        <v>29</v>
      </c>
      <c r="H123" s="444">
        <v>0</v>
      </c>
      <c r="I123" s="443">
        <v>68</v>
      </c>
      <c r="J123" s="443" t="s">
        <v>899</v>
      </c>
      <c r="K123" s="443">
        <v>67</v>
      </c>
      <c r="L123" s="443">
        <v>60</v>
      </c>
      <c r="M123" s="443">
        <v>7</v>
      </c>
      <c r="N123" s="426"/>
      <c r="O123" s="426"/>
      <c r="P123" s="426"/>
      <c r="Q123" s="426"/>
      <c r="R123" s="426"/>
      <c r="S123" s="426"/>
      <c r="T123" s="426"/>
      <c r="U123" s="426"/>
      <c r="V123" s="440"/>
      <c r="W123" s="440"/>
    </row>
    <row r="124" spans="3:23" s="434" customFormat="1" ht="12" customHeight="1">
      <c r="C124" s="445"/>
      <c r="D124" s="446" t="s">
        <v>335</v>
      </c>
      <c r="E124" s="443">
        <v>731</v>
      </c>
      <c r="F124" s="444">
        <v>430</v>
      </c>
      <c r="G124" s="444">
        <v>175</v>
      </c>
      <c r="H124" s="444">
        <v>0</v>
      </c>
      <c r="I124" s="444">
        <v>247</v>
      </c>
      <c r="J124" s="444">
        <v>8</v>
      </c>
      <c r="K124" s="444">
        <v>301</v>
      </c>
      <c r="L124" s="444">
        <v>227</v>
      </c>
      <c r="M124" s="444">
        <v>40</v>
      </c>
      <c r="N124" s="426"/>
      <c r="O124" s="426"/>
      <c r="P124" s="426"/>
      <c r="Q124" s="426"/>
      <c r="R124" s="426"/>
      <c r="S124" s="426"/>
      <c r="T124" s="426"/>
      <c r="U124" s="426"/>
      <c r="V124" s="440"/>
      <c r="W124" s="440"/>
    </row>
    <row r="125" spans="2:21" s="434" customFormat="1" ht="12" customHeight="1">
      <c r="B125" s="434" t="s">
        <v>308</v>
      </c>
      <c r="C125" s="445"/>
      <c r="D125" s="446" t="s">
        <v>333</v>
      </c>
      <c r="E125" s="443">
        <v>451</v>
      </c>
      <c r="F125" s="443">
        <v>223</v>
      </c>
      <c r="G125" s="443">
        <v>123</v>
      </c>
      <c r="H125" s="444">
        <v>0</v>
      </c>
      <c r="I125" s="443">
        <v>95</v>
      </c>
      <c r="J125" s="443">
        <v>5</v>
      </c>
      <c r="K125" s="443">
        <v>228</v>
      </c>
      <c r="L125" s="443">
        <v>140</v>
      </c>
      <c r="M125" s="443">
        <v>40</v>
      </c>
      <c r="N125" s="426"/>
      <c r="O125" s="426"/>
      <c r="P125" s="426"/>
      <c r="Q125" s="426"/>
      <c r="R125" s="426"/>
      <c r="S125" s="426"/>
      <c r="T125" s="426"/>
      <c r="U125" s="426"/>
    </row>
    <row r="126" spans="4:21" s="434" customFormat="1" ht="12" customHeight="1">
      <c r="D126" s="442" t="s">
        <v>334</v>
      </c>
      <c r="E126" s="443">
        <v>183</v>
      </c>
      <c r="F126" s="443">
        <v>68</v>
      </c>
      <c r="G126" s="443">
        <v>26</v>
      </c>
      <c r="H126" s="444">
        <v>0</v>
      </c>
      <c r="I126" s="443">
        <v>38</v>
      </c>
      <c r="J126" s="443">
        <v>4</v>
      </c>
      <c r="K126" s="443">
        <v>115</v>
      </c>
      <c r="L126" s="443">
        <v>90</v>
      </c>
      <c r="M126" s="443">
        <v>22</v>
      </c>
      <c r="N126" s="426"/>
      <c r="O126" s="426"/>
      <c r="P126" s="426"/>
      <c r="Q126" s="426"/>
      <c r="R126" s="426"/>
      <c r="S126" s="426"/>
      <c r="T126" s="426"/>
      <c r="U126" s="426"/>
    </row>
    <row r="127" spans="4:21" s="434" customFormat="1" ht="12" customHeight="1">
      <c r="D127" s="442" t="s">
        <v>335</v>
      </c>
      <c r="E127" s="443">
        <v>634</v>
      </c>
      <c r="F127" s="444">
        <v>291</v>
      </c>
      <c r="G127" s="444">
        <v>149</v>
      </c>
      <c r="H127" s="444">
        <v>0</v>
      </c>
      <c r="I127" s="444">
        <v>133</v>
      </c>
      <c r="J127" s="444">
        <v>9</v>
      </c>
      <c r="K127" s="444">
        <v>343</v>
      </c>
      <c r="L127" s="444">
        <v>230</v>
      </c>
      <c r="M127" s="444">
        <v>62</v>
      </c>
      <c r="N127" s="426"/>
      <c r="O127" s="426"/>
      <c r="P127" s="426"/>
      <c r="Q127" s="426"/>
      <c r="R127" s="426"/>
      <c r="S127" s="426"/>
      <c r="T127" s="426"/>
      <c r="U127" s="426"/>
    </row>
    <row r="128" spans="2:23" s="434" customFormat="1" ht="12" customHeight="1">
      <c r="B128" s="434" t="s">
        <v>309</v>
      </c>
      <c r="D128" s="442" t="s">
        <v>333</v>
      </c>
      <c r="E128" s="443">
        <v>253</v>
      </c>
      <c r="F128" s="444">
        <v>149</v>
      </c>
      <c r="G128" s="444">
        <v>92</v>
      </c>
      <c r="H128" s="444">
        <v>0</v>
      </c>
      <c r="I128" s="444">
        <v>48</v>
      </c>
      <c r="J128" s="444">
        <v>9</v>
      </c>
      <c r="K128" s="444">
        <v>104</v>
      </c>
      <c r="L128" s="444">
        <v>79</v>
      </c>
      <c r="M128" s="444">
        <v>25</v>
      </c>
      <c r="N128" s="426"/>
      <c r="O128" s="426"/>
      <c r="P128" s="426"/>
      <c r="Q128" s="426"/>
      <c r="R128" s="426"/>
      <c r="S128" s="426"/>
      <c r="T128" s="426"/>
      <c r="U128" s="426"/>
      <c r="V128" s="440"/>
      <c r="W128" s="440"/>
    </row>
    <row r="129" spans="4:23" s="434" customFormat="1" ht="12" customHeight="1">
      <c r="D129" s="442" t="s">
        <v>334</v>
      </c>
      <c r="E129" s="443">
        <v>154</v>
      </c>
      <c r="F129" s="444">
        <v>71</v>
      </c>
      <c r="G129" s="444">
        <v>32</v>
      </c>
      <c r="H129" s="444">
        <v>0</v>
      </c>
      <c r="I129" s="444">
        <v>28</v>
      </c>
      <c r="J129" s="444">
        <v>11</v>
      </c>
      <c r="K129" s="444">
        <v>83</v>
      </c>
      <c r="L129" s="444">
        <v>62</v>
      </c>
      <c r="M129" s="444">
        <v>21</v>
      </c>
      <c r="N129" s="426"/>
      <c r="O129" s="426"/>
      <c r="P129" s="426"/>
      <c r="Q129" s="426"/>
      <c r="R129" s="426"/>
      <c r="S129" s="426"/>
      <c r="T129" s="426"/>
      <c r="U129" s="426"/>
      <c r="V129" s="440"/>
      <c r="W129" s="440"/>
    </row>
    <row r="130" spans="4:23" s="434" customFormat="1" ht="12" customHeight="1">
      <c r="D130" s="442" t="s">
        <v>335</v>
      </c>
      <c r="E130" s="443">
        <v>407</v>
      </c>
      <c r="F130" s="444">
        <v>220</v>
      </c>
      <c r="G130" s="444">
        <v>124</v>
      </c>
      <c r="H130" s="444">
        <v>0</v>
      </c>
      <c r="I130" s="444">
        <v>76</v>
      </c>
      <c r="J130" s="444">
        <v>20</v>
      </c>
      <c r="K130" s="444">
        <v>187</v>
      </c>
      <c r="L130" s="444">
        <v>141</v>
      </c>
      <c r="M130" s="444">
        <v>46</v>
      </c>
      <c r="N130" s="426"/>
      <c r="O130" s="426"/>
      <c r="P130" s="426"/>
      <c r="Q130" s="426"/>
      <c r="R130" s="426"/>
      <c r="S130" s="426"/>
      <c r="T130" s="426"/>
      <c r="U130" s="426"/>
      <c r="V130" s="440"/>
      <c r="W130" s="440"/>
    </row>
    <row r="131" spans="2:23" s="434" customFormat="1" ht="12" customHeight="1">
      <c r="B131" s="434" t="s">
        <v>310</v>
      </c>
      <c r="D131" s="442" t="s">
        <v>333</v>
      </c>
      <c r="E131" s="443">
        <v>1193</v>
      </c>
      <c r="F131" s="444">
        <v>493</v>
      </c>
      <c r="G131" s="444">
        <v>373</v>
      </c>
      <c r="H131" s="444">
        <v>0</v>
      </c>
      <c r="I131" s="444">
        <v>108</v>
      </c>
      <c r="J131" s="444">
        <v>12</v>
      </c>
      <c r="K131" s="444">
        <v>700</v>
      </c>
      <c r="L131" s="444">
        <v>598</v>
      </c>
      <c r="M131" s="444">
        <v>94</v>
      </c>
      <c r="N131" s="426"/>
      <c r="O131" s="426"/>
      <c r="P131" s="426"/>
      <c r="Q131" s="426"/>
      <c r="R131" s="426"/>
      <c r="S131" s="426"/>
      <c r="T131" s="426"/>
      <c r="U131" s="426"/>
      <c r="V131" s="440"/>
      <c r="W131" s="440"/>
    </row>
    <row r="132" spans="3:23" s="434" customFormat="1" ht="12" customHeight="1">
      <c r="C132" s="445"/>
      <c r="D132" s="446" t="s">
        <v>334</v>
      </c>
      <c r="E132" s="443">
        <v>517</v>
      </c>
      <c r="F132" s="444">
        <v>162</v>
      </c>
      <c r="G132" s="444">
        <v>105</v>
      </c>
      <c r="H132" s="444">
        <v>0</v>
      </c>
      <c r="I132" s="444">
        <v>45</v>
      </c>
      <c r="J132" s="444">
        <v>12</v>
      </c>
      <c r="K132" s="444">
        <v>355</v>
      </c>
      <c r="L132" s="444">
        <v>301</v>
      </c>
      <c r="M132" s="444">
        <v>52</v>
      </c>
      <c r="N132" s="426"/>
      <c r="O132" s="426"/>
      <c r="P132" s="426"/>
      <c r="Q132" s="426"/>
      <c r="R132" s="426"/>
      <c r="S132" s="426"/>
      <c r="T132" s="426"/>
      <c r="U132" s="426"/>
      <c r="V132" s="440"/>
      <c r="W132" s="440"/>
    </row>
    <row r="133" spans="3:23" s="434" customFormat="1" ht="12" customHeight="1">
      <c r="C133" s="445"/>
      <c r="D133" s="446" t="s">
        <v>335</v>
      </c>
      <c r="E133" s="443">
        <v>1710</v>
      </c>
      <c r="F133" s="444">
        <v>655</v>
      </c>
      <c r="G133" s="444">
        <v>478</v>
      </c>
      <c r="H133" s="444">
        <v>0</v>
      </c>
      <c r="I133" s="444">
        <v>153</v>
      </c>
      <c r="J133" s="444">
        <v>24</v>
      </c>
      <c r="K133" s="444">
        <v>1055</v>
      </c>
      <c r="L133" s="444">
        <v>899</v>
      </c>
      <c r="M133" s="444">
        <v>146</v>
      </c>
      <c r="N133" s="426"/>
      <c r="O133" s="426"/>
      <c r="P133" s="426"/>
      <c r="Q133" s="426"/>
      <c r="R133" s="426"/>
      <c r="S133" s="426"/>
      <c r="T133" s="426"/>
      <c r="U133" s="426"/>
      <c r="V133" s="440"/>
      <c r="W133" s="440"/>
    </row>
    <row r="134" spans="2:21" s="434" customFormat="1" ht="12" customHeight="1">
      <c r="B134" s="434" t="s">
        <v>311</v>
      </c>
      <c r="D134" s="442" t="s">
        <v>333</v>
      </c>
      <c r="E134" s="443">
        <v>221</v>
      </c>
      <c r="F134" s="444">
        <v>92</v>
      </c>
      <c r="G134" s="444">
        <v>61</v>
      </c>
      <c r="H134" s="444">
        <v>0</v>
      </c>
      <c r="I134" s="444">
        <v>27</v>
      </c>
      <c r="J134" s="444">
        <v>4</v>
      </c>
      <c r="K134" s="444">
        <v>129</v>
      </c>
      <c r="L134" s="444">
        <v>80</v>
      </c>
      <c r="M134" s="444">
        <v>24</v>
      </c>
      <c r="N134" s="426"/>
      <c r="O134" s="426"/>
      <c r="P134" s="426"/>
      <c r="Q134" s="426"/>
      <c r="R134" s="426"/>
      <c r="S134" s="426"/>
      <c r="T134" s="426"/>
      <c r="U134" s="426"/>
    </row>
    <row r="135" spans="4:21" s="434" customFormat="1" ht="12" customHeight="1">
      <c r="D135" s="442" t="s">
        <v>334</v>
      </c>
      <c r="E135" s="443">
        <v>153</v>
      </c>
      <c r="F135" s="444">
        <v>55</v>
      </c>
      <c r="G135" s="444">
        <v>20</v>
      </c>
      <c r="H135" s="444">
        <v>0</v>
      </c>
      <c r="I135" s="444">
        <v>32</v>
      </c>
      <c r="J135" s="444">
        <v>3</v>
      </c>
      <c r="K135" s="444">
        <v>98</v>
      </c>
      <c r="L135" s="444">
        <v>64</v>
      </c>
      <c r="M135" s="444">
        <v>29</v>
      </c>
      <c r="N135" s="426"/>
      <c r="O135" s="426"/>
      <c r="P135" s="426"/>
      <c r="Q135" s="426"/>
      <c r="R135" s="426"/>
      <c r="S135" s="426"/>
      <c r="T135" s="426"/>
      <c r="U135" s="426"/>
    </row>
    <row r="136" spans="4:21" s="434" customFormat="1" ht="12" customHeight="1">
      <c r="D136" s="442" t="s">
        <v>335</v>
      </c>
      <c r="E136" s="443">
        <v>374</v>
      </c>
      <c r="F136" s="444">
        <v>147</v>
      </c>
      <c r="G136" s="444">
        <v>81</v>
      </c>
      <c r="H136" s="444">
        <v>0</v>
      </c>
      <c r="I136" s="444">
        <v>59</v>
      </c>
      <c r="J136" s="444">
        <v>7</v>
      </c>
      <c r="K136" s="444">
        <v>227</v>
      </c>
      <c r="L136" s="444">
        <v>144</v>
      </c>
      <c r="M136" s="444">
        <v>53</v>
      </c>
      <c r="N136" s="426"/>
      <c r="O136" s="426"/>
      <c r="P136" s="426"/>
      <c r="Q136" s="426"/>
      <c r="R136" s="426"/>
      <c r="S136" s="426"/>
      <c r="T136" s="426"/>
      <c r="U136" s="426"/>
    </row>
    <row r="137" spans="2:23" s="434" customFormat="1" ht="12" customHeight="1">
      <c r="B137" s="434" t="s">
        <v>343</v>
      </c>
      <c r="D137" s="442" t="s">
        <v>333</v>
      </c>
      <c r="E137" s="443">
        <v>1151</v>
      </c>
      <c r="F137" s="444">
        <v>386</v>
      </c>
      <c r="G137" s="444">
        <v>251</v>
      </c>
      <c r="H137" s="444">
        <v>0</v>
      </c>
      <c r="I137" s="444">
        <v>127</v>
      </c>
      <c r="J137" s="444">
        <v>8</v>
      </c>
      <c r="K137" s="444">
        <v>765</v>
      </c>
      <c r="L137" s="444">
        <v>647</v>
      </c>
      <c r="M137" s="444">
        <v>107</v>
      </c>
      <c r="N137" s="426"/>
      <c r="O137" s="426"/>
      <c r="P137" s="426"/>
      <c r="Q137" s="426"/>
      <c r="R137" s="426"/>
      <c r="S137" s="426"/>
      <c r="T137" s="426"/>
      <c r="U137" s="426"/>
      <c r="V137" s="440"/>
      <c r="W137" s="440"/>
    </row>
    <row r="138" spans="4:23" s="434" customFormat="1" ht="12" customHeight="1">
      <c r="D138" s="442" t="s">
        <v>334</v>
      </c>
      <c r="E138" s="443">
        <v>516</v>
      </c>
      <c r="F138" s="444">
        <v>121</v>
      </c>
      <c r="G138" s="444">
        <v>59</v>
      </c>
      <c r="H138" s="444">
        <v>0</v>
      </c>
      <c r="I138" s="444">
        <v>49</v>
      </c>
      <c r="J138" s="444">
        <v>13</v>
      </c>
      <c r="K138" s="444">
        <v>395</v>
      </c>
      <c r="L138" s="444">
        <v>293</v>
      </c>
      <c r="M138" s="444">
        <v>97</v>
      </c>
      <c r="N138" s="426"/>
      <c r="O138" s="426"/>
      <c r="P138" s="426"/>
      <c r="Q138" s="426"/>
      <c r="R138" s="426"/>
      <c r="S138" s="426"/>
      <c r="T138" s="426"/>
      <c r="U138" s="426"/>
      <c r="V138" s="440"/>
      <c r="W138" s="440"/>
    </row>
    <row r="139" spans="3:23" s="434" customFormat="1" ht="12" customHeight="1">
      <c r="C139" s="445"/>
      <c r="D139" s="446" t="s">
        <v>335</v>
      </c>
      <c r="E139" s="443">
        <v>1667</v>
      </c>
      <c r="F139" s="444">
        <v>507</v>
      </c>
      <c r="G139" s="444">
        <v>310</v>
      </c>
      <c r="H139" s="444">
        <v>0</v>
      </c>
      <c r="I139" s="444">
        <v>176</v>
      </c>
      <c r="J139" s="444">
        <v>21</v>
      </c>
      <c r="K139" s="444">
        <v>1160</v>
      </c>
      <c r="L139" s="444">
        <v>940</v>
      </c>
      <c r="M139" s="444">
        <v>204</v>
      </c>
      <c r="N139" s="426"/>
      <c r="O139" s="426"/>
      <c r="P139" s="426"/>
      <c r="Q139" s="426"/>
      <c r="R139" s="426"/>
      <c r="S139" s="426"/>
      <c r="T139" s="426"/>
      <c r="U139" s="426"/>
      <c r="V139" s="440"/>
      <c r="W139" s="440"/>
    </row>
    <row r="140" spans="2:23" s="434" customFormat="1" ht="12" customHeight="1">
      <c r="B140" s="434" t="s">
        <v>312</v>
      </c>
      <c r="D140" s="442" t="s">
        <v>333</v>
      </c>
      <c r="E140" s="443">
        <v>788</v>
      </c>
      <c r="F140" s="444">
        <v>336</v>
      </c>
      <c r="G140" s="444">
        <v>184</v>
      </c>
      <c r="H140" s="444">
        <v>0</v>
      </c>
      <c r="I140" s="444">
        <v>135</v>
      </c>
      <c r="J140" s="444">
        <v>17</v>
      </c>
      <c r="K140" s="444">
        <v>452</v>
      </c>
      <c r="L140" s="444">
        <v>380</v>
      </c>
      <c r="M140" s="444">
        <v>70</v>
      </c>
      <c r="N140" s="426"/>
      <c r="O140" s="426"/>
      <c r="P140" s="426"/>
      <c r="Q140" s="426"/>
      <c r="R140" s="426"/>
      <c r="S140" s="426"/>
      <c r="T140" s="426"/>
      <c r="U140" s="426"/>
      <c r="V140" s="440"/>
      <c r="W140" s="440"/>
    </row>
    <row r="141" spans="4:23" s="434" customFormat="1" ht="12" customHeight="1">
      <c r="D141" s="442" t="s">
        <v>334</v>
      </c>
      <c r="E141" s="443">
        <v>370</v>
      </c>
      <c r="F141" s="444">
        <v>128</v>
      </c>
      <c r="G141" s="444">
        <v>49</v>
      </c>
      <c r="H141" s="444">
        <v>0</v>
      </c>
      <c r="I141" s="444">
        <v>59</v>
      </c>
      <c r="J141" s="444">
        <v>20</v>
      </c>
      <c r="K141" s="444">
        <v>242</v>
      </c>
      <c r="L141" s="444">
        <v>203</v>
      </c>
      <c r="M141" s="444">
        <v>39</v>
      </c>
      <c r="N141" s="426"/>
      <c r="O141" s="426"/>
      <c r="P141" s="426"/>
      <c r="Q141" s="426"/>
      <c r="R141" s="426"/>
      <c r="S141" s="426"/>
      <c r="T141" s="426"/>
      <c r="U141" s="426"/>
      <c r="V141" s="440"/>
      <c r="W141" s="440"/>
    </row>
    <row r="142" spans="4:23" s="434" customFormat="1" ht="12" customHeight="1">
      <c r="D142" s="442" t="s">
        <v>335</v>
      </c>
      <c r="E142" s="443">
        <v>1158</v>
      </c>
      <c r="F142" s="444">
        <v>464</v>
      </c>
      <c r="G142" s="444">
        <v>233</v>
      </c>
      <c r="H142" s="444">
        <v>0</v>
      </c>
      <c r="I142" s="444">
        <v>194</v>
      </c>
      <c r="J142" s="444">
        <v>37</v>
      </c>
      <c r="K142" s="444">
        <v>694</v>
      </c>
      <c r="L142" s="444">
        <v>583</v>
      </c>
      <c r="M142" s="444">
        <v>109</v>
      </c>
      <c r="N142" s="426"/>
      <c r="O142" s="426"/>
      <c r="P142" s="426"/>
      <c r="Q142" s="426"/>
      <c r="R142" s="426"/>
      <c r="S142" s="426"/>
      <c r="T142" s="426"/>
      <c r="U142" s="426"/>
      <c r="V142" s="440"/>
      <c r="W142" s="440"/>
    </row>
    <row r="143" spans="2:23" s="434" customFormat="1" ht="12" customHeight="1">
      <c r="B143" s="434" t="s">
        <v>313</v>
      </c>
      <c r="C143" s="445"/>
      <c r="D143" s="446" t="s">
        <v>333</v>
      </c>
      <c r="E143" s="443">
        <v>420</v>
      </c>
      <c r="F143" s="444">
        <v>183</v>
      </c>
      <c r="G143" s="444">
        <v>138</v>
      </c>
      <c r="H143" s="444">
        <v>0</v>
      </c>
      <c r="I143" s="444">
        <v>39</v>
      </c>
      <c r="J143" s="444">
        <v>6</v>
      </c>
      <c r="K143" s="444">
        <v>237</v>
      </c>
      <c r="L143" s="444">
        <v>186</v>
      </c>
      <c r="M143" s="444">
        <v>41</v>
      </c>
      <c r="N143" s="426"/>
      <c r="O143" s="426"/>
      <c r="P143" s="426"/>
      <c r="Q143" s="426"/>
      <c r="R143" s="426"/>
      <c r="S143" s="426"/>
      <c r="T143" s="426"/>
      <c r="U143" s="426"/>
      <c r="V143" s="440"/>
      <c r="W143" s="440"/>
    </row>
    <row r="144" spans="3:23" s="434" customFormat="1" ht="12" customHeight="1">
      <c r="C144" s="445"/>
      <c r="D144" s="446" t="s">
        <v>334</v>
      </c>
      <c r="E144" s="443">
        <v>210</v>
      </c>
      <c r="F144" s="444">
        <v>89</v>
      </c>
      <c r="G144" s="444">
        <v>40</v>
      </c>
      <c r="H144" s="444">
        <v>0</v>
      </c>
      <c r="I144" s="444">
        <v>38</v>
      </c>
      <c r="J144" s="444">
        <v>11</v>
      </c>
      <c r="K144" s="444">
        <v>121</v>
      </c>
      <c r="L144" s="444">
        <v>95</v>
      </c>
      <c r="M144" s="444">
        <v>25</v>
      </c>
      <c r="N144" s="426"/>
      <c r="O144" s="426"/>
      <c r="P144" s="426"/>
      <c r="Q144" s="426"/>
      <c r="R144" s="426"/>
      <c r="S144" s="426"/>
      <c r="T144" s="426"/>
      <c r="U144" s="426"/>
      <c r="V144" s="440"/>
      <c r="W144" s="440"/>
    </row>
    <row r="145" spans="4:23" s="434" customFormat="1" ht="12" customHeight="1">
      <c r="D145" s="442" t="s">
        <v>335</v>
      </c>
      <c r="E145" s="443">
        <v>630</v>
      </c>
      <c r="F145" s="444">
        <v>272</v>
      </c>
      <c r="G145" s="444">
        <v>178</v>
      </c>
      <c r="H145" s="444">
        <v>0</v>
      </c>
      <c r="I145" s="444">
        <v>77</v>
      </c>
      <c r="J145" s="444">
        <v>17</v>
      </c>
      <c r="K145" s="444">
        <v>358</v>
      </c>
      <c r="L145" s="444">
        <v>281</v>
      </c>
      <c r="M145" s="444">
        <v>66</v>
      </c>
      <c r="N145" s="426"/>
      <c r="O145" s="426"/>
      <c r="P145" s="426"/>
      <c r="Q145" s="426"/>
      <c r="R145" s="426"/>
      <c r="S145" s="426"/>
      <c r="T145" s="426"/>
      <c r="U145" s="426"/>
      <c r="V145" s="440"/>
      <c r="W145" s="440"/>
    </row>
    <row r="146" spans="2:21" s="434" customFormat="1" ht="12" customHeight="1">
      <c r="B146" s="434" t="s">
        <v>314</v>
      </c>
      <c r="C146" s="431"/>
      <c r="D146" s="442" t="s">
        <v>333</v>
      </c>
      <c r="E146" s="443">
        <v>505</v>
      </c>
      <c r="F146" s="444">
        <v>202</v>
      </c>
      <c r="G146" s="444">
        <v>111</v>
      </c>
      <c r="H146" s="444">
        <v>0</v>
      </c>
      <c r="I146" s="444">
        <v>74</v>
      </c>
      <c r="J146" s="444">
        <v>17</v>
      </c>
      <c r="K146" s="444">
        <v>303</v>
      </c>
      <c r="L146" s="444">
        <v>287</v>
      </c>
      <c r="M146" s="444">
        <v>16</v>
      </c>
      <c r="N146" s="426"/>
      <c r="O146" s="426"/>
      <c r="P146" s="426"/>
      <c r="Q146" s="426"/>
      <c r="R146" s="426"/>
      <c r="S146" s="426"/>
      <c r="T146" s="426"/>
      <c r="U146" s="426"/>
    </row>
    <row r="147" spans="4:21" s="434" customFormat="1" ht="12" customHeight="1">
      <c r="D147" s="442" t="s">
        <v>334</v>
      </c>
      <c r="E147" s="443">
        <v>289</v>
      </c>
      <c r="F147" s="444">
        <v>116</v>
      </c>
      <c r="G147" s="444">
        <v>35</v>
      </c>
      <c r="H147" s="444">
        <v>0</v>
      </c>
      <c r="I147" s="444">
        <v>64</v>
      </c>
      <c r="J147" s="444">
        <v>17</v>
      </c>
      <c r="K147" s="444">
        <v>173</v>
      </c>
      <c r="L147" s="444">
        <v>147</v>
      </c>
      <c r="M147" s="444">
        <v>26</v>
      </c>
      <c r="N147" s="426"/>
      <c r="O147" s="426"/>
      <c r="P147" s="426"/>
      <c r="Q147" s="426"/>
      <c r="R147" s="426"/>
      <c r="S147" s="426"/>
      <c r="T147" s="426"/>
      <c r="U147" s="426"/>
    </row>
    <row r="148" spans="4:21" s="434" customFormat="1" ht="12" customHeight="1">
      <c r="D148" s="442" t="s">
        <v>335</v>
      </c>
      <c r="E148" s="443">
        <v>794</v>
      </c>
      <c r="F148" s="444">
        <v>318</v>
      </c>
      <c r="G148" s="444">
        <v>146</v>
      </c>
      <c r="H148" s="444">
        <v>0</v>
      </c>
      <c r="I148" s="444">
        <v>138</v>
      </c>
      <c r="J148" s="444">
        <v>34</v>
      </c>
      <c r="K148" s="444">
        <v>476</v>
      </c>
      <c r="L148" s="444">
        <v>434</v>
      </c>
      <c r="M148" s="444">
        <v>42</v>
      </c>
      <c r="N148" s="426"/>
      <c r="O148" s="426"/>
      <c r="P148" s="426"/>
      <c r="Q148" s="426"/>
      <c r="R148" s="426"/>
      <c r="S148" s="426"/>
      <c r="T148" s="426"/>
      <c r="U148" s="426"/>
    </row>
    <row r="149" spans="2:23" s="434" customFormat="1" ht="12" customHeight="1">
      <c r="B149" s="434" t="s">
        <v>315</v>
      </c>
      <c r="D149" s="442" t="s">
        <v>333</v>
      </c>
      <c r="E149" s="443">
        <v>583</v>
      </c>
      <c r="F149" s="444">
        <v>280</v>
      </c>
      <c r="G149" s="444">
        <v>191</v>
      </c>
      <c r="H149" s="444">
        <v>0</v>
      </c>
      <c r="I149" s="444">
        <v>77</v>
      </c>
      <c r="J149" s="444">
        <v>12</v>
      </c>
      <c r="K149" s="444">
        <v>303</v>
      </c>
      <c r="L149" s="444">
        <v>237</v>
      </c>
      <c r="M149" s="444">
        <v>54</v>
      </c>
      <c r="N149" s="426"/>
      <c r="O149" s="426"/>
      <c r="P149" s="426"/>
      <c r="Q149" s="426"/>
      <c r="R149" s="426"/>
      <c r="S149" s="426"/>
      <c r="T149" s="426"/>
      <c r="U149" s="426"/>
      <c r="V149" s="440"/>
      <c r="W149" s="440"/>
    </row>
    <row r="150" spans="4:23" s="434" customFormat="1" ht="12" customHeight="1">
      <c r="D150" s="442" t="s">
        <v>334</v>
      </c>
      <c r="E150" s="443">
        <v>300</v>
      </c>
      <c r="F150" s="444">
        <v>97</v>
      </c>
      <c r="G150" s="444">
        <v>41</v>
      </c>
      <c r="H150" s="444">
        <v>0</v>
      </c>
      <c r="I150" s="444">
        <v>46</v>
      </c>
      <c r="J150" s="444">
        <v>10</v>
      </c>
      <c r="K150" s="444">
        <v>203</v>
      </c>
      <c r="L150" s="444">
        <v>156</v>
      </c>
      <c r="M150" s="444">
        <v>47</v>
      </c>
      <c r="N150" s="426"/>
      <c r="O150" s="426"/>
      <c r="P150" s="426"/>
      <c r="Q150" s="426"/>
      <c r="R150" s="426"/>
      <c r="S150" s="426"/>
      <c r="T150" s="426"/>
      <c r="U150" s="426"/>
      <c r="V150" s="440"/>
      <c r="W150" s="440"/>
    </row>
    <row r="151" spans="4:23" s="434" customFormat="1" ht="12" customHeight="1">
      <c r="D151" s="442" t="s">
        <v>335</v>
      </c>
      <c r="E151" s="443">
        <v>883</v>
      </c>
      <c r="F151" s="444">
        <v>377</v>
      </c>
      <c r="G151" s="444">
        <v>232</v>
      </c>
      <c r="H151" s="444">
        <v>0</v>
      </c>
      <c r="I151" s="444">
        <v>123</v>
      </c>
      <c r="J151" s="444">
        <v>22</v>
      </c>
      <c r="K151" s="444">
        <v>506</v>
      </c>
      <c r="L151" s="444">
        <v>393</v>
      </c>
      <c r="M151" s="444">
        <v>101</v>
      </c>
      <c r="N151" s="426"/>
      <c r="O151" s="426"/>
      <c r="P151" s="426"/>
      <c r="Q151" s="426"/>
      <c r="R151" s="426"/>
      <c r="S151" s="426"/>
      <c r="T151" s="426"/>
      <c r="U151" s="426"/>
      <c r="V151" s="440"/>
      <c r="W151" s="440"/>
    </row>
    <row r="152" spans="2:23" s="434" customFormat="1" ht="12" customHeight="1">
      <c r="B152" s="434" t="s">
        <v>345</v>
      </c>
      <c r="C152" s="451"/>
      <c r="D152" s="442" t="s">
        <v>333</v>
      </c>
      <c r="E152" s="443">
        <v>161</v>
      </c>
      <c r="F152" s="443">
        <v>27</v>
      </c>
      <c r="G152" s="443">
        <v>24</v>
      </c>
      <c r="H152" s="444">
        <v>0</v>
      </c>
      <c r="I152" s="443" t="s">
        <v>899</v>
      </c>
      <c r="J152" s="443" t="s">
        <v>899</v>
      </c>
      <c r="K152" s="443">
        <v>134</v>
      </c>
      <c r="L152" s="443">
        <v>118</v>
      </c>
      <c r="M152" s="443">
        <v>15</v>
      </c>
      <c r="N152" s="426"/>
      <c r="O152" s="426"/>
      <c r="P152" s="426"/>
      <c r="Q152" s="426"/>
      <c r="R152" s="426"/>
      <c r="S152" s="426"/>
      <c r="T152" s="426"/>
      <c r="U152" s="426"/>
      <c r="V152" s="440"/>
      <c r="W152" s="440"/>
    </row>
    <row r="153" spans="3:23" s="434" customFormat="1" ht="12" customHeight="1">
      <c r="C153" s="451"/>
      <c r="D153" s="442" t="s">
        <v>334</v>
      </c>
      <c r="E153" s="443">
        <v>251</v>
      </c>
      <c r="F153" s="443">
        <v>60</v>
      </c>
      <c r="G153" s="443">
        <v>43</v>
      </c>
      <c r="H153" s="444">
        <v>0</v>
      </c>
      <c r="I153" s="443">
        <v>14</v>
      </c>
      <c r="J153" s="443">
        <v>3</v>
      </c>
      <c r="K153" s="443">
        <v>191</v>
      </c>
      <c r="L153" s="443">
        <v>154</v>
      </c>
      <c r="M153" s="443">
        <v>37</v>
      </c>
      <c r="N153" s="426"/>
      <c r="O153" s="426"/>
      <c r="P153" s="426"/>
      <c r="Q153" s="426"/>
      <c r="R153" s="426"/>
      <c r="S153" s="426"/>
      <c r="T153" s="426"/>
      <c r="U153" s="426"/>
      <c r="V153" s="440"/>
      <c r="W153" s="440"/>
    </row>
    <row r="154" spans="3:23" s="434" customFormat="1" ht="12" customHeight="1">
      <c r="C154" s="451"/>
      <c r="D154" s="442" t="s">
        <v>335</v>
      </c>
      <c r="E154" s="443">
        <v>412</v>
      </c>
      <c r="F154" s="444">
        <v>87</v>
      </c>
      <c r="G154" s="444">
        <v>67</v>
      </c>
      <c r="H154" s="444">
        <v>0</v>
      </c>
      <c r="I154" s="444">
        <v>16</v>
      </c>
      <c r="J154" s="444">
        <v>4</v>
      </c>
      <c r="K154" s="444">
        <v>325</v>
      </c>
      <c r="L154" s="444">
        <v>272</v>
      </c>
      <c r="M154" s="444">
        <v>52</v>
      </c>
      <c r="N154" s="426"/>
      <c r="O154" s="426"/>
      <c r="P154" s="426"/>
      <c r="Q154" s="426"/>
      <c r="R154" s="426"/>
      <c r="S154" s="426"/>
      <c r="T154" s="426"/>
      <c r="U154" s="426"/>
      <c r="V154" s="440"/>
      <c r="W154" s="440"/>
    </row>
    <row r="155" spans="2:23" s="434" customFormat="1" ht="12" customHeight="1">
      <c r="B155" s="434" t="s">
        <v>346</v>
      </c>
      <c r="C155" s="451"/>
      <c r="D155" s="442" t="s">
        <v>333</v>
      </c>
      <c r="E155" s="443">
        <v>84</v>
      </c>
      <c r="F155" s="443">
        <v>26</v>
      </c>
      <c r="G155" s="443">
        <v>23</v>
      </c>
      <c r="H155" s="444">
        <v>0</v>
      </c>
      <c r="I155" s="444">
        <v>0</v>
      </c>
      <c r="J155" s="443">
        <v>3</v>
      </c>
      <c r="K155" s="443">
        <v>58</v>
      </c>
      <c r="L155" s="443">
        <v>56</v>
      </c>
      <c r="M155" s="443" t="s">
        <v>899</v>
      </c>
      <c r="N155" s="426"/>
      <c r="O155" s="426"/>
      <c r="P155" s="426"/>
      <c r="Q155" s="426"/>
      <c r="R155" s="426"/>
      <c r="S155" s="426"/>
      <c r="T155" s="426"/>
      <c r="U155" s="426"/>
      <c r="V155" s="440"/>
      <c r="W155" s="440"/>
    </row>
    <row r="156" spans="3:23" s="434" customFormat="1" ht="12" customHeight="1">
      <c r="C156" s="451"/>
      <c r="D156" s="442" t="s">
        <v>334</v>
      </c>
      <c r="E156" s="443">
        <v>88</v>
      </c>
      <c r="F156" s="443">
        <v>24</v>
      </c>
      <c r="G156" s="443">
        <v>18</v>
      </c>
      <c r="H156" s="444">
        <v>0</v>
      </c>
      <c r="I156" s="444">
        <v>0</v>
      </c>
      <c r="J156" s="443">
        <v>6</v>
      </c>
      <c r="K156" s="443">
        <v>64</v>
      </c>
      <c r="L156" s="443">
        <v>63</v>
      </c>
      <c r="M156" s="443" t="s">
        <v>899</v>
      </c>
      <c r="N156" s="426"/>
      <c r="O156" s="426"/>
      <c r="P156" s="426"/>
      <c r="Q156" s="426"/>
      <c r="R156" s="426"/>
      <c r="S156" s="426"/>
      <c r="T156" s="426"/>
      <c r="U156" s="426"/>
      <c r="V156" s="440"/>
      <c r="W156" s="440"/>
    </row>
    <row r="157" spans="3:23" s="434" customFormat="1" ht="12" customHeight="1">
      <c r="C157" s="451"/>
      <c r="D157" s="442" t="s">
        <v>335</v>
      </c>
      <c r="E157" s="443">
        <v>172</v>
      </c>
      <c r="F157" s="444">
        <v>50</v>
      </c>
      <c r="G157" s="444">
        <v>41</v>
      </c>
      <c r="H157" s="444">
        <v>0</v>
      </c>
      <c r="I157" s="444">
        <v>0</v>
      </c>
      <c r="J157" s="444">
        <v>9</v>
      </c>
      <c r="K157" s="444">
        <v>122</v>
      </c>
      <c r="L157" s="444">
        <v>119</v>
      </c>
      <c r="M157" s="444">
        <v>3</v>
      </c>
      <c r="N157" s="426"/>
      <c r="O157" s="426"/>
      <c r="P157" s="426"/>
      <c r="Q157" s="426"/>
      <c r="R157" s="426"/>
      <c r="S157" s="426"/>
      <c r="T157" s="426"/>
      <c r="U157" s="426"/>
      <c r="V157" s="440"/>
      <c r="W157" s="440"/>
    </row>
    <row r="158" spans="1:21" s="434" customFormat="1" ht="12" customHeight="1">
      <c r="A158" s="451"/>
      <c r="B158" s="451" t="s">
        <v>472</v>
      </c>
      <c r="C158" s="451"/>
      <c r="D158" s="457" t="s">
        <v>333</v>
      </c>
      <c r="E158" s="458">
        <v>51</v>
      </c>
      <c r="F158" s="458">
        <v>51</v>
      </c>
      <c r="G158" s="458">
        <v>51</v>
      </c>
      <c r="H158" s="444">
        <v>0</v>
      </c>
      <c r="I158" s="444">
        <v>0</v>
      </c>
      <c r="J158" s="444">
        <v>0</v>
      </c>
      <c r="K158" s="444">
        <v>0</v>
      </c>
      <c r="L158" s="444">
        <v>0</v>
      </c>
      <c r="M158" s="444">
        <v>0</v>
      </c>
      <c r="N158" s="426"/>
      <c r="O158" s="426"/>
      <c r="P158" s="426"/>
      <c r="Q158" s="426"/>
      <c r="R158" s="426"/>
      <c r="S158" s="426"/>
      <c r="T158" s="426"/>
      <c r="U158" s="426"/>
    </row>
    <row r="159" spans="1:21" s="434" customFormat="1" ht="12" customHeight="1">
      <c r="A159" s="451"/>
      <c r="B159" s="451"/>
      <c r="C159" s="451" t="s">
        <v>922</v>
      </c>
      <c r="D159" s="457" t="s">
        <v>334</v>
      </c>
      <c r="E159" s="458">
        <v>22</v>
      </c>
      <c r="F159" s="458">
        <v>22</v>
      </c>
      <c r="G159" s="458">
        <v>22</v>
      </c>
      <c r="H159" s="444">
        <v>0</v>
      </c>
      <c r="I159" s="444">
        <v>0</v>
      </c>
      <c r="J159" s="444">
        <v>0</v>
      </c>
      <c r="K159" s="444">
        <v>0</v>
      </c>
      <c r="L159" s="444">
        <v>0</v>
      </c>
      <c r="M159" s="444">
        <v>0</v>
      </c>
      <c r="N159" s="426"/>
      <c r="O159" s="426"/>
      <c r="P159" s="426"/>
      <c r="Q159" s="426"/>
      <c r="R159" s="426"/>
      <c r="S159" s="426"/>
      <c r="T159" s="426"/>
      <c r="U159" s="426"/>
    </row>
    <row r="160" spans="1:21" s="434" customFormat="1" ht="12" customHeight="1">
      <c r="A160" s="451"/>
      <c r="B160" s="451"/>
      <c r="C160" s="451" t="s">
        <v>763</v>
      </c>
      <c r="D160" s="457" t="s">
        <v>335</v>
      </c>
      <c r="E160" s="458">
        <v>73</v>
      </c>
      <c r="F160" s="458">
        <v>73</v>
      </c>
      <c r="G160" s="458">
        <v>73</v>
      </c>
      <c r="H160" s="444">
        <v>0</v>
      </c>
      <c r="I160" s="444">
        <v>0</v>
      </c>
      <c r="J160" s="444">
        <v>0</v>
      </c>
      <c r="K160" s="444">
        <v>0</v>
      </c>
      <c r="L160" s="444">
        <v>0</v>
      </c>
      <c r="M160" s="444">
        <v>0</v>
      </c>
      <c r="N160" s="426"/>
      <c r="O160" s="426"/>
      <c r="P160" s="426"/>
      <c r="Q160" s="426"/>
      <c r="R160" s="426"/>
      <c r="S160" s="426"/>
      <c r="T160" s="426"/>
      <c r="U160" s="426"/>
    </row>
    <row r="161" spans="2:21" s="434" customFormat="1" ht="12" customHeight="1">
      <c r="B161" s="434" t="s">
        <v>471</v>
      </c>
      <c r="C161" s="451"/>
      <c r="D161" s="442" t="s">
        <v>333</v>
      </c>
      <c r="E161" s="443">
        <v>7</v>
      </c>
      <c r="F161" s="443">
        <v>7</v>
      </c>
      <c r="G161" s="443" t="s">
        <v>899</v>
      </c>
      <c r="H161" s="444" t="s">
        <v>899</v>
      </c>
      <c r="I161" s="443" t="s">
        <v>899</v>
      </c>
      <c r="J161" s="444">
        <v>0</v>
      </c>
      <c r="K161" s="444">
        <v>0</v>
      </c>
      <c r="L161" s="444">
        <v>0</v>
      </c>
      <c r="M161" s="444">
        <v>0</v>
      </c>
      <c r="N161" s="426"/>
      <c r="O161" s="426"/>
      <c r="P161" s="426"/>
      <c r="Q161" s="426"/>
      <c r="R161" s="426"/>
      <c r="S161" s="426"/>
      <c r="T161" s="426"/>
      <c r="U161" s="426"/>
    </row>
    <row r="162" spans="3:21" s="434" customFormat="1" ht="12" customHeight="1">
      <c r="C162" s="434" t="s">
        <v>831</v>
      </c>
      <c r="D162" s="442" t="s">
        <v>334</v>
      </c>
      <c r="E162" s="443">
        <v>4</v>
      </c>
      <c r="F162" s="443">
        <v>4</v>
      </c>
      <c r="G162" s="443" t="s">
        <v>899</v>
      </c>
      <c r="H162" s="444">
        <v>0</v>
      </c>
      <c r="I162" s="443" t="s">
        <v>899</v>
      </c>
      <c r="J162" s="444">
        <v>0</v>
      </c>
      <c r="K162" s="444">
        <v>0</v>
      </c>
      <c r="L162" s="444">
        <v>0</v>
      </c>
      <c r="M162" s="444">
        <v>0</v>
      </c>
      <c r="N162" s="426"/>
      <c r="O162" s="426"/>
      <c r="P162" s="426"/>
      <c r="Q162" s="426"/>
      <c r="R162" s="426"/>
      <c r="S162" s="426"/>
      <c r="T162" s="426"/>
      <c r="U162" s="426"/>
    </row>
    <row r="163" spans="1:21" s="434" customFormat="1" ht="12" customHeight="1">
      <c r="A163" s="451"/>
      <c r="B163" s="451"/>
      <c r="C163" s="451"/>
      <c r="D163" s="457" t="s">
        <v>335</v>
      </c>
      <c r="E163" s="458">
        <v>11</v>
      </c>
      <c r="F163" s="458">
        <v>11</v>
      </c>
      <c r="G163" s="458">
        <v>7</v>
      </c>
      <c r="H163" s="448" t="s">
        <v>899</v>
      </c>
      <c r="I163" s="458" t="s">
        <v>899</v>
      </c>
      <c r="J163" s="444">
        <v>0</v>
      </c>
      <c r="K163" s="444">
        <v>0</v>
      </c>
      <c r="L163" s="444">
        <v>0</v>
      </c>
      <c r="M163" s="444">
        <v>0</v>
      </c>
      <c r="N163" s="426"/>
      <c r="O163" s="426"/>
      <c r="P163" s="426"/>
      <c r="Q163" s="426"/>
      <c r="R163" s="426"/>
      <c r="S163" s="426"/>
      <c r="T163" s="426"/>
      <c r="U163" s="426"/>
    </row>
    <row r="164" spans="2:21" s="434" customFormat="1" ht="12" customHeight="1">
      <c r="B164" s="434" t="s">
        <v>681</v>
      </c>
      <c r="C164" s="451"/>
      <c r="D164" s="442" t="s">
        <v>333</v>
      </c>
      <c r="E164" s="443">
        <v>17</v>
      </c>
      <c r="F164" s="443">
        <v>8</v>
      </c>
      <c r="G164" s="443">
        <v>5</v>
      </c>
      <c r="H164" s="448">
        <v>0</v>
      </c>
      <c r="I164" s="443">
        <v>3</v>
      </c>
      <c r="J164" s="444">
        <v>0</v>
      </c>
      <c r="K164" s="443">
        <v>9</v>
      </c>
      <c r="L164" s="443">
        <v>9</v>
      </c>
      <c r="M164" s="444">
        <v>0</v>
      </c>
      <c r="N164" s="426"/>
      <c r="O164" s="426"/>
      <c r="P164" s="426"/>
      <c r="Q164" s="426"/>
      <c r="R164" s="426"/>
      <c r="S164" s="426"/>
      <c r="T164" s="426"/>
      <c r="U164" s="426"/>
    </row>
    <row r="165" spans="3:21" s="434" customFormat="1" ht="12" customHeight="1">
      <c r="C165" s="451"/>
      <c r="D165" s="442" t="s">
        <v>334</v>
      </c>
      <c r="E165" s="443">
        <v>15</v>
      </c>
      <c r="F165" s="443">
        <v>7</v>
      </c>
      <c r="G165" s="443">
        <v>4</v>
      </c>
      <c r="H165" s="448">
        <v>0</v>
      </c>
      <c r="I165" s="443" t="s">
        <v>899</v>
      </c>
      <c r="J165" s="443" t="s">
        <v>899</v>
      </c>
      <c r="K165" s="443">
        <v>8</v>
      </c>
      <c r="L165" s="443">
        <v>8</v>
      </c>
      <c r="M165" s="444">
        <v>0</v>
      </c>
      <c r="N165" s="426"/>
      <c r="O165" s="426"/>
      <c r="P165" s="426"/>
      <c r="Q165" s="426"/>
      <c r="R165" s="426"/>
      <c r="S165" s="426"/>
      <c r="T165" s="426"/>
      <c r="U165" s="426"/>
    </row>
    <row r="166" spans="3:21" s="434" customFormat="1" ht="12" customHeight="1">
      <c r="C166" s="465"/>
      <c r="D166" s="446" t="s">
        <v>335</v>
      </c>
      <c r="E166" s="443">
        <v>32</v>
      </c>
      <c r="F166" s="444">
        <v>15</v>
      </c>
      <c r="G166" s="448">
        <v>9</v>
      </c>
      <c r="H166" s="448">
        <v>0</v>
      </c>
      <c r="I166" s="448" t="s">
        <v>899</v>
      </c>
      <c r="J166" s="443" t="s">
        <v>899</v>
      </c>
      <c r="K166" s="444">
        <v>17</v>
      </c>
      <c r="L166" s="444">
        <v>17</v>
      </c>
      <c r="M166" s="444">
        <v>0</v>
      </c>
      <c r="N166" s="426"/>
      <c r="O166" s="426"/>
      <c r="P166" s="426"/>
      <c r="Q166" s="426"/>
      <c r="R166" s="426"/>
      <c r="S166" s="426"/>
      <c r="T166" s="426"/>
      <c r="U166" s="426"/>
    </row>
    <row r="167" spans="2:21" s="434" customFormat="1" ht="12" customHeight="1">
      <c r="B167" s="434" t="s">
        <v>347</v>
      </c>
      <c r="C167" s="451"/>
      <c r="D167" s="442" t="s">
        <v>333</v>
      </c>
      <c r="E167" s="443">
        <v>257</v>
      </c>
      <c r="F167" s="443">
        <v>47</v>
      </c>
      <c r="G167" s="443">
        <v>47</v>
      </c>
      <c r="H167" s="448">
        <v>0</v>
      </c>
      <c r="I167" s="448">
        <v>0</v>
      </c>
      <c r="J167" s="443"/>
      <c r="K167" s="443">
        <v>210</v>
      </c>
      <c r="L167" s="443">
        <v>210</v>
      </c>
      <c r="M167" s="444">
        <v>0</v>
      </c>
      <c r="N167" s="426"/>
      <c r="O167" s="426"/>
      <c r="P167" s="426"/>
      <c r="Q167" s="426"/>
      <c r="R167" s="426"/>
      <c r="S167" s="426"/>
      <c r="T167" s="426"/>
      <c r="U167" s="426"/>
    </row>
    <row r="168" spans="3:21" s="434" customFormat="1" ht="12" customHeight="1">
      <c r="C168" s="451" t="s">
        <v>832</v>
      </c>
      <c r="D168" s="442" t="s">
        <v>334</v>
      </c>
      <c r="E168" s="443">
        <v>129</v>
      </c>
      <c r="F168" s="443">
        <v>23</v>
      </c>
      <c r="G168" s="443">
        <v>20</v>
      </c>
      <c r="H168" s="448">
        <v>0</v>
      </c>
      <c r="I168" s="448">
        <v>0</v>
      </c>
      <c r="J168" s="443">
        <v>3</v>
      </c>
      <c r="K168" s="443">
        <v>106</v>
      </c>
      <c r="L168" s="443">
        <v>106</v>
      </c>
      <c r="M168" s="444">
        <v>0</v>
      </c>
      <c r="N168" s="426"/>
      <c r="O168" s="426"/>
      <c r="P168" s="426"/>
      <c r="Q168" s="426"/>
      <c r="R168" s="426"/>
      <c r="S168" s="426"/>
      <c r="T168" s="426"/>
      <c r="U168" s="426"/>
    </row>
    <row r="169" spans="3:21" s="434" customFormat="1" ht="12" customHeight="1">
      <c r="C169" s="451"/>
      <c r="D169" s="457" t="s">
        <v>335</v>
      </c>
      <c r="E169" s="458">
        <v>386</v>
      </c>
      <c r="F169" s="448">
        <v>70</v>
      </c>
      <c r="G169" s="448">
        <v>67</v>
      </c>
      <c r="H169" s="448">
        <v>0</v>
      </c>
      <c r="I169" s="448">
        <v>0</v>
      </c>
      <c r="J169" s="448">
        <v>3</v>
      </c>
      <c r="K169" s="448">
        <v>316</v>
      </c>
      <c r="L169" s="448">
        <v>316</v>
      </c>
      <c r="M169" s="444">
        <v>0</v>
      </c>
      <c r="N169" s="426"/>
      <c r="O169" s="426"/>
      <c r="P169" s="426"/>
      <c r="Q169" s="426"/>
      <c r="R169" s="426"/>
      <c r="S169" s="426"/>
      <c r="T169" s="426"/>
      <c r="U169" s="426"/>
    </row>
    <row r="170" spans="2:21" s="434" customFormat="1" ht="12" customHeight="1">
      <c r="B170" s="451" t="s">
        <v>320</v>
      </c>
      <c r="C170" s="465"/>
      <c r="D170" s="446" t="s">
        <v>333</v>
      </c>
      <c r="E170" s="443">
        <v>20</v>
      </c>
      <c r="F170" s="443" t="s">
        <v>899</v>
      </c>
      <c r="G170" s="443" t="s">
        <v>899</v>
      </c>
      <c r="H170" s="448">
        <v>0</v>
      </c>
      <c r="I170" s="448">
        <v>0</v>
      </c>
      <c r="J170" s="448">
        <v>0</v>
      </c>
      <c r="K170" s="443">
        <v>17</v>
      </c>
      <c r="L170" s="443">
        <v>17</v>
      </c>
      <c r="M170" s="444">
        <v>0</v>
      </c>
      <c r="N170" s="426"/>
      <c r="O170" s="426"/>
      <c r="P170" s="426"/>
      <c r="Q170" s="426"/>
      <c r="R170" s="426"/>
      <c r="S170" s="426"/>
      <c r="T170" s="426"/>
      <c r="U170" s="426"/>
    </row>
    <row r="171" spans="2:21" s="434" customFormat="1" ht="12" customHeight="1">
      <c r="B171" s="451"/>
      <c r="C171" s="451" t="s">
        <v>833</v>
      </c>
      <c r="D171" s="442" t="s">
        <v>334</v>
      </c>
      <c r="E171" s="443">
        <v>17</v>
      </c>
      <c r="F171" s="443" t="s">
        <v>899</v>
      </c>
      <c r="G171" s="443" t="s">
        <v>899</v>
      </c>
      <c r="H171" s="448">
        <v>0</v>
      </c>
      <c r="I171" s="448">
        <v>0</v>
      </c>
      <c r="J171" s="448">
        <v>0</v>
      </c>
      <c r="K171" s="443">
        <v>16</v>
      </c>
      <c r="L171" s="443">
        <v>16</v>
      </c>
      <c r="M171" s="444">
        <v>0</v>
      </c>
      <c r="N171" s="426"/>
      <c r="O171" s="426"/>
      <c r="P171" s="426"/>
      <c r="Q171" s="426"/>
      <c r="R171" s="426"/>
      <c r="S171" s="426"/>
      <c r="T171" s="426"/>
      <c r="U171" s="426"/>
    </row>
    <row r="172" spans="2:21" s="434" customFormat="1" ht="12" customHeight="1">
      <c r="B172" s="451"/>
      <c r="C172" s="451"/>
      <c r="D172" s="442" t="s">
        <v>335</v>
      </c>
      <c r="E172" s="443">
        <v>37</v>
      </c>
      <c r="F172" s="444">
        <v>4</v>
      </c>
      <c r="G172" s="444">
        <v>4</v>
      </c>
      <c r="H172" s="448">
        <v>0</v>
      </c>
      <c r="I172" s="448">
        <v>0</v>
      </c>
      <c r="J172" s="448">
        <v>0</v>
      </c>
      <c r="K172" s="444">
        <v>33</v>
      </c>
      <c r="L172" s="444">
        <v>33</v>
      </c>
      <c r="M172" s="444">
        <v>0</v>
      </c>
      <c r="N172" s="426"/>
      <c r="O172" s="426"/>
      <c r="P172" s="426"/>
      <c r="Q172" s="426"/>
      <c r="R172" s="426"/>
      <c r="S172" s="426"/>
      <c r="T172" s="426"/>
      <c r="U172" s="426"/>
    </row>
    <row r="173" spans="2:21" s="434" customFormat="1" ht="12" customHeight="1">
      <c r="B173" s="434" t="s">
        <v>482</v>
      </c>
      <c r="C173" s="465"/>
      <c r="D173" s="446" t="s">
        <v>333</v>
      </c>
      <c r="E173" s="443">
        <v>198</v>
      </c>
      <c r="F173" s="443">
        <v>43</v>
      </c>
      <c r="G173" s="443">
        <v>24</v>
      </c>
      <c r="H173" s="443">
        <v>14</v>
      </c>
      <c r="I173" s="443">
        <v>5</v>
      </c>
      <c r="J173" s="448">
        <v>0</v>
      </c>
      <c r="K173" s="443">
        <v>155</v>
      </c>
      <c r="L173" s="443">
        <v>149</v>
      </c>
      <c r="M173" s="444">
        <v>0</v>
      </c>
      <c r="N173" s="426"/>
      <c r="O173" s="426"/>
      <c r="P173" s="426"/>
      <c r="Q173" s="426"/>
      <c r="R173" s="426"/>
      <c r="S173" s="426"/>
      <c r="T173" s="426"/>
      <c r="U173" s="426"/>
    </row>
    <row r="174" spans="3:21" s="434" customFormat="1" ht="12" customHeight="1">
      <c r="C174" s="451" t="s">
        <v>834</v>
      </c>
      <c r="D174" s="442" t="s">
        <v>334</v>
      </c>
      <c r="E174" s="443">
        <v>186</v>
      </c>
      <c r="F174" s="443">
        <v>50</v>
      </c>
      <c r="G174" s="443">
        <v>19</v>
      </c>
      <c r="H174" s="443">
        <v>18</v>
      </c>
      <c r="I174" s="443">
        <v>13</v>
      </c>
      <c r="J174" s="448">
        <v>0</v>
      </c>
      <c r="K174" s="443">
        <v>136</v>
      </c>
      <c r="L174" s="443">
        <v>133</v>
      </c>
      <c r="M174" s="443" t="s">
        <v>899</v>
      </c>
      <c r="N174" s="426"/>
      <c r="O174" s="426"/>
      <c r="P174" s="426"/>
      <c r="Q174" s="426"/>
      <c r="R174" s="426"/>
      <c r="S174" s="426"/>
      <c r="T174" s="426"/>
      <c r="U174" s="426"/>
    </row>
    <row r="175" spans="3:21" s="434" customFormat="1" ht="12" customHeight="1">
      <c r="C175" s="465"/>
      <c r="D175" s="446" t="s">
        <v>335</v>
      </c>
      <c r="E175" s="443">
        <v>384</v>
      </c>
      <c r="F175" s="444">
        <v>93</v>
      </c>
      <c r="G175" s="444">
        <v>43</v>
      </c>
      <c r="H175" s="444">
        <v>32</v>
      </c>
      <c r="I175" s="444">
        <v>18</v>
      </c>
      <c r="J175" s="448">
        <v>0</v>
      </c>
      <c r="K175" s="444">
        <v>291</v>
      </c>
      <c r="L175" s="444">
        <v>282</v>
      </c>
      <c r="M175" s="443" t="s">
        <v>899</v>
      </c>
      <c r="N175" s="426"/>
      <c r="O175" s="426"/>
      <c r="P175" s="426"/>
      <c r="Q175" s="426"/>
      <c r="R175" s="426"/>
      <c r="S175" s="426"/>
      <c r="T175" s="426"/>
      <c r="U175" s="426"/>
    </row>
    <row r="176" spans="2:21" s="434" customFormat="1" ht="12" customHeight="1">
      <c r="B176" s="434" t="s">
        <v>355</v>
      </c>
      <c r="C176" s="465"/>
      <c r="D176" s="466" t="s">
        <v>333</v>
      </c>
      <c r="E176" s="458">
        <v>79</v>
      </c>
      <c r="F176" s="458">
        <v>20</v>
      </c>
      <c r="G176" s="458">
        <v>17</v>
      </c>
      <c r="H176" s="448">
        <v>0</v>
      </c>
      <c r="I176" s="458">
        <v>3</v>
      </c>
      <c r="J176" s="448">
        <v>0</v>
      </c>
      <c r="K176" s="458">
        <v>59</v>
      </c>
      <c r="L176" s="458">
        <v>59</v>
      </c>
      <c r="M176" s="458">
        <v>0</v>
      </c>
      <c r="N176" s="426"/>
      <c r="O176" s="426"/>
      <c r="P176" s="426"/>
      <c r="Q176" s="426"/>
      <c r="R176" s="426"/>
      <c r="S176" s="426"/>
      <c r="T176" s="426"/>
      <c r="U176" s="426"/>
    </row>
    <row r="177" spans="3:21" s="434" customFormat="1" ht="12" customHeight="1">
      <c r="C177" s="451" t="s">
        <v>829</v>
      </c>
      <c r="D177" s="457" t="s">
        <v>334</v>
      </c>
      <c r="E177" s="458">
        <v>34</v>
      </c>
      <c r="F177" s="458">
        <v>10</v>
      </c>
      <c r="G177" s="458">
        <v>7</v>
      </c>
      <c r="H177" s="448">
        <v>0</v>
      </c>
      <c r="I177" s="448" t="s">
        <v>899</v>
      </c>
      <c r="J177" s="448" t="s">
        <v>899</v>
      </c>
      <c r="K177" s="458">
        <v>24</v>
      </c>
      <c r="L177" s="458">
        <v>24</v>
      </c>
      <c r="M177" s="458">
        <v>0</v>
      </c>
      <c r="N177" s="426"/>
      <c r="O177" s="426"/>
      <c r="P177" s="426"/>
      <c r="Q177" s="426"/>
      <c r="R177" s="426"/>
      <c r="S177" s="426"/>
      <c r="T177" s="426"/>
      <c r="U177" s="426"/>
    </row>
    <row r="178" spans="3:21" s="434" customFormat="1" ht="12" customHeight="1">
      <c r="C178" s="451" t="s">
        <v>319</v>
      </c>
      <c r="D178" s="457" t="s">
        <v>335</v>
      </c>
      <c r="E178" s="458">
        <v>113</v>
      </c>
      <c r="F178" s="448">
        <v>30</v>
      </c>
      <c r="G178" s="448">
        <v>24</v>
      </c>
      <c r="H178" s="448">
        <v>0</v>
      </c>
      <c r="I178" s="458" t="s">
        <v>899</v>
      </c>
      <c r="J178" s="448" t="s">
        <v>899</v>
      </c>
      <c r="K178" s="448">
        <v>83</v>
      </c>
      <c r="L178" s="448">
        <v>83</v>
      </c>
      <c r="M178" s="458">
        <v>0</v>
      </c>
      <c r="N178" s="426"/>
      <c r="O178" s="426"/>
      <c r="P178" s="426"/>
      <c r="Q178" s="426"/>
      <c r="R178" s="426"/>
      <c r="S178" s="426"/>
      <c r="T178" s="426"/>
      <c r="U178" s="426"/>
    </row>
    <row r="179" spans="2:21" s="434" customFormat="1" ht="12" customHeight="1">
      <c r="B179" s="434" t="s">
        <v>680</v>
      </c>
      <c r="C179" s="451"/>
      <c r="D179" s="466" t="s">
        <v>333</v>
      </c>
      <c r="E179" s="458">
        <v>73</v>
      </c>
      <c r="F179" s="448">
        <v>10</v>
      </c>
      <c r="G179" s="448">
        <v>10</v>
      </c>
      <c r="H179" s="448">
        <v>0</v>
      </c>
      <c r="I179" s="448">
        <v>0</v>
      </c>
      <c r="J179" s="448">
        <v>0</v>
      </c>
      <c r="K179" s="448">
        <v>63</v>
      </c>
      <c r="L179" s="448">
        <v>63</v>
      </c>
      <c r="M179" s="458">
        <v>0</v>
      </c>
      <c r="N179" s="426"/>
      <c r="O179" s="426"/>
      <c r="P179" s="426"/>
      <c r="Q179" s="426"/>
      <c r="R179" s="426"/>
      <c r="S179" s="426"/>
      <c r="T179" s="426"/>
      <c r="U179" s="426"/>
    </row>
    <row r="180" spans="3:21" s="434" customFormat="1" ht="12" customHeight="1">
      <c r="C180" s="407" t="s">
        <v>319</v>
      </c>
      <c r="D180" s="457" t="s">
        <v>334</v>
      </c>
      <c r="E180" s="458">
        <v>47</v>
      </c>
      <c r="F180" s="448">
        <v>7</v>
      </c>
      <c r="G180" s="448">
        <v>4</v>
      </c>
      <c r="H180" s="448">
        <v>0</v>
      </c>
      <c r="I180" s="448">
        <v>0</v>
      </c>
      <c r="J180" s="448">
        <v>3</v>
      </c>
      <c r="K180" s="448">
        <v>40</v>
      </c>
      <c r="L180" s="448">
        <v>40</v>
      </c>
      <c r="M180" s="458">
        <v>0</v>
      </c>
      <c r="N180" s="426"/>
      <c r="O180" s="426"/>
      <c r="P180" s="426"/>
      <c r="Q180" s="426"/>
      <c r="R180" s="426"/>
      <c r="S180" s="426"/>
      <c r="T180" s="426"/>
      <c r="U180" s="426"/>
    </row>
    <row r="181" spans="3:21" s="434" customFormat="1" ht="12" customHeight="1">
      <c r="C181" s="451"/>
      <c r="D181" s="457" t="s">
        <v>335</v>
      </c>
      <c r="E181" s="458">
        <v>120</v>
      </c>
      <c r="F181" s="448">
        <v>17</v>
      </c>
      <c r="G181" s="448">
        <v>14</v>
      </c>
      <c r="H181" s="448">
        <v>0</v>
      </c>
      <c r="I181" s="448">
        <v>0</v>
      </c>
      <c r="J181" s="448">
        <v>3</v>
      </c>
      <c r="K181" s="448">
        <v>103</v>
      </c>
      <c r="L181" s="448">
        <v>103</v>
      </c>
      <c r="M181" s="458">
        <v>0</v>
      </c>
      <c r="N181" s="426"/>
      <c r="O181" s="426"/>
      <c r="P181" s="426"/>
      <c r="Q181" s="426"/>
      <c r="R181" s="426"/>
      <c r="S181" s="426"/>
      <c r="T181" s="426"/>
      <c r="U181" s="426"/>
    </row>
    <row r="182" spans="2:21" s="434" customFormat="1" ht="12" customHeight="1">
      <c r="B182" s="434" t="s">
        <v>353</v>
      </c>
      <c r="C182" s="451"/>
      <c r="D182" s="442" t="s">
        <v>333</v>
      </c>
      <c r="E182" s="443">
        <v>57</v>
      </c>
      <c r="F182" s="443">
        <v>14</v>
      </c>
      <c r="G182" s="443">
        <v>14</v>
      </c>
      <c r="H182" s="448">
        <v>0</v>
      </c>
      <c r="I182" s="448">
        <v>0</v>
      </c>
      <c r="J182" s="448">
        <v>0</v>
      </c>
      <c r="K182" s="443">
        <v>43</v>
      </c>
      <c r="L182" s="443">
        <v>43</v>
      </c>
      <c r="M182" s="458">
        <v>0</v>
      </c>
      <c r="N182" s="426"/>
      <c r="O182" s="426"/>
      <c r="P182" s="426"/>
      <c r="Q182" s="426"/>
      <c r="R182" s="426"/>
      <c r="S182" s="426"/>
      <c r="T182" s="426"/>
      <c r="U182" s="426"/>
    </row>
    <row r="183" spans="3:21" s="434" customFormat="1" ht="12" customHeight="1">
      <c r="C183" s="451" t="s">
        <v>354</v>
      </c>
      <c r="D183" s="442" t="s">
        <v>334</v>
      </c>
      <c r="E183" s="443">
        <v>31</v>
      </c>
      <c r="F183" s="443">
        <v>9</v>
      </c>
      <c r="G183" s="443" t="s">
        <v>899</v>
      </c>
      <c r="H183" s="448">
        <v>0</v>
      </c>
      <c r="I183" s="448">
        <v>0</v>
      </c>
      <c r="J183" s="443" t="s">
        <v>899</v>
      </c>
      <c r="K183" s="443">
        <v>22</v>
      </c>
      <c r="L183" s="443">
        <v>22</v>
      </c>
      <c r="M183" s="458">
        <v>0</v>
      </c>
      <c r="N183" s="426"/>
      <c r="O183" s="426"/>
      <c r="P183" s="426"/>
      <c r="Q183" s="426"/>
      <c r="R183" s="426"/>
      <c r="S183" s="426"/>
      <c r="T183" s="426"/>
      <c r="U183" s="426"/>
    </row>
    <row r="184" spans="3:21" s="434" customFormat="1" ht="12" customHeight="1">
      <c r="C184" s="451"/>
      <c r="D184" s="442" t="s">
        <v>335</v>
      </c>
      <c r="E184" s="443">
        <v>88</v>
      </c>
      <c r="F184" s="444">
        <v>23</v>
      </c>
      <c r="G184" s="444" t="s">
        <v>899</v>
      </c>
      <c r="H184" s="448">
        <v>0</v>
      </c>
      <c r="I184" s="448">
        <v>0</v>
      </c>
      <c r="J184" s="443" t="s">
        <v>899</v>
      </c>
      <c r="K184" s="444">
        <v>65</v>
      </c>
      <c r="L184" s="444">
        <v>65</v>
      </c>
      <c r="M184" s="458">
        <v>0</v>
      </c>
      <c r="N184" s="426"/>
      <c r="O184" s="426"/>
      <c r="P184" s="426"/>
      <c r="Q184" s="426"/>
      <c r="R184" s="426"/>
      <c r="S184" s="426"/>
      <c r="T184" s="426"/>
      <c r="U184" s="426"/>
    </row>
    <row r="185" spans="2:21" s="434" customFormat="1" ht="12" customHeight="1">
      <c r="B185" s="408" t="s">
        <v>822</v>
      </c>
      <c r="C185" s="451"/>
      <c r="D185" s="442" t="s">
        <v>333</v>
      </c>
      <c r="E185" s="443">
        <v>38</v>
      </c>
      <c r="F185" s="444" t="s">
        <v>899</v>
      </c>
      <c r="G185" s="444" t="s">
        <v>899</v>
      </c>
      <c r="H185" s="448">
        <v>0</v>
      </c>
      <c r="I185" s="448">
        <v>0</v>
      </c>
      <c r="J185" s="448">
        <v>0</v>
      </c>
      <c r="K185" s="444">
        <v>24</v>
      </c>
      <c r="L185" s="444">
        <v>24</v>
      </c>
      <c r="M185" s="458">
        <v>0</v>
      </c>
      <c r="N185" s="426"/>
      <c r="O185" s="426"/>
      <c r="P185" s="426"/>
      <c r="Q185" s="426"/>
      <c r="R185" s="426"/>
      <c r="S185" s="426"/>
      <c r="T185" s="426"/>
      <c r="U185" s="426"/>
    </row>
    <row r="186" spans="3:21" s="434" customFormat="1" ht="12" customHeight="1">
      <c r="C186" s="451" t="s">
        <v>823</v>
      </c>
      <c r="D186" s="442" t="s">
        <v>334</v>
      </c>
      <c r="E186" s="443">
        <v>12</v>
      </c>
      <c r="F186" s="444" t="s">
        <v>899</v>
      </c>
      <c r="G186" s="444" t="s">
        <v>899</v>
      </c>
      <c r="H186" s="448">
        <v>0</v>
      </c>
      <c r="I186" s="448">
        <v>0</v>
      </c>
      <c r="J186" s="448">
        <v>0</v>
      </c>
      <c r="K186" s="444">
        <v>11</v>
      </c>
      <c r="L186" s="444">
        <v>11</v>
      </c>
      <c r="M186" s="458">
        <v>0</v>
      </c>
      <c r="N186" s="426"/>
      <c r="O186" s="426"/>
      <c r="P186" s="426"/>
      <c r="Q186" s="426"/>
      <c r="R186" s="426"/>
      <c r="S186" s="426"/>
      <c r="T186" s="426"/>
      <c r="U186" s="426"/>
    </row>
    <row r="187" spans="3:21" s="434" customFormat="1" ht="12" customHeight="1">
      <c r="C187" s="451"/>
      <c r="D187" s="442" t="s">
        <v>335</v>
      </c>
      <c r="E187" s="443">
        <v>50</v>
      </c>
      <c r="F187" s="444">
        <v>15</v>
      </c>
      <c r="G187" s="444">
        <v>15</v>
      </c>
      <c r="H187" s="448">
        <v>0</v>
      </c>
      <c r="I187" s="448">
        <v>0</v>
      </c>
      <c r="J187" s="448">
        <v>0</v>
      </c>
      <c r="K187" s="444">
        <v>35</v>
      </c>
      <c r="L187" s="444">
        <v>35</v>
      </c>
      <c r="M187" s="458">
        <v>0</v>
      </c>
      <c r="N187" s="426"/>
      <c r="O187" s="426"/>
      <c r="P187" s="426"/>
      <c r="Q187" s="426"/>
      <c r="R187" s="426"/>
      <c r="S187" s="426"/>
      <c r="T187" s="426"/>
      <c r="U187" s="426"/>
    </row>
    <row r="188" spans="2:21" s="434" customFormat="1" ht="12" customHeight="1">
      <c r="B188" s="407" t="s">
        <v>498</v>
      </c>
      <c r="C188" s="451"/>
      <c r="D188" s="457" t="s">
        <v>333</v>
      </c>
      <c r="E188" s="458">
        <v>25</v>
      </c>
      <c r="F188" s="458">
        <v>9</v>
      </c>
      <c r="G188" s="458" t="s">
        <v>899</v>
      </c>
      <c r="H188" s="458" t="s">
        <v>899</v>
      </c>
      <c r="I188" s="448">
        <v>0</v>
      </c>
      <c r="J188" s="448">
        <v>0</v>
      </c>
      <c r="K188" s="458">
        <v>16</v>
      </c>
      <c r="L188" s="458">
        <v>16</v>
      </c>
      <c r="M188" s="458">
        <v>0</v>
      </c>
      <c r="N188" s="426"/>
      <c r="O188" s="426"/>
      <c r="P188" s="426"/>
      <c r="Q188" s="426"/>
      <c r="R188" s="426"/>
      <c r="S188" s="426"/>
      <c r="T188" s="426"/>
      <c r="U188" s="426"/>
    </row>
    <row r="189" spans="3:21" s="434" customFormat="1" ht="12" customHeight="1">
      <c r="C189" s="451"/>
      <c r="D189" s="457" t="s">
        <v>334</v>
      </c>
      <c r="E189" s="458">
        <v>23</v>
      </c>
      <c r="F189" s="458">
        <v>11</v>
      </c>
      <c r="G189" s="458" t="s">
        <v>899</v>
      </c>
      <c r="H189" s="458" t="s">
        <v>899</v>
      </c>
      <c r="I189" s="448">
        <v>0</v>
      </c>
      <c r="J189" s="448">
        <v>0</v>
      </c>
      <c r="K189" s="458">
        <v>12</v>
      </c>
      <c r="L189" s="458">
        <v>12</v>
      </c>
      <c r="M189" s="458">
        <v>0</v>
      </c>
      <c r="N189" s="426"/>
      <c r="O189" s="426"/>
      <c r="P189" s="426"/>
      <c r="Q189" s="426"/>
      <c r="R189" s="426"/>
      <c r="S189" s="426"/>
      <c r="T189" s="426"/>
      <c r="U189" s="426"/>
    </row>
    <row r="190" spans="3:21" s="434" customFormat="1" ht="12" customHeight="1">
      <c r="C190" s="451"/>
      <c r="D190" s="442" t="s">
        <v>335</v>
      </c>
      <c r="E190" s="443">
        <v>48</v>
      </c>
      <c r="F190" s="444">
        <v>20</v>
      </c>
      <c r="G190" s="444">
        <v>16</v>
      </c>
      <c r="H190" s="448">
        <v>4</v>
      </c>
      <c r="I190" s="448">
        <v>0</v>
      </c>
      <c r="J190" s="448">
        <v>0</v>
      </c>
      <c r="K190" s="444">
        <v>28</v>
      </c>
      <c r="L190" s="444">
        <v>28</v>
      </c>
      <c r="M190" s="444"/>
      <c r="N190" s="426"/>
      <c r="O190" s="426"/>
      <c r="P190" s="426"/>
      <c r="Q190" s="426"/>
      <c r="R190" s="426"/>
      <c r="S190" s="426"/>
      <c r="T190" s="426"/>
      <c r="U190" s="426"/>
    </row>
    <row r="191" spans="1:21" s="434" customFormat="1" ht="18.75" customHeight="1">
      <c r="A191" s="834" t="s">
        <v>348</v>
      </c>
      <c r="B191" s="834"/>
      <c r="C191" s="834"/>
      <c r="D191" s="834"/>
      <c r="E191" s="834"/>
      <c r="F191" s="834"/>
      <c r="G191" s="834"/>
      <c r="H191" s="834"/>
      <c r="I191" s="834"/>
      <c r="J191" s="834"/>
      <c r="K191" s="834"/>
      <c r="L191" s="834"/>
      <c r="M191" s="834"/>
      <c r="N191" s="426"/>
      <c r="O191" s="426"/>
      <c r="P191" s="426"/>
      <c r="Q191" s="426"/>
      <c r="R191" s="426"/>
      <c r="S191" s="426"/>
      <c r="T191" s="426"/>
      <c r="U191" s="426"/>
    </row>
    <row r="192" spans="3:21" s="434" customFormat="1" ht="12" customHeight="1">
      <c r="C192" s="436" t="s">
        <v>337</v>
      </c>
      <c r="D192" s="437" t="s">
        <v>333</v>
      </c>
      <c r="E192" s="438">
        <v>411</v>
      </c>
      <c r="F192" s="438">
        <v>155</v>
      </c>
      <c r="G192" s="438" t="s">
        <v>899</v>
      </c>
      <c r="H192" s="438">
        <v>17</v>
      </c>
      <c r="I192" s="438" t="s">
        <v>899</v>
      </c>
      <c r="J192" s="438">
        <v>131</v>
      </c>
      <c r="K192" s="438">
        <v>256</v>
      </c>
      <c r="L192" s="438">
        <v>256</v>
      </c>
      <c r="M192" s="438">
        <v>0</v>
      </c>
      <c r="N192" s="426"/>
      <c r="O192" s="426"/>
      <c r="P192" s="426"/>
      <c r="Q192" s="426"/>
      <c r="R192" s="426"/>
      <c r="S192" s="426"/>
      <c r="T192" s="426"/>
      <c r="U192" s="426"/>
    </row>
    <row r="193" spans="4:21" s="434" customFormat="1" ht="12" customHeight="1">
      <c r="D193" s="437" t="s">
        <v>334</v>
      </c>
      <c r="E193" s="438">
        <v>196</v>
      </c>
      <c r="F193" s="438">
        <v>67</v>
      </c>
      <c r="G193" s="438">
        <v>0</v>
      </c>
      <c r="H193" s="438">
        <v>17</v>
      </c>
      <c r="I193" s="438">
        <v>4</v>
      </c>
      <c r="J193" s="438">
        <v>46</v>
      </c>
      <c r="K193" s="438">
        <v>129</v>
      </c>
      <c r="L193" s="438">
        <v>129</v>
      </c>
      <c r="M193" s="438">
        <v>0</v>
      </c>
      <c r="N193" s="426"/>
      <c r="O193" s="426"/>
      <c r="P193" s="426"/>
      <c r="Q193" s="426"/>
      <c r="R193" s="426"/>
      <c r="S193" s="426"/>
      <c r="T193" s="426"/>
      <c r="U193" s="426"/>
    </row>
    <row r="194" spans="3:21" s="434" customFormat="1" ht="12" customHeight="1">
      <c r="C194" s="445"/>
      <c r="D194" s="464" t="s">
        <v>335</v>
      </c>
      <c r="E194" s="438">
        <v>607</v>
      </c>
      <c r="F194" s="438">
        <v>222</v>
      </c>
      <c r="G194" s="438" t="s">
        <v>899</v>
      </c>
      <c r="H194" s="438" t="s">
        <v>899</v>
      </c>
      <c r="I194" s="438">
        <v>10</v>
      </c>
      <c r="J194" s="438">
        <v>177</v>
      </c>
      <c r="K194" s="438">
        <v>385</v>
      </c>
      <c r="L194" s="438">
        <v>385</v>
      </c>
      <c r="M194" s="438">
        <v>0</v>
      </c>
      <c r="N194" s="426"/>
      <c r="O194" s="426"/>
      <c r="P194" s="426"/>
      <c r="Q194" s="426"/>
      <c r="R194" s="426"/>
      <c r="S194" s="426"/>
      <c r="T194" s="426"/>
      <c r="U194" s="426"/>
    </row>
    <row r="195" spans="2:21" s="434" customFormat="1" ht="12" customHeight="1">
      <c r="B195" s="434" t="s">
        <v>349</v>
      </c>
      <c r="D195" s="442" t="s">
        <v>333</v>
      </c>
      <c r="E195" s="443">
        <v>411</v>
      </c>
      <c r="F195" s="443">
        <v>155</v>
      </c>
      <c r="G195" s="443" t="s">
        <v>899</v>
      </c>
      <c r="H195" s="443">
        <v>17</v>
      </c>
      <c r="I195" s="443">
        <v>6</v>
      </c>
      <c r="J195" s="443">
        <v>131</v>
      </c>
      <c r="K195" s="443">
        <v>256</v>
      </c>
      <c r="L195" s="443">
        <v>256</v>
      </c>
      <c r="M195" s="444">
        <v>0</v>
      </c>
      <c r="N195" s="426"/>
      <c r="O195" s="426"/>
      <c r="P195" s="426"/>
      <c r="Q195" s="426"/>
      <c r="R195" s="426"/>
      <c r="S195" s="426"/>
      <c r="T195" s="426"/>
      <c r="U195" s="426"/>
    </row>
    <row r="196" spans="3:21" s="434" customFormat="1" ht="12" customHeight="1">
      <c r="C196" s="434" t="s">
        <v>350</v>
      </c>
      <c r="D196" s="442" t="s">
        <v>334</v>
      </c>
      <c r="E196" s="443">
        <v>196</v>
      </c>
      <c r="F196" s="443">
        <v>67</v>
      </c>
      <c r="G196" s="443"/>
      <c r="H196" s="443">
        <v>17</v>
      </c>
      <c r="I196" s="443">
        <v>4</v>
      </c>
      <c r="J196" s="443">
        <v>46</v>
      </c>
      <c r="K196" s="443">
        <v>129</v>
      </c>
      <c r="L196" s="443">
        <v>129</v>
      </c>
      <c r="M196" s="444">
        <v>0</v>
      </c>
      <c r="N196" s="426"/>
      <c r="O196" s="426"/>
      <c r="P196" s="426"/>
      <c r="Q196" s="426"/>
      <c r="R196" s="426"/>
      <c r="S196" s="426"/>
      <c r="T196" s="426"/>
      <c r="U196" s="426"/>
    </row>
    <row r="197" spans="4:21" s="434" customFormat="1" ht="12" customHeight="1">
      <c r="D197" s="442" t="s">
        <v>335</v>
      </c>
      <c r="E197" s="443">
        <v>607</v>
      </c>
      <c r="F197" s="444">
        <v>222</v>
      </c>
      <c r="G197" s="443" t="s">
        <v>899</v>
      </c>
      <c r="H197" s="444" t="s">
        <v>899</v>
      </c>
      <c r="I197" s="448">
        <v>10</v>
      </c>
      <c r="J197" s="444">
        <v>177</v>
      </c>
      <c r="K197" s="444">
        <v>385</v>
      </c>
      <c r="L197" s="444">
        <v>385</v>
      </c>
      <c r="M197" s="444">
        <v>0</v>
      </c>
      <c r="N197" s="426"/>
      <c r="O197" s="426"/>
      <c r="P197" s="426"/>
      <c r="Q197" s="426"/>
      <c r="R197" s="426"/>
      <c r="S197" s="426"/>
      <c r="T197" s="426"/>
      <c r="U197" s="426"/>
    </row>
    <row r="198" ht="15">
      <c r="A198" s="426" t="s">
        <v>262</v>
      </c>
    </row>
    <row r="199" spans="1:13" ht="27.75" customHeight="1">
      <c r="A199" s="835" t="s">
        <v>921</v>
      </c>
      <c r="B199" s="835"/>
      <c r="C199" s="835"/>
      <c r="D199" s="835"/>
      <c r="E199" s="835"/>
      <c r="F199" s="835"/>
      <c r="G199" s="835"/>
      <c r="H199" s="835"/>
      <c r="I199" s="835"/>
      <c r="J199" s="835"/>
      <c r="K199" s="835"/>
      <c r="L199" s="835"/>
      <c r="M199" s="835"/>
    </row>
  </sheetData>
  <mergeCells count="24">
    <mergeCell ref="L9:L14"/>
    <mergeCell ref="M9:M14"/>
    <mergeCell ref="A191:M191"/>
    <mergeCell ref="A199:M199"/>
    <mergeCell ref="A60:M60"/>
    <mergeCell ref="A70:M70"/>
    <mergeCell ref="A16:M16"/>
    <mergeCell ref="A20:M20"/>
    <mergeCell ref="A1:M1"/>
    <mergeCell ref="A2:M2"/>
    <mergeCell ref="A3:M3"/>
    <mergeCell ref="A4:M4"/>
    <mergeCell ref="A6:D14"/>
    <mergeCell ref="E6:E14"/>
    <mergeCell ref="F6:J7"/>
    <mergeCell ref="K6:M7"/>
    <mergeCell ref="F8:F14"/>
    <mergeCell ref="G8:J8"/>
    <mergeCell ref="K8:K14"/>
    <mergeCell ref="L8:M8"/>
    <mergeCell ref="G9:G14"/>
    <mergeCell ref="H9:H14"/>
    <mergeCell ref="I9:I14"/>
    <mergeCell ref="J9:J14"/>
  </mergeCells>
  <conditionalFormatting sqref="E48:F50 H48:M50 E24:M47 E1:M20 E21:N23 E51:M65536">
    <cfRule type="cellIs" priority="2" dxfId="13" operator="between" stopIfTrue="1">
      <formula>1</formula>
      <formula>2</formula>
    </cfRule>
  </conditionalFormatting>
  <conditionalFormatting sqref="G48:G50">
    <cfRule type="cellIs" priority="1" dxfId="13"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1" manualBreakCount="1">
    <brk id="19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16"/>
  <sheetViews>
    <sheetView zoomScaleSheetLayoutView="87" workbookViewId="0" topLeftCell="A1">
      <selection activeCell="N1" sqref="N1"/>
    </sheetView>
  </sheetViews>
  <sheetFormatPr defaultColWidth="11.421875" defaultRowHeight="15"/>
  <cols>
    <col min="1" max="2" width="0.71875" style="225" customWidth="1"/>
    <col min="3" max="3" width="22.28125" style="225" customWidth="1"/>
    <col min="4" max="4" width="2.57421875" style="225" customWidth="1"/>
    <col min="5" max="5" width="7.140625" style="225" customWidth="1"/>
    <col min="6" max="8" width="6.421875" style="225" customWidth="1"/>
    <col min="9" max="9" width="7.57421875" style="225" customWidth="1"/>
    <col min="10" max="10" width="7.8515625" style="225" customWidth="1"/>
    <col min="11" max="11" width="7.7109375" style="225" customWidth="1"/>
    <col min="12" max="12" width="7.57421875" style="225" customWidth="1"/>
    <col min="13" max="13" width="7.7109375" style="225" customWidth="1"/>
    <col min="14" max="16384" width="11.421875" style="225" customWidth="1"/>
  </cols>
  <sheetData>
    <row r="1" spans="1:13" s="224" customFormat="1" ht="12.75" customHeight="1">
      <c r="A1" s="838" t="s">
        <v>824</v>
      </c>
      <c r="B1" s="838"/>
      <c r="C1" s="838"/>
      <c r="D1" s="838"/>
      <c r="E1" s="838"/>
      <c r="F1" s="838"/>
      <c r="G1" s="838"/>
      <c r="H1" s="838"/>
      <c r="I1" s="838"/>
      <c r="J1" s="838"/>
      <c r="K1" s="838"/>
      <c r="L1" s="838"/>
      <c r="M1" s="838"/>
    </row>
    <row r="2" spans="1:13" s="224" customFormat="1" ht="12.75" customHeight="1">
      <c r="A2" s="839" t="s">
        <v>17</v>
      </c>
      <c r="B2" s="839"/>
      <c r="C2" s="839"/>
      <c r="D2" s="839"/>
      <c r="E2" s="839"/>
      <c r="F2" s="839"/>
      <c r="G2" s="839"/>
      <c r="H2" s="839"/>
      <c r="I2" s="839"/>
      <c r="J2" s="839"/>
      <c r="K2" s="839"/>
      <c r="L2" s="839"/>
      <c r="M2" s="839"/>
    </row>
    <row r="3" spans="1:13" s="224" customFormat="1" ht="12.75" customHeight="1">
      <c r="A3" s="839" t="s">
        <v>383</v>
      </c>
      <c r="B3" s="839"/>
      <c r="C3" s="839"/>
      <c r="D3" s="839"/>
      <c r="E3" s="839"/>
      <c r="F3" s="839"/>
      <c r="G3" s="839"/>
      <c r="H3" s="839"/>
      <c r="I3" s="839"/>
      <c r="J3" s="839"/>
      <c r="K3" s="839"/>
      <c r="L3" s="839"/>
      <c r="M3" s="839"/>
    </row>
    <row r="4" spans="1:13" ht="11.25" customHeight="1">
      <c r="A4" s="840" t="s">
        <v>322</v>
      </c>
      <c r="B4" s="840"/>
      <c r="C4" s="840"/>
      <c r="D4" s="840"/>
      <c r="E4" s="840"/>
      <c r="F4" s="840"/>
      <c r="G4" s="840"/>
      <c r="H4" s="840"/>
      <c r="I4" s="840"/>
      <c r="J4" s="840"/>
      <c r="K4" s="840"/>
      <c r="L4" s="840"/>
      <c r="M4" s="840"/>
    </row>
    <row r="5" spans="1:13" ht="6" customHeight="1">
      <c r="A5" s="841"/>
      <c r="B5" s="841"/>
      <c r="C5" s="841"/>
      <c r="D5" s="841"/>
      <c r="E5" s="841"/>
      <c r="F5" s="841"/>
      <c r="G5" s="841"/>
      <c r="H5" s="841"/>
      <c r="I5" s="841"/>
      <c r="J5" s="841"/>
      <c r="K5" s="841"/>
      <c r="L5" s="841"/>
      <c r="M5" s="841"/>
    </row>
    <row r="6" spans="1:13" s="187" customFormat="1" ht="12" customHeight="1">
      <c r="A6" s="842" t="s">
        <v>357</v>
      </c>
      <c r="B6" s="842"/>
      <c r="C6" s="842"/>
      <c r="D6" s="843"/>
      <c r="E6" s="848" t="s">
        <v>324</v>
      </c>
      <c r="F6" s="849" t="s">
        <v>374</v>
      </c>
      <c r="G6" s="849"/>
      <c r="H6" s="849"/>
      <c r="I6" s="849"/>
      <c r="J6" s="850"/>
      <c r="K6" s="849" t="s">
        <v>462</v>
      </c>
      <c r="L6" s="849"/>
      <c r="M6" s="849"/>
    </row>
    <row r="7" spans="1:13" s="187" customFormat="1" ht="22.5" customHeight="1">
      <c r="A7" s="844"/>
      <c r="B7" s="844"/>
      <c r="C7" s="844"/>
      <c r="D7" s="845"/>
      <c r="E7" s="848"/>
      <c r="F7" s="851"/>
      <c r="G7" s="851"/>
      <c r="H7" s="851"/>
      <c r="I7" s="851"/>
      <c r="J7" s="852"/>
      <c r="K7" s="853"/>
      <c r="L7" s="853"/>
      <c r="M7" s="853"/>
    </row>
    <row r="8" spans="1:13" s="187" customFormat="1" ht="12" customHeight="1">
      <c r="A8" s="844"/>
      <c r="B8" s="844"/>
      <c r="C8" s="844"/>
      <c r="D8" s="845"/>
      <c r="E8" s="848"/>
      <c r="F8" s="844" t="s">
        <v>265</v>
      </c>
      <c r="G8" s="854" t="s">
        <v>190</v>
      </c>
      <c r="H8" s="851"/>
      <c r="I8" s="851"/>
      <c r="J8" s="852"/>
      <c r="K8" s="855" t="s">
        <v>265</v>
      </c>
      <c r="L8" s="858" t="s">
        <v>186</v>
      </c>
      <c r="M8" s="858"/>
    </row>
    <row r="9" spans="1:13" s="187" customFormat="1" ht="12" customHeight="1">
      <c r="A9" s="844"/>
      <c r="B9" s="844"/>
      <c r="C9" s="844"/>
      <c r="D9" s="845"/>
      <c r="E9" s="848"/>
      <c r="F9" s="844"/>
      <c r="G9" s="855" t="s">
        <v>375</v>
      </c>
      <c r="H9" s="855" t="s">
        <v>923</v>
      </c>
      <c r="I9" s="859" t="s">
        <v>377</v>
      </c>
      <c r="J9" s="862" t="s">
        <v>378</v>
      </c>
      <c r="K9" s="856"/>
      <c r="L9" s="863" t="s">
        <v>379</v>
      </c>
      <c r="M9" s="863" t="s">
        <v>380</v>
      </c>
    </row>
    <row r="10" spans="1:25" s="187" customFormat="1" ht="12" customHeight="1">
      <c r="A10" s="844"/>
      <c r="B10" s="844"/>
      <c r="C10" s="844"/>
      <c r="D10" s="845"/>
      <c r="E10" s="848"/>
      <c r="F10" s="844"/>
      <c r="G10" s="856"/>
      <c r="H10" s="856"/>
      <c r="I10" s="860"/>
      <c r="J10" s="844"/>
      <c r="K10" s="856"/>
      <c r="L10" s="863"/>
      <c r="M10" s="863"/>
      <c r="O10" s="226"/>
      <c r="P10" s="226"/>
      <c r="Q10" s="226"/>
      <c r="R10" s="226"/>
      <c r="S10" s="226"/>
      <c r="T10" s="226"/>
      <c r="U10" s="226"/>
      <c r="V10" s="226"/>
      <c r="W10" s="226"/>
      <c r="X10" s="226"/>
      <c r="Y10" s="226"/>
    </row>
    <row r="11" spans="1:26" s="187" customFormat="1" ht="12" customHeight="1">
      <c r="A11" s="844"/>
      <c r="B11" s="844"/>
      <c r="C11" s="844"/>
      <c r="D11" s="845"/>
      <c r="E11" s="848"/>
      <c r="F11" s="844"/>
      <c r="G11" s="856"/>
      <c r="H11" s="856"/>
      <c r="I11" s="860"/>
      <c r="J11" s="844"/>
      <c r="K11" s="856"/>
      <c r="L11" s="863"/>
      <c r="M11" s="863"/>
      <c r="O11" s="227"/>
      <c r="P11" s="227"/>
      <c r="Q11" s="227"/>
      <c r="R11" s="227"/>
      <c r="S11" s="227"/>
      <c r="T11" s="227"/>
      <c r="U11" s="227"/>
      <c r="V11" s="227"/>
      <c r="W11" s="227"/>
      <c r="X11" s="227"/>
      <c r="Y11" s="227"/>
      <c r="Z11" s="228"/>
    </row>
    <row r="12" spans="1:26" s="187" customFormat="1" ht="12" customHeight="1">
      <c r="A12" s="844"/>
      <c r="B12" s="844"/>
      <c r="C12" s="844"/>
      <c r="D12" s="845"/>
      <c r="E12" s="848"/>
      <c r="F12" s="844"/>
      <c r="G12" s="856"/>
      <c r="H12" s="856"/>
      <c r="I12" s="860"/>
      <c r="J12" s="844"/>
      <c r="K12" s="856"/>
      <c r="L12" s="863"/>
      <c r="M12" s="863"/>
      <c r="O12" s="227"/>
      <c r="P12" s="227"/>
      <c r="Q12" s="227"/>
      <c r="R12" s="227"/>
      <c r="S12" s="227"/>
      <c r="T12" s="227"/>
      <c r="U12" s="227"/>
      <c r="V12" s="227"/>
      <c r="W12" s="227"/>
      <c r="X12" s="227"/>
      <c r="Y12" s="227"/>
      <c r="Z12" s="228"/>
    </row>
    <row r="13" spans="1:26" s="187" customFormat="1" ht="12" customHeight="1">
      <c r="A13" s="844"/>
      <c r="B13" s="844"/>
      <c r="C13" s="844"/>
      <c r="D13" s="845"/>
      <c r="E13" s="848"/>
      <c r="F13" s="844"/>
      <c r="G13" s="856"/>
      <c r="H13" s="856"/>
      <c r="I13" s="860"/>
      <c r="J13" s="844"/>
      <c r="K13" s="856"/>
      <c r="L13" s="863"/>
      <c r="M13" s="863"/>
      <c r="O13" s="227"/>
      <c r="P13" s="227"/>
      <c r="Q13" s="227"/>
      <c r="R13" s="227"/>
      <c r="S13" s="227"/>
      <c r="T13" s="227"/>
      <c r="U13" s="227"/>
      <c r="V13" s="227"/>
      <c r="W13" s="227"/>
      <c r="X13" s="227"/>
      <c r="Y13" s="227"/>
      <c r="Z13" s="228"/>
    </row>
    <row r="14" spans="1:26" s="187" customFormat="1" ht="12" customHeight="1">
      <c r="A14" s="846"/>
      <c r="B14" s="846"/>
      <c r="C14" s="846"/>
      <c r="D14" s="847"/>
      <c r="E14" s="848"/>
      <c r="F14" s="846"/>
      <c r="G14" s="857"/>
      <c r="H14" s="857"/>
      <c r="I14" s="861"/>
      <c r="J14" s="846"/>
      <c r="K14" s="857"/>
      <c r="L14" s="864"/>
      <c r="M14" s="864"/>
      <c r="O14" s="227"/>
      <c r="P14" s="227"/>
      <c r="Q14" s="227"/>
      <c r="R14" s="227"/>
      <c r="S14" s="227"/>
      <c r="T14" s="227"/>
      <c r="U14" s="227"/>
      <c r="V14" s="227"/>
      <c r="W14" s="227"/>
      <c r="X14" s="227"/>
      <c r="Y14" s="227"/>
      <c r="Z14" s="228"/>
    </row>
    <row r="15" spans="1:26" s="187" customFormat="1" ht="3" customHeight="1">
      <c r="A15" s="229"/>
      <c r="B15" s="229"/>
      <c r="C15" s="229"/>
      <c r="D15" s="229"/>
      <c r="E15" s="229"/>
      <c r="F15" s="229"/>
      <c r="G15" s="229"/>
      <c r="H15" s="229"/>
      <c r="I15" s="229"/>
      <c r="J15" s="229"/>
      <c r="K15" s="229"/>
      <c r="L15" s="229"/>
      <c r="M15" s="229"/>
      <c r="O15" s="227"/>
      <c r="P15" s="227"/>
      <c r="Q15" s="227"/>
      <c r="R15" s="227"/>
      <c r="S15" s="227"/>
      <c r="T15" s="227"/>
      <c r="U15" s="227"/>
      <c r="V15" s="227"/>
      <c r="W15" s="227"/>
      <c r="X15" s="227"/>
      <c r="Y15" s="227"/>
      <c r="Z15" s="228"/>
    </row>
    <row r="16" spans="1:13" ht="18.75" customHeight="1">
      <c r="A16" s="866" t="s">
        <v>332</v>
      </c>
      <c r="B16" s="866"/>
      <c r="C16" s="866"/>
      <c r="D16" s="866"/>
      <c r="E16" s="866"/>
      <c r="F16" s="866"/>
      <c r="G16" s="866"/>
      <c r="H16" s="866"/>
      <c r="I16" s="866"/>
      <c r="J16" s="866"/>
      <c r="K16" s="866"/>
      <c r="L16" s="866"/>
      <c r="M16" s="866"/>
    </row>
    <row r="17" spans="1:13" ht="12" customHeight="1">
      <c r="A17" s="230"/>
      <c r="B17" s="230"/>
      <c r="C17" s="231" t="s">
        <v>185</v>
      </c>
      <c r="D17" s="232" t="s">
        <v>333</v>
      </c>
      <c r="E17" s="233">
        <v>38090</v>
      </c>
      <c r="F17" s="233">
        <v>25789</v>
      </c>
      <c r="G17" s="233">
        <v>5729</v>
      </c>
      <c r="H17" s="233">
        <v>545</v>
      </c>
      <c r="I17" s="233">
        <v>18512</v>
      </c>
      <c r="J17" s="233">
        <v>1003</v>
      </c>
      <c r="K17" s="233">
        <v>12301</v>
      </c>
      <c r="L17" s="233">
        <v>9305</v>
      </c>
      <c r="M17" s="233">
        <v>2531</v>
      </c>
    </row>
    <row r="18" spans="4:13" ht="12" customHeight="1">
      <c r="D18" s="234" t="s">
        <v>334</v>
      </c>
      <c r="E18" s="233">
        <v>25414</v>
      </c>
      <c r="F18" s="233">
        <v>17290</v>
      </c>
      <c r="G18" s="233">
        <v>1795</v>
      </c>
      <c r="H18" s="233">
        <v>320</v>
      </c>
      <c r="I18" s="233">
        <v>14155</v>
      </c>
      <c r="J18" s="233">
        <v>1020</v>
      </c>
      <c r="K18" s="233">
        <v>8124</v>
      </c>
      <c r="L18" s="233">
        <v>5681</v>
      </c>
      <c r="M18" s="233">
        <v>2377</v>
      </c>
    </row>
    <row r="19" spans="4:13" ht="12" customHeight="1">
      <c r="D19" s="234" t="s">
        <v>335</v>
      </c>
      <c r="E19" s="233">
        <v>63504</v>
      </c>
      <c r="F19" s="233">
        <v>43079</v>
      </c>
      <c r="G19" s="233">
        <v>7524</v>
      </c>
      <c r="H19" s="233">
        <v>865</v>
      </c>
      <c r="I19" s="233">
        <v>32667</v>
      </c>
      <c r="J19" s="233">
        <v>2023</v>
      </c>
      <c r="K19" s="233">
        <v>20425</v>
      </c>
      <c r="L19" s="233">
        <v>14986</v>
      </c>
      <c r="M19" s="233">
        <v>4908</v>
      </c>
    </row>
    <row r="20" spans="1:26" ht="18.75" customHeight="1">
      <c r="A20" s="865" t="s">
        <v>336</v>
      </c>
      <c r="B20" s="865"/>
      <c r="C20" s="865"/>
      <c r="D20" s="865"/>
      <c r="E20" s="865"/>
      <c r="F20" s="865"/>
      <c r="G20" s="865"/>
      <c r="H20" s="865"/>
      <c r="I20" s="865"/>
      <c r="J20" s="865"/>
      <c r="K20" s="865"/>
      <c r="L20" s="865"/>
      <c r="M20" s="865"/>
      <c r="N20" s="235"/>
      <c r="O20" s="236"/>
      <c r="P20" s="236"/>
      <c r="Q20" s="236"/>
      <c r="R20" s="236"/>
      <c r="S20" s="236"/>
      <c r="T20" s="236"/>
      <c r="U20" s="236"/>
      <c r="V20" s="236"/>
      <c r="W20" s="236"/>
      <c r="X20" s="236"/>
      <c r="Y20" s="236"/>
      <c r="Z20" s="235"/>
    </row>
    <row r="21" spans="3:26" ht="12" customHeight="1">
      <c r="C21" s="237" t="s">
        <v>337</v>
      </c>
      <c r="D21" s="234" t="s">
        <v>333</v>
      </c>
      <c r="E21" s="238">
        <v>27051</v>
      </c>
      <c r="F21" s="238">
        <v>21109</v>
      </c>
      <c r="G21" s="238">
        <v>2925</v>
      </c>
      <c r="H21" s="238">
        <v>496</v>
      </c>
      <c r="I21" s="238">
        <v>17051</v>
      </c>
      <c r="J21" s="238">
        <v>637</v>
      </c>
      <c r="K21" s="238">
        <v>5942</v>
      </c>
      <c r="L21" s="238">
        <v>3993</v>
      </c>
      <c r="M21" s="238">
        <v>1737</v>
      </c>
      <c r="O21" s="236"/>
      <c r="P21" s="236"/>
      <c r="Q21" s="236"/>
      <c r="R21" s="236"/>
      <c r="S21" s="236"/>
      <c r="T21" s="236"/>
      <c r="U21" s="236"/>
      <c r="V21" s="236"/>
      <c r="W21" s="236"/>
      <c r="X21" s="236"/>
      <c r="Y21" s="236"/>
      <c r="Z21" s="235"/>
    </row>
    <row r="22" spans="3:26" ht="12" customHeight="1">
      <c r="C22" s="239"/>
      <c r="D22" s="232" t="s">
        <v>334</v>
      </c>
      <c r="E22" s="238">
        <v>19683</v>
      </c>
      <c r="F22" s="238">
        <v>15294</v>
      </c>
      <c r="G22" s="238">
        <v>948</v>
      </c>
      <c r="H22" s="238">
        <v>274</v>
      </c>
      <c r="I22" s="238">
        <v>13363</v>
      </c>
      <c r="J22" s="238">
        <v>709</v>
      </c>
      <c r="K22" s="238">
        <v>4389</v>
      </c>
      <c r="L22" s="238">
        <v>2597</v>
      </c>
      <c r="M22" s="136">
        <v>1764</v>
      </c>
      <c r="O22" s="236"/>
      <c r="P22" s="236"/>
      <c r="Q22" s="236"/>
      <c r="R22" s="236"/>
      <c r="S22" s="236"/>
      <c r="T22" s="236"/>
      <c r="U22" s="236"/>
      <c r="V22" s="236"/>
      <c r="W22" s="236"/>
      <c r="X22" s="236"/>
      <c r="Y22" s="236"/>
      <c r="Z22" s="235"/>
    </row>
    <row r="23" spans="4:26" ht="12" customHeight="1">
      <c r="D23" s="234" t="s">
        <v>335</v>
      </c>
      <c r="E23" s="238">
        <v>46734</v>
      </c>
      <c r="F23" s="238">
        <v>36403</v>
      </c>
      <c r="G23" s="238">
        <v>3873</v>
      </c>
      <c r="H23" s="238">
        <v>770</v>
      </c>
      <c r="I23" s="238">
        <v>30414</v>
      </c>
      <c r="J23" s="238">
        <v>1346</v>
      </c>
      <c r="K23" s="238">
        <v>10331</v>
      </c>
      <c r="L23" s="238">
        <v>6590</v>
      </c>
      <c r="M23" s="136">
        <v>3501</v>
      </c>
      <c r="O23" s="236"/>
      <c r="P23" s="236"/>
      <c r="Q23" s="236"/>
      <c r="R23" s="236"/>
      <c r="S23" s="236"/>
      <c r="T23" s="236"/>
      <c r="U23" s="236"/>
      <c r="V23" s="236"/>
      <c r="W23" s="236"/>
      <c r="X23" s="236"/>
      <c r="Y23" s="236"/>
      <c r="Z23" s="235"/>
    </row>
    <row r="24" spans="2:26" ht="12" customHeight="1">
      <c r="B24" s="225" t="s">
        <v>243</v>
      </c>
      <c r="D24" s="240" t="s">
        <v>333</v>
      </c>
      <c r="E24" s="136">
        <v>2336</v>
      </c>
      <c r="F24" s="136">
        <v>1429</v>
      </c>
      <c r="G24" s="136">
        <v>394</v>
      </c>
      <c r="H24" s="136">
        <v>95</v>
      </c>
      <c r="I24" s="136">
        <v>777</v>
      </c>
      <c r="J24" s="136">
        <v>163</v>
      </c>
      <c r="K24" s="136">
        <v>907</v>
      </c>
      <c r="L24" s="136">
        <v>699</v>
      </c>
      <c r="M24" s="136">
        <v>185</v>
      </c>
      <c r="O24" s="241"/>
      <c r="P24" s="241"/>
      <c r="Q24" s="242"/>
      <c r="R24" s="242"/>
      <c r="S24" s="243"/>
      <c r="T24" s="242"/>
      <c r="U24" s="244"/>
      <c r="V24" s="242"/>
      <c r="W24" s="242"/>
      <c r="X24" s="242"/>
      <c r="Y24" s="236"/>
      <c r="Z24" s="235"/>
    </row>
    <row r="25" spans="4:26" ht="12" customHeight="1">
      <c r="D25" s="240" t="s">
        <v>334</v>
      </c>
      <c r="E25" s="136">
        <v>2454</v>
      </c>
      <c r="F25" s="136">
        <v>1477</v>
      </c>
      <c r="G25" s="136">
        <v>243</v>
      </c>
      <c r="H25" s="136">
        <v>91</v>
      </c>
      <c r="I25" s="136">
        <v>933</v>
      </c>
      <c r="J25" s="136">
        <v>210</v>
      </c>
      <c r="K25" s="136">
        <v>977</v>
      </c>
      <c r="L25" s="136">
        <v>683</v>
      </c>
      <c r="M25" s="136">
        <v>291</v>
      </c>
      <c r="O25" s="241"/>
      <c r="P25" s="241"/>
      <c r="Q25" s="243"/>
      <c r="R25" s="242"/>
      <c r="S25" s="243"/>
      <c r="T25" s="242"/>
      <c r="U25" s="244"/>
      <c r="V25" s="242"/>
      <c r="W25" s="242"/>
      <c r="X25" s="242"/>
      <c r="Y25" s="236"/>
      <c r="Z25" s="235"/>
    </row>
    <row r="26" spans="4:26" ht="12" customHeight="1">
      <c r="D26" s="240" t="s">
        <v>335</v>
      </c>
      <c r="E26" s="136">
        <v>4790</v>
      </c>
      <c r="F26" s="136">
        <v>2906</v>
      </c>
      <c r="G26" s="136">
        <v>637</v>
      </c>
      <c r="H26" s="136">
        <v>186</v>
      </c>
      <c r="I26" s="136">
        <v>1710</v>
      </c>
      <c r="J26" s="136">
        <v>373</v>
      </c>
      <c r="K26" s="136">
        <v>1884</v>
      </c>
      <c r="L26" s="136">
        <v>1382</v>
      </c>
      <c r="M26" s="136">
        <v>476</v>
      </c>
      <c r="O26" s="245"/>
      <c r="P26" s="245"/>
      <c r="Q26" s="245"/>
      <c r="R26" s="246"/>
      <c r="S26" s="245"/>
      <c r="T26" s="246"/>
      <c r="U26" s="246"/>
      <c r="V26" s="246"/>
      <c r="W26" s="246"/>
      <c r="X26" s="246"/>
      <c r="Y26" s="236"/>
      <c r="Z26" s="235"/>
    </row>
    <row r="27" spans="2:26" ht="12" customHeight="1">
      <c r="B27" s="225" t="s">
        <v>244</v>
      </c>
      <c r="D27" s="240" t="s">
        <v>333</v>
      </c>
      <c r="E27" s="554" t="s">
        <v>899</v>
      </c>
      <c r="F27" s="554" t="s">
        <v>899</v>
      </c>
      <c r="G27" s="554" t="s">
        <v>899</v>
      </c>
      <c r="H27" s="554" t="s">
        <v>899</v>
      </c>
      <c r="I27" s="554" t="s">
        <v>899</v>
      </c>
      <c r="J27" s="554" t="s">
        <v>899</v>
      </c>
      <c r="K27" s="554" t="s">
        <v>899</v>
      </c>
      <c r="L27" s="554" t="s">
        <v>899</v>
      </c>
      <c r="M27" s="554" t="s">
        <v>899</v>
      </c>
      <c r="O27" s="241"/>
      <c r="P27" s="241"/>
      <c r="Q27" s="243"/>
      <c r="R27" s="242"/>
      <c r="S27" s="242"/>
      <c r="T27" s="243"/>
      <c r="U27" s="244"/>
      <c r="V27" s="242"/>
      <c r="W27" s="242"/>
      <c r="X27" s="242"/>
      <c r="Y27" s="236"/>
      <c r="Z27" s="235"/>
    </row>
    <row r="28" spans="4:26" ht="12" customHeight="1">
      <c r="D28" s="240" t="s">
        <v>334</v>
      </c>
      <c r="E28" s="554" t="s">
        <v>899</v>
      </c>
      <c r="F28" s="554" t="s">
        <v>899</v>
      </c>
      <c r="G28" s="554" t="s">
        <v>899</v>
      </c>
      <c r="H28" s="554" t="s">
        <v>899</v>
      </c>
      <c r="I28" s="554" t="s">
        <v>899</v>
      </c>
      <c r="J28" s="554" t="s">
        <v>899</v>
      </c>
      <c r="K28" s="554" t="s">
        <v>899</v>
      </c>
      <c r="L28" s="554" t="s">
        <v>899</v>
      </c>
      <c r="M28" s="554" t="s">
        <v>899</v>
      </c>
      <c r="O28" s="241"/>
      <c r="P28" s="241"/>
      <c r="Q28" s="242"/>
      <c r="R28" s="242"/>
      <c r="S28" s="243"/>
      <c r="T28" s="242"/>
      <c r="U28" s="244"/>
      <c r="V28" s="242"/>
      <c r="W28" s="242"/>
      <c r="X28" s="242"/>
      <c r="Y28" s="236"/>
      <c r="Z28" s="235"/>
    </row>
    <row r="29" spans="4:26" ht="12" customHeight="1">
      <c r="D29" s="240" t="s">
        <v>335</v>
      </c>
      <c r="E29" s="136">
        <v>540</v>
      </c>
      <c r="F29" s="136">
        <v>354</v>
      </c>
      <c r="G29" s="136">
        <v>38</v>
      </c>
      <c r="H29" s="136">
        <v>3</v>
      </c>
      <c r="I29" s="136">
        <v>232</v>
      </c>
      <c r="J29" s="136">
        <v>81</v>
      </c>
      <c r="K29" s="136">
        <v>186</v>
      </c>
      <c r="L29" s="136">
        <v>136</v>
      </c>
      <c r="M29" s="136">
        <v>48</v>
      </c>
      <c r="O29" s="245"/>
      <c r="P29" s="245"/>
      <c r="Q29" s="245"/>
      <c r="R29" s="246"/>
      <c r="S29" s="245"/>
      <c r="T29" s="245"/>
      <c r="U29" s="246"/>
      <c r="V29" s="246"/>
      <c r="W29" s="246"/>
      <c r="X29" s="246"/>
      <c r="Y29" s="236"/>
      <c r="Z29" s="235"/>
    </row>
    <row r="30" spans="2:26" ht="12" customHeight="1">
      <c r="B30" s="225" t="s">
        <v>359</v>
      </c>
      <c r="D30" s="240" t="s">
        <v>333</v>
      </c>
      <c r="E30" s="136">
        <v>4012</v>
      </c>
      <c r="F30" s="136">
        <v>2734</v>
      </c>
      <c r="G30" s="136">
        <v>660</v>
      </c>
      <c r="H30" s="136">
        <v>131</v>
      </c>
      <c r="I30" s="136">
        <v>1835</v>
      </c>
      <c r="J30" s="136">
        <v>108</v>
      </c>
      <c r="K30" s="136">
        <v>1278</v>
      </c>
      <c r="L30" s="136">
        <v>852</v>
      </c>
      <c r="M30" s="136">
        <v>374</v>
      </c>
      <c r="O30" s="241"/>
      <c r="P30" s="241"/>
      <c r="Q30" s="243"/>
      <c r="R30" s="242"/>
      <c r="S30" s="243"/>
      <c r="T30" s="242"/>
      <c r="U30" s="241"/>
      <c r="V30" s="242"/>
      <c r="W30" s="243"/>
      <c r="X30" s="242"/>
      <c r="Y30" s="236"/>
      <c r="Z30" s="235"/>
    </row>
    <row r="31" spans="3:26" ht="12" customHeight="1">
      <c r="C31" s="225" t="s">
        <v>360</v>
      </c>
      <c r="D31" s="240" t="s">
        <v>334</v>
      </c>
      <c r="E31" s="136">
        <v>3474</v>
      </c>
      <c r="F31" s="136">
        <v>2432</v>
      </c>
      <c r="G31" s="136">
        <v>240</v>
      </c>
      <c r="H31" s="136">
        <v>70</v>
      </c>
      <c r="I31" s="136">
        <v>1974</v>
      </c>
      <c r="J31" s="136">
        <v>148</v>
      </c>
      <c r="K31" s="136">
        <v>1042</v>
      </c>
      <c r="L31" s="136">
        <v>507</v>
      </c>
      <c r="M31" s="136">
        <v>527</v>
      </c>
      <c r="O31" s="241"/>
      <c r="P31" s="241"/>
      <c r="Q31" s="243"/>
      <c r="R31" s="242"/>
      <c r="S31" s="243"/>
      <c r="T31" s="242"/>
      <c r="U31" s="241"/>
      <c r="V31" s="242"/>
      <c r="W31" s="243"/>
      <c r="X31" s="242"/>
      <c r="Y31" s="236"/>
      <c r="Z31" s="235"/>
    </row>
    <row r="32" spans="4:26" ht="12" customHeight="1">
      <c r="D32" s="240" t="s">
        <v>335</v>
      </c>
      <c r="E32" s="136">
        <v>7486</v>
      </c>
      <c r="F32" s="136">
        <v>5166</v>
      </c>
      <c r="G32" s="136">
        <v>900</v>
      </c>
      <c r="H32" s="136">
        <v>201</v>
      </c>
      <c r="I32" s="136">
        <v>3809</v>
      </c>
      <c r="J32" s="136">
        <v>256</v>
      </c>
      <c r="K32" s="136">
        <v>2320</v>
      </c>
      <c r="L32" s="136">
        <v>1359</v>
      </c>
      <c r="M32" s="136">
        <v>901</v>
      </c>
      <c r="O32" s="245"/>
      <c r="P32" s="245"/>
      <c r="Q32" s="245"/>
      <c r="R32" s="246"/>
      <c r="S32" s="245"/>
      <c r="T32" s="246"/>
      <c r="U32" s="245"/>
      <c r="V32" s="246"/>
      <c r="W32" s="245"/>
      <c r="X32" s="246"/>
      <c r="Y32" s="236"/>
      <c r="Z32" s="235"/>
    </row>
    <row r="33" spans="2:26" ht="12" customHeight="1">
      <c r="B33" s="225" t="s">
        <v>361</v>
      </c>
      <c r="D33" s="240" t="s">
        <v>333</v>
      </c>
      <c r="E33" s="136">
        <v>5667</v>
      </c>
      <c r="F33" s="136">
        <v>4848</v>
      </c>
      <c r="G33" s="136">
        <v>668</v>
      </c>
      <c r="H33" s="136">
        <v>131</v>
      </c>
      <c r="I33" s="136">
        <v>3954</v>
      </c>
      <c r="J33" s="136">
        <v>95</v>
      </c>
      <c r="K33" s="136">
        <v>819</v>
      </c>
      <c r="L33" s="136">
        <v>366</v>
      </c>
      <c r="M33" s="136">
        <v>427</v>
      </c>
      <c r="O33" s="241"/>
      <c r="P33" s="241"/>
      <c r="Q33" s="243"/>
      <c r="R33" s="243"/>
      <c r="S33" s="243"/>
      <c r="T33" s="243"/>
      <c r="U33" s="241"/>
      <c r="V33" s="243"/>
      <c r="W33" s="243"/>
      <c r="X33" s="243"/>
      <c r="Y33" s="236"/>
      <c r="Z33" s="235"/>
    </row>
    <row r="34" spans="4:26" ht="12" customHeight="1">
      <c r="D34" s="240" t="s">
        <v>334</v>
      </c>
      <c r="E34" s="136">
        <v>2519</v>
      </c>
      <c r="F34" s="136">
        <v>2118</v>
      </c>
      <c r="G34" s="136">
        <v>159</v>
      </c>
      <c r="H34" s="136">
        <v>40</v>
      </c>
      <c r="I34" s="136">
        <v>1862</v>
      </c>
      <c r="J34" s="136">
        <v>57</v>
      </c>
      <c r="K34" s="136">
        <v>401</v>
      </c>
      <c r="L34" s="136">
        <v>123</v>
      </c>
      <c r="M34" s="136">
        <v>278</v>
      </c>
      <c r="O34" s="241"/>
      <c r="P34" s="241"/>
      <c r="Q34" s="243"/>
      <c r="R34" s="243"/>
      <c r="S34" s="243"/>
      <c r="T34" s="243"/>
      <c r="U34" s="241"/>
      <c r="V34" s="242"/>
      <c r="W34" s="243"/>
      <c r="X34" s="243"/>
      <c r="Y34" s="236"/>
      <c r="Z34" s="235"/>
    </row>
    <row r="35" spans="4:26" ht="12" customHeight="1">
      <c r="D35" s="240" t="s">
        <v>335</v>
      </c>
      <c r="E35" s="136">
        <v>8186</v>
      </c>
      <c r="F35" s="136">
        <v>6966</v>
      </c>
      <c r="G35" s="136">
        <v>827</v>
      </c>
      <c r="H35" s="136">
        <v>171</v>
      </c>
      <c r="I35" s="136">
        <v>5816</v>
      </c>
      <c r="J35" s="136">
        <v>152</v>
      </c>
      <c r="K35" s="136">
        <v>1220</v>
      </c>
      <c r="L35" s="136">
        <v>489</v>
      </c>
      <c r="M35" s="136">
        <v>705</v>
      </c>
      <c r="O35" s="245"/>
      <c r="P35" s="245"/>
      <c r="Q35" s="245"/>
      <c r="R35" s="245"/>
      <c r="S35" s="245"/>
      <c r="T35" s="245"/>
      <c r="U35" s="245"/>
      <c r="V35" s="245"/>
      <c r="W35" s="245"/>
      <c r="X35" s="245"/>
      <c r="Y35" s="236"/>
      <c r="Z35" s="235"/>
    </row>
    <row r="36" spans="2:26" ht="12" customHeight="1">
      <c r="B36" s="225" t="s">
        <v>362</v>
      </c>
      <c r="D36" s="240" t="s">
        <v>333</v>
      </c>
      <c r="E36" s="554" t="s">
        <v>899</v>
      </c>
      <c r="F36" s="554" t="s">
        <v>899</v>
      </c>
      <c r="G36" s="554" t="s">
        <v>899</v>
      </c>
      <c r="H36" s="554" t="s">
        <v>899</v>
      </c>
      <c r="I36" s="554" t="s">
        <v>899</v>
      </c>
      <c r="J36" s="554" t="s">
        <v>899</v>
      </c>
      <c r="K36" s="554" t="s">
        <v>899</v>
      </c>
      <c r="L36" s="554" t="s">
        <v>899</v>
      </c>
      <c r="M36" s="554" t="s">
        <v>899</v>
      </c>
      <c r="O36" s="241"/>
      <c r="P36" s="241"/>
      <c r="Q36" s="243"/>
      <c r="R36" s="242"/>
      <c r="S36" s="242"/>
      <c r="T36" s="243"/>
      <c r="U36" s="241"/>
      <c r="V36" s="243"/>
      <c r="W36" s="243"/>
      <c r="X36" s="243"/>
      <c r="Y36" s="236"/>
      <c r="Z36" s="235"/>
    </row>
    <row r="37" spans="3:26" ht="12" customHeight="1">
      <c r="C37" s="225" t="s">
        <v>250</v>
      </c>
      <c r="D37" s="240" t="s">
        <v>334</v>
      </c>
      <c r="E37" s="554" t="s">
        <v>899</v>
      </c>
      <c r="F37" s="554" t="s">
        <v>899</v>
      </c>
      <c r="G37" s="554" t="s">
        <v>899</v>
      </c>
      <c r="H37" s="554" t="s">
        <v>899</v>
      </c>
      <c r="I37" s="554" t="s">
        <v>899</v>
      </c>
      <c r="J37" s="554" t="s">
        <v>899</v>
      </c>
      <c r="K37" s="554" t="s">
        <v>899</v>
      </c>
      <c r="L37" s="554" t="s">
        <v>899</v>
      </c>
      <c r="M37" s="554" t="s">
        <v>899</v>
      </c>
      <c r="O37" s="241"/>
      <c r="P37" s="241"/>
      <c r="Q37" s="243"/>
      <c r="R37" s="242"/>
      <c r="S37" s="242"/>
      <c r="T37" s="242"/>
      <c r="U37" s="241"/>
      <c r="V37" s="242"/>
      <c r="W37" s="243"/>
      <c r="X37" s="243"/>
      <c r="Y37" s="236"/>
      <c r="Z37" s="235"/>
    </row>
    <row r="38" spans="3:26" ht="12" customHeight="1">
      <c r="C38" s="239"/>
      <c r="D38" s="247" t="s">
        <v>335</v>
      </c>
      <c r="E38" s="136">
        <v>14203</v>
      </c>
      <c r="F38" s="136">
        <v>12284</v>
      </c>
      <c r="G38" s="136">
        <v>713</v>
      </c>
      <c r="H38" s="136" t="s">
        <v>899</v>
      </c>
      <c r="I38" s="136">
        <v>11520</v>
      </c>
      <c r="J38" s="136" t="s">
        <v>899</v>
      </c>
      <c r="K38" s="136">
        <v>1919</v>
      </c>
      <c r="L38" s="136">
        <v>1483</v>
      </c>
      <c r="M38" s="136">
        <v>333</v>
      </c>
      <c r="O38" s="245"/>
      <c r="P38" s="245"/>
      <c r="Q38" s="245"/>
      <c r="R38" s="246"/>
      <c r="S38" s="246"/>
      <c r="T38" s="245"/>
      <c r="U38" s="245"/>
      <c r="V38" s="245"/>
      <c r="W38" s="245"/>
      <c r="X38" s="245"/>
      <c r="Y38" s="236"/>
      <c r="Z38" s="235"/>
    </row>
    <row r="39" spans="2:26" ht="12" customHeight="1">
      <c r="B39" s="225" t="s">
        <v>363</v>
      </c>
      <c r="D39" s="240" t="s">
        <v>333</v>
      </c>
      <c r="E39" s="136">
        <v>562</v>
      </c>
      <c r="F39" s="136">
        <v>498</v>
      </c>
      <c r="G39" s="136">
        <v>66</v>
      </c>
      <c r="H39" s="136">
        <v>4</v>
      </c>
      <c r="I39" s="136">
        <v>417</v>
      </c>
      <c r="J39" s="136">
        <v>11</v>
      </c>
      <c r="K39" s="136">
        <v>64</v>
      </c>
      <c r="L39" s="136">
        <v>49</v>
      </c>
      <c r="M39" s="136">
        <v>14</v>
      </c>
      <c r="O39" s="241"/>
      <c r="P39" s="241"/>
      <c r="Q39" s="243"/>
      <c r="R39" s="243"/>
      <c r="S39" s="243"/>
      <c r="T39" s="243"/>
      <c r="U39" s="241"/>
      <c r="V39" s="243"/>
      <c r="W39" s="243"/>
      <c r="X39" s="243"/>
      <c r="Y39" s="236"/>
      <c r="Z39" s="235"/>
    </row>
    <row r="40" spans="3:26" ht="12" customHeight="1">
      <c r="C40" s="225" t="s">
        <v>364</v>
      </c>
      <c r="D40" s="240" t="s">
        <v>334</v>
      </c>
      <c r="E40" s="136">
        <v>565</v>
      </c>
      <c r="F40" s="136">
        <v>493</v>
      </c>
      <c r="G40" s="136">
        <v>23</v>
      </c>
      <c r="H40" s="136">
        <v>7</v>
      </c>
      <c r="I40" s="136">
        <v>460</v>
      </c>
      <c r="J40" s="136">
        <v>3</v>
      </c>
      <c r="K40" s="136">
        <v>72</v>
      </c>
      <c r="L40" s="136">
        <v>16</v>
      </c>
      <c r="M40" s="136">
        <v>56</v>
      </c>
      <c r="O40" s="241"/>
      <c r="P40" s="241"/>
      <c r="Q40" s="243"/>
      <c r="R40" s="243"/>
      <c r="S40" s="243"/>
      <c r="T40" s="243"/>
      <c r="U40" s="241"/>
      <c r="V40" s="242"/>
      <c r="W40" s="243"/>
      <c r="X40" s="243"/>
      <c r="Y40" s="236"/>
      <c r="Z40" s="235"/>
    </row>
    <row r="41" spans="4:26" ht="12" customHeight="1">
      <c r="D41" s="240" t="s">
        <v>335</v>
      </c>
      <c r="E41" s="136">
        <v>1127</v>
      </c>
      <c r="F41" s="136">
        <v>991</v>
      </c>
      <c r="G41" s="136">
        <v>89</v>
      </c>
      <c r="H41" s="136">
        <v>11</v>
      </c>
      <c r="I41" s="136">
        <v>877</v>
      </c>
      <c r="J41" s="136">
        <v>14</v>
      </c>
      <c r="K41" s="136">
        <v>136</v>
      </c>
      <c r="L41" s="136">
        <v>65</v>
      </c>
      <c r="M41" s="136">
        <v>70</v>
      </c>
      <c r="O41" s="245"/>
      <c r="P41" s="245"/>
      <c r="Q41" s="245"/>
      <c r="R41" s="245"/>
      <c r="S41" s="245"/>
      <c r="T41" s="245"/>
      <c r="U41" s="245"/>
      <c r="V41" s="245"/>
      <c r="W41" s="245"/>
      <c r="X41" s="245"/>
      <c r="Y41" s="236"/>
      <c r="Z41" s="235"/>
    </row>
    <row r="42" spans="2:26" ht="12" customHeight="1">
      <c r="B42" s="225" t="s">
        <v>365</v>
      </c>
      <c r="D42" s="240" t="s">
        <v>333</v>
      </c>
      <c r="E42" s="136">
        <v>5595</v>
      </c>
      <c r="F42" s="136">
        <v>4757</v>
      </c>
      <c r="G42" s="136">
        <v>500</v>
      </c>
      <c r="H42" s="136">
        <v>99</v>
      </c>
      <c r="I42" s="136">
        <v>4091</v>
      </c>
      <c r="J42" s="136">
        <v>67</v>
      </c>
      <c r="K42" s="136">
        <v>838</v>
      </c>
      <c r="L42" s="136">
        <v>279</v>
      </c>
      <c r="M42" s="136">
        <v>546</v>
      </c>
      <c r="O42" s="241"/>
      <c r="P42" s="241"/>
      <c r="Q42" s="243"/>
      <c r="R42" s="243"/>
      <c r="S42" s="243"/>
      <c r="T42" s="243"/>
      <c r="U42" s="241"/>
      <c r="V42" s="243"/>
      <c r="W42" s="243"/>
      <c r="X42" s="243"/>
      <c r="Y42" s="236"/>
      <c r="Z42" s="235"/>
    </row>
    <row r="43" spans="4:26" ht="12" customHeight="1">
      <c r="D43" s="240" t="s">
        <v>334</v>
      </c>
      <c r="E43" s="136">
        <v>1492</v>
      </c>
      <c r="F43" s="136">
        <v>1243</v>
      </c>
      <c r="G43" s="136">
        <v>81</v>
      </c>
      <c r="H43" s="136">
        <v>18</v>
      </c>
      <c r="I43" s="136">
        <v>1134</v>
      </c>
      <c r="J43" s="136">
        <v>10</v>
      </c>
      <c r="K43" s="136">
        <v>249</v>
      </c>
      <c r="L43" s="136">
        <v>49</v>
      </c>
      <c r="M43" s="136">
        <v>199</v>
      </c>
      <c r="O43" s="241"/>
      <c r="P43" s="241"/>
      <c r="Q43" s="243"/>
      <c r="R43" s="243"/>
      <c r="S43" s="243"/>
      <c r="T43" s="243"/>
      <c r="U43" s="241"/>
      <c r="V43" s="242"/>
      <c r="W43" s="243"/>
      <c r="X43" s="243"/>
      <c r="Y43" s="236"/>
      <c r="Z43" s="235"/>
    </row>
    <row r="44" spans="4:26" ht="12" customHeight="1">
      <c r="D44" s="240" t="s">
        <v>335</v>
      </c>
      <c r="E44" s="136">
        <v>7087</v>
      </c>
      <c r="F44" s="136">
        <v>6000</v>
      </c>
      <c r="G44" s="136">
        <v>581</v>
      </c>
      <c r="H44" s="136">
        <v>117</v>
      </c>
      <c r="I44" s="136">
        <v>5225</v>
      </c>
      <c r="J44" s="136">
        <v>77</v>
      </c>
      <c r="K44" s="136">
        <v>1087</v>
      </c>
      <c r="L44" s="136">
        <v>328</v>
      </c>
      <c r="M44" s="136">
        <v>745</v>
      </c>
      <c r="O44" s="245"/>
      <c r="P44" s="245"/>
      <c r="Q44" s="245"/>
      <c r="R44" s="245"/>
      <c r="S44" s="245"/>
      <c r="T44" s="245"/>
      <c r="U44" s="245"/>
      <c r="V44" s="245"/>
      <c r="W44" s="245"/>
      <c r="X44" s="245"/>
      <c r="Y44" s="236"/>
      <c r="Z44" s="235"/>
    </row>
    <row r="45" spans="2:26" ht="12" customHeight="1">
      <c r="B45" s="225" t="s">
        <v>372</v>
      </c>
      <c r="D45" s="240" t="s">
        <v>333</v>
      </c>
      <c r="E45" s="136">
        <v>512</v>
      </c>
      <c r="F45" s="136">
        <v>161</v>
      </c>
      <c r="G45" s="136">
        <v>46</v>
      </c>
      <c r="H45" s="136">
        <v>5</v>
      </c>
      <c r="I45" s="136">
        <v>67</v>
      </c>
      <c r="J45" s="136">
        <v>43</v>
      </c>
      <c r="K45" s="136">
        <v>351</v>
      </c>
      <c r="L45" s="136">
        <v>331</v>
      </c>
      <c r="M45" s="136">
        <v>16</v>
      </c>
      <c r="O45" s="241"/>
      <c r="P45" s="241"/>
      <c r="Q45" s="243"/>
      <c r="R45" s="243"/>
      <c r="S45" s="243"/>
      <c r="T45" s="243"/>
      <c r="U45" s="241"/>
      <c r="V45" s="243"/>
      <c r="W45" s="243"/>
      <c r="X45" s="243"/>
      <c r="Y45" s="236"/>
      <c r="Z45" s="235"/>
    </row>
    <row r="46" spans="4:26" ht="12" customHeight="1">
      <c r="D46" s="240" t="s">
        <v>334</v>
      </c>
      <c r="E46" s="136">
        <v>545</v>
      </c>
      <c r="F46" s="136">
        <v>185</v>
      </c>
      <c r="G46" s="136">
        <v>34</v>
      </c>
      <c r="H46" s="136">
        <v>8</v>
      </c>
      <c r="I46" s="136">
        <v>100</v>
      </c>
      <c r="J46" s="136">
        <v>43</v>
      </c>
      <c r="K46" s="136">
        <v>360</v>
      </c>
      <c r="L46" s="136">
        <v>331</v>
      </c>
      <c r="M46" s="136">
        <v>29</v>
      </c>
      <c r="O46" s="241"/>
      <c r="P46" s="241"/>
      <c r="Q46" s="243"/>
      <c r="R46" s="243"/>
      <c r="S46" s="243"/>
      <c r="T46" s="243"/>
      <c r="U46" s="241"/>
      <c r="V46" s="242"/>
      <c r="W46" s="243"/>
      <c r="X46" s="243"/>
      <c r="Y46" s="236"/>
      <c r="Z46" s="235"/>
    </row>
    <row r="47" spans="4:26" ht="12" customHeight="1">
      <c r="D47" s="240" t="s">
        <v>335</v>
      </c>
      <c r="E47" s="136">
        <v>1057</v>
      </c>
      <c r="F47" s="136">
        <v>346</v>
      </c>
      <c r="G47" s="136">
        <v>80</v>
      </c>
      <c r="H47" s="136">
        <v>13</v>
      </c>
      <c r="I47" s="136">
        <v>167</v>
      </c>
      <c r="J47" s="136">
        <v>86</v>
      </c>
      <c r="K47" s="136">
        <v>711</v>
      </c>
      <c r="L47" s="136">
        <v>662</v>
      </c>
      <c r="M47" s="136">
        <v>45</v>
      </c>
      <c r="O47" s="245"/>
      <c r="P47" s="245"/>
      <c r="Q47" s="245"/>
      <c r="R47" s="245"/>
      <c r="S47" s="245"/>
      <c r="T47" s="245"/>
      <c r="U47" s="245"/>
      <c r="V47" s="245"/>
      <c r="W47" s="245"/>
      <c r="X47" s="245"/>
      <c r="Y47" s="236"/>
      <c r="Z47" s="235"/>
    </row>
    <row r="48" spans="2:26" ht="12" customHeight="1">
      <c r="B48" s="225" t="s">
        <v>366</v>
      </c>
      <c r="C48" s="248"/>
      <c r="D48" s="240" t="s">
        <v>333</v>
      </c>
      <c r="E48" s="136">
        <v>787</v>
      </c>
      <c r="F48" s="136">
        <v>537</v>
      </c>
      <c r="G48" s="136">
        <v>4</v>
      </c>
      <c r="H48" s="136">
        <v>9</v>
      </c>
      <c r="I48" s="136">
        <v>416</v>
      </c>
      <c r="J48" s="136">
        <v>108</v>
      </c>
      <c r="K48" s="136">
        <v>250</v>
      </c>
      <c r="L48" s="136">
        <v>189</v>
      </c>
      <c r="M48" s="136">
        <v>58</v>
      </c>
      <c r="O48" s="241"/>
      <c r="P48" s="241"/>
      <c r="Q48" s="243"/>
      <c r="R48" s="243"/>
      <c r="S48" s="243"/>
      <c r="T48" s="243"/>
      <c r="U48" s="241"/>
      <c r="V48" s="243"/>
      <c r="W48" s="243"/>
      <c r="X48" s="243"/>
      <c r="Y48" s="236"/>
      <c r="Z48" s="235"/>
    </row>
    <row r="49" spans="3:26" ht="12" customHeight="1">
      <c r="C49" s="248" t="s">
        <v>367</v>
      </c>
      <c r="D49" s="240" t="s">
        <v>334</v>
      </c>
      <c r="E49" s="136">
        <v>1241</v>
      </c>
      <c r="F49" s="136">
        <v>632</v>
      </c>
      <c r="G49" s="136">
        <v>3</v>
      </c>
      <c r="H49" s="136">
        <v>10</v>
      </c>
      <c r="I49" s="136">
        <v>422</v>
      </c>
      <c r="J49" s="136">
        <v>197</v>
      </c>
      <c r="K49" s="136">
        <v>609</v>
      </c>
      <c r="L49" s="136">
        <v>493</v>
      </c>
      <c r="M49" s="136">
        <v>116</v>
      </c>
      <c r="O49" s="241"/>
      <c r="P49" s="241"/>
      <c r="Q49" s="242"/>
      <c r="R49" s="242"/>
      <c r="S49" s="243"/>
      <c r="T49" s="243"/>
      <c r="U49" s="241"/>
      <c r="V49" s="243"/>
      <c r="W49" s="243"/>
      <c r="X49" s="243"/>
      <c r="Y49" s="236"/>
      <c r="Z49" s="235"/>
    </row>
    <row r="50" spans="4:26" ht="12" customHeight="1">
      <c r="D50" s="240" t="s">
        <v>335</v>
      </c>
      <c r="E50" s="136">
        <v>2028</v>
      </c>
      <c r="F50" s="136">
        <v>1169</v>
      </c>
      <c r="G50" s="136">
        <v>7</v>
      </c>
      <c r="H50" s="136">
        <v>19</v>
      </c>
      <c r="I50" s="136">
        <v>838</v>
      </c>
      <c r="J50" s="136">
        <v>305</v>
      </c>
      <c r="K50" s="136">
        <v>859</v>
      </c>
      <c r="L50" s="136">
        <v>682</v>
      </c>
      <c r="M50" s="136">
        <v>174</v>
      </c>
      <c r="O50" s="245"/>
      <c r="P50" s="245"/>
      <c r="Q50" s="245"/>
      <c r="R50" s="245"/>
      <c r="S50" s="245"/>
      <c r="T50" s="245"/>
      <c r="U50" s="245"/>
      <c r="V50" s="245"/>
      <c r="W50" s="245"/>
      <c r="X50" s="245"/>
      <c r="Y50" s="236"/>
      <c r="Z50" s="235"/>
    </row>
    <row r="51" spans="2:26" ht="12" customHeight="1">
      <c r="B51" s="225" t="s">
        <v>368</v>
      </c>
      <c r="C51" s="239"/>
      <c r="D51" s="247" t="s">
        <v>333</v>
      </c>
      <c r="E51" s="136" t="s">
        <v>899</v>
      </c>
      <c r="F51" s="136" t="s">
        <v>899</v>
      </c>
      <c r="G51" s="136" t="s">
        <v>899</v>
      </c>
      <c r="H51" s="136" t="s">
        <v>899</v>
      </c>
      <c r="I51" s="136" t="s">
        <v>899</v>
      </c>
      <c r="J51" s="136" t="s">
        <v>899</v>
      </c>
      <c r="K51" s="136" t="s">
        <v>899</v>
      </c>
      <c r="L51" s="136" t="s">
        <v>899</v>
      </c>
      <c r="M51" s="136" t="s">
        <v>899</v>
      </c>
      <c r="O51" s="241"/>
      <c r="P51" s="241"/>
      <c r="Q51" s="243"/>
      <c r="R51" s="243"/>
      <c r="S51" s="243"/>
      <c r="T51" s="242"/>
      <c r="U51" s="241"/>
      <c r="V51" s="242"/>
      <c r="W51" s="243"/>
      <c r="X51" s="242"/>
      <c r="Y51" s="236"/>
      <c r="Z51" s="235"/>
    </row>
    <row r="52" spans="3:26" ht="12" customHeight="1">
      <c r="C52" s="239" t="s">
        <v>369</v>
      </c>
      <c r="D52" s="247" t="s">
        <v>334</v>
      </c>
      <c r="E52" s="136" t="s">
        <v>899</v>
      </c>
      <c r="F52" s="136" t="s">
        <v>899</v>
      </c>
      <c r="G52" s="136" t="s">
        <v>899</v>
      </c>
      <c r="H52" s="136" t="s">
        <v>899</v>
      </c>
      <c r="I52" s="136" t="s">
        <v>899</v>
      </c>
      <c r="J52" s="136" t="s">
        <v>899</v>
      </c>
      <c r="K52" s="136" t="s">
        <v>899</v>
      </c>
      <c r="L52" s="136" t="s">
        <v>899</v>
      </c>
      <c r="M52" s="136" t="s">
        <v>899</v>
      </c>
      <c r="O52" s="241"/>
      <c r="P52" s="241"/>
      <c r="Q52" s="242"/>
      <c r="R52" s="242"/>
      <c r="S52" s="243"/>
      <c r="T52" s="242"/>
      <c r="U52" s="241"/>
      <c r="V52" s="242"/>
      <c r="W52" s="242"/>
      <c r="X52" s="243"/>
      <c r="Y52" s="236"/>
      <c r="Z52" s="235"/>
    </row>
    <row r="53" spans="4:26" ht="12" customHeight="1">
      <c r="D53" s="240" t="s">
        <v>335</v>
      </c>
      <c r="E53" s="136">
        <v>230</v>
      </c>
      <c r="F53" s="136">
        <v>221</v>
      </c>
      <c r="G53" s="136" t="s">
        <v>899</v>
      </c>
      <c r="H53" s="136">
        <v>0</v>
      </c>
      <c r="I53" s="136" t="s">
        <v>899</v>
      </c>
      <c r="J53" s="136">
        <v>0</v>
      </c>
      <c r="K53" s="136">
        <v>9</v>
      </c>
      <c r="L53" s="136">
        <v>4</v>
      </c>
      <c r="M53" s="136">
        <v>4</v>
      </c>
      <c r="O53" s="245"/>
      <c r="P53" s="245"/>
      <c r="Q53" s="245"/>
      <c r="R53" s="245"/>
      <c r="S53" s="245"/>
      <c r="T53" s="246"/>
      <c r="U53" s="245"/>
      <c r="V53" s="246"/>
      <c r="W53" s="245"/>
      <c r="X53" s="245"/>
      <c r="Y53" s="236"/>
      <c r="Z53" s="235"/>
    </row>
    <row r="54" spans="1:26" ht="18.75" customHeight="1">
      <c r="A54" s="866" t="s">
        <v>473</v>
      </c>
      <c r="B54" s="866"/>
      <c r="C54" s="866"/>
      <c r="D54" s="866"/>
      <c r="E54" s="866"/>
      <c r="F54" s="866"/>
      <c r="G54" s="866"/>
      <c r="H54" s="866"/>
      <c r="I54" s="866"/>
      <c r="J54" s="866"/>
      <c r="K54" s="866"/>
      <c r="L54" s="866"/>
      <c r="M54" s="866"/>
      <c r="O54" s="236"/>
      <c r="P54" s="236"/>
      <c r="Q54" s="236"/>
      <c r="R54" s="236"/>
      <c r="S54" s="236"/>
      <c r="T54" s="236"/>
      <c r="U54" s="236"/>
      <c r="V54" s="236"/>
      <c r="W54" s="236"/>
      <c r="X54" s="236"/>
      <c r="Y54" s="236"/>
      <c r="Z54" s="235"/>
    </row>
    <row r="55" spans="1:26" ht="12" customHeight="1">
      <c r="A55" s="235"/>
      <c r="B55" s="235"/>
      <c r="C55" s="231" t="s">
        <v>337</v>
      </c>
      <c r="D55" s="232" t="s">
        <v>333</v>
      </c>
      <c r="E55" s="249">
        <v>47</v>
      </c>
      <c r="F55" s="249">
        <v>30</v>
      </c>
      <c r="G55" s="249">
        <v>13</v>
      </c>
      <c r="H55" s="249" t="s">
        <v>899</v>
      </c>
      <c r="I55" s="249">
        <v>11</v>
      </c>
      <c r="J55" s="249" t="s">
        <v>899</v>
      </c>
      <c r="K55" s="249">
        <v>17</v>
      </c>
      <c r="L55" s="249">
        <v>13</v>
      </c>
      <c r="M55" s="250" t="s">
        <v>899</v>
      </c>
      <c r="O55" s="236"/>
      <c r="P55" s="236"/>
      <c r="Q55" s="236"/>
      <c r="R55" s="236"/>
      <c r="S55" s="236"/>
      <c r="T55" s="236"/>
      <c r="U55" s="236"/>
      <c r="V55" s="236"/>
      <c r="W55" s="236"/>
      <c r="X55" s="236"/>
      <c r="Y55" s="236"/>
      <c r="Z55" s="235"/>
    </row>
    <row r="56" spans="1:26" ht="12" customHeight="1">
      <c r="A56" s="235"/>
      <c r="B56" s="235"/>
      <c r="C56" s="235"/>
      <c r="D56" s="234" t="s">
        <v>334</v>
      </c>
      <c r="E56" s="249">
        <v>24</v>
      </c>
      <c r="F56" s="249">
        <v>15</v>
      </c>
      <c r="G56" s="249">
        <v>5</v>
      </c>
      <c r="H56" s="249" t="s">
        <v>899</v>
      </c>
      <c r="I56" s="249">
        <v>7</v>
      </c>
      <c r="J56" s="249" t="s">
        <v>899</v>
      </c>
      <c r="K56" s="249">
        <v>9</v>
      </c>
      <c r="L56" s="249">
        <v>7</v>
      </c>
      <c r="M56" s="249" t="s">
        <v>899</v>
      </c>
      <c r="O56" s="236"/>
      <c r="P56" s="236"/>
      <c r="Q56" s="236"/>
      <c r="R56" s="236"/>
      <c r="S56" s="236"/>
      <c r="T56" s="236"/>
      <c r="U56" s="236"/>
      <c r="V56" s="236"/>
      <c r="W56" s="236"/>
      <c r="X56" s="236"/>
      <c r="Y56" s="236"/>
      <c r="Z56" s="235"/>
    </row>
    <row r="57" spans="1:26" ht="12" customHeight="1">
      <c r="A57" s="235"/>
      <c r="B57" s="235"/>
      <c r="C57" s="235"/>
      <c r="D57" s="234" t="s">
        <v>335</v>
      </c>
      <c r="E57" s="251">
        <v>71</v>
      </c>
      <c r="F57" s="251">
        <v>45</v>
      </c>
      <c r="G57" s="251">
        <v>18</v>
      </c>
      <c r="H57" s="251" t="s">
        <v>899</v>
      </c>
      <c r="I57" s="251">
        <v>18</v>
      </c>
      <c r="J57" s="249" t="s">
        <v>899</v>
      </c>
      <c r="K57" s="251">
        <v>26</v>
      </c>
      <c r="L57" s="250">
        <v>20</v>
      </c>
      <c r="M57" s="250">
        <v>6</v>
      </c>
      <c r="O57" s="236"/>
      <c r="P57" s="236"/>
      <c r="Q57" s="236"/>
      <c r="R57" s="236"/>
      <c r="S57" s="236"/>
      <c r="T57" s="236"/>
      <c r="U57" s="236"/>
      <c r="V57" s="236"/>
      <c r="W57" s="236"/>
      <c r="X57" s="236"/>
      <c r="Y57" s="236"/>
      <c r="Z57" s="235"/>
    </row>
    <row r="58" spans="1:26" ht="18.75" customHeight="1">
      <c r="A58" s="865" t="s">
        <v>339</v>
      </c>
      <c r="B58" s="865"/>
      <c r="C58" s="865"/>
      <c r="D58" s="865"/>
      <c r="E58" s="865"/>
      <c r="F58" s="865"/>
      <c r="G58" s="865"/>
      <c r="H58" s="865"/>
      <c r="I58" s="865"/>
      <c r="J58" s="865"/>
      <c r="K58" s="865"/>
      <c r="L58" s="865"/>
      <c r="M58" s="865"/>
      <c r="O58" s="236"/>
      <c r="P58" s="236"/>
      <c r="Q58" s="236"/>
      <c r="R58" s="236"/>
      <c r="S58" s="236"/>
      <c r="T58" s="236"/>
      <c r="U58" s="236"/>
      <c r="V58" s="236"/>
      <c r="W58" s="236"/>
      <c r="X58" s="236"/>
      <c r="Y58" s="236"/>
      <c r="Z58" s="235"/>
    </row>
    <row r="59" spans="3:25" ht="12" customHeight="1">
      <c r="C59" s="253" t="s">
        <v>337</v>
      </c>
      <c r="D59" s="234" t="s">
        <v>333</v>
      </c>
      <c r="E59" s="238">
        <v>821</v>
      </c>
      <c r="F59" s="238">
        <v>353</v>
      </c>
      <c r="G59" s="238">
        <v>192</v>
      </c>
      <c r="H59" s="238">
        <v>8</v>
      </c>
      <c r="I59" s="238">
        <v>57</v>
      </c>
      <c r="J59" s="238">
        <v>96</v>
      </c>
      <c r="K59" s="238">
        <v>468</v>
      </c>
      <c r="L59" s="238">
        <v>436</v>
      </c>
      <c r="M59" s="238">
        <v>22</v>
      </c>
      <c r="O59" s="233"/>
      <c r="P59" s="233"/>
      <c r="Q59" s="233"/>
      <c r="R59" s="233"/>
      <c r="S59" s="233"/>
      <c r="T59" s="233"/>
      <c r="U59" s="233"/>
      <c r="V59" s="233"/>
      <c r="W59" s="233"/>
      <c r="X59" s="248"/>
      <c r="Y59" s="248"/>
    </row>
    <row r="60" spans="4:23" ht="12" customHeight="1">
      <c r="D60" s="234" t="s">
        <v>334</v>
      </c>
      <c r="E60" s="238">
        <v>560</v>
      </c>
      <c r="F60" s="238">
        <v>217</v>
      </c>
      <c r="G60" s="238">
        <v>82</v>
      </c>
      <c r="H60" s="238">
        <v>7</v>
      </c>
      <c r="I60" s="238">
        <v>69</v>
      </c>
      <c r="J60" s="238">
        <v>59</v>
      </c>
      <c r="K60" s="238">
        <v>343</v>
      </c>
      <c r="L60" s="238">
        <v>315</v>
      </c>
      <c r="M60" s="238">
        <v>25</v>
      </c>
      <c r="O60" s="233"/>
      <c r="P60" s="233"/>
      <c r="Q60" s="233"/>
      <c r="R60" s="233"/>
      <c r="S60" s="233"/>
      <c r="T60" s="233"/>
      <c r="U60" s="233"/>
      <c r="V60" s="233"/>
      <c r="W60" s="233"/>
    </row>
    <row r="61" spans="4:23" ht="12" customHeight="1">
      <c r="D61" s="234" t="s">
        <v>335</v>
      </c>
      <c r="E61" s="238">
        <v>1381</v>
      </c>
      <c r="F61" s="238">
        <v>570</v>
      </c>
      <c r="G61" s="238">
        <v>274</v>
      </c>
      <c r="H61" s="238">
        <v>15</v>
      </c>
      <c r="I61" s="238">
        <v>126</v>
      </c>
      <c r="J61" s="238">
        <v>155</v>
      </c>
      <c r="K61" s="238">
        <v>811</v>
      </c>
      <c r="L61" s="238">
        <v>751</v>
      </c>
      <c r="M61" s="238">
        <v>47</v>
      </c>
      <c r="O61" s="233"/>
      <c r="P61" s="233"/>
      <c r="Q61" s="233"/>
      <c r="R61" s="233"/>
      <c r="S61" s="233"/>
      <c r="T61" s="233"/>
      <c r="U61" s="233"/>
      <c r="V61" s="233"/>
      <c r="W61" s="233"/>
    </row>
    <row r="62" spans="2:26" s="248" customFormat="1" ht="12" customHeight="1">
      <c r="B62" s="248" t="s">
        <v>243</v>
      </c>
      <c r="D62" s="252" t="s">
        <v>333</v>
      </c>
      <c r="E62" s="136" t="s">
        <v>899</v>
      </c>
      <c r="F62" s="136">
        <v>0</v>
      </c>
      <c r="G62" s="136">
        <v>0</v>
      </c>
      <c r="H62" s="136">
        <v>0</v>
      </c>
      <c r="I62" s="136">
        <v>0</v>
      </c>
      <c r="J62" s="136">
        <v>0</v>
      </c>
      <c r="K62" s="136" t="s">
        <v>899</v>
      </c>
      <c r="L62" s="136" t="s">
        <v>899</v>
      </c>
      <c r="M62" s="136">
        <v>0</v>
      </c>
      <c r="O62" s="236"/>
      <c r="P62" s="236"/>
      <c r="Q62" s="236"/>
      <c r="R62" s="236"/>
      <c r="S62" s="236"/>
      <c r="T62" s="236"/>
      <c r="U62" s="236"/>
      <c r="V62" s="236"/>
      <c r="W62" s="236"/>
      <c r="X62" s="236"/>
      <c r="Y62" s="236"/>
      <c r="Z62" s="236"/>
    </row>
    <row r="63" spans="4:13" s="248" customFormat="1" ht="12" customHeight="1">
      <c r="D63" s="252" t="s">
        <v>334</v>
      </c>
      <c r="E63" s="136" t="s">
        <v>899</v>
      </c>
      <c r="F63" s="136" t="s">
        <v>899</v>
      </c>
      <c r="G63" s="136"/>
      <c r="H63" s="136">
        <v>0</v>
      </c>
      <c r="I63" s="136"/>
      <c r="J63" s="136">
        <v>0</v>
      </c>
      <c r="K63" s="136" t="s">
        <v>899</v>
      </c>
      <c r="L63" s="136" t="s">
        <v>899</v>
      </c>
      <c r="M63" s="136">
        <v>0</v>
      </c>
    </row>
    <row r="64" spans="4:13" s="248" customFormat="1" ht="12" customHeight="1">
      <c r="D64" s="252" t="s">
        <v>335</v>
      </c>
      <c r="E64" s="136" t="s">
        <v>899</v>
      </c>
      <c r="F64" s="136" t="s">
        <v>899</v>
      </c>
      <c r="G64" s="136" t="s">
        <v>899</v>
      </c>
      <c r="H64" s="136">
        <v>0</v>
      </c>
      <c r="I64" s="136" t="s">
        <v>899</v>
      </c>
      <c r="J64" s="136">
        <v>0</v>
      </c>
      <c r="K64" s="136" t="s">
        <v>899</v>
      </c>
      <c r="L64" s="136" t="s">
        <v>899</v>
      </c>
      <c r="M64" s="136">
        <v>0</v>
      </c>
    </row>
    <row r="65" spans="2:13" s="248" customFormat="1" ht="12" customHeight="1">
      <c r="B65" s="248" t="s">
        <v>359</v>
      </c>
      <c r="C65" s="254"/>
      <c r="D65" s="255" t="s">
        <v>333</v>
      </c>
      <c r="E65" s="136" t="s">
        <v>899</v>
      </c>
      <c r="F65" s="136" t="s">
        <v>899</v>
      </c>
      <c r="G65" s="136" t="s">
        <v>899</v>
      </c>
      <c r="H65" s="136">
        <v>0</v>
      </c>
      <c r="I65" s="136">
        <v>0</v>
      </c>
      <c r="J65" s="136" t="s">
        <v>899</v>
      </c>
      <c r="K65" s="136">
        <v>0</v>
      </c>
      <c r="L65" s="136">
        <v>0</v>
      </c>
      <c r="M65" s="136">
        <v>0</v>
      </c>
    </row>
    <row r="66" spans="3:13" s="248" customFormat="1" ht="12" customHeight="1">
      <c r="C66" s="248" t="s">
        <v>360</v>
      </c>
      <c r="D66" s="252" t="s">
        <v>334</v>
      </c>
      <c r="E66" s="136" t="s">
        <v>899</v>
      </c>
      <c r="F66" s="136" t="s">
        <v>899</v>
      </c>
      <c r="G66" s="136"/>
      <c r="H66" s="136">
        <v>0</v>
      </c>
      <c r="I66" s="136" t="s">
        <v>899</v>
      </c>
      <c r="J66" s="136"/>
      <c r="K66" s="136">
        <v>0</v>
      </c>
      <c r="L66" s="136">
        <v>0</v>
      </c>
      <c r="M66" s="136">
        <v>0</v>
      </c>
    </row>
    <row r="67" spans="4:13" s="248" customFormat="1" ht="12" customHeight="1">
      <c r="D67" s="252" t="s">
        <v>335</v>
      </c>
      <c r="E67" s="136" t="s">
        <v>899</v>
      </c>
      <c r="F67" s="136" t="s">
        <v>899</v>
      </c>
      <c r="G67" s="136" t="s">
        <v>899</v>
      </c>
      <c r="H67" s="136">
        <v>0</v>
      </c>
      <c r="I67" s="136" t="s">
        <v>899</v>
      </c>
      <c r="J67" s="136" t="s">
        <v>899</v>
      </c>
      <c r="K67" s="136">
        <v>0</v>
      </c>
      <c r="L67" s="136">
        <v>0</v>
      </c>
      <c r="M67" s="136">
        <v>0</v>
      </c>
    </row>
    <row r="68" spans="2:13" s="248" customFormat="1" ht="12" customHeight="1">
      <c r="B68" s="248" t="s">
        <v>365</v>
      </c>
      <c r="D68" s="252" t="s">
        <v>333</v>
      </c>
      <c r="E68" s="136" t="s">
        <v>899</v>
      </c>
      <c r="F68" s="136" t="s">
        <v>899</v>
      </c>
      <c r="G68" s="136" t="s">
        <v>899</v>
      </c>
      <c r="H68" s="136">
        <v>0</v>
      </c>
      <c r="I68" s="136" t="s">
        <v>899</v>
      </c>
      <c r="J68" s="136">
        <v>0</v>
      </c>
      <c r="K68" s="136">
        <v>9</v>
      </c>
      <c r="L68" s="136">
        <v>9</v>
      </c>
      <c r="M68" s="136">
        <v>0</v>
      </c>
    </row>
    <row r="69" spans="4:13" s="248" customFormat="1" ht="12" customHeight="1">
      <c r="D69" s="252" t="s">
        <v>334</v>
      </c>
      <c r="E69" s="136" t="s">
        <v>899</v>
      </c>
      <c r="F69" s="136" t="s">
        <v>899</v>
      </c>
      <c r="G69" s="136" t="s">
        <v>899</v>
      </c>
      <c r="H69" s="136">
        <v>0</v>
      </c>
      <c r="I69" s="136" t="s">
        <v>899</v>
      </c>
      <c r="J69" s="136">
        <v>0</v>
      </c>
      <c r="K69" s="136">
        <v>6</v>
      </c>
      <c r="L69" s="136">
        <v>6</v>
      </c>
      <c r="M69" s="136">
        <v>0</v>
      </c>
    </row>
    <row r="70" spans="4:13" s="248" customFormat="1" ht="12" customHeight="1">
      <c r="D70" s="252" t="s">
        <v>335</v>
      </c>
      <c r="E70" s="136">
        <v>26</v>
      </c>
      <c r="F70" s="136">
        <v>11</v>
      </c>
      <c r="G70" s="136">
        <v>6</v>
      </c>
      <c r="H70" s="136">
        <v>0</v>
      </c>
      <c r="I70" s="136">
        <v>5</v>
      </c>
      <c r="J70" s="136">
        <v>0</v>
      </c>
      <c r="K70" s="136">
        <v>15</v>
      </c>
      <c r="L70" s="136">
        <v>15</v>
      </c>
      <c r="M70" s="136">
        <v>0</v>
      </c>
    </row>
    <row r="71" spans="2:25" ht="12" customHeight="1">
      <c r="B71" s="225" t="s">
        <v>372</v>
      </c>
      <c r="D71" s="240" t="s">
        <v>333</v>
      </c>
      <c r="E71" s="136">
        <v>712</v>
      </c>
      <c r="F71" s="136">
        <v>332</v>
      </c>
      <c r="G71" s="136">
        <v>180</v>
      </c>
      <c r="H71" s="136">
        <v>8</v>
      </c>
      <c r="I71" s="136">
        <v>50</v>
      </c>
      <c r="J71" s="136">
        <v>94</v>
      </c>
      <c r="K71" s="136">
        <v>380</v>
      </c>
      <c r="L71" s="136">
        <v>363</v>
      </c>
      <c r="M71" s="136">
        <v>7</v>
      </c>
      <c r="O71" s="248"/>
      <c r="P71" s="248"/>
      <c r="Q71" s="248"/>
      <c r="R71" s="248"/>
      <c r="S71" s="248"/>
      <c r="T71" s="248"/>
      <c r="U71" s="248"/>
      <c r="V71" s="248"/>
      <c r="W71" s="248"/>
      <c r="X71" s="248"/>
      <c r="Y71" s="248"/>
    </row>
    <row r="72" spans="4:25" ht="12" customHeight="1">
      <c r="D72" s="240" t="s">
        <v>334</v>
      </c>
      <c r="E72" s="136">
        <v>471</v>
      </c>
      <c r="F72" s="136">
        <v>199</v>
      </c>
      <c r="G72" s="136">
        <v>77</v>
      </c>
      <c r="H72" s="136">
        <v>7</v>
      </c>
      <c r="I72" s="136">
        <v>56</v>
      </c>
      <c r="J72" s="136">
        <v>59</v>
      </c>
      <c r="K72" s="136">
        <v>272</v>
      </c>
      <c r="L72" s="136">
        <v>257</v>
      </c>
      <c r="M72" s="136">
        <v>13</v>
      </c>
      <c r="O72" s="248"/>
      <c r="P72" s="248"/>
      <c r="Q72" s="248"/>
      <c r="R72" s="248"/>
      <c r="S72" s="248"/>
      <c r="T72" s="248"/>
      <c r="U72" s="248"/>
      <c r="V72" s="248"/>
      <c r="W72" s="248"/>
      <c r="X72" s="248"/>
      <c r="Y72" s="248"/>
    </row>
    <row r="73" spans="4:25" ht="12" customHeight="1">
      <c r="D73" s="240" t="s">
        <v>335</v>
      </c>
      <c r="E73" s="136">
        <v>1183</v>
      </c>
      <c r="F73" s="136">
        <v>531</v>
      </c>
      <c r="G73" s="136">
        <v>257</v>
      </c>
      <c r="H73" s="136">
        <v>15</v>
      </c>
      <c r="I73" s="136">
        <v>106</v>
      </c>
      <c r="J73" s="136">
        <v>153</v>
      </c>
      <c r="K73" s="136">
        <v>652</v>
      </c>
      <c r="L73" s="136">
        <v>620</v>
      </c>
      <c r="M73" s="136">
        <v>20</v>
      </c>
      <c r="O73" s="248"/>
      <c r="P73" s="248"/>
      <c r="Q73" s="248"/>
      <c r="R73" s="248"/>
      <c r="S73" s="248"/>
      <c r="T73" s="248"/>
      <c r="U73" s="248"/>
      <c r="V73" s="248"/>
      <c r="W73" s="248"/>
      <c r="X73" s="248"/>
      <c r="Y73" s="248"/>
    </row>
    <row r="74" spans="1:25" ht="12" customHeight="1">
      <c r="A74" s="248"/>
      <c r="B74" s="248" t="s">
        <v>370</v>
      </c>
      <c r="C74" s="248"/>
      <c r="D74" s="252" t="s">
        <v>333</v>
      </c>
      <c r="E74" s="136" t="s">
        <v>899</v>
      </c>
      <c r="F74" s="136" t="s">
        <v>899</v>
      </c>
      <c r="G74" s="136" t="s">
        <v>899</v>
      </c>
      <c r="H74" s="136">
        <v>0</v>
      </c>
      <c r="I74" s="136" t="s">
        <v>899</v>
      </c>
      <c r="J74" s="136" t="s">
        <v>899</v>
      </c>
      <c r="K74" s="136">
        <v>78</v>
      </c>
      <c r="L74" s="136">
        <v>63</v>
      </c>
      <c r="M74" s="136">
        <v>15</v>
      </c>
      <c r="O74" s="248"/>
      <c r="P74" s="248"/>
      <c r="Q74" s="248"/>
      <c r="R74" s="248"/>
      <c r="S74" s="248"/>
      <c r="T74" s="248"/>
      <c r="U74" s="248"/>
      <c r="V74" s="248"/>
      <c r="W74" s="248"/>
      <c r="X74" s="248"/>
      <c r="Y74" s="248"/>
    </row>
    <row r="75" spans="1:25" ht="12" customHeight="1">
      <c r="A75" s="248"/>
      <c r="B75" s="248"/>
      <c r="C75" s="248" t="s">
        <v>371</v>
      </c>
      <c r="D75" s="252" t="s">
        <v>334</v>
      </c>
      <c r="E75" s="136" t="s">
        <v>899</v>
      </c>
      <c r="F75" s="136" t="s">
        <v>899</v>
      </c>
      <c r="G75" s="136" t="s">
        <v>899</v>
      </c>
      <c r="H75" s="136">
        <v>0</v>
      </c>
      <c r="I75" s="136" t="s">
        <v>899</v>
      </c>
      <c r="J75" s="136">
        <v>0</v>
      </c>
      <c r="K75" s="136">
        <v>64</v>
      </c>
      <c r="L75" s="136">
        <v>51</v>
      </c>
      <c r="M75" s="136">
        <v>12</v>
      </c>
      <c r="O75" s="248"/>
      <c r="P75" s="248"/>
      <c r="Q75" s="248"/>
      <c r="R75" s="248"/>
      <c r="S75" s="248"/>
      <c r="T75" s="248"/>
      <c r="U75" s="248"/>
      <c r="V75" s="248"/>
      <c r="W75" s="248"/>
      <c r="X75" s="248"/>
      <c r="Y75" s="248"/>
    </row>
    <row r="76" spans="1:25" ht="12" customHeight="1">
      <c r="A76" s="248"/>
      <c r="B76" s="248"/>
      <c r="C76" s="248"/>
      <c r="D76" s="252" t="s">
        <v>335</v>
      </c>
      <c r="E76" s="136">
        <v>162</v>
      </c>
      <c r="F76" s="136">
        <v>20</v>
      </c>
      <c r="G76" s="136">
        <v>8</v>
      </c>
      <c r="H76" s="136">
        <v>0</v>
      </c>
      <c r="I76" s="136">
        <v>11</v>
      </c>
      <c r="J76" s="136" t="s">
        <v>899</v>
      </c>
      <c r="K76" s="136">
        <v>142</v>
      </c>
      <c r="L76" s="136">
        <v>114</v>
      </c>
      <c r="M76" s="136">
        <v>27</v>
      </c>
      <c r="O76" s="248"/>
      <c r="P76" s="248"/>
      <c r="Q76" s="248"/>
      <c r="R76" s="248"/>
      <c r="S76" s="248"/>
      <c r="T76" s="248"/>
      <c r="U76" s="248"/>
      <c r="V76" s="248"/>
      <c r="W76" s="248"/>
      <c r="X76" s="248"/>
      <c r="Y76" s="248"/>
    </row>
    <row r="77" spans="1:13" ht="18.75" customHeight="1">
      <c r="A77" s="866" t="s">
        <v>342</v>
      </c>
      <c r="B77" s="866"/>
      <c r="C77" s="866"/>
      <c r="D77" s="866"/>
      <c r="E77" s="866"/>
      <c r="F77" s="866"/>
      <c r="G77" s="866"/>
      <c r="H77" s="866"/>
      <c r="I77" s="866"/>
      <c r="J77" s="866"/>
      <c r="K77" s="866"/>
      <c r="L77" s="866"/>
      <c r="M77" s="866"/>
    </row>
    <row r="78" spans="3:24" ht="12" customHeight="1">
      <c r="C78" s="231" t="s">
        <v>337</v>
      </c>
      <c r="D78" s="232" t="s">
        <v>333</v>
      </c>
      <c r="E78" s="238">
        <v>9760</v>
      </c>
      <c r="F78" s="238">
        <v>4142</v>
      </c>
      <c r="G78" s="238">
        <v>2598</v>
      </c>
      <c r="H78" s="238">
        <v>18</v>
      </c>
      <c r="I78" s="238">
        <v>1387</v>
      </c>
      <c r="J78" s="238">
        <v>139</v>
      </c>
      <c r="K78" s="238">
        <v>5618</v>
      </c>
      <c r="L78" s="238">
        <v>4607</v>
      </c>
      <c r="M78" s="238">
        <v>768</v>
      </c>
      <c r="O78" s="233"/>
      <c r="P78" s="233"/>
      <c r="Q78" s="233"/>
      <c r="R78" s="233"/>
      <c r="S78" s="233"/>
      <c r="T78" s="233"/>
      <c r="U78" s="233"/>
      <c r="V78" s="233"/>
      <c r="W78" s="233"/>
      <c r="X78" s="233"/>
    </row>
    <row r="79" spans="3:24" ht="12" customHeight="1">
      <c r="C79" s="248"/>
      <c r="D79" s="234" t="s">
        <v>334</v>
      </c>
      <c r="E79" s="238">
        <v>4951</v>
      </c>
      <c r="F79" s="238">
        <v>1697</v>
      </c>
      <c r="G79" s="238">
        <v>760</v>
      </c>
      <c r="H79" s="238">
        <v>20</v>
      </c>
      <c r="I79" s="238">
        <v>712</v>
      </c>
      <c r="J79" s="238">
        <v>205</v>
      </c>
      <c r="K79" s="238">
        <v>3254</v>
      </c>
      <c r="L79" s="238">
        <v>2633</v>
      </c>
      <c r="M79" s="238">
        <v>586</v>
      </c>
      <c r="O79" s="233"/>
      <c r="P79" s="233"/>
      <c r="Q79" s="233"/>
      <c r="R79" s="233"/>
      <c r="S79" s="233"/>
      <c r="T79" s="233"/>
      <c r="U79" s="233"/>
      <c r="V79" s="233"/>
      <c r="W79" s="233"/>
      <c r="X79" s="233"/>
    </row>
    <row r="80" spans="4:24" ht="12" customHeight="1">
      <c r="D80" s="234" t="s">
        <v>335</v>
      </c>
      <c r="E80" s="238">
        <v>14711</v>
      </c>
      <c r="F80" s="238">
        <v>5839</v>
      </c>
      <c r="G80" s="238">
        <v>3358</v>
      </c>
      <c r="H80" s="238">
        <v>38</v>
      </c>
      <c r="I80" s="238">
        <v>2099</v>
      </c>
      <c r="J80" s="238">
        <v>344</v>
      </c>
      <c r="K80" s="238">
        <v>8872</v>
      </c>
      <c r="L80" s="238">
        <v>7240</v>
      </c>
      <c r="M80" s="238">
        <v>1354</v>
      </c>
      <c r="O80" s="233"/>
      <c r="P80" s="233"/>
      <c r="Q80" s="233"/>
      <c r="R80" s="233"/>
      <c r="S80" s="233"/>
      <c r="T80" s="233"/>
      <c r="U80" s="233"/>
      <c r="V80" s="233"/>
      <c r="W80" s="233"/>
      <c r="X80" s="233"/>
    </row>
    <row r="81" spans="2:13" ht="12" customHeight="1">
      <c r="B81" s="225" t="s">
        <v>243</v>
      </c>
      <c r="D81" s="240" t="s">
        <v>333</v>
      </c>
      <c r="E81" s="136">
        <v>175</v>
      </c>
      <c r="F81" s="136">
        <v>61</v>
      </c>
      <c r="G81" s="136">
        <v>44</v>
      </c>
      <c r="H81" s="136" t="s">
        <v>899</v>
      </c>
      <c r="I81" s="136">
        <v>4</v>
      </c>
      <c r="J81" s="136">
        <v>10</v>
      </c>
      <c r="K81" s="136">
        <v>114</v>
      </c>
      <c r="L81" s="136">
        <v>104</v>
      </c>
      <c r="M81" s="136">
        <v>7</v>
      </c>
    </row>
    <row r="82" spans="4:13" ht="12" customHeight="1">
      <c r="D82" s="240" t="s">
        <v>334</v>
      </c>
      <c r="E82" s="136">
        <v>174</v>
      </c>
      <c r="F82" s="136">
        <v>55</v>
      </c>
      <c r="G82" s="136">
        <v>31</v>
      </c>
      <c r="H82" s="136" t="s">
        <v>899</v>
      </c>
      <c r="I82" s="136">
        <v>9</v>
      </c>
      <c r="J82" s="136">
        <v>13</v>
      </c>
      <c r="K82" s="136">
        <v>119</v>
      </c>
      <c r="L82" s="136">
        <v>114</v>
      </c>
      <c r="M82" s="136">
        <v>4</v>
      </c>
    </row>
    <row r="83" spans="4:13" ht="12" customHeight="1">
      <c r="D83" s="240" t="s">
        <v>335</v>
      </c>
      <c r="E83" s="136">
        <v>349</v>
      </c>
      <c r="F83" s="136">
        <v>116</v>
      </c>
      <c r="G83" s="136">
        <v>75</v>
      </c>
      <c r="H83" s="136">
        <v>5</v>
      </c>
      <c r="I83" s="136">
        <v>13</v>
      </c>
      <c r="J83" s="136">
        <v>23</v>
      </c>
      <c r="K83" s="136">
        <v>233</v>
      </c>
      <c r="L83" s="136">
        <v>218</v>
      </c>
      <c r="M83" s="136">
        <v>11</v>
      </c>
    </row>
    <row r="84" spans="2:13" ht="12" customHeight="1">
      <c r="B84" s="225" t="s">
        <v>244</v>
      </c>
      <c r="D84" s="240" t="s">
        <v>333</v>
      </c>
      <c r="E84" s="136" t="s">
        <v>899</v>
      </c>
      <c r="F84" s="136" t="s">
        <v>899</v>
      </c>
      <c r="G84" s="136" t="s">
        <v>899</v>
      </c>
      <c r="H84" s="136">
        <v>0</v>
      </c>
      <c r="I84" s="136">
        <v>0</v>
      </c>
      <c r="J84" s="136" t="s">
        <v>899</v>
      </c>
      <c r="K84" s="136" t="s">
        <v>899</v>
      </c>
      <c r="L84" s="136" t="s">
        <v>899</v>
      </c>
      <c r="M84" s="136">
        <v>0</v>
      </c>
    </row>
    <row r="85" spans="3:13" ht="12" customHeight="1">
      <c r="C85" s="239"/>
      <c r="D85" s="247" t="s">
        <v>334</v>
      </c>
      <c r="E85" s="136" t="s">
        <v>899</v>
      </c>
      <c r="F85" s="136" t="s">
        <v>899</v>
      </c>
      <c r="G85" s="136" t="s">
        <v>899</v>
      </c>
      <c r="H85" s="136">
        <v>0</v>
      </c>
      <c r="I85" s="136">
        <v>0</v>
      </c>
      <c r="J85" s="136" t="s">
        <v>899</v>
      </c>
      <c r="K85" s="136" t="s">
        <v>899</v>
      </c>
      <c r="L85" s="136" t="s">
        <v>899</v>
      </c>
      <c r="M85" s="136" t="s">
        <v>899</v>
      </c>
    </row>
    <row r="86" spans="4:13" ht="12" customHeight="1">
      <c r="D86" s="240" t="s">
        <v>335</v>
      </c>
      <c r="E86" s="136">
        <v>127</v>
      </c>
      <c r="F86" s="136">
        <v>13</v>
      </c>
      <c r="G86" s="136">
        <v>9</v>
      </c>
      <c r="H86" s="136">
        <v>0</v>
      </c>
      <c r="I86" s="136">
        <v>0</v>
      </c>
      <c r="J86" s="136">
        <v>4</v>
      </c>
      <c r="K86" s="136">
        <v>114</v>
      </c>
      <c r="L86" s="136" t="s">
        <v>899</v>
      </c>
      <c r="M86" s="136" t="s">
        <v>899</v>
      </c>
    </row>
    <row r="87" spans="2:23" ht="12" customHeight="1">
      <c r="B87" s="225" t="s">
        <v>359</v>
      </c>
      <c r="D87" s="240" t="s">
        <v>333</v>
      </c>
      <c r="E87" s="136">
        <v>2627</v>
      </c>
      <c r="F87" s="136">
        <v>867</v>
      </c>
      <c r="G87" s="136">
        <v>727</v>
      </c>
      <c r="H87" s="136">
        <v>10</v>
      </c>
      <c r="I87" s="136">
        <v>91</v>
      </c>
      <c r="J87" s="136">
        <v>39</v>
      </c>
      <c r="K87" s="136">
        <v>1760</v>
      </c>
      <c r="L87" s="136">
        <v>1594</v>
      </c>
      <c r="M87" s="136">
        <v>132</v>
      </c>
      <c r="O87" s="256"/>
      <c r="U87" s="256"/>
      <c r="W87" s="256"/>
    </row>
    <row r="88" spans="3:21" ht="12" customHeight="1">
      <c r="C88" s="225" t="s">
        <v>360</v>
      </c>
      <c r="D88" s="240" t="s">
        <v>334</v>
      </c>
      <c r="E88" s="136">
        <v>1971</v>
      </c>
      <c r="F88" s="136">
        <v>550</v>
      </c>
      <c r="G88" s="136">
        <v>364</v>
      </c>
      <c r="H88" s="136">
        <v>5</v>
      </c>
      <c r="I88" s="136">
        <v>118</v>
      </c>
      <c r="J88" s="136">
        <v>63</v>
      </c>
      <c r="K88" s="136">
        <v>1421</v>
      </c>
      <c r="L88" s="136">
        <v>1170</v>
      </c>
      <c r="M88" s="136">
        <v>241</v>
      </c>
      <c r="O88" s="256"/>
      <c r="U88" s="256"/>
    </row>
    <row r="89" spans="3:23" ht="12" customHeight="1">
      <c r="C89" s="239"/>
      <c r="D89" s="247" t="s">
        <v>335</v>
      </c>
      <c r="E89" s="136">
        <v>4598</v>
      </c>
      <c r="F89" s="136">
        <v>1417</v>
      </c>
      <c r="G89" s="136">
        <v>1091</v>
      </c>
      <c r="H89" s="136">
        <v>15</v>
      </c>
      <c r="I89" s="136">
        <v>209</v>
      </c>
      <c r="J89" s="136">
        <v>102</v>
      </c>
      <c r="K89" s="136">
        <v>3181</v>
      </c>
      <c r="L89" s="136">
        <v>2764</v>
      </c>
      <c r="M89" s="136">
        <v>373</v>
      </c>
      <c r="O89" s="256"/>
      <c r="P89" s="256"/>
      <c r="U89" s="256"/>
      <c r="W89" s="256"/>
    </row>
    <row r="90" spans="2:13" ht="12" customHeight="1">
      <c r="B90" s="248" t="s">
        <v>361</v>
      </c>
      <c r="C90" s="248"/>
      <c r="D90" s="252" t="s">
        <v>333</v>
      </c>
      <c r="E90" s="136" t="s">
        <v>899</v>
      </c>
      <c r="F90" s="136" t="s">
        <v>899</v>
      </c>
      <c r="G90" s="136" t="s">
        <v>899</v>
      </c>
      <c r="H90" s="136">
        <v>0</v>
      </c>
      <c r="I90" s="136" t="s">
        <v>899</v>
      </c>
      <c r="J90" s="136" t="s">
        <v>899</v>
      </c>
      <c r="K90" s="136" t="s">
        <v>899</v>
      </c>
      <c r="L90" s="136" t="s">
        <v>899</v>
      </c>
      <c r="M90" s="136" t="s">
        <v>899</v>
      </c>
    </row>
    <row r="91" spans="2:13" ht="12" customHeight="1">
      <c r="B91" s="248"/>
      <c r="C91" s="248"/>
      <c r="D91" s="252" t="s">
        <v>334</v>
      </c>
      <c r="E91" s="136" t="s">
        <v>899</v>
      </c>
      <c r="F91" s="136" t="s">
        <v>899</v>
      </c>
      <c r="G91" s="136" t="s">
        <v>899</v>
      </c>
      <c r="H91" s="136">
        <v>0</v>
      </c>
      <c r="I91" s="136" t="s">
        <v>899</v>
      </c>
      <c r="J91" s="136" t="s">
        <v>899</v>
      </c>
      <c r="K91" s="136" t="s">
        <v>899</v>
      </c>
      <c r="L91" s="136" t="s">
        <v>899</v>
      </c>
      <c r="M91" s="136" t="s">
        <v>899</v>
      </c>
    </row>
    <row r="92" spans="2:13" ht="12" customHeight="1">
      <c r="B92" s="248"/>
      <c r="C92" s="248"/>
      <c r="D92" s="252" t="s">
        <v>335</v>
      </c>
      <c r="E92" s="136">
        <v>246</v>
      </c>
      <c r="F92" s="136">
        <v>135</v>
      </c>
      <c r="G92" s="136">
        <v>81</v>
      </c>
      <c r="H92" s="136">
        <v>0</v>
      </c>
      <c r="I92" s="136">
        <v>51</v>
      </c>
      <c r="J92" s="136">
        <v>3</v>
      </c>
      <c r="K92" s="136">
        <v>111</v>
      </c>
      <c r="L92" s="136">
        <v>91</v>
      </c>
      <c r="M92" s="136">
        <v>20</v>
      </c>
    </row>
    <row r="93" spans="2:13" ht="12" customHeight="1">
      <c r="B93" s="248" t="s">
        <v>362</v>
      </c>
      <c r="C93" s="248"/>
      <c r="D93" s="252" t="s">
        <v>333</v>
      </c>
      <c r="E93" s="136" t="s">
        <v>899</v>
      </c>
      <c r="F93" s="136" t="s">
        <v>899</v>
      </c>
      <c r="G93" s="136" t="s">
        <v>899</v>
      </c>
      <c r="H93" s="136" t="s">
        <v>899</v>
      </c>
      <c r="I93" s="136" t="s">
        <v>899</v>
      </c>
      <c r="J93" s="136" t="s">
        <v>899</v>
      </c>
      <c r="K93" s="136" t="s">
        <v>899</v>
      </c>
      <c r="L93" s="136" t="s">
        <v>899</v>
      </c>
      <c r="M93" s="136" t="s">
        <v>899</v>
      </c>
    </row>
    <row r="94" spans="2:13" ht="12" customHeight="1">
      <c r="B94" s="248"/>
      <c r="C94" s="248" t="s">
        <v>250</v>
      </c>
      <c r="D94" s="252" t="s">
        <v>334</v>
      </c>
      <c r="E94" s="136" t="s">
        <v>899</v>
      </c>
      <c r="F94" s="136" t="s">
        <v>899</v>
      </c>
      <c r="G94" s="136" t="s">
        <v>899</v>
      </c>
      <c r="H94" s="136" t="s">
        <v>899</v>
      </c>
      <c r="I94" s="136" t="s">
        <v>899</v>
      </c>
      <c r="J94" s="136" t="s">
        <v>899</v>
      </c>
      <c r="K94" s="136" t="s">
        <v>899</v>
      </c>
      <c r="L94" s="136" t="s">
        <v>899</v>
      </c>
      <c r="M94" s="136" t="s">
        <v>899</v>
      </c>
    </row>
    <row r="95" spans="2:13" s="235" customFormat="1" ht="12" customHeight="1">
      <c r="B95" s="236"/>
      <c r="C95" s="236"/>
      <c r="D95" s="572" t="s">
        <v>335</v>
      </c>
      <c r="E95" s="136">
        <v>518</v>
      </c>
      <c r="F95" s="136">
        <v>187</v>
      </c>
      <c r="G95" s="136">
        <v>106</v>
      </c>
      <c r="H95" s="136">
        <v>14</v>
      </c>
      <c r="I95" s="136">
        <v>56</v>
      </c>
      <c r="J95" s="136">
        <v>11</v>
      </c>
      <c r="K95" s="136">
        <v>331</v>
      </c>
      <c r="L95" s="136">
        <v>310</v>
      </c>
      <c r="M95" s="136">
        <v>17</v>
      </c>
    </row>
    <row r="96" spans="2:13" ht="12" customHeight="1">
      <c r="B96" s="248" t="s">
        <v>363</v>
      </c>
      <c r="C96" s="248"/>
      <c r="D96" s="252" t="s">
        <v>333</v>
      </c>
      <c r="E96" s="136">
        <v>355</v>
      </c>
      <c r="F96" s="136">
        <v>104</v>
      </c>
      <c r="G96" s="136">
        <v>83</v>
      </c>
      <c r="H96" s="136">
        <v>0</v>
      </c>
      <c r="I96" s="136">
        <v>9</v>
      </c>
      <c r="J96" s="136">
        <v>12</v>
      </c>
      <c r="K96" s="136">
        <v>251</v>
      </c>
      <c r="L96" s="136">
        <v>239</v>
      </c>
      <c r="M96" s="136">
        <v>12</v>
      </c>
    </row>
    <row r="97" spans="2:13" ht="12" customHeight="1">
      <c r="B97" s="248"/>
      <c r="C97" s="248" t="s">
        <v>364</v>
      </c>
      <c r="D97" s="252" t="s">
        <v>334</v>
      </c>
      <c r="E97" s="136">
        <v>183</v>
      </c>
      <c r="F97" s="136">
        <v>54</v>
      </c>
      <c r="G97" s="136">
        <v>29</v>
      </c>
      <c r="H97" s="136">
        <v>0</v>
      </c>
      <c r="I97" s="136">
        <v>13</v>
      </c>
      <c r="J97" s="136">
        <v>12</v>
      </c>
      <c r="K97" s="136">
        <v>129</v>
      </c>
      <c r="L97" s="136">
        <v>107</v>
      </c>
      <c r="M97" s="136">
        <v>22</v>
      </c>
    </row>
    <row r="98" spans="2:13" ht="12" customHeight="1">
      <c r="B98" s="248"/>
      <c r="C98" s="248"/>
      <c r="D98" s="252" t="s">
        <v>335</v>
      </c>
      <c r="E98" s="136">
        <v>538</v>
      </c>
      <c r="F98" s="136">
        <v>158</v>
      </c>
      <c r="G98" s="136">
        <v>112</v>
      </c>
      <c r="H98" s="136">
        <v>0</v>
      </c>
      <c r="I98" s="136">
        <v>22</v>
      </c>
      <c r="J98" s="136">
        <v>24</v>
      </c>
      <c r="K98" s="136">
        <v>380</v>
      </c>
      <c r="L98" s="136">
        <v>346</v>
      </c>
      <c r="M98" s="136">
        <v>34</v>
      </c>
    </row>
    <row r="99" spans="2:17" ht="12" customHeight="1">
      <c r="B99" s="248" t="s">
        <v>365</v>
      </c>
      <c r="C99" s="254"/>
      <c r="D99" s="255" t="s">
        <v>333</v>
      </c>
      <c r="E99" s="136">
        <v>4463</v>
      </c>
      <c r="F99" s="136">
        <v>2141</v>
      </c>
      <c r="G99" s="136">
        <v>1487</v>
      </c>
      <c r="H99" s="136">
        <v>0</v>
      </c>
      <c r="I99" s="136">
        <v>614</v>
      </c>
      <c r="J99" s="136">
        <v>40</v>
      </c>
      <c r="K99" s="136">
        <v>2322</v>
      </c>
      <c r="L99" s="136">
        <v>1779</v>
      </c>
      <c r="M99" s="136">
        <v>489</v>
      </c>
      <c r="O99" s="256"/>
      <c r="P99" s="256"/>
      <c r="Q99" s="256"/>
    </row>
    <row r="100" spans="2:24" ht="12" customHeight="1">
      <c r="B100" s="248"/>
      <c r="C100" s="248"/>
      <c r="D100" s="252" t="s">
        <v>334</v>
      </c>
      <c r="E100" s="136">
        <v>1086</v>
      </c>
      <c r="F100" s="136">
        <v>440</v>
      </c>
      <c r="G100" s="136">
        <v>218</v>
      </c>
      <c r="H100" s="136">
        <v>0</v>
      </c>
      <c r="I100" s="136">
        <v>191</v>
      </c>
      <c r="J100" s="136">
        <v>31</v>
      </c>
      <c r="K100" s="136">
        <v>646</v>
      </c>
      <c r="L100" s="136">
        <v>431</v>
      </c>
      <c r="M100" s="136">
        <v>202</v>
      </c>
      <c r="U100" s="256"/>
      <c r="W100" s="256"/>
      <c r="X100" s="256"/>
    </row>
    <row r="101" spans="2:17" ht="12" customHeight="1">
      <c r="B101" s="248"/>
      <c r="C101" s="248"/>
      <c r="D101" s="252" t="s">
        <v>335</v>
      </c>
      <c r="E101" s="136">
        <v>5549</v>
      </c>
      <c r="F101" s="136">
        <v>2581</v>
      </c>
      <c r="G101" s="136">
        <v>1705</v>
      </c>
      <c r="H101" s="136">
        <v>0</v>
      </c>
      <c r="I101" s="136">
        <v>805</v>
      </c>
      <c r="J101" s="136">
        <v>71</v>
      </c>
      <c r="K101" s="136">
        <v>2968</v>
      </c>
      <c r="L101" s="136">
        <v>2210</v>
      </c>
      <c r="M101" s="136">
        <v>691</v>
      </c>
      <c r="O101" s="256"/>
      <c r="P101" s="256"/>
      <c r="Q101" s="256"/>
    </row>
    <row r="102" spans="2:13" ht="12" customHeight="1">
      <c r="B102" s="248" t="s">
        <v>372</v>
      </c>
      <c r="C102" s="248"/>
      <c r="D102" s="252" t="s">
        <v>333</v>
      </c>
      <c r="E102" s="136" t="s">
        <v>899</v>
      </c>
      <c r="F102" s="136" t="s">
        <v>899</v>
      </c>
      <c r="G102" s="136" t="s">
        <v>899</v>
      </c>
      <c r="H102" s="136" t="s">
        <v>899</v>
      </c>
      <c r="I102" s="136" t="s">
        <v>899</v>
      </c>
      <c r="J102" s="136" t="s">
        <v>899</v>
      </c>
      <c r="K102" s="136" t="s">
        <v>899</v>
      </c>
      <c r="L102" s="136" t="s">
        <v>899</v>
      </c>
      <c r="M102" s="136" t="s">
        <v>899</v>
      </c>
    </row>
    <row r="103" spans="2:13" ht="12" customHeight="1">
      <c r="B103" s="248"/>
      <c r="C103" s="248"/>
      <c r="D103" s="252" t="s">
        <v>334</v>
      </c>
      <c r="E103" s="136" t="s">
        <v>899</v>
      </c>
      <c r="F103" s="136" t="s">
        <v>899</v>
      </c>
      <c r="G103" s="136" t="s">
        <v>899</v>
      </c>
      <c r="H103" s="136" t="s">
        <v>899</v>
      </c>
      <c r="I103" s="136" t="s">
        <v>899</v>
      </c>
      <c r="J103" s="136" t="s">
        <v>899</v>
      </c>
      <c r="K103" s="136" t="s">
        <v>899</v>
      </c>
      <c r="L103" s="136" t="s">
        <v>899</v>
      </c>
      <c r="M103" s="136" t="s">
        <v>899</v>
      </c>
    </row>
    <row r="104" spans="2:13" ht="12" customHeight="1">
      <c r="B104" s="248"/>
      <c r="C104" s="248"/>
      <c r="D104" s="252" t="s">
        <v>335</v>
      </c>
      <c r="E104" s="136">
        <v>354</v>
      </c>
      <c r="F104" s="136">
        <v>103</v>
      </c>
      <c r="G104" s="136">
        <v>78</v>
      </c>
      <c r="H104" s="136">
        <v>4</v>
      </c>
      <c r="I104" s="136">
        <v>6</v>
      </c>
      <c r="J104" s="136">
        <v>15</v>
      </c>
      <c r="K104" s="136">
        <v>251</v>
      </c>
      <c r="L104" s="136">
        <v>226</v>
      </c>
      <c r="M104" s="136">
        <v>25</v>
      </c>
    </row>
    <row r="105" spans="2:13" ht="12" customHeight="1">
      <c r="B105" s="248" t="s">
        <v>370</v>
      </c>
      <c r="C105" s="248"/>
      <c r="D105" s="252" t="s">
        <v>333</v>
      </c>
      <c r="E105" s="136">
        <v>1387</v>
      </c>
      <c r="F105" s="136">
        <v>706</v>
      </c>
      <c r="G105" s="136">
        <v>69</v>
      </c>
      <c r="H105" s="136">
        <v>0</v>
      </c>
      <c r="I105" s="136">
        <v>613</v>
      </c>
      <c r="J105" s="136">
        <v>24</v>
      </c>
      <c r="K105" s="136">
        <v>681</v>
      </c>
      <c r="L105" s="136">
        <v>432</v>
      </c>
      <c r="M105" s="136">
        <v>100</v>
      </c>
    </row>
    <row r="106" spans="3:13" ht="12" customHeight="1">
      <c r="C106" s="225" t="s">
        <v>371</v>
      </c>
      <c r="D106" s="240" t="s">
        <v>334</v>
      </c>
      <c r="E106" s="136">
        <v>1045</v>
      </c>
      <c r="F106" s="136">
        <v>423</v>
      </c>
      <c r="G106" s="136">
        <v>32</v>
      </c>
      <c r="H106" s="136">
        <v>0</v>
      </c>
      <c r="I106" s="136">
        <v>324</v>
      </c>
      <c r="J106" s="136">
        <v>67</v>
      </c>
      <c r="K106" s="136">
        <v>622</v>
      </c>
      <c r="L106" s="136">
        <v>530</v>
      </c>
      <c r="M106" s="136">
        <v>82</v>
      </c>
    </row>
    <row r="107" spans="4:15" ht="18.75" customHeight="1">
      <c r="D107" s="240" t="s">
        <v>335</v>
      </c>
      <c r="E107" s="136">
        <v>2432</v>
      </c>
      <c r="F107" s="136">
        <v>1129</v>
      </c>
      <c r="G107" s="136">
        <v>101</v>
      </c>
      <c r="H107" s="136">
        <v>0</v>
      </c>
      <c r="I107" s="136">
        <v>937</v>
      </c>
      <c r="J107" s="136">
        <v>91</v>
      </c>
      <c r="K107" s="136">
        <v>1303</v>
      </c>
      <c r="L107" s="136">
        <v>962</v>
      </c>
      <c r="M107" s="136">
        <v>182</v>
      </c>
      <c r="O107" s="256"/>
    </row>
    <row r="108" spans="1:13" ht="12" customHeight="1">
      <c r="A108" s="866" t="s">
        <v>348</v>
      </c>
      <c r="B108" s="866"/>
      <c r="C108" s="866"/>
      <c r="D108" s="866"/>
      <c r="E108" s="866"/>
      <c r="F108" s="866"/>
      <c r="G108" s="866"/>
      <c r="H108" s="866"/>
      <c r="I108" s="866"/>
      <c r="J108" s="866"/>
      <c r="K108" s="866"/>
      <c r="L108" s="866"/>
      <c r="M108" s="866"/>
    </row>
    <row r="109" spans="3:13" ht="12" customHeight="1">
      <c r="C109" s="237" t="s">
        <v>337</v>
      </c>
      <c r="D109" s="234" t="s">
        <v>333</v>
      </c>
      <c r="E109" s="136" t="s">
        <v>899</v>
      </c>
      <c r="F109" s="136" t="s">
        <v>899</v>
      </c>
      <c r="G109" s="136" t="s">
        <v>899</v>
      </c>
      <c r="H109" s="136" t="s">
        <v>899</v>
      </c>
      <c r="I109" s="136" t="s">
        <v>899</v>
      </c>
      <c r="J109" s="136" t="s">
        <v>899</v>
      </c>
      <c r="K109" s="136" t="s">
        <v>899</v>
      </c>
      <c r="L109" s="136" t="s">
        <v>899</v>
      </c>
      <c r="M109" s="238">
        <v>0</v>
      </c>
    </row>
    <row r="110" spans="4:13" ht="12" customHeight="1">
      <c r="D110" s="234" t="s">
        <v>334</v>
      </c>
      <c r="E110" s="136" t="s">
        <v>899</v>
      </c>
      <c r="F110" s="136" t="s">
        <v>899</v>
      </c>
      <c r="G110" s="136">
        <v>0</v>
      </c>
      <c r="H110" s="136" t="s">
        <v>899</v>
      </c>
      <c r="I110" s="136" t="s">
        <v>899</v>
      </c>
      <c r="J110" s="136" t="s">
        <v>899</v>
      </c>
      <c r="K110" s="136" t="s">
        <v>899</v>
      </c>
      <c r="L110" s="136" t="s">
        <v>899</v>
      </c>
      <c r="M110" s="238">
        <v>0</v>
      </c>
    </row>
    <row r="111" spans="3:13" ht="12" customHeight="1">
      <c r="C111" s="248"/>
      <c r="D111" s="257" t="s">
        <v>335</v>
      </c>
      <c r="E111" s="258">
        <v>607</v>
      </c>
      <c r="F111" s="258">
        <v>222</v>
      </c>
      <c r="G111" s="258" t="s">
        <v>899</v>
      </c>
      <c r="H111" s="258">
        <v>34</v>
      </c>
      <c r="I111" s="258" t="s">
        <v>899</v>
      </c>
      <c r="J111" s="258">
        <v>177</v>
      </c>
      <c r="K111" s="258">
        <v>385</v>
      </c>
      <c r="L111" s="258">
        <v>385</v>
      </c>
      <c r="M111" s="238">
        <v>0</v>
      </c>
    </row>
    <row r="112" spans="1:13" ht="12" customHeight="1">
      <c r="A112" s="248"/>
      <c r="B112" s="248" t="s">
        <v>359</v>
      </c>
      <c r="C112" s="248"/>
      <c r="D112" s="252" t="s">
        <v>333</v>
      </c>
      <c r="E112" s="136" t="s">
        <v>899</v>
      </c>
      <c r="F112" s="136" t="s">
        <v>899</v>
      </c>
      <c r="G112" s="136" t="s">
        <v>899</v>
      </c>
      <c r="H112" s="136" t="s">
        <v>899</v>
      </c>
      <c r="I112" s="136" t="s">
        <v>899</v>
      </c>
      <c r="J112" s="136" t="s">
        <v>899</v>
      </c>
      <c r="K112" s="136" t="s">
        <v>899</v>
      </c>
      <c r="L112" s="136" t="s">
        <v>899</v>
      </c>
      <c r="M112" s="238">
        <v>0</v>
      </c>
    </row>
    <row r="113" spans="1:13" ht="12" customHeight="1">
      <c r="A113" s="248"/>
      <c r="B113" s="248"/>
      <c r="C113" s="254" t="s">
        <v>360</v>
      </c>
      <c r="D113" s="255" t="s">
        <v>334</v>
      </c>
      <c r="E113" s="136" t="s">
        <v>899</v>
      </c>
      <c r="F113" s="136" t="s">
        <v>899</v>
      </c>
      <c r="G113" s="136">
        <v>0</v>
      </c>
      <c r="H113" s="136" t="s">
        <v>899</v>
      </c>
      <c r="I113" s="136" t="s">
        <v>899</v>
      </c>
      <c r="J113" s="136" t="s">
        <v>899</v>
      </c>
      <c r="K113" s="136" t="s">
        <v>899</v>
      </c>
      <c r="L113" s="136" t="s">
        <v>899</v>
      </c>
      <c r="M113" s="238">
        <v>0</v>
      </c>
    </row>
    <row r="114" spans="1:13" ht="15">
      <c r="A114" s="248"/>
      <c r="B114" s="248"/>
      <c r="C114" s="248"/>
      <c r="D114" s="252" t="s">
        <v>335</v>
      </c>
      <c r="E114" s="136">
        <v>607</v>
      </c>
      <c r="F114" s="136">
        <v>222</v>
      </c>
      <c r="G114" s="136" t="s">
        <v>899</v>
      </c>
      <c r="H114" s="136">
        <v>34</v>
      </c>
      <c r="I114" s="136" t="s">
        <v>899</v>
      </c>
      <c r="J114" s="136">
        <v>177</v>
      </c>
      <c r="K114" s="136">
        <v>385</v>
      </c>
      <c r="L114" s="136">
        <v>385</v>
      </c>
      <c r="M114" s="238">
        <v>0</v>
      </c>
    </row>
    <row r="116" ht="11.4">
      <c r="B116" s="259"/>
    </row>
  </sheetData>
  <mergeCells count="25">
    <mergeCell ref="A58:M58"/>
    <mergeCell ref="A77:M77"/>
    <mergeCell ref="A108:M108"/>
    <mergeCell ref="A54:M54"/>
    <mergeCell ref="A16:M16"/>
    <mergeCell ref="A20:M20"/>
    <mergeCell ref="A6:D14"/>
    <mergeCell ref="E6:E14"/>
    <mergeCell ref="F6:J7"/>
    <mergeCell ref="K6:M7"/>
    <mergeCell ref="F8:F14"/>
    <mergeCell ref="G8:J8"/>
    <mergeCell ref="K8:K14"/>
    <mergeCell ref="L8:M8"/>
    <mergeCell ref="G9:G14"/>
    <mergeCell ref="H9:H14"/>
    <mergeCell ref="I9:I14"/>
    <mergeCell ref="J9:J14"/>
    <mergeCell ref="L9:L14"/>
    <mergeCell ref="M9:M14"/>
    <mergeCell ref="A1:M1"/>
    <mergeCell ref="A2:M2"/>
    <mergeCell ref="A3:M3"/>
    <mergeCell ref="A4:M4"/>
    <mergeCell ref="A5:M5"/>
  </mergeCells>
  <conditionalFormatting sqref="A17:D19 A20:M53">
    <cfRule type="cellIs" priority="7" dxfId="13" operator="between" stopIfTrue="1">
      <formula>1</formula>
      <formula>2</formula>
    </cfRule>
  </conditionalFormatting>
  <conditionalFormatting sqref="E62:M76">
    <cfRule type="cellIs" priority="6" dxfId="13" operator="between" stopIfTrue="1">
      <formula>1</formula>
      <formula>2</formula>
    </cfRule>
  </conditionalFormatting>
  <conditionalFormatting sqref="E78:M83 E84:G86 J84:M86 E87:M107">
    <cfRule type="cellIs" priority="5" dxfId="13" operator="between" stopIfTrue="1">
      <formula>1</formula>
      <formula>2</formula>
    </cfRule>
  </conditionalFormatting>
  <conditionalFormatting sqref="E111:M111 M109:M110 E114:M114 M112:M113">
    <cfRule type="cellIs" priority="4" dxfId="13" operator="between" stopIfTrue="1">
      <formula>1</formula>
      <formula>2</formula>
    </cfRule>
  </conditionalFormatting>
  <conditionalFormatting sqref="H84:I86">
    <cfRule type="cellIs" priority="3" dxfId="13" operator="between" stopIfTrue="1">
      <formula>1</formula>
      <formula>2</formula>
    </cfRule>
  </conditionalFormatting>
  <conditionalFormatting sqref="E109:L110">
    <cfRule type="cellIs" priority="2" dxfId="13" operator="between" stopIfTrue="1">
      <formula>1</formula>
      <formula>2</formula>
    </cfRule>
  </conditionalFormatting>
  <conditionalFormatting sqref="E112:L113">
    <cfRule type="cellIs" priority="1" dxfId="13"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276"/>
  <sheetViews>
    <sheetView zoomScaleSheetLayoutView="100" workbookViewId="0" topLeftCell="A1">
      <selection activeCell="U1" sqref="U1"/>
    </sheetView>
  </sheetViews>
  <sheetFormatPr defaultColWidth="11.421875" defaultRowHeight="15"/>
  <cols>
    <col min="1" max="1" width="0.71875" style="2" customWidth="1"/>
    <col min="2" max="2" width="0.5625" style="2" customWidth="1"/>
    <col min="3" max="3" width="2.57421875" style="2" customWidth="1"/>
    <col min="4" max="4" width="5.7109375" style="2" customWidth="1"/>
    <col min="5" max="5" width="2.8515625" style="2" customWidth="1"/>
    <col min="6" max="7" width="0.42578125" style="2" customWidth="1"/>
    <col min="8" max="8" width="7.28125" style="2" customWidth="1"/>
    <col min="9" max="9" width="6.421875" style="2" customWidth="1"/>
    <col min="10" max="11" width="5.57421875" style="2" customWidth="1"/>
    <col min="12" max="13" width="5.140625" style="2" customWidth="1"/>
    <col min="14" max="14" width="6.28125" style="2" customWidth="1"/>
    <col min="15" max="15" width="6.7109375" style="2" customWidth="1"/>
    <col min="16" max="16" width="5.421875" style="2" customWidth="1"/>
    <col min="17" max="17" width="6.421875" style="2" customWidth="1"/>
    <col min="18" max="18" width="5.7109375" style="2" customWidth="1"/>
    <col min="19" max="19" width="6.7109375" style="2" customWidth="1"/>
    <col min="20" max="20" width="5.7109375" style="2" customWidth="1"/>
    <col min="21" max="16384" width="11.421875" style="2" customWidth="1"/>
  </cols>
  <sheetData>
    <row r="1" spans="1:28" s="113" customFormat="1" ht="13.2">
      <c r="A1" s="867" t="s">
        <v>825</v>
      </c>
      <c r="B1" s="867"/>
      <c r="C1" s="867"/>
      <c r="D1" s="867"/>
      <c r="E1" s="867"/>
      <c r="F1" s="867"/>
      <c r="G1" s="867"/>
      <c r="H1" s="867"/>
      <c r="I1" s="867"/>
      <c r="J1" s="867"/>
      <c r="K1" s="867"/>
      <c r="L1" s="867"/>
      <c r="M1" s="867"/>
      <c r="N1" s="867"/>
      <c r="O1" s="867"/>
      <c r="P1" s="867"/>
      <c r="Q1" s="867"/>
      <c r="R1" s="867"/>
      <c r="S1" s="867"/>
      <c r="T1" s="867"/>
      <c r="U1" s="2"/>
      <c r="V1" s="2"/>
      <c r="W1" s="2"/>
      <c r="X1" s="2"/>
      <c r="Y1" s="2"/>
      <c r="Z1" s="2"/>
      <c r="AA1" s="2"/>
      <c r="AB1" s="2"/>
    </row>
    <row r="2" spans="1:28" s="113" customFormat="1" ht="12.75" customHeight="1">
      <c r="A2" s="867" t="s">
        <v>384</v>
      </c>
      <c r="B2" s="867"/>
      <c r="C2" s="867"/>
      <c r="D2" s="867"/>
      <c r="E2" s="867"/>
      <c r="F2" s="867"/>
      <c r="G2" s="867"/>
      <c r="H2" s="867"/>
      <c r="I2" s="867"/>
      <c r="J2" s="867"/>
      <c r="K2" s="867"/>
      <c r="L2" s="867"/>
      <c r="M2" s="867"/>
      <c r="N2" s="867"/>
      <c r="O2" s="867"/>
      <c r="P2" s="867"/>
      <c r="Q2" s="867"/>
      <c r="R2" s="867"/>
      <c r="S2" s="867"/>
      <c r="T2" s="867"/>
      <c r="U2" s="2"/>
      <c r="V2" s="2"/>
      <c r="W2" s="2"/>
      <c r="X2" s="2"/>
      <c r="Y2" s="2"/>
      <c r="Z2" s="2"/>
      <c r="AA2" s="2"/>
      <c r="AB2" s="2"/>
    </row>
    <row r="3" spans="1:28" s="113" customFormat="1" ht="13.2">
      <c r="A3" s="867" t="s">
        <v>385</v>
      </c>
      <c r="B3" s="867"/>
      <c r="C3" s="867"/>
      <c r="D3" s="867"/>
      <c r="E3" s="867"/>
      <c r="F3" s="867"/>
      <c r="G3" s="867"/>
      <c r="H3" s="867"/>
      <c r="I3" s="867"/>
      <c r="J3" s="867"/>
      <c r="K3" s="867"/>
      <c r="L3" s="867"/>
      <c r="M3" s="867"/>
      <c r="N3" s="867"/>
      <c r="O3" s="867"/>
      <c r="P3" s="867"/>
      <c r="Q3" s="867"/>
      <c r="R3" s="867"/>
      <c r="S3" s="867"/>
      <c r="T3" s="867"/>
      <c r="U3" s="2"/>
      <c r="V3" s="2"/>
      <c r="W3" s="2"/>
      <c r="X3" s="2"/>
      <c r="Y3" s="2"/>
      <c r="Z3" s="2"/>
      <c r="AA3" s="2"/>
      <c r="AB3" s="2"/>
    </row>
    <row r="4" spans="1:20" ht="6" customHeight="1">
      <c r="A4" s="111"/>
      <c r="B4" s="111"/>
      <c r="C4" s="111"/>
      <c r="D4" s="111"/>
      <c r="E4" s="111"/>
      <c r="F4" s="111"/>
      <c r="G4" s="111"/>
      <c r="H4" s="111"/>
      <c r="I4" s="111"/>
      <c r="J4" s="111"/>
      <c r="K4" s="111"/>
      <c r="L4" s="111"/>
      <c r="M4" s="111"/>
      <c r="N4" s="111"/>
      <c r="O4" s="111"/>
      <c r="P4" s="111"/>
      <c r="Q4" s="111"/>
      <c r="R4" s="111"/>
      <c r="S4" s="111"/>
      <c r="T4" s="111"/>
    </row>
    <row r="5" spans="1:28" s="213" customFormat="1" ht="7.5" customHeight="1">
      <c r="A5" s="884" t="s">
        <v>386</v>
      </c>
      <c r="B5" s="884"/>
      <c r="C5" s="884"/>
      <c r="D5" s="884"/>
      <c r="E5" s="884"/>
      <c r="F5" s="884"/>
      <c r="G5" s="879"/>
      <c r="H5" s="885" t="s">
        <v>270</v>
      </c>
      <c r="I5" s="868" t="s">
        <v>191</v>
      </c>
      <c r="J5" s="869"/>
      <c r="K5" s="869"/>
      <c r="L5" s="869"/>
      <c r="M5" s="870"/>
      <c r="N5" s="874" t="s">
        <v>200</v>
      </c>
      <c r="O5" s="869"/>
      <c r="P5" s="870"/>
      <c r="Q5" s="878" t="s">
        <v>387</v>
      </c>
      <c r="R5" s="879"/>
      <c r="S5" s="880"/>
      <c r="T5" s="886" t="s">
        <v>388</v>
      </c>
      <c r="U5" s="2"/>
      <c r="V5" s="2"/>
      <c r="W5" s="2"/>
      <c r="X5" s="2"/>
      <c r="Y5" s="2"/>
      <c r="Z5" s="2"/>
      <c r="AA5" s="2"/>
      <c r="AB5" s="2"/>
    </row>
    <row r="6" spans="1:28" s="213" customFormat="1" ht="7.5" customHeight="1">
      <c r="A6" s="884"/>
      <c r="B6" s="884"/>
      <c r="C6" s="884"/>
      <c r="D6" s="884"/>
      <c r="E6" s="884"/>
      <c r="F6" s="884"/>
      <c r="G6" s="879"/>
      <c r="H6" s="885"/>
      <c r="I6" s="868"/>
      <c r="J6" s="869"/>
      <c r="K6" s="869"/>
      <c r="L6" s="869"/>
      <c r="M6" s="870"/>
      <c r="N6" s="874"/>
      <c r="O6" s="869"/>
      <c r="P6" s="870"/>
      <c r="Q6" s="878"/>
      <c r="R6" s="879"/>
      <c r="S6" s="880"/>
      <c r="T6" s="886"/>
      <c r="U6" s="2"/>
      <c r="V6" s="2"/>
      <c r="W6" s="2"/>
      <c r="X6" s="2"/>
      <c r="Y6" s="2"/>
      <c r="Z6" s="2"/>
      <c r="AA6" s="2"/>
      <c r="AB6" s="2"/>
    </row>
    <row r="7" spans="1:28" s="213" customFormat="1" ht="7.5" customHeight="1">
      <c r="A7" s="884"/>
      <c r="B7" s="884"/>
      <c r="C7" s="884"/>
      <c r="D7" s="884"/>
      <c r="E7" s="884"/>
      <c r="F7" s="884"/>
      <c r="G7" s="879"/>
      <c r="H7" s="885"/>
      <c r="I7" s="871"/>
      <c r="J7" s="872"/>
      <c r="K7" s="872"/>
      <c r="L7" s="872"/>
      <c r="M7" s="873"/>
      <c r="N7" s="875"/>
      <c r="O7" s="876"/>
      <c r="P7" s="877"/>
      <c r="Q7" s="881"/>
      <c r="R7" s="882"/>
      <c r="S7" s="883"/>
      <c r="T7" s="886"/>
      <c r="U7" s="2"/>
      <c r="V7" s="2"/>
      <c r="W7" s="2"/>
      <c r="X7" s="2"/>
      <c r="Y7" s="2"/>
      <c r="Z7" s="2"/>
      <c r="AA7" s="2"/>
      <c r="AB7" s="2"/>
    </row>
    <row r="8" spans="1:28" s="213" customFormat="1" ht="12.75" customHeight="1">
      <c r="A8" s="884"/>
      <c r="B8" s="884"/>
      <c r="C8" s="884"/>
      <c r="D8" s="884"/>
      <c r="E8" s="884"/>
      <c r="F8" s="884"/>
      <c r="G8" s="879"/>
      <c r="H8" s="885"/>
      <c r="I8" s="893" t="s">
        <v>265</v>
      </c>
      <c r="J8" s="887" t="s">
        <v>186</v>
      </c>
      <c r="K8" s="888"/>
      <c r="L8" s="888"/>
      <c r="M8" s="888"/>
      <c r="N8" s="896" t="s">
        <v>265</v>
      </c>
      <c r="O8" s="889" t="s">
        <v>190</v>
      </c>
      <c r="P8" s="890"/>
      <c r="Q8" s="898" t="s">
        <v>265</v>
      </c>
      <c r="R8" s="891" t="s">
        <v>190</v>
      </c>
      <c r="S8" s="892"/>
      <c r="T8" s="886"/>
      <c r="U8" s="2"/>
      <c r="V8" s="2"/>
      <c r="W8" s="2"/>
      <c r="X8" s="2"/>
      <c r="Y8" s="2"/>
      <c r="Z8" s="2"/>
      <c r="AA8" s="2"/>
      <c r="AB8" s="2"/>
    </row>
    <row r="9" spans="1:28" s="213" customFormat="1" ht="21" customHeight="1">
      <c r="A9" s="884"/>
      <c r="B9" s="884"/>
      <c r="C9" s="884"/>
      <c r="D9" s="884"/>
      <c r="E9" s="884"/>
      <c r="F9" s="884"/>
      <c r="G9" s="879"/>
      <c r="H9" s="885"/>
      <c r="I9" s="894"/>
      <c r="J9" s="899" t="s">
        <v>389</v>
      </c>
      <c r="K9" s="899" t="s">
        <v>390</v>
      </c>
      <c r="L9" s="887" t="s">
        <v>391</v>
      </c>
      <c r="M9" s="888"/>
      <c r="N9" s="896"/>
      <c r="O9" s="901" t="s">
        <v>924</v>
      </c>
      <c r="P9" s="903" t="s">
        <v>392</v>
      </c>
      <c r="Q9" s="896"/>
      <c r="R9" s="901" t="s">
        <v>393</v>
      </c>
      <c r="S9" s="903" t="s">
        <v>394</v>
      </c>
      <c r="T9" s="886"/>
      <c r="U9" s="2"/>
      <c r="V9" s="2"/>
      <c r="W9" s="2"/>
      <c r="X9" s="2"/>
      <c r="Y9" s="2"/>
      <c r="Z9" s="2"/>
      <c r="AA9" s="2"/>
      <c r="AB9" s="2"/>
    </row>
    <row r="10" spans="1:28" s="213" customFormat="1" ht="60" customHeight="1">
      <c r="A10" s="884"/>
      <c r="B10" s="884"/>
      <c r="C10" s="884"/>
      <c r="D10" s="884"/>
      <c r="E10" s="884"/>
      <c r="F10" s="884"/>
      <c r="G10" s="879"/>
      <c r="H10" s="885"/>
      <c r="I10" s="895"/>
      <c r="J10" s="900"/>
      <c r="K10" s="900"/>
      <c r="L10" s="214" t="s">
        <v>395</v>
      </c>
      <c r="M10" s="215" t="s">
        <v>396</v>
      </c>
      <c r="N10" s="897"/>
      <c r="O10" s="902"/>
      <c r="P10" s="886"/>
      <c r="Q10" s="897"/>
      <c r="R10" s="902"/>
      <c r="S10" s="886"/>
      <c r="T10" s="886"/>
      <c r="U10" s="2"/>
      <c r="V10" s="2"/>
      <c r="W10" s="2"/>
      <c r="X10" s="2"/>
      <c r="Y10" s="2"/>
      <c r="Z10" s="2"/>
      <c r="AA10" s="2"/>
      <c r="AB10" s="2"/>
    </row>
    <row r="11" spans="1:28" s="213" customFormat="1" ht="3" customHeight="1">
      <c r="A11" s="216"/>
      <c r="B11" s="216"/>
      <c r="C11" s="216"/>
      <c r="D11" s="216"/>
      <c r="E11" s="216"/>
      <c r="F11" s="216"/>
      <c r="G11" s="216"/>
      <c r="H11" s="216"/>
      <c r="I11" s="3"/>
      <c r="J11" s="3"/>
      <c r="K11" s="3"/>
      <c r="L11" s="216"/>
      <c r="M11" s="216"/>
      <c r="N11" s="3"/>
      <c r="O11" s="216"/>
      <c r="P11" s="216"/>
      <c r="Q11" s="3"/>
      <c r="R11" s="216"/>
      <c r="S11" s="216"/>
      <c r="T11" s="216"/>
      <c r="U11" s="2"/>
      <c r="V11" s="2"/>
      <c r="W11" s="2"/>
      <c r="X11" s="2"/>
      <c r="Y11" s="2"/>
      <c r="Z11" s="2"/>
      <c r="AA11" s="2"/>
      <c r="AB11" s="2"/>
    </row>
    <row r="12" spans="1:20" ht="18.75" customHeight="1">
      <c r="A12" s="781" t="s">
        <v>332</v>
      </c>
      <c r="B12" s="781"/>
      <c r="C12" s="781"/>
      <c r="D12" s="781"/>
      <c r="E12" s="781"/>
      <c r="F12" s="781"/>
      <c r="G12" s="781"/>
      <c r="H12" s="781"/>
      <c r="I12" s="781"/>
      <c r="J12" s="781"/>
      <c r="K12" s="781"/>
      <c r="L12" s="781"/>
      <c r="M12" s="781"/>
      <c r="N12" s="781"/>
      <c r="O12" s="781"/>
      <c r="P12" s="781"/>
      <c r="Q12" s="781"/>
      <c r="R12" s="781"/>
      <c r="S12" s="781"/>
      <c r="T12" s="781"/>
    </row>
    <row r="13" spans="4:20" ht="15">
      <c r="D13" s="217"/>
      <c r="E13" s="217"/>
      <c r="F13" s="217"/>
      <c r="G13" s="316" t="s">
        <v>185</v>
      </c>
      <c r="H13" s="218">
        <f aca="true" t="shared" si="0" ref="H13:T13">SUM(H20,H113,H128,H178,H262)</f>
        <v>43079</v>
      </c>
      <c r="I13" s="218">
        <f t="shared" si="0"/>
        <v>7524</v>
      </c>
      <c r="J13" s="218">
        <f t="shared" si="0"/>
        <v>2398</v>
      </c>
      <c r="K13" s="218">
        <f t="shared" si="0"/>
        <v>4611</v>
      </c>
      <c r="L13" s="218">
        <f t="shared" si="0"/>
        <v>43</v>
      </c>
      <c r="M13" s="218">
        <f t="shared" si="0"/>
        <v>124</v>
      </c>
      <c r="N13" s="218">
        <f t="shared" si="0"/>
        <v>865</v>
      </c>
      <c r="O13" s="218">
        <f t="shared" si="0"/>
        <v>143</v>
      </c>
      <c r="P13" s="218">
        <f t="shared" si="0"/>
        <v>722</v>
      </c>
      <c r="Q13" s="218">
        <f t="shared" si="0"/>
        <v>32667</v>
      </c>
      <c r="R13" s="218">
        <f t="shared" si="0"/>
        <v>4744</v>
      </c>
      <c r="S13" s="218">
        <f t="shared" si="0"/>
        <v>27923</v>
      </c>
      <c r="T13" s="218">
        <f t="shared" si="0"/>
        <v>2023</v>
      </c>
    </row>
    <row r="14" spans="4:20" ht="12" customHeight="1">
      <c r="D14" s="118" t="s">
        <v>397</v>
      </c>
      <c r="E14" s="118">
        <v>30</v>
      </c>
      <c r="F14" s="118"/>
      <c r="G14" s="316"/>
      <c r="H14" s="218">
        <f aca="true" t="shared" si="1" ref="H14:T14">SUM(H21,H114,H129,H179,H263)</f>
        <v>12038</v>
      </c>
      <c r="I14" s="218">
        <f t="shared" si="1"/>
        <v>7</v>
      </c>
      <c r="J14" s="218">
        <f t="shared" si="1"/>
        <v>0</v>
      </c>
      <c r="K14" s="218">
        <f t="shared" si="1"/>
        <v>2</v>
      </c>
      <c r="L14" s="218">
        <f t="shared" si="1"/>
        <v>0</v>
      </c>
      <c r="M14" s="218">
        <f t="shared" si="1"/>
        <v>2</v>
      </c>
      <c r="N14" s="218">
        <f t="shared" si="1"/>
        <v>46</v>
      </c>
      <c r="O14" s="218">
        <f t="shared" si="1"/>
        <v>13</v>
      </c>
      <c r="P14" s="218">
        <f t="shared" si="1"/>
        <v>33</v>
      </c>
      <c r="Q14" s="218">
        <f t="shared" si="1"/>
        <v>11937</v>
      </c>
      <c r="R14" s="218">
        <f t="shared" si="1"/>
        <v>19</v>
      </c>
      <c r="S14" s="218">
        <f t="shared" si="1"/>
        <v>11918</v>
      </c>
      <c r="T14" s="218">
        <f t="shared" si="1"/>
        <v>48</v>
      </c>
    </row>
    <row r="15" spans="3:20" ht="12" customHeight="1">
      <c r="C15" s="128">
        <v>30</v>
      </c>
      <c r="D15" s="217" t="s">
        <v>398</v>
      </c>
      <c r="E15" s="118">
        <v>40</v>
      </c>
      <c r="F15" s="118"/>
      <c r="G15" s="316"/>
      <c r="H15" s="218">
        <f aca="true" t="shared" si="2" ref="H15:T15">SUM(H22,H115,H130,H180,H264)</f>
        <v>14976</v>
      </c>
      <c r="I15" s="218">
        <f t="shared" si="2"/>
        <v>728</v>
      </c>
      <c r="J15" s="218">
        <f t="shared" si="2"/>
        <v>144</v>
      </c>
      <c r="K15" s="218">
        <f t="shared" si="2"/>
        <v>441</v>
      </c>
      <c r="L15" s="218">
        <f t="shared" si="2"/>
        <v>0</v>
      </c>
      <c r="M15" s="218">
        <f t="shared" si="2"/>
        <v>91</v>
      </c>
      <c r="N15" s="218">
        <f t="shared" si="2"/>
        <v>496</v>
      </c>
      <c r="O15" s="218">
        <f t="shared" si="2"/>
        <v>42</v>
      </c>
      <c r="P15" s="218">
        <f t="shared" si="2"/>
        <v>454</v>
      </c>
      <c r="Q15" s="218">
        <f t="shared" si="2"/>
        <v>13384</v>
      </c>
      <c r="R15" s="218">
        <f t="shared" si="2"/>
        <v>708</v>
      </c>
      <c r="S15" s="218">
        <f t="shared" si="2"/>
        <v>12676</v>
      </c>
      <c r="T15" s="218">
        <f t="shared" si="2"/>
        <v>368</v>
      </c>
    </row>
    <row r="16" spans="3:20" ht="12" customHeight="1">
      <c r="C16" s="128">
        <v>40</v>
      </c>
      <c r="D16" s="217" t="s">
        <v>398</v>
      </c>
      <c r="E16" s="118">
        <v>50</v>
      </c>
      <c r="F16" s="118"/>
      <c r="G16" s="316"/>
      <c r="H16" s="218">
        <f aca="true" t="shared" si="3" ref="H16:T16">SUM(H23,H116,H131,H181,H265)</f>
        <v>7256</v>
      </c>
      <c r="I16" s="218">
        <f t="shared" si="3"/>
        <v>2239</v>
      </c>
      <c r="J16" s="218">
        <f t="shared" si="3"/>
        <v>659</v>
      </c>
      <c r="K16" s="218">
        <f t="shared" si="3"/>
        <v>1433</v>
      </c>
      <c r="L16" s="218">
        <f t="shared" si="3"/>
        <v>1</v>
      </c>
      <c r="M16" s="218">
        <f t="shared" si="3"/>
        <v>31</v>
      </c>
      <c r="N16" s="218">
        <f t="shared" si="3"/>
        <v>261</v>
      </c>
      <c r="O16" s="218">
        <f t="shared" si="3"/>
        <v>48</v>
      </c>
      <c r="P16" s="218">
        <f t="shared" si="3"/>
        <v>213</v>
      </c>
      <c r="Q16" s="218">
        <f t="shared" si="3"/>
        <v>4131</v>
      </c>
      <c r="R16" s="218">
        <f t="shared" si="3"/>
        <v>1769</v>
      </c>
      <c r="S16" s="218">
        <f t="shared" si="3"/>
        <v>2362</v>
      </c>
      <c r="T16" s="218">
        <f t="shared" si="3"/>
        <v>625</v>
      </c>
    </row>
    <row r="17" spans="3:20" ht="12" customHeight="1">
      <c r="C17" s="128">
        <v>50</v>
      </c>
      <c r="D17" s="217" t="s">
        <v>398</v>
      </c>
      <c r="E17" s="118">
        <v>60</v>
      </c>
      <c r="F17" s="118"/>
      <c r="G17" s="132"/>
      <c r="H17" s="218">
        <f aca="true" t="shared" si="4" ref="H17:T17">SUM(H24,H117,H132,H182,H266)</f>
        <v>6074</v>
      </c>
      <c r="I17" s="218">
        <f t="shared" si="4"/>
        <v>3103</v>
      </c>
      <c r="J17" s="218">
        <f t="shared" si="4"/>
        <v>1015</v>
      </c>
      <c r="K17" s="218">
        <f t="shared" si="4"/>
        <v>1932</v>
      </c>
      <c r="L17" s="218">
        <f t="shared" si="4"/>
        <v>23</v>
      </c>
      <c r="M17" s="218">
        <f t="shared" si="4"/>
        <v>0</v>
      </c>
      <c r="N17" s="218">
        <f t="shared" si="4"/>
        <v>51</v>
      </c>
      <c r="O17" s="218">
        <f t="shared" si="4"/>
        <v>29</v>
      </c>
      <c r="P17" s="218">
        <f t="shared" si="4"/>
        <v>22</v>
      </c>
      <c r="Q17" s="218">
        <f t="shared" si="4"/>
        <v>2261</v>
      </c>
      <c r="R17" s="218">
        <f t="shared" si="4"/>
        <v>1641</v>
      </c>
      <c r="S17" s="218">
        <f t="shared" si="4"/>
        <v>620</v>
      </c>
      <c r="T17" s="218">
        <f t="shared" si="4"/>
        <v>659</v>
      </c>
    </row>
    <row r="18" spans="3:20" ht="12" customHeight="1">
      <c r="C18" s="128">
        <v>60</v>
      </c>
      <c r="D18" s="217" t="s">
        <v>399</v>
      </c>
      <c r="E18" s="217"/>
      <c r="F18" s="217"/>
      <c r="G18" s="132"/>
      <c r="H18" s="218">
        <f aca="true" t="shared" si="5" ref="H18:T18">SUM(H25,H118,H133,H183,H267)</f>
        <v>2735</v>
      </c>
      <c r="I18" s="218">
        <f t="shared" si="5"/>
        <v>1447</v>
      </c>
      <c r="J18" s="218">
        <f t="shared" si="5"/>
        <v>580</v>
      </c>
      <c r="K18" s="218">
        <f t="shared" si="5"/>
        <v>803</v>
      </c>
      <c r="L18" s="218">
        <f t="shared" si="5"/>
        <v>19</v>
      </c>
      <c r="M18" s="218">
        <f t="shared" si="5"/>
        <v>0</v>
      </c>
      <c r="N18" s="218">
        <f t="shared" si="5"/>
        <v>11</v>
      </c>
      <c r="O18" s="218">
        <f t="shared" si="5"/>
        <v>11</v>
      </c>
      <c r="P18" s="218">
        <f t="shared" si="5"/>
        <v>0</v>
      </c>
      <c r="Q18" s="218">
        <f t="shared" si="5"/>
        <v>954</v>
      </c>
      <c r="R18" s="218">
        <f t="shared" si="5"/>
        <v>607</v>
      </c>
      <c r="S18" s="218">
        <f t="shared" si="5"/>
        <v>347</v>
      </c>
      <c r="T18" s="218">
        <f t="shared" si="5"/>
        <v>323</v>
      </c>
    </row>
    <row r="19" spans="1:20" ht="18.75" customHeight="1">
      <c r="A19" s="781" t="s">
        <v>336</v>
      </c>
      <c r="B19" s="781"/>
      <c r="C19" s="781"/>
      <c r="D19" s="781"/>
      <c r="E19" s="781"/>
      <c r="F19" s="781"/>
      <c r="G19" s="781"/>
      <c r="H19" s="781"/>
      <c r="I19" s="781"/>
      <c r="J19" s="781"/>
      <c r="K19" s="781"/>
      <c r="L19" s="781"/>
      <c r="M19" s="781"/>
      <c r="N19" s="781"/>
      <c r="O19" s="781"/>
      <c r="P19" s="781"/>
      <c r="Q19" s="781"/>
      <c r="R19" s="781"/>
      <c r="S19" s="781"/>
      <c r="T19" s="781"/>
    </row>
    <row r="20" spans="4:20" ht="15">
      <c r="D20" s="217"/>
      <c r="E20" s="217"/>
      <c r="F20" s="217"/>
      <c r="G20" s="118" t="s">
        <v>337</v>
      </c>
      <c r="H20" s="119">
        <f aca="true" t="shared" si="6" ref="H20:T20">SUM(H28,H36,H45,H53,H62,H71,H79,H87,H96,H106)</f>
        <v>36403</v>
      </c>
      <c r="I20" s="125">
        <f t="shared" si="6"/>
        <v>3873</v>
      </c>
      <c r="J20" s="125">
        <f t="shared" si="6"/>
        <v>2239</v>
      </c>
      <c r="K20" s="125">
        <f t="shared" si="6"/>
        <v>1469</v>
      </c>
      <c r="L20" s="125">
        <f t="shared" si="6"/>
        <v>9</v>
      </c>
      <c r="M20" s="125">
        <f t="shared" si="6"/>
        <v>122</v>
      </c>
      <c r="N20" s="125">
        <f t="shared" si="6"/>
        <v>770</v>
      </c>
      <c r="O20" s="125">
        <f t="shared" si="6"/>
        <v>55</v>
      </c>
      <c r="P20" s="125">
        <f t="shared" si="6"/>
        <v>715</v>
      </c>
      <c r="Q20" s="125">
        <f t="shared" si="6"/>
        <v>30414</v>
      </c>
      <c r="R20" s="125">
        <f t="shared" si="6"/>
        <v>4496</v>
      </c>
      <c r="S20" s="125">
        <f t="shared" si="6"/>
        <v>25918</v>
      </c>
      <c r="T20" s="125">
        <f t="shared" si="6"/>
        <v>1346</v>
      </c>
    </row>
    <row r="21" spans="4:20" ht="12" customHeight="1">
      <c r="D21" s="118" t="s">
        <v>400</v>
      </c>
      <c r="E21" s="118">
        <v>30</v>
      </c>
      <c r="F21" s="118"/>
      <c r="G21" s="118"/>
      <c r="H21" s="119">
        <f aca="true" t="shared" si="7" ref="H21:T21">SUM(H29,H37,H46,H54,H63,H72,H80,H88,H97,H107)</f>
        <v>11178</v>
      </c>
      <c r="I21" s="125">
        <f t="shared" si="7"/>
        <v>6</v>
      </c>
      <c r="J21" s="125">
        <f t="shared" si="7"/>
        <v>0</v>
      </c>
      <c r="K21" s="125">
        <f t="shared" si="7"/>
        <v>1</v>
      </c>
      <c r="L21" s="125">
        <f t="shared" si="7"/>
        <v>0</v>
      </c>
      <c r="M21" s="125">
        <f t="shared" si="7"/>
        <v>2</v>
      </c>
      <c r="N21" s="125">
        <f t="shared" si="7"/>
        <v>40</v>
      </c>
      <c r="O21" s="125">
        <f t="shared" si="7"/>
        <v>9</v>
      </c>
      <c r="P21" s="125">
        <f t="shared" si="7"/>
        <v>31</v>
      </c>
      <c r="Q21" s="125">
        <f t="shared" si="7"/>
        <v>11097</v>
      </c>
      <c r="R21" s="125">
        <f t="shared" si="7"/>
        <v>8</v>
      </c>
      <c r="S21" s="125">
        <f t="shared" si="7"/>
        <v>11089</v>
      </c>
      <c r="T21" s="125">
        <f t="shared" si="7"/>
        <v>35</v>
      </c>
    </row>
    <row r="22" spans="3:20" ht="12" customHeight="1">
      <c r="C22" s="128">
        <v>30</v>
      </c>
      <c r="D22" s="217" t="s">
        <v>398</v>
      </c>
      <c r="E22" s="118">
        <v>40</v>
      </c>
      <c r="F22" s="118"/>
      <c r="G22" s="118"/>
      <c r="H22" s="119">
        <f aca="true" t="shared" si="8" ref="H22:T22">SUM(H30,H38,H47,H55,H64,H73,H81,H89,H98,H108)</f>
        <v>13556</v>
      </c>
      <c r="I22" s="125">
        <f t="shared" si="8"/>
        <v>404</v>
      </c>
      <c r="J22" s="125">
        <f t="shared" si="8"/>
        <v>128</v>
      </c>
      <c r="K22" s="125">
        <f t="shared" si="8"/>
        <v>183</v>
      </c>
      <c r="L22" s="125">
        <f t="shared" si="8"/>
        <v>0</v>
      </c>
      <c r="M22" s="125">
        <f t="shared" si="8"/>
        <v>90</v>
      </c>
      <c r="N22" s="125">
        <f t="shared" si="8"/>
        <v>472</v>
      </c>
      <c r="O22" s="125">
        <f t="shared" si="8"/>
        <v>21</v>
      </c>
      <c r="P22" s="125">
        <f t="shared" si="8"/>
        <v>451</v>
      </c>
      <c r="Q22" s="125">
        <f t="shared" si="8"/>
        <v>12410</v>
      </c>
      <c r="R22" s="125">
        <f t="shared" si="8"/>
        <v>647</v>
      </c>
      <c r="S22" s="125">
        <f t="shared" si="8"/>
        <v>11763</v>
      </c>
      <c r="T22" s="125">
        <f t="shared" si="8"/>
        <v>270</v>
      </c>
    </row>
    <row r="23" spans="3:20" ht="12" customHeight="1">
      <c r="C23" s="128">
        <v>40</v>
      </c>
      <c r="D23" s="217" t="s">
        <v>398</v>
      </c>
      <c r="E23" s="118">
        <v>50</v>
      </c>
      <c r="F23" s="118"/>
      <c r="G23" s="118"/>
      <c r="H23" s="119">
        <f aca="true" t="shared" si="9" ref="H23:T23">SUM(H31,H39,H48,H56,H65,H74,H82,H90,H99,H109)</f>
        <v>5709</v>
      </c>
      <c r="I23" s="125">
        <f t="shared" si="9"/>
        <v>1155</v>
      </c>
      <c r="J23" s="125">
        <f t="shared" si="9"/>
        <v>629</v>
      </c>
      <c r="K23" s="125">
        <f t="shared" si="9"/>
        <v>491</v>
      </c>
      <c r="L23" s="125">
        <f t="shared" si="9"/>
        <v>0</v>
      </c>
      <c r="M23" s="125">
        <f t="shared" si="9"/>
        <v>30</v>
      </c>
      <c r="N23" s="125">
        <f t="shared" si="9"/>
        <v>229</v>
      </c>
      <c r="O23" s="125">
        <f t="shared" si="9"/>
        <v>18</v>
      </c>
      <c r="P23" s="125">
        <f t="shared" si="9"/>
        <v>211</v>
      </c>
      <c r="Q23" s="125">
        <f t="shared" si="9"/>
        <v>3868</v>
      </c>
      <c r="R23" s="125">
        <f t="shared" si="9"/>
        <v>1693</v>
      </c>
      <c r="S23" s="125">
        <f t="shared" si="9"/>
        <v>2175</v>
      </c>
      <c r="T23" s="125">
        <f t="shared" si="9"/>
        <v>457</v>
      </c>
    </row>
    <row r="24" spans="3:20" ht="12" customHeight="1">
      <c r="C24" s="128">
        <v>50</v>
      </c>
      <c r="D24" s="217" t="s">
        <v>398</v>
      </c>
      <c r="E24" s="118">
        <v>60</v>
      </c>
      <c r="F24" s="118"/>
      <c r="H24" s="119">
        <f aca="true" t="shared" si="10" ref="H24:T24">SUM(H32,H40,H49,H57,H66,H75,H83,H91,H100,H110)</f>
        <v>4064</v>
      </c>
      <c r="I24" s="125">
        <f t="shared" si="10"/>
        <v>1507</v>
      </c>
      <c r="J24" s="125">
        <f t="shared" si="10"/>
        <v>950</v>
      </c>
      <c r="K24" s="125">
        <f t="shared" si="10"/>
        <v>535</v>
      </c>
      <c r="L24" s="125">
        <f t="shared" si="10"/>
        <v>5</v>
      </c>
      <c r="M24" s="125">
        <f t="shared" si="10"/>
        <v>0</v>
      </c>
      <c r="N24" s="125">
        <f t="shared" si="10"/>
        <v>27</v>
      </c>
      <c r="O24" s="125">
        <f t="shared" si="10"/>
        <v>5</v>
      </c>
      <c r="P24" s="125">
        <f t="shared" si="10"/>
        <v>22</v>
      </c>
      <c r="Q24" s="125">
        <f t="shared" si="10"/>
        <v>2129</v>
      </c>
      <c r="R24" s="125">
        <f t="shared" si="10"/>
        <v>1562</v>
      </c>
      <c r="S24" s="125">
        <f t="shared" si="10"/>
        <v>567</v>
      </c>
      <c r="T24" s="125">
        <f t="shared" si="10"/>
        <v>401</v>
      </c>
    </row>
    <row r="25" spans="3:20" ht="12" customHeight="1">
      <c r="C25" s="128">
        <v>60</v>
      </c>
      <c r="D25" s="217" t="s">
        <v>399</v>
      </c>
      <c r="E25" s="217"/>
      <c r="F25" s="217"/>
      <c r="H25" s="119">
        <f aca="true" t="shared" si="11" ref="H25:T25">SUM(H33,H41,H50,H58,H67,H76,H84,H92,H101,H111)</f>
        <v>1896</v>
      </c>
      <c r="I25" s="125">
        <f t="shared" si="11"/>
        <v>801</v>
      </c>
      <c r="J25" s="125">
        <f t="shared" si="11"/>
        <v>532</v>
      </c>
      <c r="K25" s="125">
        <f t="shared" si="11"/>
        <v>259</v>
      </c>
      <c r="L25" s="125">
        <f t="shared" si="11"/>
        <v>4</v>
      </c>
      <c r="M25" s="125">
        <f t="shared" si="11"/>
        <v>0</v>
      </c>
      <c r="N25" s="125">
        <f t="shared" si="11"/>
        <v>2</v>
      </c>
      <c r="O25" s="125">
        <f t="shared" si="11"/>
        <v>2</v>
      </c>
      <c r="P25" s="125">
        <f t="shared" si="11"/>
        <v>0</v>
      </c>
      <c r="Q25" s="125">
        <f t="shared" si="11"/>
        <v>910</v>
      </c>
      <c r="R25" s="125">
        <f t="shared" si="11"/>
        <v>586</v>
      </c>
      <c r="S25" s="125">
        <f t="shared" si="11"/>
        <v>324</v>
      </c>
      <c r="T25" s="125">
        <f t="shared" si="11"/>
        <v>183</v>
      </c>
    </row>
    <row r="26" spans="3:20" ht="12" customHeight="1">
      <c r="C26" s="128"/>
      <c r="D26" s="217"/>
      <c r="E26" s="217"/>
      <c r="F26" s="217"/>
      <c r="H26" s="125"/>
      <c r="I26" s="120"/>
      <c r="J26" s="120"/>
      <c r="K26" s="120"/>
      <c r="L26" s="120"/>
      <c r="M26" s="120"/>
      <c r="N26" s="120"/>
      <c r="O26" s="120"/>
      <c r="P26" s="120"/>
      <c r="Q26" s="120"/>
      <c r="R26" s="120"/>
      <c r="S26" s="120"/>
      <c r="T26" s="120"/>
    </row>
    <row r="27" ht="12" customHeight="1">
      <c r="B27" s="2" t="s">
        <v>243</v>
      </c>
    </row>
    <row r="28" spans="4:20" ht="15">
      <c r="D28" s="138"/>
      <c r="E28" s="138"/>
      <c r="F28" s="138"/>
      <c r="G28" s="219" t="s">
        <v>337</v>
      </c>
      <c r="H28" s="121">
        <v>2906</v>
      </c>
      <c r="I28" s="122">
        <v>637</v>
      </c>
      <c r="J28" s="122">
        <v>398</v>
      </c>
      <c r="K28" s="122">
        <v>210</v>
      </c>
      <c r="L28" s="122">
        <v>0</v>
      </c>
      <c r="M28" s="122">
        <v>25</v>
      </c>
      <c r="N28" s="122">
        <v>186</v>
      </c>
      <c r="O28" s="122">
        <v>5</v>
      </c>
      <c r="P28" s="122">
        <v>181</v>
      </c>
      <c r="Q28" s="122">
        <v>1710</v>
      </c>
      <c r="R28" s="122">
        <v>238</v>
      </c>
      <c r="S28" s="122">
        <v>1472</v>
      </c>
      <c r="T28" s="122">
        <v>373</v>
      </c>
    </row>
    <row r="29" spans="4:20" ht="12" customHeight="1">
      <c r="D29" s="219" t="s">
        <v>400</v>
      </c>
      <c r="E29" s="219">
        <v>30</v>
      </c>
      <c r="F29" s="219"/>
      <c r="G29" s="132"/>
      <c r="H29" s="121">
        <v>359</v>
      </c>
      <c r="I29" s="122">
        <v>0</v>
      </c>
      <c r="J29" s="122">
        <v>0</v>
      </c>
      <c r="K29" s="122">
        <v>0</v>
      </c>
      <c r="L29" s="122">
        <v>0</v>
      </c>
      <c r="M29" s="122">
        <v>0</v>
      </c>
      <c r="N29" s="122">
        <v>1</v>
      </c>
      <c r="O29" s="122">
        <v>0</v>
      </c>
      <c r="P29" s="122">
        <v>1</v>
      </c>
      <c r="Q29" s="122">
        <v>350</v>
      </c>
      <c r="R29" s="122">
        <v>1</v>
      </c>
      <c r="S29" s="122">
        <v>349</v>
      </c>
      <c r="T29" s="122">
        <v>8</v>
      </c>
    </row>
    <row r="30" spans="3:20" ht="12" customHeight="1">
      <c r="C30" s="2">
        <v>30</v>
      </c>
      <c r="D30" s="138" t="s">
        <v>398</v>
      </c>
      <c r="E30" s="219">
        <v>40</v>
      </c>
      <c r="F30" s="219"/>
      <c r="G30" s="132"/>
      <c r="H30" s="122">
        <v>980</v>
      </c>
      <c r="I30" s="122">
        <v>34</v>
      </c>
      <c r="J30" s="122">
        <v>13</v>
      </c>
      <c r="K30" s="122">
        <v>9</v>
      </c>
      <c r="L30" s="122">
        <v>0</v>
      </c>
      <c r="M30" s="122">
        <v>12</v>
      </c>
      <c r="N30" s="122">
        <v>98</v>
      </c>
      <c r="O30" s="122">
        <v>1</v>
      </c>
      <c r="P30" s="122">
        <v>97</v>
      </c>
      <c r="Q30" s="122">
        <v>796</v>
      </c>
      <c r="R30" s="122">
        <v>20</v>
      </c>
      <c r="S30" s="122">
        <v>776</v>
      </c>
      <c r="T30" s="122">
        <v>52</v>
      </c>
    </row>
    <row r="31" spans="3:20" ht="12" customHeight="1">
      <c r="C31" s="2">
        <v>40</v>
      </c>
      <c r="D31" s="138" t="s">
        <v>398</v>
      </c>
      <c r="E31" s="219">
        <v>50</v>
      </c>
      <c r="F31" s="219"/>
      <c r="G31" s="132"/>
      <c r="H31" s="122">
        <v>708</v>
      </c>
      <c r="I31" s="122">
        <v>173</v>
      </c>
      <c r="J31" s="122">
        <v>89</v>
      </c>
      <c r="K31" s="122">
        <v>69</v>
      </c>
      <c r="L31" s="122">
        <v>0</v>
      </c>
      <c r="M31" s="122">
        <v>13</v>
      </c>
      <c r="N31" s="122">
        <v>81</v>
      </c>
      <c r="O31" s="122">
        <v>4</v>
      </c>
      <c r="P31" s="122">
        <v>77</v>
      </c>
      <c r="Q31" s="122">
        <v>319</v>
      </c>
      <c r="R31" s="122">
        <v>79</v>
      </c>
      <c r="S31" s="122">
        <v>240</v>
      </c>
      <c r="T31" s="122">
        <v>135</v>
      </c>
    </row>
    <row r="32" spans="3:20" ht="12" customHeight="1">
      <c r="C32" s="2">
        <v>50</v>
      </c>
      <c r="D32" s="138" t="s">
        <v>398</v>
      </c>
      <c r="E32" s="219">
        <v>60</v>
      </c>
      <c r="F32" s="219"/>
      <c r="G32" s="132"/>
      <c r="H32" s="122">
        <v>564</v>
      </c>
      <c r="I32" s="122">
        <v>264</v>
      </c>
      <c r="J32" s="122">
        <v>174</v>
      </c>
      <c r="K32" s="122">
        <v>90</v>
      </c>
      <c r="L32" s="122">
        <v>0</v>
      </c>
      <c r="M32" s="122">
        <v>0</v>
      </c>
      <c r="N32" s="122">
        <v>6</v>
      </c>
      <c r="O32" s="122">
        <v>0</v>
      </c>
      <c r="P32" s="122">
        <v>6</v>
      </c>
      <c r="Q32" s="122">
        <v>174</v>
      </c>
      <c r="R32" s="122">
        <v>94</v>
      </c>
      <c r="S32" s="122">
        <v>80</v>
      </c>
      <c r="T32" s="122">
        <v>120</v>
      </c>
    </row>
    <row r="33" spans="3:20" ht="12" customHeight="1">
      <c r="C33" s="2">
        <v>60</v>
      </c>
      <c r="D33" s="138" t="s">
        <v>399</v>
      </c>
      <c r="E33" s="138"/>
      <c r="F33" s="138"/>
      <c r="G33" s="132"/>
      <c r="H33" s="122">
        <v>295</v>
      </c>
      <c r="I33" s="122">
        <v>166</v>
      </c>
      <c r="J33" s="122">
        <v>122</v>
      </c>
      <c r="K33" s="122">
        <v>42</v>
      </c>
      <c r="L33" s="122">
        <v>0</v>
      </c>
      <c r="M33" s="122">
        <v>0</v>
      </c>
      <c r="N33" s="122">
        <v>0</v>
      </c>
      <c r="O33" s="122">
        <v>0</v>
      </c>
      <c r="P33" s="122">
        <v>0</v>
      </c>
      <c r="Q33" s="122">
        <v>71</v>
      </c>
      <c r="R33" s="122">
        <v>44</v>
      </c>
      <c r="S33" s="122">
        <v>27</v>
      </c>
      <c r="T33" s="122">
        <v>58</v>
      </c>
    </row>
    <row r="34" spans="4:20" ht="12" customHeight="1">
      <c r="D34" s="138"/>
      <c r="E34" s="138"/>
      <c r="F34" s="138"/>
      <c r="G34" s="155"/>
      <c r="H34" s="122"/>
      <c r="I34" s="122"/>
      <c r="J34" s="122"/>
      <c r="K34" s="122"/>
      <c r="L34" s="122"/>
      <c r="M34" s="122"/>
      <c r="N34" s="122"/>
      <c r="O34" s="122"/>
      <c r="P34" s="122"/>
      <c r="Q34" s="122"/>
      <c r="R34" s="122"/>
      <c r="S34" s="122"/>
      <c r="T34" s="122"/>
    </row>
    <row r="35" spans="2:20" ht="12" customHeight="1">
      <c r="B35" s="2" t="s">
        <v>244</v>
      </c>
      <c r="H35" s="220"/>
      <c r="I35" s="220"/>
      <c r="J35" s="220"/>
      <c r="K35" s="220"/>
      <c r="L35" s="220"/>
      <c r="M35" s="220"/>
      <c r="N35" s="220"/>
      <c r="O35" s="220"/>
      <c r="P35" s="220"/>
      <c r="Q35" s="220"/>
      <c r="R35" s="220"/>
      <c r="S35" s="220"/>
      <c r="T35" s="220"/>
    </row>
    <row r="36" spans="4:20" ht="15">
      <c r="D36" s="138"/>
      <c r="E36" s="138"/>
      <c r="F36" s="138"/>
      <c r="G36" s="219" t="s">
        <v>337</v>
      </c>
      <c r="H36" s="122">
        <v>354</v>
      </c>
      <c r="I36" s="122">
        <v>38</v>
      </c>
      <c r="J36" s="122">
        <v>24</v>
      </c>
      <c r="K36" s="122">
        <v>14</v>
      </c>
      <c r="L36" s="122">
        <v>0</v>
      </c>
      <c r="M36" s="122">
        <v>0</v>
      </c>
      <c r="N36" s="122">
        <v>3</v>
      </c>
      <c r="O36" s="122">
        <v>0</v>
      </c>
      <c r="P36" s="122">
        <v>3</v>
      </c>
      <c r="Q36" s="122">
        <v>232</v>
      </c>
      <c r="R36" s="122">
        <v>24</v>
      </c>
      <c r="S36" s="122">
        <v>208</v>
      </c>
      <c r="T36" s="122">
        <v>81</v>
      </c>
    </row>
    <row r="37" spans="4:20" ht="12" customHeight="1">
      <c r="D37" s="219" t="s">
        <v>400</v>
      </c>
      <c r="E37" s="219">
        <v>30</v>
      </c>
      <c r="F37" s="219"/>
      <c r="G37" s="132"/>
      <c r="H37" s="121">
        <v>78</v>
      </c>
      <c r="I37" s="122">
        <v>0</v>
      </c>
      <c r="J37" s="122">
        <v>0</v>
      </c>
      <c r="K37" s="122">
        <v>0</v>
      </c>
      <c r="L37" s="122">
        <v>0</v>
      </c>
      <c r="M37" s="122">
        <v>0</v>
      </c>
      <c r="N37" s="122">
        <v>0</v>
      </c>
      <c r="O37" s="122">
        <v>0</v>
      </c>
      <c r="P37" s="122">
        <v>0</v>
      </c>
      <c r="Q37" s="122">
        <v>77</v>
      </c>
      <c r="R37" s="122">
        <v>0</v>
      </c>
      <c r="S37" s="122">
        <v>77</v>
      </c>
      <c r="T37" s="122">
        <v>1</v>
      </c>
    </row>
    <row r="38" spans="3:20" ht="12" customHeight="1">
      <c r="C38" s="2">
        <v>30</v>
      </c>
      <c r="D38" s="138" t="s">
        <v>398</v>
      </c>
      <c r="E38" s="219">
        <v>40</v>
      </c>
      <c r="F38" s="219"/>
      <c r="G38" s="132"/>
      <c r="H38" s="122">
        <v>144</v>
      </c>
      <c r="I38" s="122">
        <v>6</v>
      </c>
      <c r="J38" s="122">
        <v>2</v>
      </c>
      <c r="K38" s="122">
        <v>4</v>
      </c>
      <c r="L38" s="122">
        <v>0</v>
      </c>
      <c r="M38" s="122">
        <v>0</v>
      </c>
      <c r="N38" s="122">
        <v>1</v>
      </c>
      <c r="O38" s="122">
        <v>0</v>
      </c>
      <c r="P38" s="122">
        <v>1</v>
      </c>
      <c r="Q38" s="122">
        <v>112</v>
      </c>
      <c r="R38" s="122">
        <v>5</v>
      </c>
      <c r="S38" s="122">
        <v>107</v>
      </c>
      <c r="T38" s="122">
        <v>25</v>
      </c>
    </row>
    <row r="39" spans="3:20" ht="12" customHeight="1">
      <c r="C39" s="2">
        <v>40</v>
      </c>
      <c r="D39" s="138" t="s">
        <v>398</v>
      </c>
      <c r="E39" s="219">
        <v>50</v>
      </c>
      <c r="F39" s="219"/>
      <c r="G39" s="132"/>
      <c r="H39" s="122">
        <v>59</v>
      </c>
      <c r="I39" s="122">
        <v>12</v>
      </c>
      <c r="J39" s="122">
        <v>6</v>
      </c>
      <c r="K39" s="122">
        <v>6</v>
      </c>
      <c r="L39" s="122">
        <v>0</v>
      </c>
      <c r="M39" s="122">
        <v>0</v>
      </c>
      <c r="N39" s="122">
        <v>2</v>
      </c>
      <c r="O39" s="122">
        <v>0</v>
      </c>
      <c r="P39" s="122">
        <v>2</v>
      </c>
      <c r="Q39" s="122">
        <v>25</v>
      </c>
      <c r="R39" s="122">
        <v>6</v>
      </c>
      <c r="S39" s="122">
        <v>19</v>
      </c>
      <c r="T39" s="122">
        <v>20</v>
      </c>
    </row>
    <row r="40" spans="3:20" ht="12" customHeight="1">
      <c r="C40" s="2">
        <v>50</v>
      </c>
      <c r="D40" s="138" t="s">
        <v>398</v>
      </c>
      <c r="E40" s="219">
        <v>60</v>
      </c>
      <c r="F40" s="219"/>
      <c r="G40" s="132"/>
      <c r="H40" s="122">
        <v>54</v>
      </c>
      <c r="I40" s="122">
        <v>13</v>
      </c>
      <c r="J40" s="122">
        <v>11</v>
      </c>
      <c r="K40" s="122">
        <v>2</v>
      </c>
      <c r="L40" s="122">
        <v>0</v>
      </c>
      <c r="M40" s="122">
        <v>0</v>
      </c>
      <c r="N40" s="122">
        <v>0</v>
      </c>
      <c r="O40" s="122">
        <v>0</v>
      </c>
      <c r="P40" s="122">
        <v>0</v>
      </c>
      <c r="Q40" s="122">
        <v>15</v>
      </c>
      <c r="R40" s="122">
        <v>11</v>
      </c>
      <c r="S40" s="122">
        <v>4</v>
      </c>
      <c r="T40" s="122">
        <v>26</v>
      </c>
    </row>
    <row r="41" spans="3:20" ht="12" customHeight="1">
      <c r="C41" s="2">
        <v>60</v>
      </c>
      <c r="D41" s="221" t="s">
        <v>399</v>
      </c>
      <c r="E41" s="138"/>
      <c r="F41" s="138"/>
      <c r="G41" s="132"/>
      <c r="H41" s="122">
        <v>19</v>
      </c>
      <c r="I41" s="122">
        <v>7</v>
      </c>
      <c r="J41" s="122">
        <v>5</v>
      </c>
      <c r="K41" s="122">
        <v>2</v>
      </c>
      <c r="L41" s="122">
        <v>0</v>
      </c>
      <c r="M41" s="122">
        <v>0</v>
      </c>
      <c r="N41" s="122">
        <v>0</v>
      </c>
      <c r="O41" s="122">
        <v>0</v>
      </c>
      <c r="P41" s="122">
        <v>0</v>
      </c>
      <c r="Q41" s="122">
        <v>3</v>
      </c>
      <c r="R41" s="122">
        <v>2</v>
      </c>
      <c r="S41" s="122">
        <v>1</v>
      </c>
      <c r="T41" s="122">
        <v>9</v>
      </c>
    </row>
    <row r="42" spans="4:7" ht="12" customHeight="1">
      <c r="D42" s="221"/>
      <c r="E42" s="138"/>
      <c r="F42" s="138"/>
      <c r="G42" s="155"/>
    </row>
    <row r="43" spans="2:20" ht="12" customHeight="1">
      <c r="B43" s="2" t="s">
        <v>359</v>
      </c>
      <c r="H43" s="220"/>
      <c r="I43" s="220"/>
      <c r="J43" s="220"/>
      <c r="K43" s="220"/>
      <c r="L43" s="220"/>
      <c r="M43" s="220"/>
      <c r="N43" s="220"/>
      <c r="O43" s="220"/>
      <c r="P43" s="220"/>
      <c r="Q43" s="220"/>
      <c r="R43" s="220"/>
      <c r="S43" s="220"/>
      <c r="T43" s="220"/>
    </row>
    <row r="44" spans="3:20" ht="12" customHeight="1">
      <c r="C44" s="2" t="s">
        <v>360</v>
      </c>
      <c r="H44" s="220"/>
      <c r="I44" s="220"/>
      <c r="J44" s="220"/>
      <c r="K44" s="220"/>
      <c r="L44" s="220"/>
      <c r="M44" s="220"/>
      <c r="N44" s="220"/>
      <c r="O44" s="220"/>
      <c r="P44" s="220"/>
      <c r="Q44" s="220"/>
      <c r="R44" s="220"/>
      <c r="S44" s="220"/>
      <c r="T44" s="220"/>
    </row>
    <row r="45" spans="4:20" ht="15">
      <c r="D45" s="138"/>
      <c r="E45" s="138"/>
      <c r="F45" s="138"/>
      <c r="G45" s="219" t="s">
        <v>337</v>
      </c>
      <c r="H45" s="121">
        <v>5166</v>
      </c>
      <c r="I45" s="122">
        <v>900</v>
      </c>
      <c r="J45" s="122">
        <v>627</v>
      </c>
      <c r="K45" s="122">
        <v>229</v>
      </c>
      <c r="L45" s="122">
        <v>4</v>
      </c>
      <c r="M45" s="122">
        <v>34</v>
      </c>
      <c r="N45" s="122">
        <v>201</v>
      </c>
      <c r="O45" s="122">
        <v>4</v>
      </c>
      <c r="P45" s="122">
        <v>197</v>
      </c>
      <c r="Q45" s="122">
        <v>3809</v>
      </c>
      <c r="R45" s="122">
        <v>221</v>
      </c>
      <c r="S45" s="122">
        <v>3588</v>
      </c>
      <c r="T45" s="122">
        <v>256</v>
      </c>
    </row>
    <row r="46" spans="4:20" ht="12" customHeight="1">
      <c r="D46" s="219" t="s">
        <v>400</v>
      </c>
      <c r="E46" s="219">
        <v>30</v>
      </c>
      <c r="F46" s="219"/>
      <c r="G46" s="132"/>
      <c r="H46" s="121">
        <v>1808</v>
      </c>
      <c r="I46" s="122">
        <v>1</v>
      </c>
      <c r="J46" s="122">
        <v>0</v>
      </c>
      <c r="K46" s="122">
        <v>1</v>
      </c>
      <c r="L46" s="122">
        <v>0</v>
      </c>
      <c r="M46" s="122">
        <v>0</v>
      </c>
      <c r="N46" s="122">
        <v>10</v>
      </c>
      <c r="O46" s="122">
        <v>2</v>
      </c>
      <c r="P46" s="122">
        <v>8</v>
      </c>
      <c r="Q46" s="122">
        <v>1787</v>
      </c>
      <c r="R46" s="122">
        <v>1</v>
      </c>
      <c r="S46" s="122">
        <v>1786</v>
      </c>
      <c r="T46" s="122">
        <v>10</v>
      </c>
    </row>
    <row r="47" spans="3:20" ht="12" customHeight="1">
      <c r="C47" s="2">
        <v>30</v>
      </c>
      <c r="D47" s="138" t="s">
        <v>398</v>
      </c>
      <c r="E47" s="219">
        <v>40</v>
      </c>
      <c r="F47" s="219"/>
      <c r="G47" s="132"/>
      <c r="H47" s="122">
        <v>1860</v>
      </c>
      <c r="I47" s="122">
        <v>124</v>
      </c>
      <c r="J47" s="122">
        <v>52</v>
      </c>
      <c r="K47" s="122">
        <v>46</v>
      </c>
      <c r="L47" s="122">
        <v>0</v>
      </c>
      <c r="M47" s="122">
        <v>26</v>
      </c>
      <c r="N47" s="122">
        <v>157</v>
      </c>
      <c r="O47" s="122">
        <v>2</v>
      </c>
      <c r="P47" s="122">
        <v>155</v>
      </c>
      <c r="Q47" s="122">
        <v>1508</v>
      </c>
      <c r="R47" s="122">
        <v>40</v>
      </c>
      <c r="S47" s="122">
        <v>1468</v>
      </c>
      <c r="T47" s="122">
        <v>71</v>
      </c>
    </row>
    <row r="48" spans="3:20" ht="12" customHeight="1">
      <c r="C48" s="2">
        <v>40</v>
      </c>
      <c r="D48" s="138" t="s">
        <v>398</v>
      </c>
      <c r="E48" s="219">
        <v>50</v>
      </c>
      <c r="F48" s="219"/>
      <c r="G48" s="132"/>
      <c r="H48" s="122">
        <v>778</v>
      </c>
      <c r="I48" s="122">
        <v>307</v>
      </c>
      <c r="J48" s="122">
        <v>217</v>
      </c>
      <c r="K48" s="122">
        <v>81</v>
      </c>
      <c r="L48" s="122">
        <v>0</v>
      </c>
      <c r="M48" s="122">
        <v>8</v>
      </c>
      <c r="N48" s="122">
        <v>34</v>
      </c>
      <c r="O48" s="122">
        <v>0</v>
      </c>
      <c r="P48" s="122">
        <v>34</v>
      </c>
      <c r="Q48" s="122">
        <v>351</v>
      </c>
      <c r="R48" s="122">
        <v>91</v>
      </c>
      <c r="S48" s="122">
        <v>260</v>
      </c>
      <c r="T48" s="122">
        <v>86</v>
      </c>
    </row>
    <row r="49" spans="3:20" ht="12" customHeight="1">
      <c r="C49" s="2">
        <v>50</v>
      </c>
      <c r="D49" s="138" t="s">
        <v>398</v>
      </c>
      <c r="E49" s="219">
        <v>60</v>
      </c>
      <c r="F49" s="219"/>
      <c r="G49" s="132"/>
      <c r="H49" s="122">
        <v>523</v>
      </c>
      <c r="I49" s="122">
        <v>334</v>
      </c>
      <c r="J49" s="122">
        <v>259</v>
      </c>
      <c r="K49" s="122">
        <v>69</v>
      </c>
      <c r="L49" s="122">
        <v>2</v>
      </c>
      <c r="M49" s="122">
        <v>0</v>
      </c>
      <c r="N49" s="122">
        <v>0</v>
      </c>
      <c r="O49" s="122">
        <v>0</v>
      </c>
      <c r="P49" s="122">
        <v>0</v>
      </c>
      <c r="Q49" s="122">
        <v>123</v>
      </c>
      <c r="R49" s="122">
        <v>68</v>
      </c>
      <c r="S49" s="122">
        <v>55</v>
      </c>
      <c r="T49" s="122">
        <v>66</v>
      </c>
    </row>
    <row r="50" spans="3:20" ht="12" customHeight="1">
      <c r="C50" s="2">
        <v>60</v>
      </c>
      <c r="D50" s="138" t="s">
        <v>399</v>
      </c>
      <c r="E50" s="138"/>
      <c r="F50" s="138"/>
      <c r="G50" s="132"/>
      <c r="H50" s="122">
        <v>197</v>
      </c>
      <c r="I50" s="122">
        <v>134</v>
      </c>
      <c r="J50" s="122">
        <v>99</v>
      </c>
      <c r="K50" s="122">
        <v>32</v>
      </c>
      <c r="L50" s="122">
        <v>2</v>
      </c>
      <c r="M50" s="122">
        <v>0</v>
      </c>
      <c r="N50" s="122">
        <v>0</v>
      </c>
      <c r="O50" s="122">
        <v>0</v>
      </c>
      <c r="P50" s="122">
        <v>0</v>
      </c>
      <c r="Q50" s="122">
        <v>40</v>
      </c>
      <c r="R50" s="122">
        <v>21</v>
      </c>
      <c r="S50" s="122">
        <v>19</v>
      </c>
      <c r="T50" s="122">
        <v>23</v>
      </c>
    </row>
    <row r="51" spans="4:7" ht="12" customHeight="1">
      <c r="D51" s="138"/>
      <c r="E51" s="138"/>
      <c r="F51" s="138"/>
      <c r="G51" s="155"/>
    </row>
    <row r="52" spans="2:20" ht="12" customHeight="1">
      <c r="B52" s="2" t="s">
        <v>361</v>
      </c>
      <c r="H52" s="220"/>
      <c r="I52" s="220"/>
      <c r="J52" s="220"/>
      <c r="K52" s="220"/>
      <c r="L52" s="220"/>
      <c r="M52" s="220"/>
      <c r="N52" s="220"/>
      <c r="O52" s="220"/>
      <c r="P52" s="220"/>
      <c r="Q52" s="220"/>
      <c r="R52" s="220"/>
      <c r="S52" s="220"/>
      <c r="T52" s="220"/>
    </row>
    <row r="53" spans="4:20" ht="15">
      <c r="D53" s="138"/>
      <c r="E53" s="138"/>
      <c r="F53" s="138"/>
      <c r="G53" s="219" t="s">
        <v>337</v>
      </c>
      <c r="H53" s="121">
        <v>6966</v>
      </c>
      <c r="I53" s="122">
        <v>827</v>
      </c>
      <c r="J53" s="122">
        <v>425</v>
      </c>
      <c r="K53" s="122">
        <v>379</v>
      </c>
      <c r="L53" s="122">
        <v>0</v>
      </c>
      <c r="M53" s="122">
        <v>22</v>
      </c>
      <c r="N53" s="122">
        <v>171</v>
      </c>
      <c r="O53" s="122">
        <v>7</v>
      </c>
      <c r="P53" s="122">
        <v>164</v>
      </c>
      <c r="Q53" s="122">
        <v>5816</v>
      </c>
      <c r="R53" s="122">
        <v>633</v>
      </c>
      <c r="S53" s="122">
        <v>5183</v>
      </c>
      <c r="T53" s="122">
        <v>152</v>
      </c>
    </row>
    <row r="54" spans="4:20" ht="12" customHeight="1">
      <c r="D54" s="219" t="s">
        <v>400</v>
      </c>
      <c r="E54" s="219">
        <v>30</v>
      </c>
      <c r="F54" s="219"/>
      <c r="G54" s="132"/>
      <c r="H54" s="121">
        <v>3004</v>
      </c>
      <c r="I54" s="122">
        <v>0</v>
      </c>
      <c r="J54" s="122">
        <v>0</v>
      </c>
      <c r="K54" s="122">
        <v>0</v>
      </c>
      <c r="L54" s="122">
        <v>0</v>
      </c>
      <c r="M54" s="122">
        <v>0</v>
      </c>
      <c r="N54" s="122">
        <v>7</v>
      </c>
      <c r="O54" s="122">
        <v>0</v>
      </c>
      <c r="P54" s="122">
        <v>7</v>
      </c>
      <c r="Q54" s="122">
        <v>2991</v>
      </c>
      <c r="R54" s="122">
        <v>0</v>
      </c>
      <c r="S54" s="122">
        <v>2991</v>
      </c>
      <c r="T54" s="122">
        <v>6</v>
      </c>
    </row>
    <row r="55" spans="3:20" ht="12" customHeight="1">
      <c r="C55" s="2">
        <v>30</v>
      </c>
      <c r="D55" s="138" t="s">
        <v>398</v>
      </c>
      <c r="E55" s="219">
        <v>40</v>
      </c>
      <c r="F55" s="219"/>
      <c r="G55" s="132"/>
      <c r="H55" s="122">
        <v>2115</v>
      </c>
      <c r="I55" s="122">
        <v>97</v>
      </c>
      <c r="J55" s="122">
        <v>25</v>
      </c>
      <c r="K55" s="122">
        <v>52</v>
      </c>
      <c r="L55" s="122">
        <v>0</v>
      </c>
      <c r="M55" s="122">
        <v>19</v>
      </c>
      <c r="N55" s="122">
        <v>94</v>
      </c>
      <c r="O55" s="122">
        <v>1</v>
      </c>
      <c r="P55" s="122">
        <v>93</v>
      </c>
      <c r="Q55" s="122">
        <v>1892</v>
      </c>
      <c r="R55" s="122">
        <v>51</v>
      </c>
      <c r="S55" s="122">
        <v>1841</v>
      </c>
      <c r="T55" s="122">
        <v>32</v>
      </c>
    </row>
    <row r="56" spans="3:20" ht="12" customHeight="1">
      <c r="C56" s="2">
        <v>40</v>
      </c>
      <c r="D56" s="138" t="s">
        <v>398</v>
      </c>
      <c r="E56" s="219">
        <v>50</v>
      </c>
      <c r="F56" s="219"/>
      <c r="G56" s="132"/>
      <c r="H56" s="122">
        <v>807</v>
      </c>
      <c r="I56" s="122">
        <v>256</v>
      </c>
      <c r="J56" s="122">
        <v>124</v>
      </c>
      <c r="K56" s="122">
        <v>129</v>
      </c>
      <c r="L56" s="122">
        <v>0</v>
      </c>
      <c r="M56" s="122">
        <v>3</v>
      </c>
      <c r="N56" s="122">
        <v>63</v>
      </c>
      <c r="O56" s="122">
        <v>5</v>
      </c>
      <c r="P56" s="122">
        <v>58</v>
      </c>
      <c r="Q56" s="122">
        <v>442</v>
      </c>
      <c r="R56" s="122">
        <v>211</v>
      </c>
      <c r="S56" s="122">
        <v>231</v>
      </c>
      <c r="T56" s="122">
        <v>46</v>
      </c>
    </row>
    <row r="57" spans="3:20" ht="12" customHeight="1">
      <c r="C57" s="2">
        <v>50</v>
      </c>
      <c r="D57" s="138" t="s">
        <v>398</v>
      </c>
      <c r="E57" s="219">
        <v>60</v>
      </c>
      <c r="F57" s="219"/>
      <c r="G57" s="132"/>
      <c r="H57" s="122">
        <v>691</v>
      </c>
      <c r="I57" s="122">
        <v>318</v>
      </c>
      <c r="J57" s="122">
        <v>176</v>
      </c>
      <c r="K57" s="122">
        <v>142</v>
      </c>
      <c r="L57" s="122">
        <v>0</v>
      </c>
      <c r="M57" s="122">
        <v>0</v>
      </c>
      <c r="N57" s="122">
        <v>7</v>
      </c>
      <c r="O57" s="122">
        <v>1</v>
      </c>
      <c r="P57" s="122">
        <v>6</v>
      </c>
      <c r="Q57" s="122">
        <v>321</v>
      </c>
      <c r="R57" s="122">
        <v>259</v>
      </c>
      <c r="S57" s="122">
        <v>62</v>
      </c>
      <c r="T57" s="122">
        <v>45</v>
      </c>
    </row>
    <row r="58" spans="3:20" ht="12" customHeight="1">
      <c r="C58" s="2">
        <v>60</v>
      </c>
      <c r="D58" s="138" t="s">
        <v>399</v>
      </c>
      <c r="E58" s="138"/>
      <c r="F58" s="138"/>
      <c r="G58" s="132"/>
      <c r="H58" s="122">
        <v>349</v>
      </c>
      <c r="I58" s="122">
        <v>156</v>
      </c>
      <c r="J58" s="122">
        <v>100</v>
      </c>
      <c r="K58" s="122">
        <v>56</v>
      </c>
      <c r="L58" s="122">
        <v>0</v>
      </c>
      <c r="M58" s="122">
        <v>0</v>
      </c>
      <c r="N58" s="122">
        <v>0</v>
      </c>
      <c r="O58" s="122">
        <v>0</v>
      </c>
      <c r="P58" s="122">
        <v>0</v>
      </c>
      <c r="Q58" s="122">
        <v>170</v>
      </c>
      <c r="R58" s="122">
        <v>112</v>
      </c>
      <c r="S58" s="122">
        <v>58</v>
      </c>
      <c r="T58" s="122">
        <v>23</v>
      </c>
    </row>
    <row r="59" spans="4:7" ht="12" customHeight="1">
      <c r="D59" s="138"/>
      <c r="E59" s="138"/>
      <c r="F59" s="138"/>
      <c r="G59" s="155"/>
    </row>
    <row r="60" spans="2:20" ht="12" customHeight="1">
      <c r="B60" s="2" t="s">
        <v>362</v>
      </c>
      <c r="H60" s="220"/>
      <c r="I60" s="220"/>
      <c r="J60" s="220"/>
      <c r="K60" s="220"/>
      <c r="L60" s="220"/>
      <c r="M60" s="220"/>
      <c r="N60" s="220"/>
      <c r="O60" s="220"/>
      <c r="P60" s="220"/>
      <c r="Q60" s="220"/>
      <c r="R60" s="220"/>
      <c r="S60" s="220"/>
      <c r="T60" s="220"/>
    </row>
    <row r="61" spans="3:20" ht="12" customHeight="1">
      <c r="C61" s="2" t="s">
        <v>250</v>
      </c>
      <c r="H61" s="220"/>
      <c r="I61" s="220"/>
      <c r="J61" s="220"/>
      <c r="K61" s="220"/>
      <c r="L61" s="220"/>
      <c r="M61" s="220"/>
      <c r="N61" s="220"/>
      <c r="O61" s="220"/>
      <c r="P61" s="220"/>
      <c r="Q61" s="220"/>
      <c r="R61" s="220"/>
      <c r="S61" s="220"/>
      <c r="T61" s="220"/>
    </row>
    <row r="62" spans="4:20" ht="15">
      <c r="D62" s="138"/>
      <c r="E62" s="138"/>
      <c r="F62" s="138"/>
      <c r="G62" s="219" t="s">
        <v>337</v>
      </c>
      <c r="H62" s="121">
        <v>12284</v>
      </c>
      <c r="I62" s="122">
        <v>713</v>
      </c>
      <c r="J62" s="122">
        <v>294</v>
      </c>
      <c r="K62" s="122">
        <v>388</v>
      </c>
      <c r="L62" s="122">
        <v>0</v>
      </c>
      <c r="M62" s="122">
        <v>14</v>
      </c>
      <c r="N62" s="122">
        <v>49</v>
      </c>
      <c r="O62" s="122">
        <v>1</v>
      </c>
      <c r="P62" s="122">
        <v>48</v>
      </c>
      <c r="Q62" s="122">
        <v>11520</v>
      </c>
      <c r="R62" s="122">
        <v>2583</v>
      </c>
      <c r="S62" s="122">
        <v>8937</v>
      </c>
      <c r="T62" s="122">
        <v>2</v>
      </c>
    </row>
    <row r="63" spans="4:20" ht="12" customHeight="1">
      <c r="D63" s="219" t="s">
        <v>400</v>
      </c>
      <c r="E63" s="219">
        <v>30</v>
      </c>
      <c r="F63" s="219"/>
      <c r="G63" s="132"/>
      <c r="H63" s="121">
        <v>2800</v>
      </c>
      <c r="I63" s="122">
        <v>0</v>
      </c>
      <c r="J63" s="122">
        <v>0</v>
      </c>
      <c r="K63" s="122">
        <v>0</v>
      </c>
      <c r="L63" s="122">
        <v>0</v>
      </c>
      <c r="M63" s="122">
        <v>0</v>
      </c>
      <c r="N63" s="122">
        <v>1</v>
      </c>
      <c r="O63" s="122">
        <v>0</v>
      </c>
      <c r="P63" s="122">
        <v>1</v>
      </c>
      <c r="Q63" s="122">
        <v>2799</v>
      </c>
      <c r="R63" s="122">
        <v>3</v>
      </c>
      <c r="S63" s="122">
        <v>2796</v>
      </c>
      <c r="T63" s="122">
        <v>0</v>
      </c>
    </row>
    <row r="64" spans="3:20" ht="12" customHeight="1">
      <c r="C64" s="2">
        <v>30</v>
      </c>
      <c r="D64" s="138" t="s">
        <v>398</v>
      </c>
      <c r="E64" s="219">
        <v>40</v>
      </c>
      <c r="F64" s="219"/>
      <c r="G64" s="132"/>
      <c r="H64" s="122">
        <v>5188</v>
      </c>
      <c r="I64" s="122">
        <v>36</v>
      </c>
      <c r="J64" s="122">
        <v>1</v>
      </c>
      <c r="K64" s="122">
        <v>23</v>
      </c>
      <c r="L64" s="122">
        <v>0</v>
      </c>
      <c r="M64" s="122">
        <v>11</v>
      </c>
      <c r="N64" s="122">
        <v>19</v>
      </c>
      <c r="O64" s="122">
        <v>0</v>
      </c>
      <c r="P64" s="122">
        <v>19</v>
      </c>
      <c r="Q64" s="122">
        <v>5133</v>
      </c>
      <c r="R64" s="122">
        <v>435</v>
      </c>
      <c r="S64" s="122">
        <v>4698</v>
      </c>
      <c r="T64" s="122">
        <v>0</v>
      </c>
    </row>
    <row r="65" spans="3:20" ht="12" customHeight="1">
      <c r="C65" s="2">
        <v>40</v>
      </c>
      <c r="D65" s="138" t="s">
        <v>398</v>
      </c>
      <c r="E65" s="219">
        <v>50</v>
      </c>
      <c r="F65" s="219"/>
      <c r="G65" s="132"/>
      <c r="H65" s="122">
        <v>2281</v>
      </c>
      <c r="I65" s="122">
        <v>211</v>
      </c>
      <c r="J65" s="122">
        <v>68</v>
      </c>
      <c r="K65" s="122">
        <v>138</v>
      </c>
      <c r="L65" s="122">
        <v>0</v>
      </c>
      <c r="M65" s="122">
        <v>3</v>
      </c>
      <c r="N65" s="122">
        <v>22</v>
      </c>
      <c r="O65" s="122">
        <v>1</v>
      </c>
      <c r="P65" s="122">
        <v>21</v>
      </c>
      <c r="Q65" s="122">
        <v>2046</v>
      </c>
      <c r="R65" s="122">
        <v>1019</v>
      </c>
      <c r="S65" s="122">
        <v>1027</v>
      </c>
      <c r="T65" s="122">
        <v>2</v>
      </c>
    </row>
    <row r="66" spans="3:20" ht="12" customHeight="1">
      <c r="C66" s="2">
        <v>50</v>
      </c>
      <c r="D66" s="138" t="s">
        <v>398</v>
      </c>
      <c r="E66" s="219">
        <v>60</v>
      </c>
      <c r="F66" s="219"/>
      <c r="G66" s="132"/>
      <c r="H66" s="122">
        <v>1376</v>
      </c>
      <c r="I66" s="122">
        <v>291</v>
      </c>
      <c r="J66" s="122">
        <v>134</v>
      </c>
      <c r="K66" s="122">
        <v>145</v>
      </c>
      <c r="L66" s="122">
        <v>0</v>
      </c>
      <c r="M66" s="122">
        <v>0</v>
      </c>
      <c r="N66" s="122">
        <v>7</v>
      </c>
      <c r="O66" s="122">
        <v>0</v>
      </c>
      <c r="P66" s="122">
        <v>7</v>
      </c>
      <c r="Q66" s="122">
        <v>1078</v>
      </c>
      <c r="R66" s="122">
        <v>828</v>
      </c>
      <c r="S66" s="122">
        <v>250</v>
      </c>
      <c r="T66" s="122">
        <v>0</v>
      </c>
    </row>
    <row r="67" spans="3:20" ht="12" customHeight="1">
      <c r="C67" s="2">
        <v>60</v>
      </c>
      <c r="D67" s="138" t="s">
        <v>399</v>
      </c>
      <c r="E67" s="138"/>
      <c r="F67" s="138"/>
      <c r="G67" s="132"/>
      <c r="H67" s="122">
        <v>639</v>
      </c>
      <c r="I67" s="122">
        <v>175</v>
      </c>
      <c r="J67" s="122">
        <v>91</v>
      </c>
      <c r="K67" s="122">
        <v>82</v>
      </c>
      <c r="L67" s="122">
        <v>0</v>
      </c>
      <c r="M67" s="122">
        <v>0</v>
      </c>
      <c r="N67" s="122">
        <v>0</v>
      </c>
      <c r="O67" s="122">
        <v>0</v>
      </c>
      <c r="P67" s="122">
        <v>0</v>
      </c>
      <c r="Q67" s="122">
        <v>464</v>
      </c>
      <c r="R67" s="122">
        <v>298</v>
      </c>
      <c r="S67" s="122">
        <v>166</v>
      </c>
      <c r="T67" s="122">
        <v>0</v>
      </c>
    </row>
    <row r="68" spans="4:7" ht="12" customHeight="1">
      <c r="D68" s="138"/>
      <c r="E68" s="138"/>
      <c r="F68" s="138"/>
      <c r="G68" s="155"/>
    </row>
    <row r="69" spans="2:20" ht="12" customHeight="1">
      <c r="B69" s="2" t="s">
        <v>363</v>
      </c>
      <c r="H69" s="220"/>
      <c r="I69" s="220"/>
      <c r="J69" s="220"/>
      <c r="K69" s="220"/>
      <c r="L69" s="220"/>
      <c r="M69" s="220"/>
      <c r="N69" s="220"/>
      <c r="O69" s="220"/>
      <c r="P69" s="220"/>
      <c r="Q69" s="220"/>
      <c r="R69" s="220"/>
      <c r="S69" s="220"/>
      <c r="T69" s="220"/>
    </row>
    <row r="70" spans="3:20" ht="12" customHeight="1">
      <c r="C70" s="2" t="s">
        <v>364</v>
      </c>
      <c r="H70" s="220"/>
      <c r="I70" s="220"/>
      <c r="J70" s="220"/>
      <c r="K70" s="220"/>
      <c r="L70" s="220"/>
      <c r="M70" s="220"/>
      <c r="N70" s="220"/>
      <c r="O70" s="220"/>
      <c r="P70" s="220"/>
      <c r="Q70" s="220"/>
      <c r="R70" s="220"/>
      <c r="S70" s="220"/>
      <c r="T70" s="220"/>
    </row>
    <row r="71" spans="4:20" ht="15">
      <c r="D71" s="138"/>
      <c r="E71" s="138"/>
      <c r="F71" s="138"/>
      <c r="G71" s="219" t="s">
        <v>337</v>
      </c>
      <c r="H71" s="121">
        <v>991</v>
      </c>
      <c r="I71" s="122">
        <v>89</v>
      </c>
      <c r="J71" s="122">
        <v>59</v>
      </c>
      <c r="K71" s="122">
        <v>28</v>
      </c>
      <c r="L71" s="122">
        <v>0</v>
      </c>
      <c r="M71" s="122">
        <v>2</v>
      </c>
      <c r="N71" s="122">
        <v>11</v>
      </c>
      <c r="O71" s="122">
        <v>0</v>
      </c>
      <c r="P71" s="122">
        <v>11</v>
      </c>
      <c r="Q71" s="122">
        <v>877</v>
      </c>
      <c r="R71" s="122">
        <v>109</v>
      </c>
      <c r="S71" s="122">
        <v>768</v>
      </c>
      <c r="T71" s="122">
        <v>14</v>
      </c>
    </row>
    <row r="72" spans="4:20" ht="12" customHeight="1">
      <c r="D72" s="219" t="s">
        <v>400</v>
      </c>
      <c r="E72" s="219">
        <v>30</v>
      </c>
      <c r="F72" s="219"/>
      <c r="G72" s="132"/>
      <c r="H72" s="121">
        <v>319</v>
      </c>
      <c r="I72" s="122">
        <v>1</v>
      </c>
      <c r="J72" s="122">
        <v>0</v>
      </c>
      <c r="K72" s="122">
        <v>0</v>
      </c>
      <c r="L72" s="122">
        <v>0</v>
      </c>
      <c r="M72" s="122">
        <v>1</v>
      </c>
      <c r="N72" s="122">
        <v>0</v>
      </c>
      <c r="O72" s="122">
        <v>0</v>
      </c>
      <c r="P72" s="122">
        <v>0</v>
      </c>
      <c r="Q72" s="122">
        <v>318</v>
      </c>
      <c r="R72" s="122">
        <v>0</v>
      </c>
      <c r="S72" s="122">
        <v>318</v>
      </c>
      <c r="T72" s="122">
        <v>0</v>
      </c>
    </row>
    <row r="73" spans="3:20" ht="12" customHeight="1">
      <c r="C73" s="2">
        <v>30</v>
      </c>
      <c r="D73" s="138" t="s">
        <v>398</v>
      </c>
      <c r="E73" s="219">
        <v>40</v>
      </c>
      <c r="F73" s="219"/>
      <c r="G73" s="132"/>
      <c r="H73" s="122">
        <v>382</v>
      </c>
      <c r="I73" s="122">
        <v>11</v>
      </c>
      <c r="J73" s="122">
        <v>3</v>
      </c>
      <c r="K73" s="122">
        <v>7</v>
      </c>
      <c r="L73" s="122">
        <v>0</v>
      </c>
      <c r="M73" s="122">
        <v>1</v>
      </c>
      <c r="N73" s="122">
        <v>5</v>
      </c>
      <c r="O73" s="122">
        <v>0</v>
      </c>
      <c r="P73" s="122">
        <v>5</v>
      </c>
      <c r="Q73" s="122">
        <v>366</v>
      </c>
      <c r="R73" s="122">
        <v>5</v>
      </c>
      <c r="S73" s="122">
        <v>361</v>
      </c>
      <c r="T73" s="122">
        <v>0</v>
      </c>
    </row>
    <row r="74" spans="3:20" ht="12" customHeight="1">
      <c r="C74" s="2">
        <v>40</v>
      </c>
      <c r="D74" s="138" t="s">
        <v>398</v>
      </c>
      <c r="E74" s="219">
        <v>50</v>
      </c>
      <c r="F74" s="219"/>
      <c r="G74" s="132"/>
      <c r="H74" s="122">
        <v>128</v>
      </c>
      <c r="I74" s="122">
        <v>26</v>
      </c>
      <c r="J74" s="122">
        <v>20</v>
      </c>
      <c r="K74" s="122">
        <v>6</v>
      </c>
      <c r="L74" s="122">
        <v>0</v>
      </c>
      <c r="M74" s="122">
        <v>0</v>
      </c>
      <c r="N74" s="122">
        <v>5</v>
      </c>
      <c r="O74" s="122">
        <v>0</v>
      </c>
      <c r="P74" s="122">
        <v>5</v>
      </c>
      <c r="Q74" s="122">
        <v>90</v>
      </c>
      <c r="R74" s="122">
        <v>33</v>
      </c>
      <c r="S74" s="122">
        <v>57</v>
      </c>
      <c r="T74" s="122">
        <v>7</v>
      </c>
    </row>
    <row r="75" spans="3:20" ht="12" customHeight="1">
      <c r="C75" s="2">
        <v>50</v>
      </c>
      <c r="D75" s="138" t="s">
        <v>398</v>
      </c>
      <c r="E75" s="219">
        <v>60</v>
      </c>
      <c r="F75" s="219"/>
      <c r="G75" s="132"/>
      <c r="H75" s="122">
        <v>107</v>
      </c>
      <c r="I75" s="122">
        <v>29</v>
      </c>
      <c r="J75" s="122">
        <v>22</v>
      </c>
      <c r="K75" s="122">
        <v>7</v>
      </c>
      <c r="L75" s="122">
        <v>0</v>
      </c>
      <c r="M75" s="122">
        <v>0</v>
      </c>
      <c r="N75" s="122">
        <v>1</v>
      </c>
      <c r="O75" s="122">
        <v>0</v>
      </c>
      <c r="P75" s="122">
        <v>1</v>
      </c>
      <c r="Q75" s="122">
        <v>72</v>
      </c>
      <c r="R75" s="122">
        <v>50</v>
      </c>
      <c r="S75" s="122">
        <v>22</v>
      </c>
      <c r="T75" s="122">
        <v>5</v>
      </c>
    </row>
    <row r="76" spans="3:20" ht="12" customHeight="1">
      <c r="C76" s="2">
        <v>60</v>
      </c>
      <c r="D76" s="138" t="s">
        <v>399</v>
      </c>
      <c r="E76" s="138"/>
      <c r="F76" s="138"/>
      <c r="G76" s="132"/>
      <c r="H76" s="122">
        <v>55</v>
      </c>
      <c r="I76" s="122">
        <v>22</v>
      </c>
      <c r="J76" s="122">
        <v>14</v>
      </c>
      <c r="K76" s="122">
        <v>8</v>
      </c>
      <c r="L76" s="122">
        <v>0</v>
      </c>
      <c r="M76" s="122">
        <v>0</v>
      </c>
      <c r="N76" s="122">
        <v>0</v>
      </c>
      <c r="O76" s="122">
        <v>0</v>
      </c>
      <c r="P76" s="122">
        <v>0</v>
      </c>
      <c r="Q76" s="122">
        <v>31</v>
      </c>
      <c r="R76" s="122">
        <v>21</v>
      </c>
      <c r="S76" s="122">
        <v>10</v>
      </c>
      <c r="T76" s="122">
        <v>2</v>
      </c>
    </row>
    <row r="77" spans="4:7" ht="12" customHeight="1">
      <c r="D77" s="138"/>
      <c r="E77" s="138"/>
      <c r="F77" s="138"/>
      <c r="G77" s="155"/>
    </row>
    <row r="78" spans="2:20" ht="12" customHeight="1">
      <c r="B78" s="2" t="s">
        <v>365</v>
      </c>
      <c r="H78" s="220"/>
      <c r="I78" s="220"/>
      <c r="J78" s="220"/>
      <c r="K78" s="220"/>
      <c r="L78" s="220"/>
      <c r="M78" s="220"/>
      <c r="N78" s="220"/>
      <c r="O78" s="220"/>
      <c r="P78" s="220"/>
      <c r="Q78" s="220"/>
      <c r="R78" s="220"/>
      <c r="S78" s="220"/>
      <c r="T78" s="220"/>
    </row>
    <row r="79" spans="4:20" ht="15">
      <c r="D79" s="138"/>
      <c r="E79" s="138"/>
      <c r="F79" s="138"/>
      <c r="G79" s="219" t="s">
        <v>337</v>
      </c>
      <c r="H79" s="121">
        <v>6000</v>
      </c>
      <c r="I79" s="122">
        <v>581</v>
      </c>
      <c r="J79" s="122">
        <v>378</v>
      </c>
      <c r="K79" s="122">
        <v>170</v>
      </c>
      <c r="L79" s="122">
        <v>5</v>
      </c>
      <c r="M79" s="122">
        <v>24</v>
      </c>
      <c r="N79" s="122">
        <v>117</v>
      </c>
      <c r="O79" s="122">
        <v>24</v>
      </c>
      <c r="P79" s="122">
        <v>93</v>
      </c>
      <c r="Q79" s="122">
        <v>5225</v>
      </c>
      <c r="R79" s="122">
        <v>285</v>
      </c>
      <c r="S79" s="122">
        <v>4940</v>
      </c>
      <c r="T79" s="122">
        <v>77</v>
      </c>
    </row>
    <row r="80" spans="4:20" ht="12" customHeight="1">
      <c r="D80" s="219" t="s">
        <v>400</v>
      </c>
      <c r="E80" s="219">
        <v>30</v>
      </c>
      <c r="F80" s="219"/>
      <c r="G80" s="132"/>
      <c r="H80" s="121">
        <v>2561</v>
      </c>
      <c r="I80" s="122">
        <v>4</v>
      </c>
      <c r="J80" s="122">
        <v>0</v>
      </c>
      <c r="K80" s="122">
        <v>0</v>
      </c>
      <c r="L80" s="122">
        <v>0</v>
      </c>
      <c r="M80" s="122">
        <v>1</v>
      </c>
      <c r="N80" s="122">
        <v>21</v>
      </c>
      <c r="O80" s="122">
        <v>7</v>
      </c>
      <c r="P80" s="122">
        <v>14</v>
      </c>
      <c r="Q80" s="122">
        <v>2534</v>
      </c>
      <c r="R80" s="122">
        <v>0</v>
      </c>
      <c r="S80" s="122">
        <v>2534</v>
      </c>
      <c r="T80" s="122">
        <v>2</v>
      </c>
    </row>
    <row r="81" spans="3:20" ht="12" customHeight="1">
      <c r="C81" s="2">
        <v>30</v>
      </c>
      <c r="D81" s="138" t="s">
        <v>398</v>
      </c>
      <c r="E81" s="219">
        <v>40</v>
      </c>
      <c r="F81" s="219"/>
      <c r="G81" s="132"/>
      <c r="H81" s="122">
        <v>2348</v>
      </c>
      <c r="I81" s="122">
        <v>93</v>
      </c>
      <c r="J81" s="122">
        <v>32</v>
      </c>
      <c r="K81" s="122">
        <v>39</v>
      </c>
      <c r="L81" s="122">
        <v>0</v>
      </c>
      <c r="M81" s="122">
        <v>21</v>
      </c>
      <c r="N81" s="122">
        <v>82</v>
      </c>
      <c r="O81" s="122">
        <v>14</v>
      </c>
      <c r="P81" s="122">
        <v>68</v>
      </c>
      <c r="Q81" s="122">
        <v>2151</v>
      </c>
      <c r="R81" s="122">
        <v>37</v>
      </c>
      <c r="S81" s="122">
        <v>2114</v>
      </c>
      <c r="T81" s="122">
        <v>22</v>
      </c>
    </row>
    <row r="82" spans="3:20" ht="12" customHeight="1">
      <c r="C82" s="2">
        <v>40</v>
      </c>
      <c r="D82" s="138" t="s">
        <v>398</v>
      </c>
      <c r="E82" s="219">
        <v>50</v>
      </c>
      <c r="F82" s="219"/>
      <c r="G82" s="132"/>
      <c r="H82" s="122">
        <v>509</v>
      </c>
      <c r="I82" s="122">
        <v>148</v>
      </c>
      <c r="J82" s="122">
        <v>100</v>
      </c>
      <c r="K82" s="122">
        <v>46</v>
      </c>
      <c r="L82" s="122">
        <v>0</v>
      </c>
      <c r="M82" s="122">
        <v>2</v>
      </c>
      <c r="N82" s="122">
        <v>12</v>
      </c>
      <c r="O82" s="122">
        <v>2</v>
      </c>
      <c r="P82" s="122">
        <v>10</v>
      </c>
      <c r="Q82" s="122">
        <v>328</v>
      </c>
      <c r="R82" s="122">
        <v>118</v>
      </c>
      <c r="S82" s="122">
        <v>210</v>
      </c>
      <c r="T82" s="122">
        <v>21</v>
      </c>
    </row>
    <row r="83" spans="3:20" ht="12" customHeight="1">
      <c r="C83" s="2">
        <v>50</v>
      </c>
      <c r="D83" s="138" t="s">
        <v>398</v>
      </c>
      <c r="E83" s="219">
        <v>60</v>
      </c>
      <c r="F83" s="219"/>
      <c r="G83" s="132"/>
      <c r="H83" s="122">
        <v>395</v>
      </c>
      <c r="I83" s="122">
        <v>220</v>
      </c>
      <c r="J83" s="122">
        <v>156</v>
      </c>
      <c r="K83" s="122">
        <v>61</v>
      </c>
      <c r="L83" s="122">
        <v>3</v>
      </c>
      <c r="M83" s="122">
        <v>0</v>
      </c>
      <c r="N83" s="122">
        <v>2</v>
      </c>
      <c r="O83" s="122">
        <v>1</v>
      </c>
      <c r="P83" s="122">
        <v>1</v>
      </c>
      <c r="Q83" s="122">
        <v>152</v>
      </c>
      <c r="R83" s="122">
        <v>96</v>
      </c>
      <c r="S83" s="122">
        <v>56</v>
      </c>
      <c r="T83" s="122">
        <v>21</v>
      </c>
    </row>
    <row r="84" spans="3:20" ht="12" customHeight="1">
      <c r="C84" s="2">
        <v>60</v>
      </c>
      <c r="D84" s="138" t="s">
        <v>399</v>
      </c>
      <c r="E84" s="138"/>
      <c r="F84" s="138"/>
      <c r="G84" s="132"/>
      <c r="H84" s="122">
        <v>187</v>
      </c>
      <c r="I84" s="122">
        <v>116</v>
      </c>
      <c r="J84" s="122">
        <v>90</v>
      </c>
      <c r="K84" s="122">
        <v>24</v>
      </c>
      <c r="L84" s="122">
        <v>2</v>
      </c>
      <c r="M84" s="122">
        <v>0</v>
      </c>
      <c r="N84" s="122">
        <v>0</v>
      </c>
      <c r="O84" s="122">
        <v>0</v>
      </c>
      <c r="P84" s="122">
        <v>0</v>
      </c>
      <c r="Q84" s="122">
        <v>60</v>
      </c>
      <c r="R84" s="122">
        <v>34</v>
      </c>
      <c r="S84" s="122">
        <v>26</v>
      </c>
      <c r="T84" s="122">
        <v>11</v>
      </c>
    </row>
    <row r="85" spans="4:7" ht="12" customHeight="1">
      <c r="D85" s="138"/>
      <c r="E85" s="138"/>
      <c r="F85" s="138"/>
      <c r="G85" s="155"/>
    </row>
    <row r="86" spans="2:20" ht="12" customHeight="1">
      <c r="B86" s="2" t="s">
        <v>372</v>
      </c>
      <c r="H86" s="220"/>
      <c r="I86" s="220"/>
      <c r="J86" s="220"/>
      <c r="K86" s="220"/>
      <c r="L86" s="220"/>
      <c r="M86" s="220"/>
      <c r="N86" s="220"/>
      <c r="O86" s="220"/>
      <c r="P86" s="220"/>
      <c r="Q86" s="220"/>
      <c r="R86" s="220"/>
      <c r="S86" s="220"/>
      <c r="T86" s="220"/>
    </row>
    <row r="87" spans="4:20" ht="15">
      <c r="D87" s="138"/>
      <c r="E87" s="138"/>
      <c r="F87" s="138"/>
      <c r="G87" s="219" t="s">
        <v>337</v>
      </c>
      <c r="H87" s="121">
        <v>346</v>
      </c>
      <c r="I87" s="122">
        <v>80</v>
      </c>
      <c r="J87" s="122">
        <v>31</v>
      </c>
      <c r="K87" s="122">
        <v>48</v>
      </c>
      <c r="L87" s="122">
        <v>0</v>
      </c>
      <c r="M87" s="122">
        <v>1</v>
      </c>
      <c r="N87" s="122">
        <v>13</v>
      </c>
      <c r="O87" s="122">
        <v>0</v>
      </c>
      <c r="P87" s="122">
        <v>13</v>
      </c>
      <c r="Q87" s="122">
        <v>167</v>
      </c>
      <c r="R87" s="122">
        <v>21</v>
      </c>
      <c r="S87" s="122">
        <v>146</v>
      </c>
      <c r="T87" s="122">
        <v>86</v>
      </c>
    </row>
    <row r="88" spans="4:20" ht="12" customHeight="1">
      <c r="D88" s="219" t="s">
        <v>400</v>
      </c>
      <c r="E88" s="219">
        <v>30</v>
      </c>
      <c r="F88" s="219"/>
      <c r="G88" s="132"/>
      <c r="H88" s="121">
        <v>31</v>
      </c>
      <c r="I88" s="122">
        <v>0</v>
      </c>
      <c r="J88" s="122">
        <v>0</v>
      </c>
      <c r="K88" s="122">
        <v>0</v>
      </c>
      <c r="L88" s="122">
        <v>0</v>
      </c>
      <c r="M88" s="122">
        <v>0</v>
      </c>
      <c r="N88" s="122">
        <v>0</v>
      </c>
      <c r="O88" s="122">
        <v>0</v>
      </c>
      <c r="P88" s="122">
        <v>0</v>
      </c>
      <c r="Q88" s="122">
        <v>30</v>
      </c>
      <c r="R88" s="122">
        <v>0</v>
      </c>
      <c r="S88" s="122">
        <v>30</v>
      </c>
      <c r="T88" s="122">
        <v>1</v>
      </c>
    </row>
    <row r="89" spans="3:20" ht="12" customHeight="1">
      <c r="C89" s="2">
        <v>30</v>
      </c>
      <c r="D89" s="138" t="s">
        <v>398</v>
      </c>
      <c r="E89" s="219">
        <v>40</v>
      </c>
      <c r="F89" s="219"/>
      <c r="G89" s="132"/>
      <c r="H89" s="122">
        <v>95</v>
      </c>
      <c r="I89" s="122">
        <v>2</v>
      </c>
      <c r="J89" s="122">
        <v>0</v>
      </c>
      <c r="K89" s="122">
        <v>2</v>
      </c>
      <c r="L89" s="122">
        <v>0</v>
      </c>
      <c r="M89" s="122">
        <v>0</v>
      </c>
      <c r="N89" s="122">
        <v>10</v>
      </c>
      <c r="O89" s="122">
        <v>0</v>
      </c>
      <c r="P89" s="122">
        <v>10</v>
      </c>
      <c r="Q89" s="122">
        <v>68</v>
      </c>
      <c r="R89" s="122">
        <v>0</v>
      </c>
      <c r="S89" s="122">
        <v>68</v>
      </c>
      <c r="T89" s="122">
        <v>15</v>
      </c>
    </row>
    <row r="90" spans="3:20" ht="12" customHeight="1">
      <c r="C90" s="2">
        <v>40</v>
      </c>
      <c r="D90" s="138" t="s">
        <v>398</v>
      </c>
      <c r="E90" s="219">
        <v>50</v>
      </c>
      <c r="F90" s="219"/>
      <c r="G90" s="132"/>
      <c r="H90" s="122">
        <v>91</v>
      </c>
      <c r="I90" s="122">
        <v>22</v>
      </c>
      <c r="J90" s="122">
        <v>5</v>
      </c>
      <c r="K90" s="122">
        <v>16</v>
      </c>
      <c r="L90" s="122">
        <v>0</v>
      </c>
      <c r="M90" s="122">
        <v>1</v>
      </c>
      <c r="N90" s="122">
        <v>2</v>
      </c>
      <c r="O90" s="122">
        <v>0</v>
      </c>
      <c r="P90" s="122">
        <v>2</v>
      </c>
      <c r="Q90" s="122">
        <v>39</v>
      </c>
      <c r="R90" s="122">
        <v>8</v>
      </c>
      <c r="S90" s="122">
        <v>31</v>
      </c>
      <c r="T90" s="122">
        <v>28</v>
      </c>
    </row>
    <row r="91" spans="3:20" ht="12" customHeight="1">
      <c r="C91" s="2">
        <v>50</v>
      </c>
      <c r="D91" s="138" t="s">
        <v>398</v>
      </c>
      <c r="E91" s="219">
        <v>60</v>
      </c>
      <c r="F91" s="219"/>
      <c r="G91" s="132"/>
      <c r="H91" s="122">
        <v>84</v>
      </c>
      <c r="I91" s="122">
        <v>32</v>
      </c>
      <c r="J91" s="122">
        <v>15</v>
      </c>
      <c r="K91" s="122">
        <v>17</v>
      </c>
      <c r="L91" s="122">
        <v>0</v>
      </c>
      <c r="M91" s="122">
        <v>0</v>
      </c>
      <c r="N91" s="122">
        <v>1</v>
      </c>
      <c r="O91" s="122">
        <v>0</v>
      </c>
      <c r="P91" s="122">
        <v>1</v>
      </c>
      <c r="Q91" s="122">
        <v>22</v>
      </c>
      <c r="R91" s="122">
        <v>8</v>
      </c>
      <c r="S91" s="122">
        <v>14</v>
      </c>
      <c r="T91" s="122">
        <v>29</v>
      </c>
    </row>
    <row r="92" spans="3:20" ht="12" customHeight="1">
      <c r="C92" s="2">
        <v>60</v>
      </c>
      <c r="D92" s="138" t="s">
        <v>399</v>
      </c>
      <c r="E92" s="138"/>
      <c r="F92" s="138"/>
      <c r="G92" s="132"/>
      <c r="H92" s="122">
        <v>45</v>
      </c>
      <c r="I92" s="122">
        <v>24</v>
      </c>
      <c r="J92" s="122">
        <v>11</v>
      </c>
      <c r="K92" s="122">
        <v>13</v>
      </c>
      <c r="L92" s="122">
        <v>0</v>
      </c>
      <c r="M92" s="122">
        <v>0</v>
      </c>
      <c r="N92" s="122">
        <v>0</v>
      </c>
      <c r="O92" s="122">
        <v>0</v>
      </c>
      <c r="P92" s="122">
        <v>0</v>
      </c>
      <c r="Q92" s="122">
        <v>8</v>
      </c>
      <c r="R92" s="122">
        <v>5</v>
      </c>
      <c r="S92" s="122">
        <v>3</v>
      </c>
      <c r="T92" s="122">
        <v>13</v>
      </c>
    </row>
    <row r="93" spans="4:7" ht="12" customHeight="1">
      <c r="D93" s="138"/>
      <c r="E93" s="138"/>
      <c r="F93" s="138"/>
      <c r="G93" s="155"/>
    </row>
    <row r="94" spans="2:20" ht="12" customHeight="1">
      <c r="B94" s="2" t="s">
        <v>366</v>
      </c>
      <c r="H94" s="220"/>
      <c r="I94" s="220"/>
      <c r="J94" s="220"/>
      <c r="K94" s="220"/>
      <c r="L94" s="220"/>
      <c r="M94" s="220"/>
      <c r="N94" s="220"/>
      <c r="O94" s="220"/>
      <c r="P94" s="220"/>
      <c r="Q94" s="220"/>
      <c r="R94" s="220"/>
      <c r="S94" s="220"/>
      <c r="T94" s="220"/>
    </row>
    <row r="95" spans="3:20" ht="12" customHeight="1">
      <c r="C95" s="2" t="s">
        <v>367</v>
      </c>
      <c r="H95" s="220"/>
      <c r="I95" s="220"/>
      <c r="J95" s="220"/>
      <c r="K95" s="220"/>
      <c r="L95" s="220"/>
      <c r="M95" s="220"/>
      <c r="N95" s="220"/>
      <c r="O95" s="220"/>
      <c r="P95" s="220"/>
      <c r="Q95" s="220"/>
      <c r="R95" s="220"/>
      <c r="S95" s="220"/>
      <c r="T95" s="220"/>
    </row>
    <row r="96" spans="4:20" ht="15">
      <c r="D96" s="138"/>
      <c r="E96" s="138"/>
      <c r="F96" s="138"/>
      <c r="G96" s="219" t="s">
        <v>337</v>
      </c>
      <c r="H96" s="121">
        <v>1169</v>
      </c>
      <c r="I96" s="122">
        <v>7</v>
      </c>
      <c r="J96" s="122">
        <v>3</v>
      </c>
      <c r="K96" s="122">
        <v>3</v>
      </c>
      <c r="L96" s="122">
        <v>0</v>
      </c>
      <c r="M96" s="122">
        <v>0</v>
      </c>
      <c r="N96" s="122">
        <v>19</v>
      </c>
      <c r="O96" s="122">
        <v>14</v>
      </c>
      <c r="P96" s="122">
        <v>5</v>
      </c>
      <c r="Q96" s="122">
        <v>838</v>
      </c>
      <c r="R96" s="122">
        <v>248</v>
      </c>
      <c r="S96" s="122">
        <v>590</v>
      </c>
      <c r="T96" s="122">
        <v>305</v>
      </c>
    </row>
    <row r="97" spans="4:20" ht="12" customHeight="1">
      <c r="D97" s="219" t="s">
        <v>400</v>
      </c>
      <c r="E97" s="219">
        <v>30</v>
      </c>
      <c r="F97" s="219"/>
      <c r="G97" s="132"/>
      <c r="H97" s="121">
        <v>193</v>
      </c>
      <c r="I97" s="122">
        <v>0</v>
      </c>
      <c r="J97" s="122">
        <v>0</v>
      </c>
      <c r="K97" s="122">
        <v>0</v>
      </c>
      <c r="L97" s="122">
        <v>0</v>
      </c>
      <c r="M97" s="122">
        <v>0</v>
      </c>
      <c r="N97" s="122">
        <v>0</v>
      </c>
      <c r="O97" s="122">
        <v>0</v>
      </c>
      <c r="P97" s="122">
        <v>0</v>
      </c>
      <c r="Q97" s="122">
        <v>186</v>
      </c>
      <c r="R97" s="122">
        <v>1</v>
      </c>
      <c r="S97" s="122">
        <v>185</v>
      </c>
      <c r="T97" s="122">
        <v>7</v>
      </c>
    </row>
    <row r="98" spans="3:20" ht="12" customHeight="1">
      <c r="C98" s="2">
        <v>30</v>
      </c>
      <c r="D98" s="138" t="s">
        <v>398</v>
      </c>
      <c r="E98" s="219">
        <v>40</v>
      </c>
      <c r="F98" s="219"/>
      <c r="G98" s="132"/>
      <c r="H98" s="122">
        <v>380</v>
      </c>
      <c r="I98" s="122">
        <v>1</v>
      </c>
      <c r="J98" s="122">
        <v>0</v>
      </c>
      <c r="K98" s="122">
        <v>1</v>
      </c>
      <c r="L98" s="122">
        <v>0</v>
      </c>
      <c r="M98" s="122">
        <v>0</v>
      </c>
      <c r="N98" s="122">
        <v>6</v>
      </c>
      <c r="O98" s="122">
        <v>3</v>
      </c>
      <c r="P98" s="122">
        <v>3</v>
      </c>
      <c r="Q98" s="122">
        <v>320</v>
      </c>
      <c r="R98" s="122">
        <v>30</v>
      </c>
      <c r="S98" s="122">
        <v>290</v>
      </c>
      <c r="T98" s="122">
        <v>53</v>
      </c>
    </row>
    <row r="99" spans="3:20" ht="12" customHeight="1">
      <c r="C99" s="2">
        <v>40</v>
      </c>
      <c r="D99" s="138" t="s">
        <v>398</v>
      </c>
      <c r="E99" s="219">
        <v>50</v>
      </c>
      <c r="F99" s="219"/>
      <c r="G99" s="132"/>
      <c r="H99" s="122">
        <v>285</v>
      </c>
      <c r="I99" s="122">
        <v>0</v>
      </c>
      <c r="J99" s="122">
        <v>0</v>
      </c>
      <c r="K99" s="122">
        <v>0</v>
      </c>
      <c r="L99" s="122">
        <v>0</v>
      </c>
      <c r="M99" s="122">
        <v>0</v>
      </c>
      <c r="N99" s="122">
        <v>8</v>
      </c>
      <c r="O99" s="122">
        <v>6</v>
      </c>
      <c r="P99" s="122">
        <v>2</v>
      </c>
      <c r="Q99" s="122">
        <v>165</v>
      </c>
      <c r="R99" s="122">
        <v>79</v>
      </c>
      <c r="S99" s="122">
        <v>86</v>
      </c>
      <c r="T99" s="122">
        <v>112</v>
      </c>
    </row>
    <row r="100" spans="3:20" ht="12" customHeight="1">
      <c r="C100" s="2">
        <v>50</v>
      </c>
      <c r="D100" s="138" t="s">
        <v>398</v>
      </c>
      <c r="E100" s="219">
        <v>60</v>
      </c>
      <c r="F100" s="219"/>
      <c r="G100" s="132"/>
      <c r="H100" s="122">
        <v>215</v>
      </c>
      <c r="I100" s="122">
        <v>5</v>
      </c>
      <c r="J100" s="122">
        <v>3</v>
      </c>
      <c r="K100" s="122">
        <v>2</v>
      </c>
      <c r="L100" s="122">
        <v>0</v>
      </c>
      <c r="M100" s="122">
        <v>0</v>
      </c>
      <c r="N100" s="122">
        <v>3</v>
      </c>
      <c r="O100" s="122">
        <v>3</v>
      </c>
      <c r="P100" s="122">
        <v>0</v>
      </c>
      <c r="Q100" s="122">
        <v>118</v>
      </c>
      <c r="R100" s="122">
        <v>98</v>
      </c>
      <c r="S100" s="122">
        <v>20</v>
      </c>
      <c r="T100" s="122">
        <v>89</v>
      </c>
    </row>
    <row r="101" spans="3:20" ht="12" customHeight="1">
      <c r="C101" s="2">
        <v>60</v>
      </c>
      <c r="D101" s="138" t="s">
        <v>399</v>
      </c>
      <c r="E101" s="138"/>
      <c r="F101" s="138"/>
      <c r="G101" s="132"/>
      <c r="H101" s="122">
        <v>96</v>
      </c>
      <c r="I101" s="122">
        <v>1</v>
      </c>
      <c r="J101" s="122">
        <v>0</v>
      </c>
      <c r="K101" s="122">
        <v>0</v>
      </c>
      <c r="L101" s="122">
        <v>0</v>
      </c>
      <c r="M101" s="122">
        <v>0</v>
      </c>
      <c r="N101" s="122">
        <v>2</v>
      </c>
      <c r="O101" s="122">
        <v>2</v>
      </c>
      <c r="P101" s="122">
        <v>0</v>
      </c>
      <c r="Q101" s="122">
        <v>49</v>
      </c>
      <c r="R101" s="122">
        <v>40</v>
      </c>
      <c r="S101" s="122">
        <v>9</v>
      </c>
      <c r="T101" s="122">
        <v>44</v>
      </c>
    </row>
    <row r="102" spans="4:7" ht="12" customHeight="1">
      <c r="D102" s="138"/>
      <c r="E102" s="138"/>
      <c r="F102" s="138"/>
      <c r="G102" s="155"/>
    </row>
    <row r="103" spans="4:20" ht="3" customHeight="1">
      <c r="D103" s="138"/>
      <c r="E103" s="219"/>
      <c r="F103" s="219"/>
      <c r="G103" s="155"/>
      <c r="H103" s="133"/>
      <c r="I103" s="122"/>
      <c r="J103" s="122"/>
      <c r="K103" s="122"/>
      <c r="L103" s="122"/>
      <c r="M103" s="122"/>
      <c r="N103" s="122"/>
      <c r="O103" s="122"/>
      <c r="P103" s="122"/>
      <c r="Q103" s="122"/>
      <c r="R103" s="122"/>
      <c r="S103" s="122"/>
      <c r="T103" s="122"/>
    </row>
    <row r="104" spans="2:20" ht="12" customHeight="1">
      <c r="B104" s="2" t="s">
        <v>368</v>
      </c>
      <c r="H104" s="220"/>
      <c r="I104" s="220"/>
      <c r="J104" s="220"/>
      <c r="K104" s="220"/>
      <c r="L104" s="220"/>
      <c r="M104" s="220"/>
      <c r="N104" s="220"/>
      <c r="O104" s="220"/>
      <c r="P104" s="220"/>
      <c r="Q104" s="220"/>
      <c r="R104" s="220"/>
      <c r="S104" s="220"/>
      <c r="T104" s="220"/>
    </row>
    <row r="105" spans="3:20" ht="12" customHeight="1">
      <c r="C105" s="2" t="s">
        <v>369</v>
      </c>
      <c r="H105" s="220"/>
      <c r="I105" s="220"/>
      <c r="J105" s="220"/>
      <c r="K105" s="220"/>
      <c r="L105" s="220"/>
      <c r="M105" s="220"/>
      <c r="N105" s="220"/>
      <c r="O105" s="220"/>
      <c r="P105" s="220"/>
      <c r="Q105" s="220"/>
      <c r="R105" s="220"/>
      <c r="S105" s="220"/>
      <c r="T105" s="220"/>
    </row>
    <row r="106" spans="4:20" ht="15">
      <c r="D106" s="138"/>
      <c r="E106" s="138"/>
      <c r="F106" s="138"/>
      <c r="G106" s="219" t="s">
        <v>337</v>
      </c>
      <c r="H106" s="121">
        <v>221</v>
      </c>
      <c r="I106" s="122">
        <v>1</v>
      </c>
      <c r="J106" s="122">
        <v>0</v>
      </c>
      <c r="K106" s="122">
        <v>0</v>
      </c>
      <c r="L106" s="122">
        <v>0</v>
      </c>
      <c r="M106" s="122">
        <v>0</v>
      </c>
      <c r="N106" s="122">
        <v>0</v>
      </c>
      <c r="O106" s="122">
        <v>0</v>
      </c>
      <c r="P106" s="122">
        <v>0</v>
      </c>
      <c r="Q106" s="122">
        <v>220</v>
      </c>
      <c r="R106" s="122">
        <v>134</v>
      </c>
      <c r="S106" s="122">
        <v>86</v>
      </c>
      <c r="T106" s="122">
        <v>0</v>
      </c>
    </row>
    <row r="107" spans="4:20" ht="12" customHeight="1">
      <c r="D107" s="219" t="s">
        <v>400</v>
      </c>
      <c r="E107" s="219">
        <v>30</v>
      </c>
      <c r="F107" s="219"/>
      <c r="G107" s="132"/>
      <c r="H107" s="121">
        <v>25</v>
      </c>
      <c r="I107" s="122">
        <v>0</v>
      </c>
      <c r="J107" s="122">
        <v>0</v>
      </c>
      <c r="K107" s="122">
        <v>0</v>
      </c>
      <c r="L107" s="122">
        <v>0</v>
      </c>
      <c r="M107" s="122">
        <v>0</v>
      </c>
      <c r="N107" s="122">
        <v>0</v>
      </c>
      <c r="O107" s="122">
        <v>0</v>
      </c>
      <c r="P107" s="122">
        <v>0</v>
      </c>
      <c r="Q107" s="122">
        <v>25</v>
      </c>
      <c r="R107" s="122">
        <v>2</v>
      </c>
      <c r="S107" s="122">
        <v>23</v>
      </c>
      <c r="T107" s="122">
        <v>0</v>
      </c>
    </row>
    <row r="108" spans="3:20" ht="12" customHeight="1">
      <c r="C108" s="2">
        <v>30</v>
      </c>
      <c r="D108" s="138" t="s">
        <v>398</v>
      </c>
      <c r="E108" s="219">
        <v>40</v>
      </c>
      <c r="F108" s="219"/>
      <c r="G108" s="132"/>
      <c r="H108" s="122">
        <v>64</v>
      </c>
      <c r="I108" s="122">
        <v>0</v>
      </c>
      <c r="J108" s="122">
        <v>0</v>
      </c>
      <c r="K108" s="122">
        <v>0</v>
      </c>
      <c r="L108" s="122">
        <v>0</v>
      </c>
      <c r="M108" s="122">
        <v>0</v>
      </c>
      <c r="N108" s="122">
        <v>0</v>
      </c>
      <c r="O108" s="122">
        <v>0</v>
      </c>
      <c r="P108" s="122">
        <v>0</v>
      </c>
      <c r="Q108" s="122">
        <v>64</v>
      </c>
      <c r="R108" s="122">
        <v>24</v>
      </c>
      <c r="S108" s="122">
        <v>40</v>
      </c>
      <c r="T108" s="122">
        <v>0</v>
      </c>
    </row>
    <row r="109" spans="3:20" ht="12" customHeight="1">
      <c r="C109" s="2">
        <v>40</v>
      </c>
      <c r="D109" s="138" t="s">
        <v>398</v>
      </c>
      <c r="E109" s="219">
        <v>50</v>
      </c>
      <c r="F109" s="219"/>
      <c r="G109" s="132"/>
      <c r="H109" s="122">
        <v>63</v>
      </c>
      <c r="I109" s="122">
        <v>0</v>
      </c>
      <c r="J109" s="122">
        <v>0</v>
      </c>
      <c r="K109" s="122">
        <v>0</v>
      </c>
      <c r="L109" s="122">
        <v>0</v>
      </c>
      <c r="M109" s="122">
        <v>0</v>
      </c>
      <c r="N109" s="122">
        <v>0</v>
      </c>
      <c r="O109" s="122">
        <v>0</v>
      </c>
      <c r="P109" s="122">
        <v>0</v>
      </c>
      <c r="Q109" s="122">
        <v>63</v>
      </c>
      <c r="R109" s="122">
        <v>49</v>
      </c>
      <c r="S109" s="122">
        <v>14</v>
      </c>
      <c r="T109" s="122">
        <v>0</v>
      </c>
    </row>
    <row r="110" spans="3:20" ht="12" customHeight="1">
      <c r="C110" s="2">
        <v>50</v>
      </c>
      <c r="D110" s="138" t="s">
        <v>398</v>
      </c>
      <c r="E110" s="219">
        <v>60</v>
      </c>
      <c r="F110" s="219"/>
      <c r="G110" s="132"/>
      <c r="H110" s="122">
        <v>55</v>
      </c>
      <c r="I110" s="122">
        <v>1</v>
      </c>
      <c r="J110" s="122">
        <v>0</v>
      </c>
      <c r="K110" s="122">
        <v>0</v>
      </c>
      <c r="L110" s="122">
        <v>0</v>
      </c>
      <c r="M110" s="122">
        <v>0</v>
      </c>
      <c r="N110" s="122">
        <v>0</v>
      </c>
      <c r="O110" s="122">
        <v>0</v>
      </c>
      <c r="P110" s="122">
        <v>0</v>
      </c>
      <c r="Q110" s="122">
        <v>54</v>
      </c>
      <c r="R110" s="122">
        <v>50</v>
      </c>
      <c r="S110" s="122">
        <v>4</v>
      </c>
      <c r="T110" s="122">
        <v>0</v>
      </c>
    </row>
    <row r="111" spans="3:20" ht="12" customHeight="1">
      <c r="C111" s="2">
        <v>60</v>
      </c>
      <c r="D111" s="138" t="s">
        <v>399</v>
      </c>
      <c r="E111" s="138"/>
      <c r="F111" s="138"/>
      <c r="G111" s="132"/>
      <c r="H111" s="122">
        <v>14</v>
      </c>
      <c r="I111" s="122">
        <v>0</v>
      </c>
      <c r="J111" s="122">
        <v>0</v>
      </c>
      <c r="K111" s="122">
        <v>0</v>
      </c>
      <c r="L111" s="122">
        <v>0</v>
      </c>
      <c r="M111" s="122">
        <v>0</v>
      </c>
      <c r="N111" s="122">
        <v>0</v>
      </c>
      <c r="O111" s="122">
        <v>0</v>
      </c>
      <c r="P111" s="122">
        <v>0</v>
      </c>
      <c r="Q111" s="122">
        <v>14</v>
      </c>
      <c r="R111" s="122">
        <v>9</v>
      </c>
      <c r="S111" s="122">
        <v>5</v>
      </c>
      <c r="T111" s="122">
        <v>0</v>
      </c>
    </row>
    <row r="112" spans="1:20" ht="18.75" customHeight="1">
      <c r="A112" s="781" t="s">
        <v>473</v>
      </c>
      <c r="B112" s="781"/>
      <c r="C112" s="781"/>
      <c r="D112" s="781"/>
      <c r="E112" s="781"/>
      <c r="F112" s="781"/>
      <c r="G112" s="781"/>
      <c r="H112" s="781"/>
      <c r="I112" s="781"/>
      <c r="J112" s="781"/>
      <c r="K112" s="781"/>
      <c r="L112" s="781"/>
      <c r="M112" s="781"/>
      <c r="N112" s="781"/>
      <c r="O112" s="781"/>
      <c r="P112" s="781"/>
      <c r="Q112" s="781"/>
      <c r="R112" s="781"/>
      <c r="S112" s="781"/>
      <c r="T112" s="781"/>
    </row>
    <row r="113" spans="4:20" ht="15">
      <c r="D113" s="217"/>
      <c r="E113" s="217"/>
      <c r="F113" s="217"/>
      <c r="G113" s="118" t="s">
        <v>337</v>
      </c>
      <c r="H113" s="119">
        <v>45</v>
      </c>
      <c r="I113" s="120">
        <v>18</v>
      </c>
      <c r="J113" s="120">
        <v>6</v>
      </c>
      <c r="K113" s="120">
        <v>0</v>
      </c>
      <c r="L113" s="120">
        <v>0</v>
      </c>
      <c r="M113" s="120">
        <v>0</v>
      </c>
      <c r="N113" s="120">
        <v>8</v>
      </c>
      <c r="O113" s="120">
        <v>3</v>
      </c>
      <c r="P113" s="120">
        <v>5</v>
      </c>
      <c r="Q113" s="120">
        <v>18</v>
      </c>
      <c r="R113" s="120">
        <v>3</v>
      </c>
      <c r="S113" s="120">
        <v>15</v>
      </c>
      <c r="T113" s="120">
        <v>1</v>
      </c>
    </row>
    <row r="114" spans="3:20" ht="12" customHeight="1">
      <c r="C114" s="128"/>
      <c r="D114" s="118" t="s">
        <v>400</v>
      </c>
      <c r="E114" s="118">
        <v>30</v>
      </c>
      <c r="F114" s="118"/>
      <c r="G114" s="118"/>
      <c r="H114" s="119">
        <v>3</v>
      </c>
      <c r="I114" s="120">
        <v>0</v>
      </c>
      <c r="J114" s="120">
        <v>0</v>
      </c>
      <c r="K114" s="120">
        <v>0</v>
      </c>
      <c r="L114" s="120">
        <v>0</v>
      </c>
      <c r="M114" s="120">
        <v>0</v>
      </c>
      <c r="N114" s="120">
        <v>0</v>
      </c>
      <c r="O114" s="120">
        <v>0</v>
      </c>
      <c r="P114" s="120">
        <v>0</v>
      </c>
      <c r="Q114" s="120">
        <v>3</v>
      </c>
      <c r="R114" s="120">
        <v>0</v>
      </c>
      <c r="S114" s="120">
        <v>3</v>
      </c>
      <c r="T114" s="120">
        <v>0</v>
      </c>
    </row>
    <row r="115" spans="3:20" ht="12" customHeight="1">
      <c r="C115" s="128">
        <v>30</v>
      </c>
      <c r="D115" s="217" t="s">
        <v>398</v>
      </c>
      <c r="E115" s="118">
        <v>40</v>
      </c>
      <c r="F115" s="118"/>
      <c r="G115" s="118"/>
      <c r="H115" s="119">
        <v>10</v>
      </c>
      <c r="I115" s="120">
        <v>1</v>
      </c>
      <c r="J115" s="120">
        <v>1</v>
      </c>
      <c r="K115" s="120">
        <v>0</v>
      </c>
      <c r="L115" s="120">
        <v>0</v>
      </c>
      <c r="M115" s="120">
        <v>0</v>
      </c>
      <c r="N115" s="120">
        <v>3</v>
      </c>
      <c r="O115" s="120">
        <v>0</v>
      </c>
      <c r="P115" s="120">
        <v>3</v>
      </c>
      <c r="Q115" s="120">
        <v>6</v>
      </c>
      <c r="R115" s="120">
        <v>0</v>
      </c>
      <c r="S115" s="120">
        <v>6</v>
      </c>
      <c r="T115" s="120">
        <v>0</v>
      </c>
    </row>
    <row r="116" spans="3:20" ht="12" customHeight="1">
      <c r="C116" s="128">
        <v>40</v>
      </c>
      <c r="D116" s="217" t="s">
        <v>398</v>
      </c>
      <c r="E116" s="118">
        <v>50</v>
      </c>
      <c r="F116" s="118"/>
      <c r="G116" s="118"/>
      <c r="H116" s="119">
        <v>11</v>
      </c>
      <c r="I116" s="120">
        <v>4</v>
      </c>
      <c r="J116" s="120">
        <v>0</v>
      </c>
      <c r="K116" s="120">
        <v>0</v>
      </c>
      <c r="L116" s="120">
        <v>0</v>
      </c>
      <c r="M116" s="120">
        <v>0</v>
      </c>
      <c r="N116" s="120">
        <v>4</v>
      </c>
      <c r="O116" s="120">
        <v>2</v>
      </c>
      <c r="P116" s="120">
        <v>2</v>
      </c>
      <c r="Q116" s="120">
        <v>3</v>
      </c>
      <c r="R116" s="120">
        <v>0</v>
      </c>
      <c r="S116" s="120">
        <v>3</v>
      </c>
      <c r="T116" s="120">
        <v>0</v>
      </c>
    </row>
    <row r="117" spans="3:20" ht="12" customHeight="1">
      <c r="C117" s="128">
        <v>50</v>
      </c>
      <c r="D117" s="217" t="s">
        <v>398</v>
      </c>
      <c r="E117" s="118">
        <v>60</v>
      </c>
      <c r="F117" s="118"/>
      <c r="H117" s="119">
        <v>13</v>
      </c>
      <c r="I117" s="120">
        <v>8</v>
      </c>
      <c r="J117" s="120">
        <v>3</v>
      </c>
      <c r="K117" s="120">
        <v>0</v>
      </c>
      <c r="L117" s="120">
        <v>0</v>
      </c>
      <c r="M117" s="120">
        <v>0</v>
      </c>
      <c r="N117" s="120">
        <v>0</v>
      </c>
      <c r="O117" s="120">
        <v>0</v>
      </c>
      <c r="P117" s="120">
        <v>0</v>
      </c>
      <c r="Q117" s="120">
        <v>4</v>
      </c>
      <c r="R117" s="120">
        <v>2</v>
      </c>
      <c r="S117" s="120">
        <v>2</v>
      </c>
      <c r="T117" s="120">
        <v>1</v>
      </c>
    </row>
    <row r="118" spans="3:20" ht="12" customHeight="1">
      <c r="C118" s="128">
        <v>60</v>
      </c>
      <c r="D118" s="217" t="s">
        <v>399</v>
      </c>
      <c r="E118" s="217"/>
      <c r="F118" s="217"/>
      <c r="H118" s="119">
        <v>8</v>
      </c>
      <c r="I118" s="120">
        <v>5</v>
      </c>
      <c r="J118" s="120">
        <v>2</v>
      </c>
      <c r="K118" s="120">
        <v>0</v>
      </c>
      <c r="L118" s="120">
        <v>0</v>
      </c>
      <c r="M118" s="120">
        <v>0</v>
      </c>
      <c r="N118" s="120">
        <v>1</v>
      </c>
      <c r="O118" s="120">
        <v>1</v>
      </c>
      <c r="P118" s="120">
        <v>0</v>
      </c>
      <c r="Q118" s="120">
        <v>2</v>
      </c>
      <c r="R118" s="120">
        <v>1</v>
      </c>
      <c r="S118" s="120">
        <v>1</v>
      </c>
      <c r="T118" s="120">
        <v>0</v>
      </c>
    </row>
    <row r="119" spans="3:20" ht="12" customHeight="1">
      <c r="C119" s="128"/>
      <c r="D119" s="217"/>
      <c r="E119" s="217"/>
      <c r="F119" s="217"/>
      <c r="H119" s="120"/>
      <c r="I119" s="120"/>
      <c r="J119" s="120"/>
      <c r="K119" s="120"/>
      <c r="L119" s="120"/>
      <c r="M119" s="120"/>
      <c r="N119" s="120"/>
      <c r="O119" s="120"/>
      <c r="P119" s="120"/>
      <c r="Q119" s="120"/>
      <c r="R119" s="120"/>
      <c r="S119" s="120"/>
      <c r="T119" s="120"/>
    </row>
    <row r="120" spans="2:10" ht="12" customHeight="1">
      <c r="B120" s="2" t="s">
        <v>243</v>
      </c>
      <c r="H120" s="122"/>
      <c r="I120" s="122"/>
      <c r="J120" s="122"/>
    </row>
    <row r="121" spans="4:20" ht="15">
      <c r="D121" s="138"/>
      <c r="E121" s="138"/>
      <c r="F121" s="138"/>
      <c r="G121" s="219" t="s">
        <v>337</v>
      </c>
      <c r="H121" s="122">
        <v>45</v>
      </c>
      <c r="I121" s="122">
        <v>18</v>
      </c>
      <c r="J121" s="122">
        <v>6</v>
      </c>
      <c r="K121" s="122">
        <v>0</v>
      </c>
      <c r="L121" s="122">
        <v>0</v>
      </c>
      <c r="M121" s="122">
        <v>0</v>
      </c>
      <c r="N121" s="122">
        <v>8</v>
      </c>
      <c r="O121" s="122">
        <v>3</v>
      </c>
      <c r="P121" s="122">
        <v>5</v>
      </c>
      <c r="Q121" s="122">
        <v>18</v>
      </c>
      <c r="R121" s="122">
        <v>3</v>
      </c>
      <c r="S121" s="122">
        <v>15</v>
      </c>
      <c r="T121" s="122">
        <v>1</v>
      </c>
    </row>
    <row r="122" spans="4:20" ht="12" customHeight="1">
      <c r="D122" s="219" t="s">
        <v>400</v>
      </c>
      <c r="E122" s="219">
        <v>30</v>
      </c>
      <c r="F122" s="219"/>
      <c r="G122" s="219"/>
      <c r="H122" s="122">
        <v>3</v>
      </c>
      <c r="I122" s="122">
        <v>0</v>
      </c>
      <c r="J122" s="122">
        <v>0</v>
      </c>
      <c r="K122" s="122">
        <v>0</v>
      </c>
      <c r="L122" s="122">
        <v>0</v>
      </c>
      <c r="M122" s="122">
        <v>0</v>
      </c>
      <c r="N122" s="122">
        <v>0</v>
      </c>
      <c r="O122" s="122">
        <v>0</v>
      </c>
      <c r="P122" s="122">
        <v>0</v>
      </c>
      <c r="Q122" s="122">
        <v>3</v>
      </c>
      <c r="R122" s="122">
        <v>0</v>
      </c>
      <c r="S122" s="122">
        <v>3</v>
      </c>
      <c r="T122" s="122">
        <v>0</v>
      </c>
    </row>
    <row r="123" spans="3:20" ht="12" customHeight="1">
      <c r="C123" s="2">
        <v>30</v>
      </c>
      <c r="D123" s="138" t="s">
        <v>398</v>
      </c>
      <c r="E123" s="219">
        <v>40</v>
      </c>
      <c r="F123" s="219"/>
      <c r="G123" s="132"/>
      <c r="H123" s="121">
        <v>10</v>
      </c>
      <c r="I123" s="122">
        <v>1</v>
      </c>
      <c r="J123" s="122">
        <v>1</v>
      </c>
      <c r="K123" s="122">
        <v>0</v>
      </c>
      <c r="L123" s="122">
        <v>0</v>
      </c>
      <c r="M123" s="122">
        <v>0</v>
      </c>
      <c r="N123" s="122">
        <v>3</v>
      </c>
      <c r="O123" s="122">
        <v>0</v>
      </c>
      <c r="P123" s="122">
        <v>3</v>
      </c>
      <c r="Q123" s="122">
        <v>6</v>
      </c>
      <c r="R123" s="122">
        <v>0</v>
      </c>
      <c r="S123" s="122">
        <v>6</v>
      </c>
      <c r="T123" s="122">
        <v>0</v>
      </c>
    </row>
    <row r="124" spans="3:20" ht="12" customHeight="1">
      <c r="C124" s="2">
        <v>40</v>
      </c>
      <c r="D124" s="138" t="s">
        <v>398</v>
      </c>
      <c r="E124" s="219">
        <v>50</v>
      </c>
      <c r="F124" s="219"/>
      <c r="G124" s="132"/>
      <c r="H124" s="122">
        <v>11</v>
      </c>
      <c r="I124" s="122">
        <v>4</v>
      </c>
      <c r="J124" s="122">
        <v>0</v>
      </c>
      <c r="K124" s="122">
        <v>0</v>
      </c>
      <c r="L124" s="122">
        <v>0</v>
      </c>
      <c r="M124" s="122">
        <v>0</v>
      </c>
      <c r="N124" s="122">
        <v>4</v>
      </c>
      <c r="O124" s="122">
        <v>2</v>
      </c>
      <c r="P124" s="122">
        <v>2</v>
      </c>
      <c r="Q124" s="122">
        <v>3</v>
      </c>
      <c r="R124" s="122">
        <v>0</v>
      </c>
      <c r="S124" s="122">
        <v>3</v>
      </c>
      <c r="T124" s="122">
        <v>0</v>
      </c>
    </row>
    <row r="125" spans="3:20" ht="12" customHeight="1">
      <c r="C125" s="2">
        <v>50</v>
      </c>
      <c r="D125" s="138" t="s">
        <v>398</v>
      </c>
      <c r="E125" s="219">
        <v>60</v>
      </c>
      <c r="F125" s="219"/>
      <c r="G125" s="132"/>
      <c r="H125" s="122">
        <v>13</v>
      </c>
      <c r="I125" s="122">
        <v>8</v>
      </c>
      <c r="J125" s="122">
        <v>3</v>
      </c>
      <c r="K125" s="122">
        <v>0</v>
      </c>
      <c r="L125" s="122">
        <v>0</v>
      </c>
      <c r="M125" s="122">
        <v>0</v>
      </c>
      <c r="N125" s="122">
        <v>0</v>
      </c>
      <c r="O125" s="122">
        <v>0</v>
      </c>
      <c r="P125" s="122">
        <v>0</v>
      </c>
      <c r="Q125" s="122">
        <v>4</v>
      </c>
      <c r="R125" s="122">
        <v>2</v>
      </c>
      <c r="S125" s="122">
        <v>2</v>
      </c>
      <c r="T125" s="122">
        <v>1</v>
      </c>
    </row>
    <row r="126" spans="3:20" ht="12" customHeight="1">
      <c r="C126" s="2">
        <v>60</v>
      </c>
      <c r="D126" s="138" t="s">
        <v>399</v>
      </c>
      <c r="E126" s="138"/>
      <c r="F126" s="138"/>
      <c r="G126" s="132"/>
      <c r="H126" s="122">
        <v>8</v>
      </c>
      <c r="I126" s="122">
        <v>5</v>
      </c>
      <c r="J126" s="122">
        <v>2</v>
      </c>
      <c r="K126" s="122">
        <v>0</v>
      </c>
      <c r="L126" s="122">
        <v>0</v>
      </c>
      <c r="M126" s="122">
        <v>0</v>
      </c>
      <c r="N126" s="122">
        <v>1</v>
      </c>
      <c r="O126" s="122">
        <v>1</v>
      </c>
      <c r="P126" s="122">
        <v>0</v>
      </c>
      <c r="Q126" s="122">
        <v>2</v>
      </c>
      <c r="R126" s="122">
        <v>1</v>
      </c>
      <c r="S126" s="122">
        <v>1</v>
      </c>
      <c r="T126" s="122">
        <v>0</v>
      </c>
    </row>
    <row r="127" spans="1:20" ht="18" customHeight="1">
      <c r="A127" s="781" t="s">
        <v>339</v>
      </c>
      <c r="B127" s="781"/>
      <c r="C127" s="781"/>
      <c r="D127" s="781"/>
      <c r="E127" s="781"/>
      <c r="F127" s="781"/>
      <c r="G127" s="781"/>
      <c r="H127" s="781"/>
      <c r="I127" s="781"/>
      <c r="J127" s="781"/>
      <c r="K127" s="781"/>
      <c r="L127" s="781"/>
      <c r="M127" s="781"/>
      <c r="N127" s="781"/>
      <c r="O127" s="781"/>
      <c r="P127" s="781"/>
      <c r="Q127" s="781"/>
      <c r="R127" s="781"/>
      <c r="S127" s="781"/>
      <c r="T127" s="781"/>
    </row>
    <row r="128" spans="1:20" ht="12" customHeight="1">
      <c r="A128" s="128"/>
      <c r="B128" s="128"/>
      <c r="C128" s="128"/>
      <c r="D128" s="217"/>
      <c r="E128" s="118"/>
      <c r="F128" s="118"/>
      <c r="G128" s="118" t="s">
        <v>337</v>
      </c>
      <c r="H128" s="119">
        <f aca="true" t="shared" si="12" ref="H128:T128">SUM(H136,H145,H153,H161,H170)</f>
        <v>570</v>
      </c>
      <c r="I128" s="125">
        <f t="shared" si="12"/>
        <v>274</v>
      </c>
      <c r="J128" s="125">
        <f t="shared" si="12"/>
        <v>144</v>
      </c>
      <c r="K128" s="125">
        <f t="shared" si="12"/>
        <v>115</v>
      </c>
      <c r="L128" s="125">
        <f t="shared" si="12"/>
        <v>7</v>
      </c>
      <c r="M128" s="125">
        <f t="shared" si="12"/>
        <v>2</v>
      </c>
      <c r="N128" s="125">
        <f t="shared" si="12"/>
        <v>15</v>
      </c>
      <c r="O128" s="125">
        <f t="shared" si="12"/>
        <v>15</v>
      </c>
      <c r="P128" s="125">
        <f t="shared" si="12"/>
        <v>0</v>
      </c>
      <c r="Q128" s="125">
        <f t="shared" si="12"/>
        <v>126</v>
      </c>
      <c r="R128" s="125">
        <f t="shared" si="12"/>
        <v>54</v>
      </c>
      <c r="S128" s="125">
        <f t="shared" si="12"/>
        <v>72</v>
      </c>
      <c r="T128" s="125">
        <f t="shared" si="12"/>
        <v>155</v>
      </c>
    </row>
    <row r="129" spans="1:20" ht="12" customHeight="1">
      <c r="A129" s="128"/>
      <c r="B129" s="128"/>
      <c r="C129" s="128"/>
      <c r="D129" s="217" t="s">
        <v>400</v>
      </c>
      <c r="E129" s="118">
        <v>30</v>
      </c>
      <c r="F129" s="118"/>
      <c r="G129" s="222"/>
      <c r="H129" s="119">
        <f aca="true" t="shared" si="13" ref="H129:T129">SUM(H137,H146,H154,H162,H171)</f>
        <v>10</v>
      </c>
      <c r="I129" s="125">
        <f t="shared" si="13"/>
        <v>1</v>
      </c>
      <c r="J129" s="125">
        <f t="shared" si="13"/>
        <v>0</v>
      </c>
      <c r="K129" s="125">
        <f t="shared" si="13"/>
        <v>1</v>
      </c>
      <c r="L129" s="125">
        <f t="shared" si="13"/>
        <v>0</v>
      </c>
      <c r="M129" s="125">
        <f t="shared" si="13"/>
        <v>0</v>
      </c>
      <c r="N129" s="125">
        <f t="shared" si="13"/>
        <v>0</v>
      </c>
      <c r="O129" s="125">
        <f t="shared" si="13"/>
        <v>0</v>
      </c>
      <c r="P129" s="125">
        <f t="shared" si="13"/>
        <v>0</v>
      </c>
      <c r="Q129" s="125">
        <f t="shared" si="13"/>
        <v>7</v>
      </c>
      <c r="R129" s="125">
        <f t="shared" si="13"/>
        <v>0</v>
      </c>
      <c r="S129" s="125">
        <f t="shared" si="13"/>
        <v>7</v>
      </c>
      <c r="T129" s="125">
        <f t="shared" si="13"/>
        <v>2</v>
      </c>
    </row>
    <row r="130" spans="1:20" ht="12" customHeight="1">
      <c r="A130" s="128"/>
      <c r="B130" s="128"/>
      <c r="C130" s="128">
        <v>30</v>
      </c>
      <c r="D130" s="217" t="s">
        <v>398</v>
      </c>
      <c r="E130" s="118">
        <v>40</v>
      </c>
      <c r="F130" s="118"/>
      <c r="G130" s="222"/>
      <c r="H130" s="119">
        <f aca="true" t="shared" si="14" ref="H130:T130">SUM(H138,H147,H155,H163,H172)</f>
        <v>96</v>
      </c>
      <c r="I130" s="125">
        <f t="shared" si="14"/>
        <v>30</v>
      </c>
      <c r="J130" s="125">
        <f t="shared" si="14"/>
        <v>15</v>
      </c>
      <c r="K130" s="125">
        <f t="shared" si="14"/>
        <v>10</v>
      </c>
      <c r="L130" s="125">
        <f t="shared" si="14"/>
        <v>0</v>
      </c>
      <c r="M130" s="125">
        <f t="shared" si="14"/>
        <v>1</v>
      </c>
      <c r="N130" s="125">
        <f t="shared" si="14"/>
        <v>5</v>
      </c>
      <c r="O130" s="125">
        <f t="shared" si="14"/>
        <v>5</v>
      </c>
      <c r="P130" s="125">
        <f t="shared" si="14"/>
        <v>0</v>
      </c>
      <c r="Q130" s="125">
        <f t="shared" si="14"/>
        <v>39</v>
      </c>
      <c r="R130" s="125">
        <f t="shared" si="14"/>
        <v>3</v>
      </c>
      <c r="S130" s="125">
        <f t="shared" si="14"/>
        <v>36</v>
      </c>
      <c r="T130" s="125">
        <f t="shared" si="14"/>
        <v>22</v>
      </c>
    </row>
    <row r="131" spans="1:20" ht="12" customHeight="1">
      <c r="A131" s="128"/>
      <c r="B131" s="128"/>
      <c r="C131" s="128">
        <v>40</v>
      </c>
      <c r="D131" s="217" t="s">
        <v>398</v>
      </c>
      <c r="E131" s="118">
        <v>50</v>
      </c>
      <c r="F131" s="118"/>
      <c r="G131" s="222"/>
      <c r="H131" s="119">
        <f aca="true" t="shared" si="15" ref="H131:T131">SUM(H139,H148,H156,H164,H173)</f>
        <v>134</v>
      </c>
      <c r="I131" s="125">
        <f t="shared" si="15"/>
        <v>64</v>
      </c>
      <c r="J131" s="125">
        <f t="shared" si="15"/>
        <v>28</v>
      </c>
      <c r="K131" s="125">
        <f t="shared" si="15"/>
        <v>33</v>
      </c>
      <c r="L131" s="125">
        <f t="shared" si="15"/>
        <v>0</v>
      </c>
      <c r="M131" s="125">
        <f t="shared" si="15"/>
        <v>1</v>
      </c>
      <c r="N131" s="125">
        <f t="shared" si="15"/>
        <v>4</v>
      </c>
      <c r="O131" s="125">
        <f t="shared" si="15"/>
        <v>4</v>
      </c>
      <c r="P131" s="125">
        <f t="shared" si="15"/>
        <v>0</v>
      </c>
      <c r="Q131" s="125">
        <f t="shared" si="15"/>
        <v>38</v>
      </c>
      <c r="R131" s="125">
        <f t="shared" si="15"/>
        <v>14</v>
      </c>
      <c r="S131" s="125">
        <f t="shared" si="15"/>
        <v>24</v>
      </c>
      <c r="T131" s="125">
        <f t="shared" si="15"/>
        <v>28</v>
      </c>
    </row>
    <row r="132" spans="1:20" ht="12" customHeight="1">
      <c r="A132" s="128"/>
      <c r="B132" s="128"/>
      <c r="C132" s="128">
        <v>50</v>
      </c>
      <c r="D132" s="217" t="s">
        <v>398</v>
      </c>
      <c r="E132" s="118">
        <v>60</v>
      </c>
      <c r="F132" s="118"/>
      <c r="G132" s="222"/>
      <c r="H132" s="119">
        <f aca="true" t="shared" si="16" ref="H132:O133">SUM(H140,H149,H157,H165,H174)</f>
        <v>197</v>
      </c>
      <c r="I132" s="125">
        <f t="shared" si="16"/>
        <v>109</v>
      </c>
      <c r="J132" s="125">
        <f t="shared" si="16"/>
        <v>60</v>
      </c>
      <c r="K132" s="125">
        <f t="shared" si="16"/>
        <v>46</v>
      </c>
      <c r="L132" s="125">
        <f t="shared" si="16"/>
        <v>3</v>
      </c>
      <c r="M132" s="125">
        <f t="shared" si="16"/>
        <v>0</v>
      </c>
      <c r="N132" s="125">
        <f t="shared" si="16"/>
        <v>4</v>
      </c>
      <c r="O132" s="125">
        <f t="shared" si="16"/>
        <v>4</v>
      </c>
      <c r="P132" s="125">
        <f>SUM(P140,S149,P157,P165,P174)</f>
        <v>0</v>
      </c>
      <c r="Q132" s="125">
        <f aca="true" t="shared" si="17" ref="Q132:T133">SUM(Q140,Q149,Q157,Q165,Q174)</f>
        <v>30</v>
      </c>
      <c r="R132" s="125">
        <f t="shared" si="17"/>
        <v>25</v>
      </c>
      <c r="S132" s="125">
        <f t="shared" si="17"/>
        <v>5</v>
      </c>
      <c r="T132" s="125">
        <f t="shared" si="17"/>
        <v>54</v>
      </c>
    </row>
    <row r="133" spans="1:20" ht="12" customHeight="1">
      <c r="A133" s="128"/>
      <c r="B133" s="128"/>
      <c r="C133" s="128">
        <v>60</v>
      </c>
      <c r="D133" s="217" t="s">
        <v>399</v>
      </c>
      <c r="E133" s="118"/>
      <c r="F133" s="118"/>
      <c r="G133" s="222"/>
      <c r="H133" s="119">
        <f t="shared" si="16"/>
        <v>133</v>
      </c>
      <c r="I133" s="125">
        <f t="shared" si="16"/>
        <v>70</v>
      </c>
      <c r="J133" s="125">
        <f t="shared" si="16"/>
        <v>41</v>
      </c>
      <c r="K133" s="125">
        <f t="shared" si="16"/>
        <v>25</v>
      </c>
      <c r="L133" s="125">
        <f t="shared" si="16"/>
        <v>4</v>
      </c>
      <c r="M133" s="125">
        <f t="shared" si="16"/>
        <v>0</v>
      </c>
      <c r="N133" s="125">
        <f t="shared" si="16"/>
        <v>2</v>
      </c>
      <c r="O133" s="125">
        <f t="shared" si="16"/>
        <v>2</v>
      </c>
      <c r="P133" s="125">
        <f>SUM(P141,P150,P158,P166,P175)</f>
        <v>0</v>
      </c>
      <c r="Q133" s="125">
        <f t="shared" si="17"/>
        <v>12</v>
      </c>
      <c r="R133" s="125">
        <f t="shared" si="17"/>
        <v>12</v>
      </c>
      <c r="S133" s="125">
        <f t="shared" si="17"/>
        <v>0</v>
      </c>
      <c r="T133" s="125">
        <f t="shared" si="17"/>
        <v>49</v>
      </c>
    </row>
    <row r="134" spans="4:20" ht="12" customHeight="1">
      <c r="D134" s="138"/>
      <c r="E134" s="219"/>
      <c r="F134" s="219"/>
      <c r="G134" s="155"/>
      <c r="H134" s="119"/>
      <c r="I134" s="122"/>
      <c r="J134" s="122"/>
      <c r="K134" s="122"/>
      <c r="L134" s="122"/>
      <c r="M134" s="122"/>
      <c r="N134" s="122"/>
      <c r="O134" s="122"/>
      <c r="P134" s="122"/>
      <c r="Q134" s="122"/>
      <c r="R134" s="122"/>
      <c r="S134" s="122"/>
      <c r="T134" s="122"/>
    </row>
    <row r="135" spans="2:20" ht="12" customHeight="1">
      <c r="B135" s="2" t="s">
        <v>243</v>
      </c>
      <c r="D135" s="138"/>
      <c r="E135" s="219"/>
      <c r="F135" s="219"/>
      <c r="G135" s="132"/>
      <c r="H135" s="122"/>
      <c r="I135" s="122"/>
      <c r="J135" s="122"/>
      <c r="K135" s="122"/>
      <c r="L135" s="122"/>
      <c r="M135" s="122"/>
      <c r="N135" s="122"/>
      <c r="O135" s="122"/>
      <c r="P135" s="122"/>
      <c r="Q135" s="122"/>
      <c r="R135" s="122"/>
      <c r="S135" s="122"/>
      <c r="T135" s="122"/>
    </row>
    <row r="136" spans="4:20" ht="12" customHeight="1">
      <c r="D136" s="138"/>
      <c r="E136" s="219"/>
      <c r="F136" s="219"/>
      <c r="G136" s="219" t="s">
        <v>337</v>
      </c>
      <c r="H136" s="122">
        <v>3</v>
      </c>
      <c r="I136" s="122">
        <v>2</v>
      </c>
      <c r="J136" s="122">
        <v>0</v>
      </c>
      <c r="K136" s="122">
        <v>1</v>
      </c>
      <c r="L136" s="122">
        <v>0</v>
      </c>
      <c r="M136" s="122">
        <v>1</v>
      </c>
      <c r="N136" s="122">
        <v>0</v>
      </c>
      <c r="O136" s="122">
        <v>0</v>
      </c>
      <c r="P136" s="122">
        <v>0</v>
      </c>
      <c r="Q136" s="122">
        <v>1</v>
      </c>
      <c r="R136" s="122">
        <v>0</v>
      </c>
      <c r="S136" s="122">
        <v>1</v>
      </c>
      <c r="T136" s="122">
        <v>0</v>
      </c>
    </row>
    <row r="137" spans="4:20" ht="12" customHeight="1">
      <c r="D137" s="138" t="s">
        <v>400</v>
      </c>
      <c r="E137" s="219">
        <v>30</v>
      </c>
      <c r="F137" s="219"/>
      <c r="G137" s="132"/>
      <c r="H137" s="122">
        <v>0</v>
      </c>
      <c r="I137" s="122">
        <v>0</v>
      </c>
      <c r="J137" s="122">
        <v>0</v>
      </c>
      <c r="K137" s="122">
        <v>0</v>
      </c>
      <c r="L137" s="122">
        <v>0</v>
      </c>
      <c r="M137" s="122">
        <v>0</v>
      </c>
      <c r="N137" s="122">
        <v>0</v>
      </c>
      <c r="O137" s="122">
        <v>0</v>
      </c>
      <c r="P137" s="122">
        <v>0</v>
      </c>
      <c r="Q137" s="122">
        <v>0</v>
      </c>
      <c r="R137" s="122">
        <v>0</v>
      </c>
      <c r="S137" s="122">
        <v>0</v>
      </c>
      <c r="T137" s="122">
        <v>0</v>
      </c>
    </row>
    <row r="138" spans="3:20" ht="12" customHeight="1">
      <c r="C138" s="2">
        <v>30</v>
      </c>
      <c r="D138" s="138" t="s">
        <v>398</v>
      </c>
      <c r="E138" s="219">
        <v>40</v>
      </c>
      <c r="F138" s="219"/>
      <c r="G138" s="132"/>
      <c r="H138" s="122">
        <v>2</v>
      </c>
      <c r="I138" s="122">
        <v>1</v>
      </c>
      <c r="J138" s="122">
        <v>0</v>
      </c>
      <c r="K138" s="122">
        <v>0</v>
      </c>
      <c r="L138" s="122">
        <v>0</v>
      </c>
      <c r="M138" s="122">
        <v>1</v>
      </c>
      <c r="N138" s="122">
        <v>0</v>
      </c>
      <c r="O138" s="122">
        <v>0</v>
      </c>
      <c r="P138" s="122">
        <v>0</v>
      </c>
      <c r="Q138" s="122">
        <v>1</v>
      </c>
      <c r="R138" s="122">
        <v>0</v>
      </c>
      <c r="S138" s="122">
        <v>1</v>
      </c>
      <c r="T138" s="122">
        <v>0</v>
      </c>
    </row>
    <row r="139" spans="3:20" ht="12" customHeight="1">
      <c r="C139" s="2">
        <v>40</v>
      </c>
      <c r="D139" s="138" t="s">
        <v>398</v>
      </c>
      <c r="E139" s="219">
        <v>50</v>
      </c>
      <c r="F139" s="219"/>
      <c r="G139" s="132"/>
      <c r="H139" s="122">
        <v>1</v>
      </c>
      <c r="I139" s="122">
        <v>1</v>
      </c>
      <c r="J139" s="122">
        <v>0</v>
      </c>
      <c r="K139" s="122">
        <v>1</v>
      </c>
      <c r="L139" s="122">
        <v>0</v>
      </c>
      <c r="M139" s="122">
        <v>0</v>
      </c>
      <c r="N139" s="122">
        <v>0</v>
      </c>
      <c r="O139" s="122">
        <v>0</v>
      </c>
      <c r="P139" s="122">
        <v>0</v>
      </c>
      <c r="Q139" s="122">
        <v>0</v>
      </c>
      <c r="R139" s="122">
        <v>0</v>
      </c>
      <c r="S139" s="122">
        <v>0</v>
      </c>
      <c r="T139" s="122">
        <v>0</v>
      </c>
    </row>
    <row r="140" spans="3:20" ht="12" customHeight="1">
      <c r="C140" s="2">
        <v>50</v>
      </c>
      <c r="D140" s="138" t="s">
        <v>398</v>
      </c>
      <c r="E140" s="219">
        <v>60</v>
      </c>
      <c r="F140" s="219"/>
      <c r="G140" s="132"/>
      <c r="H140" s="122">
        <v>0</v>
      </c>
      <c r="I140" s="122">
        <v>0</v>
      </c>
      <c r="J140" s="122">
        <v>0</v>
      </c>
      <c r="K140" s="122">
        <v>0</v>
      </c>
      <c r="L140" s="122">
        <v>0</v>
      </c>
      <c r="M140" s="122">
        <v>0</v>
      </c>
      <c r="N140" s="122">
        <v>0</v>
      </c>
      <c r="O140" s="122">
        <v>0</v>
      </c>
      <c r="P140" s="122">
        <v>0</v>
      </c>
      <c r="Q140" s="122">
        <v>0</v>
      </c>
      <c r="R140" s="122">
        <v>0</v>
      </c>
      <c r="S140" s="122">
        <v>0</v>
      </c>
      <c r="T140" s="122">
        <v>0</v>
      </c>
    </row>
    <row r="141" spans="3:20" ht="12" customHeight="1">
      <c r="C141" s="2">
        <v>60</v>
      </c>
      <c r="D141" s="138" t="s">
        <v>399</v>
      </c>
      <c r="E141" s="219"/>
      <c r="F141" s="219"/>
      <c r="G141" s="132"/>
      <c r="H141" s="122">
        <v>0</v>
      </c>
      <c r="I141" s="122">
        <v>0</v>
      </c>
      <c r="J141" s="122">
        <v>0</v>
      </c>
      <c r="K141" s="122">
        <v>0</v>
      </c>
      <c r="L141" s="122">
        <v>0</v>
      </c>
      <c r="M141" s="122">
        <v>0</v>
      </c>
      <c r="N141" s="122">
        <v>0</v>
      </c>
      <c r="O141" s="122">
        <v>0</v>
      </c>
      <c r="P141" s="122">
        <v>0</v>
      </c>
      <c r="Q141" s="122">
        <v>0</v>
      </c>
      <c r="R141" s="122">
        <v>0</v>
      </c>
      <c r="S141" s="122">
        <v>0</v>
      </c>
      <c r="T141" s="122">
        <v>0</v>
      </c>
    </row>
    <row r="142" spans="4:20" ht="12" customHeight="1">
      <c r="D142" s="138"/>
      <c r="E142" s="219"/>
      <c r="F142" s="219"/>
      <c r="G142" s="155"/>
      <c r="H142" s="133"/>
      <c r="I142" s="122"/>
      <c r="J142" s="122"/>
      <c r="K142" s="122"/>
      <c r="L142" s="122"/>
      <c r="M142" s="122"/>
      <c r="N142" s="122"/>
      <c r="O142" s="122"/>
      <c r="P142" s="122"/>
      <c r="Q142" s="122"/>
      <c r="R142" s="122"/>
      <c r="S142" s="122"/>
      <c r="T142" s="122"/>
    </row>
    <row r="143" spans="2:20" ht="12" customHeight="1">
      <c r="B143" s="2" t="s">
        <v>359</v>
      </c>
      <c r="D143" s="138"/>
      <c r="E143" s="219"/>
      <c r="F143" s="219"/>
      <c r="G143" s="132"/>
      <c r="H143" s="122"/>
      <c r="I143" s="122"/>
      <c r="J143" s="122"/>
      <c r="K143" s="122"/>
      <c r="L143" s="122"/>
      <c r="M143" s="122"/>
      <c r="N143" s="122"/>
      <c r="O143" s="122"/>
      <c r="P143" s="122"/>
      <c r="Q143" s="122"/>
      <c r="R143" s="122"/>
      <c r="S143" s="122"/>
      <c r="T143" s="122"/>
    </row>
    <row r="144" spans="3:20" ht="12" customHeight="1">
      <c r="C144" s="2" t="s">
        <v>360</v>
      </c>
      <c r="D144" s="138"/>
      <c r="E144" s="219"/>
      <c r="F144" s="219"/>
      <c r="G144" s="132"/>
      <c r="H144" s="122"/>
      <c r="I144" s="122"/>
      <c r="J144" s="122"/>
      <c r="K144" s="122"/>
      <c r="L144" s="122"/>
      <c r="M144" s="122"/>
      <c r="N144" s="122"/>
      <c r="O144" s="122"/>
      <c r="P144" s="122"/>
      <c r="Q144" s="122"/>
      <c r="R144" s="122"/>
      <c r="S144" s="122"/>
      <c r="T144" s="122"/>
    </row>
    <row r="145" spans="4:20" ht="12" customHeight="1">
      <c r="D145" s="138"/>
      <c r="E145" s="219"/>
      <c r="F145" s="219"/>
      <c r="G145" s="219" t="s">
        <v>337</v>
      </c>
      <c r="H145" s="121">
        <v>5</v>
      </c>
      <c r="I145" s="122">
        <v>1</v>
      </c>
      <c r="J145" s="122"/>
      <c r="K145" s="122">
        <v>1</v>
      </c>
      <c r="L145" s="122">
        <v>0</v>
      </c>
      <c r="M145" s="122">
        <v>0</v>
      </c>
      <c r="N145" s="122">
        <v>0</v>
      </c>
      <c r="O145" s="122">
        <v>0</v>
      </c>
      <c r="P145" s="122">
        <v>0</v>
      </c>
      <c r="Q145" s="122">
        <v>3</v>
      </c>
      <c r="R145" s="122">
        <v>1</v>
      </c>
      <c r="S145" s="122">
        <v>2</v>
      </c>
      <c r="T145" s="122">
        <v>1</v>
      </c>
    </row>
    <row r="146" spans="4:20" ht="12" customHeight="1">
      <c r="D146" s="138" t="s">
        <v>400</v>
      </c>
      <c r="E146" s="219">
        <v>30</v>
      </c>
      <c r="F146" s="219"/>
      <c r="G146" s="132"/>
      <c r="H146" s="122">
        <v>0</v>
      </c>
      <c r="I146" s="122">
        <v>0</v>
      </c>
      <c r="J146" s="122">
        <v>0</v>
      </c>
      <c r="K146" s="122">
        <v>0</v>
      </c>
      <c r="L146" s="122">
        <v>0</v>
      </c>
      <c r="M146" s="122">
        <v>0</v>
      </c>
      <c r="N146" s="122">
        <v>0</v>
      </c>
      <c r="O146" s="122">
        <v>0</v>
      </c>
      <c r="P146" s="122">
        <v>0</v>
      </c>
      <c r="Q146" s="122">
        <v>0</v>
      </c>
      <c r="R146" s="122">
        <v>0</v>
      </c>
      <c r="S146" s="122">
        <v>0</v>
      </c>
      <c r="T146" s="122">
        <v>0</v>
      </c>
    </row>
    <row r="147" spans="3:20" ht="12" customHeight="1">
      <c r="C147" s="2">
        <v>30</v>
      </c>
      <c r="D147" s="138" t="s">
        <v>398</v>
      </c>
      <c r="E147" s="219">
        <v>40</v>
      </c>
      <c r="F147" s="219"/>
      <c r="G147" s="132"/>
      <c r="H147" s="122">
        <v>3</v>
      </c>
      <c r="I147" s="122">
        <v>0</v>
      </c>
      <c r="J147" s="122">
        <v>0</v>
      </c>
      <c r="K147" s="122">
        <v>0</v>
      </c>
      <c r="L147" s="122">
        <v>0</v>
      </c>
      <c r="M147" s="122">
        <v>0</v>
      </c>
      <c r="N147" s="122">
        <v>0</v>
      </c>
      <c r="O147" s="122">
        <v>0</v>
      </c>
      <c r="P147" s="122">
        <v>0</v>
      </c>
      <c r="Q147" s="122">
        <v>3</v>
      </c>
      <c r="R147" s="122">
        <v>1</v>
      </c>
      <c r="S147" s="122">
        <v>2</v>
      </c>
      <c r="T147" s="122">
        <v>0</v>
      </c>
    </row>
    <row r="148" spans="3:20" ht="12" customHeight="1">
      <c r="C148" s="2">
        <v>40</v>
      </c>
      <c r="D148" s="138" t="s">
        <v>398</v>
      </c>
      <c r="E148" s="219">
        <v>50</v>
      </c>
      <c r="F148" s="219"/>
      <c r="G148" s="132"/>
      <c r="H148" s="122">
        <v>1</v>
      </c>
      <c r="I148" s="122">
        <v>1</v>
      </c>
      <c r="J148" s="122">
        <v>0</v>
      </c>
      <c r="K148" s="122">
        <v>1</v>
      </c>
      <c r="L148" s="122">
        <v>0</v>
      </c>
      <c r="M148" s="122">
        <v>0</v>
      </c>
      <c r="N148" s="122">
        <v>0</v>
      </c>
      <c r="O148" s="122">
        <v>0</v>
      </c>
      <c r="P148" s="122">
        <v>0</v>
      </c>
      <c r="Q148" s="122">
        <v>0</v>
      </c>
      <c r="R148" s="122">
        <v>0</v>
      </c>
      <c r="S148" s="122">
        <v>0</v>
      </c>
      <c r="T148" s="122">
        <v>0</v>
      </c>
    </row>
    <row r="149" spans="3:20" ht="12" customHeight="1">
      <c r="C149" s="2">
        <v>50</v>
      </c>
      <c r="D149" s="138" t="s">
        <v>398</v>
      </c>
      <c r="E149" s="219">
        <v>60</v>
      </c>
      <c r="F149" s="219"/>
      <c r="G149" s="132"/>
      <c r="H149" s="122">
        <v>1</v>
      </c>
      <c r="I149" s="122">
        <v>0</v>
      </c>
      <c r="J149" s="122">
        <v>0</v>
      </c>
      <c r="K149" s="122">
        <v>0</v>
      </c>
      <c r="L149" s="122">
        <v>0</v>
      </c>
      <c r="M149" s="122">
        <v>0</v>
      </c>
      <c r="N149" s="122">
        <v>0</v>
      </c>
      <c r="O149" s="122">
        <v>0</v>
      </c>
      <c r="P149" s="122">
        <v>0</v>
      </c>
      <c r="Q149" s="122">
        <v>0</v>
      </c>
      <c r="R149" s="122">
        <v>0</v>
      </c>
      <c r="S149" s="122">
        <v>0</v>
      </c>
      <c r="T149" s="122">
        <v>1</v>
      </c>
    </row>
    <row r="150" spans="3:20" ht="12" customHeight="1">
      <c r="C150" s="2">
        <v>60</v>
      </c>
      <c r="D150" s="138" t="s">
        <v>399</v>
      </c>
      <c r="E150" s="219"/>
      <c r="F150" s="219"/>
      <c r="G150" s="132"/>
      <c r="H150" s="122">
        <v>0</v>
      </c>
      <c r="I150" s="122">
        <v>0</v>
      </c>
      <c r="J150" s="122">
        <v>0</v>
      </c>
      <c r="K150" s="122">
        <v>0</v>
      </c>
      <c r="L150" s="122">
        <v>0</v>
      </c>
      <c r="M150" s="122">
        <v>0</v>
      </c>
      <c r="N150" s="122">
        <v>0</v>
      </c>
      <c r="O150" s="122">
        <v>0</v>
      </c>
      <c r="P150" s="122">
        <v>0</v>
      </c>
      <c r="Q150" s="122">
        <v>0</v>
      </c>
      <c r="R150" s="122">
        <v>0</v>
      </c>
      <c r="S150" s="122">
        <v>0</v>
      </c>
      <c r="T150" s="122">
        <v>0</v>
      </c>
    </row>
    <row r="151" spans="4:20" ht="3" customHeight="1">
      <c r="D151" s="138"/>
      <c r="E151" s="219"/>
      <c r="F151" s="219"/>
      <c r="G151" s="155"/>
      <c r="H151" s="133"/>
      <c r="I151" s="122"/>
      <c r="J151" s="122"/>
      <c r="K151" s="122"/>
      <c r="L151" s="122"/>
      <c r="M151" s="122"/>
      <c r="N151" s="122"/>
      <c r="O151" s="122"/>
      <c r="P151" s="122"/>
      <c r="Q151" s="122"/>
      <c r="R151" s="122"/>
      <c r="S151" s="122"/>
      <c r="T151" s="122"/>
    </row>
    <row r="152" spans="2:20" ht="12" customHeight="1">
      <c r="B152" s="2" t="s">
        <v>365</v>
      </c>
      <c r="D152" s="138"/>
      <c r="E152" s="219"/>
      <c r="F152" s="219"/>
      <c r="G152" s="132"/>
      <c r="H152" s="122"/>
      <c r="I152" s="122"/>
      <c r="J152" s="122"/>
      <c r="K152" s="122"/>
      <c r="L152" s="122"/>
      <c r="M152" s="122"/>
      <c r="N152" s="122"/>
      <c r="O152" s="122"/>
      <c r="P152" s="122"/>
      <c r="Q152" s="122"/>
      <c r="R152" s="122"/>
      <c r="S152" s="122"/>
      <c r="T152" s="122"/>
    </row>
    <row r="153" spans="4:20" ht="12" customHeight="1">
      <c r="D153" s="138"/>
      <c r="E153" s="219"/>
      <c r="F153" s="219"/>
      <c r="G153" s="219" t="s">
        <v>337</v>
      </c>
      <c r="H153" s="122">
        <v>11</v>
      </c>
      <c r="I153" s="122">
        <v>6</v>
      </c>
      <c r="J153" s="122">
        <v>2</v>
      </c>
      <c r="K153" s="122">
        <v>4</v>
      </c>
      <c r="L153" s="122">
        <v>0</v>
      </c>
      <c r="M153" s="122">
        <v>0</v>
      </c>
      <c r="N153" s="122">
        <v>0</v>
      </c>
      <c r="O153" s="122">
        <v>0</v>
      </c>
      <c r="P153" s="122">
        <v>0</v>
      </c>
      <c r="Q153" s="122">
        <v>5</v>
      </c>
      <c r="R153" s="122">
        <v>0</v>
      </c>
      <c r="S153" s="122">
        <v>5</v>
      </c>
      <c r="T153" s="122">
        <v>0</v>
      </c>
    </row>
    <row r="154" spans="4:20" ht="12" customHeight="1">
      <c r="D154" s="138" t="s">
        <v>400</v>
      </c>
      <c r="E154" s="219">
        <v>30</v>
      </c>
      <c r="F154" s="219"/>
      <c r="G154" s="132"/>
      <c r="H154" s="122">
        <v>0</v>
      </c>
      <c r="I154" s="122">
        <v>0</v>
      </c>
      <c r="J154" s="122">
        <v>0</v>
      </c>
      <c r="K154" s="122">
        <v>0</v>
      </c>
      <c r="L154" s="122">
        <v>0</v>
      </c>
      <c r="M154" s="122">
        <v>0</v>
      </c>
      <c r="N154" s="122">
        <v>0</v>
      </c>
      <c r="O154" s="122">
        <v>0</v>
      </c>
      <c r="P154" s="122">
        <v>0</v>
      </c>
      <c r="Q154" s="122">
        <v>0</v>
      </c>
      <c r="R154" s="122">
        <v>0</v>
      </c>
      <c r="S154" s="122">
        <v>0</v>
      </c>
      <c r="T154" s="122">
        <v>0</v>
      </c>
    </row>
    <row r="155" spans="3:20" ht="12" customHeight="1">
      <c r="C155" s="2">
        <v>30</v>
      </c>
      <c r="D155" s="138" t="s">
        <v>398</v>
      </c>
      <c r="E155" s="219">
        <v>40</v>
      </c>
      <c r="F155" s="219"/>
      <c r="G155" s="132"/>
      <c r="H155" s="122">
        <v>3</v>
      </c>
      <c r="I155" s="122">
        <v>0</v>
      </c>
      <c r="J155" s="122">
        <v>0</v>
      </c>
      <c r="K155" s="122">
        <v>0</v>
      </c>
      <c r="L155" s="122">
        <v>0</v>
      </c>
      <c r="M155" s="122">
        <v>0</v>
      </c>
      <c r="N155" s="122">
        <v>0</v>
      </c>
      <c r="O155" s="122">
        <v>0</v>
      </c>
      <c r="P155" s="122">
        <v>0</v>
      </c>
      <c r="Q155" s="122">
        <v>3</v>
      </c>
      <c r="R155" s="122">
        <v>0</v>
      </c>
      <c r="S155" s="122">
        <v>3</v>
      </c>
      <c r="T155" s="122">
        <v>0</v>
      </c>
    </row>
    <row r="156" spans="3:20" ht="12" customHeight="1">
      <c r="C156" s="2">
        <v>40</v>
      </c>
      <c r="D156" s="138" t="s">
        <v>398</v>
      </c>
      <c r="E156" s="219">
        <v>50</v>
      </c>
      <c r="F156" s="219"/>
      <c r="G156" s="132"/>
      <c r="H156" s="122">
        <v>4</v>
      </c>
      <c r="I156" s="122">
        <v>2</v>
      </c>
      <c r="J156" s="122">
        <v>0</v>
      </c>
      <c r="K156" s="122">
        <v>2</v>
      </c>
      <c r="L156" s="122">
        <v>0</v>
      </c>
      <c r="M156" s="122">
        <v>0</v>
      </c>
      <c r="N156" s="122">
        <v>0</v>
      </c>
      <c r="O156" s="122">
        <v>0</v>
      </c>
      <c r="P156" s="122">
        <v>0</v>
      </c>
      <c r="Q156" s="122">
        <v>2</v>
      </c>
      <c r="R156" s="122">
        <v>0</v>
      </c>
      <c r="S156" s="122">
        <v>2</v>
      </c>
      <c r="T156" s="122">
        <v>0</v>
      </c>
    </row>
    <row r="157" spans="3:20" ht="12" customHeight="1">
      <c r="C157" s="2">
        <v>50</v>
      </c>
      <c r="D157" s="138" t="s">
        <v>398</v>
      </c>
      <c r="E157" s="219">
        <v>60</v>
      </c>
      <c r="F157" s="219"/>
      <c r="G157" s="132"/>
      <c r="H157" s="122">
        <v>0</v>
      </c>
      <c r="I157" s="122">
        <v>0</v>
      </c>
      <c r="J157" s="122">
        <v>0</v>
      </c>
      <c r="K157" s="122">
        <v>0</v>
      </c>
      <c r="L157" s="122">
        <v>0</v>
      </c>
      <c r="M157" s="122">
        <v>0</v>
      </c>
      <c r="N157" s="122">
        <v>0</v>
      </c>
      <c r="O157" s="122">
        <v>0</v>
      </c>
      <c r="P157" s="122">
        <v>0</v>
      </c>
      <c r="Q157" s="122">
        <v>0</v>
      </c>
      <c r="R157" s="122">
        <v>0</v>
      </c>
      <c r="S157" s="122">
        <v>0</v>
      </c>
      <c r="T157" s="122">
        <v>0</v>
      </c>
    </row>
    <row r="158" spans="3:20" ht="12" customHeight="1">
      <c r="C158" s="2">
        <v>60</v>
      </c>
      <c r="D158" s="138" t="s">
        <v>399</v>
      </c>
      <c r="E158" s="219"/>
      <c r="F158" s="219"/>
      <c r="G158" s="132"/>
      <c r="H158" s="122">
        <v>4</v>
      </c>
      <c r="I158" s="122">
        <v>4</v>
      </c>
      <c r="J158" s="122">
        <v>2</v>
      </c>
      <c r="K158" s="122">
        <v>2</v>
      </c>
      <c r="L158" s="122">
        <v>0</v>
      </c>
      <c r="M158" s="122">
        <v>0</v>
      </c>
      <c r="N158" s="122">
        <v>0</v>
      </c>
      <c r="O158" s="122">
        <v>0</v>
      </c>
      <c r="P158" s="122">
        <v>0</v>
      </c>
      <c r="Q158" s="122">
        <v>0</v>
      </c>
      <c r="R158" s="122">
        <v>0</v>
      </c>
      <c r="S158" s="122">
        <v>0</v>
      </c>
      <c r="T158" s="122">
        <v>0</v>
      </c>
    </row>
    <row r="159" spans="4:20" ht="12" customHeight="1">
      <c r="D159" s="138"/>
      <c r="E159" s="219"/>
      <c r="F159" s="219"/>
      <c r="G159" s="155"/>
      <c r="H159" s="122"/>
      <c r="I159" s="122"/>
      <c r="J159" s="122"/>
      <c r="K159" s="122"/>
      <c r="L159" s="122"/>
      <c r="M159" s="122"/>
      <c r="N159" s="122"/>
      <c r="O159" s="122"/>
      <c r="P159" s="122"/>
      <c r="Q159" s="122"/>
      <c r="R159" s="122"/>
      <c r="S159" s="122"/>
      <c r="T159" s="122"/>
    </row>
    <row r="160" spans="2:20" ht="12" customHeight="1">
      <c r="B160" s="2" t="s">
        <v>372</v>
      </c>
      <c r="D160" s="138"/>
      <c r="E160" s="219"/>
      <c r="F160" s="219"/>
      <c r="G160" s="132"/>
      <c r="H160" s="122"/>
      <c r="I160" s="122"/>
      <c r="J160" s="122"/>
      <c r="K160" s="122"/>
      <c r="L160" s="122"/>
      <c r="M160" s="122"/>
      <c r="N160" s="122"/>
      <c r="O160" s="122"/>
      <c r="P160" s="122"/>
      <c r="Q160" s="122"/>
      <c r="R160" s="122"/>
      <c r="S160" s="122"/>
      <c r="T160" s="122"/>
    </row>
    <row r="161" spans="4:20" ht="12" customHeight="1">
      <c r="D161" s="138"/>
      <c r="E161" s="219"/>
      <c r="F161" s="219"/>
      <c r="G161" s="219" t="s">
        <v>337</v>
      </c>
      <c r="H161" s="122">
        <v>531</v>
      </c>
      <c r="I161" s="122">
        <v>257</v>
      </c>
      <c r="J161" s="122">
        <v>137</v>
      </c>
      <c r="K161" s="122">
        <v>106</v>
      </c>
      <c r="L161" s="122">
        <v>7</v>
      </c>
      <c r="M161" s="122">
        <v>1</v>
      </c>
      <c r="N161" s="122">
        <v>15</v>
      </c>
      <c r="O161" s="122">
        <v>15</v>
      </c>
      <c r="P161" s="122">
        <v>0</v>
      </c>
      <c r="Q161" s="122">
        <v>106</v>
      </c>
      <c r="R161" s="122">
        <v>50</v>
      </c>
      <c r="S161" s="122">
        <v>56</v>
      </c>
      <c r="T161" s="122">
        <v>153</v>
      </c>
    </row>
    <row r="162" spans="4:20" ht="12" customHeight="1">
      <c r="D162" s="138" t="s">
        <v>400</v>
      </c>
      <c r="E162" s="219">
        <v>30</v>
      </c>
      <c r="F162" s="219"/>
      <c r="G162" s="132"/>
      <c r="H162" s="122">
        <v>8</v>
      </c>
      <c r="I162" s="122">
        <v>1</v>
      </c>
      <c r="J162" s="122">
        <v>0</v>
      </c>
      <c r="K162" s="122">
        <v>1</v>
      </c>
      <c r="L162" s="122">
        <v>0</v>
      </c>
      <c r="M162" s="122">
        <v>0</v>
      </c>
      <c r="N162" s="122">
        <v>0</v>
      </c>
      <c r="O162" s="122">
        <v>0</v>
      </c>
      <c r="P162" s="122">
        <v>0</v>
      </c>
      <c r="Q162" s="122">
        <v>5</v>
      </c>
      <c r="R162" s="122">
        <v>0</v>
      </c>
      <c r="S162" s="122">
        <v>5</v>
      </c>
      <c r="T162" s="122">
        <v>2</v>
      </c>
    </row>
    <row r="163" spans="3:20" ht="12" customHeight="1">
      <c r="C163" s="2">
        <v>30</v>
      </c>
      <c r="D163" s="138" t="s">
        <v>398</v>
      </c>
      <c r="E163" s="219">
        <v>40</v>
      </c>
      <c r="F163" s="219"/>
      <c r="G163" s="132"/>
      <c r="H163" s="122">
        <v>84</v>
      </c>
      <c r="I163" s="122">
        <v>29</v>
      </c>
      <c r="J163" s="122">
        <v>15</v>
      </c>
      <c r="K163" s="122">
        <v>10</v>
      </c>
      <c r="L163" s="122">
        <v>0</v>
      </c>
      <c r="M163" s="122">
        <v>0</v>
      </c>
      <c r="N163" s="122">
        <v>5</v>
      </c>
      <c r="O163" s="122">
        <v>5</v>
      </c>
      <c r="P163" s="122">
        <v>0</v>
      </c>
      <c r="Q163" s="122">
        <v>28</v>
      </c>
      <c r="R163" s="122">
        <v>2</v>
      </c>
      <c r="S163" s="122">
        <v>26</v>
      </c>
      <c r="T163" s="122">
        <v>22</v>
      </c>
    </row>
    <row r="164" spans="3:20" ht="12" customHeight="1">
      <c r="C164" s="2">
        <v>40</v>
      </c>
      <c r="D164" s="138" t="s">
        <v>398</v>
      </c>
      <c r="E164" s="219">
        <v>50</v>
      </c>
      <c r="F164" s="219"/>
      <c r="G164" s="132"/>
      <c r="H164" s="122">
        <v>122</v>
      </c>
      <c r="I164" s="122">
        <v>57</v>
      </c>
      <c r="J164" s="122">
        <v>25</v>
      </c>
      <c r="K164" s="122">
        <v>29</v>
      </c>
      <c r="L164" s="122">
        <v>0</v>
      </c>
      <c r="M164" s="122">
        <v>1</v>
      </c>
      <c r="N164" s="122">
        <v>4</v>
      </c>
      <c r="O164" s="122">
        <v>4</v>
      </c>
      <c r="P164" s="122">
        <v>0</v>
      </c>
      <c r="Q164" s="122">
        <v>33</v>
      </c>
      <c r="R164" s="122">
        <v>12</v>
      </c>
      <c r="S164" s="122">
        <v>21</v>
      </c>
      <c r="T164" s="122">
        <v>28</v>
      </c>
    </row>
    <row r="165" spans="3:20" ht="12" customHeight="1">
      <c r="C165" s="2">
        <v>50</v>
      </c>
      <c r="D165" s="138" t="s">
        <v>398</v>
      </c>
      <c r="E165" s="219">
        <v>60</v>
      </c>
      <c r="F165" s="219"/>
      <c r="G165" s="132"/>
      <c r="H165" s="122">
        <v>191</v>
      </c>
      <c r="I165" s="122">
        <v>105</v>
      </c>
      <c r="J165" s="122">
        <v>59</v>
      </c>
      <c r="K165" s="122">
        <v>43</v>
      </c>
      <c r="L165" s="122">
        <v>3</v>
      </c>
      <c r="M165" s="122">
        <v>0</v>
      </c>
      <c r="N165" s="122">
        <v>4</v>
      </c>
      <c r="O165" s="122">
        <v>4</v>
      </c>
      <c r="P165" s="122">
        <v>0</v>
      </c>
      <c r="Q165" s="122">
        <v>29</v>
      </c>
      <c r="R165" s="122">
        <v>25</v>
      </c>
      <c r="S165" s="122">
        <v>4</v>
      </c>
      <c r="T165" s="122">
        <v>53</v>
      </c>
    </row>
    <row r="166" spans="3:20" ht="12" customHeight="1">
      <c r="C166" s="2">
        <v>60</v>
      </c>
      <c r="D166" s="138" t="s">
        <v>399</v>
      </c>
      <c r="E166" s="219"/>
      <c r="F166" s="219"/>
      <c r="G166" s="132"/>
      <c r="H166" s="122">
        <v>126</v>
      </c>
      <c r="I166" s="122">
        <v>65</v>
      </c>
      <c r="J166" s="122">
        <v>38</v>
      </c>
      <c r="K166" s="122">
        <v>23</v>
      </c>
      <c r="L166" s="122">
        <v>4</v>
      </c>
      <c r="M166" s="122">
        <v>0</v>
      </c>
      <c r="N166" s="122">
        <v>2</v>
      </c>
      <c r="O166" s="122">
        <v>2</v>
      </c>
      <c r="P166" s="122">
        <v>0</v>
      </c>
      <c r="Q166" s="122">
        <v>11</v>
      </c>
      <c r="R166" s="122">
        <v>11</v>
      </c>
      <c r="S166" s="122">
        <v>0</v>
      </c>
      <c r="T166" s="122">
        <v>48</v>
      </c>
    </row>
    <row r="167" spans="4:20" ht="12" customHeight="1">
      <c r="D167" s="138"/>
      <c r="E167" s="219"/>
      <c r="F167" s="219"/>
      <c r="G167" s="155"/>
      <c r="H167" s="122"/>
      <c r="I167" s="122"/>
      <c r="J167" s="122"/>
      <c r="K167" s="122"/>
      <c r="L167" s="122"/>
      <c r="M167" s="122"/>
      <c r="N167" s="122"/>
      <c r="O167" s="122"/>
      <c r="P167" s="122"/>
      <c r="Q167" s="122"/>
      <c r="R167" s="122"/>
      <c r="S167" s="122"/>
      <c r="T167" s="122"/>
    </row>
    <row r="168" spans="2:20" ht="12" customHeight="1">
      <c r="B168" s="2" t="s">
        <v>370</v>
      </c>
      <c r="D168" s="138"/>
      <c r="E168" s="219"/>
      <c r="F168" s="219"/>
      <c r="G168" s="132"/>
      <c r="H168" s="122"/>
      <c r="I168" s="122"/>
      <c r="J168" s="122"/>
      <c r="K168" s="122"/>
      <c r="L168" s="122"/>
      <c r="M168" s="122"/>
      <c r="N168" s="122"/>
      <c r="O168" s="122"/>
      <c r="P168" s="122"/>
      <c r="Q168" s="122"/>
      <c r="R168" s="122"/>
      <c r="S168" s="122"/>
      <c r="T168" s="122"/>
    </row>
    <row r="169" spans="3:20" ht="12" customHeight="1">
      <c r="C169" s="2" t="s">
        <v>371</v>
      </c>
      <c r="D169" s="138"/>
      <c r="E169" s="219"/>
      <c r="F169" s="219"/>
      <c r="G169" s="132"/>
      <c r="H169" s="122"/>
      <c r="I169" s="122"/>
      <c r="J169" s="122"/>
      <c r="K169" s="122"/>
      <c r="L169" s="122"/>
      <c r="M169" s="122"/>
      <c r="N169" s="122"/>
      <c r="O169" s="122"/>
      <c r="P169" s="122"/>
      <c r="Q169" s="122"/>
      <c r="R169" s="122"/>
      <c r="S169" s="122"/>
      <c r="T169" s="122"/>
    </row>
    <row r="170" spans="4:20" ht="12" customHeight="1">
      <c r="D170" s="138"/>
      <c r="E170" s="219"/>
      <c r="F170" s="219"/>
      <c r="G170" s="219" t="s">
        <v>337</v>
      </c>
      <c r="H170" s="122">
        <v>20</v>
      </c>
      <c r="I170" s="122">
        <v>8</v>
      </c>
      <c r="J170" s="122">
        <v>5</v>
      </c>
      <c r="K170" s="122">
        <v>3</v>
      </c>
      <c r="L170" s="122">
        <v>0</v>
      </c>
      <c r="M170" s="122">
        <v>0</v>
      </c>
      <c r="N170" s="122">
        <v>0</v>
      </c>
      <c r="O170" s="122">
        <v>0</v>
      </c>
      <c r="P170" s="122">
        <v>0</v>
      </c>
      <c r="Q170" s="122">
        <v>11</v>
      </c>
      <c r="R170" s="122">
        <v>3</v>
      </c>
      <c r="S170" s="122">
        <v>8</v>
      </c>
      <c r="T170" s="122">
        <v>1</v>
      </c>
    </row>
    <row r="171" spans="4:20" ht="12" customHeight="1">
      <c r="D171" s="138" t="s">
        <v>400</v>
      </c>
      <c r="E171" s="219">
        <v>30</v>
      </c>
      <c r="F171" s="219"/>
      <c r="G171" s="132"/>
      <c r="H171" s="122">
        <v>2</v>
      </c>
      <c r="I171" s="122">
        <v>0</v>
      </c>
      <c r="J171" s="122">
        <v>0</v>
      </c>
      <c r="K171" s="122">
        <v>0</v>
      </c>
      <c r="L171" s="122">
        <v>0</v>
      </c>
      <c r="M171" s="122">
        <v>0</v>
      </c>
      <c r="N171" s="122">
        <v>0</v>
      </c>
      <c r="O171" s="122">
        <v>0</v>
      </c>
      <c r="P171" s="122">
        <v>0</v>
      </c>
      <c r="Q171" s="122">
        <v>2</v>
      </c>
      <c r="R171" s="122">
        <v>0</v>
      </c>
      <c r="S171" s="122">
        <v>2</v>
      </c>
      <c r="T171" s="122">
        <v>0</v>
      </c>
    </row>
    <row r="172" spans="3:20" ht="12" customHeight="1">
      <c r="C172" s="2">
        <v>30</v>
      </c>
      <c r="D172" s="138" t="s">
        <v>398</v>
      </c>
      <c r="E172" s="219">
        <v>40</v>
      </c>
      <c r="F172" s="219"/>
      <c r="G172" s="132"/>
      <c r="H172" s="122">
        <v>4</v>
      </c>
      <c r="I172" s="122">
        <v>0</v>
      </c>
      <c r="J172" s="122">
        <v>0</v>
      </c>
      <c r="K172" s="122">
        <v>0</v>
      </c>
      <c r="L172" s="122">
        <v>0</v>
      </c>
      <c r="M172" s="122">
        <v>0</v>
      </c>
      <c r="N172" s="122">
        <v>0</v>
      </c>
      <c r="O172" s="122">
        <v>0</v>
      </c>
      <c r="P172" s="122">
        <v>0</v>
      </c>
      <c r="Q172" s="122">
        <v>4</v>
      </c>
      <c r="R172" s="122">
        <v>0</v>
      </c>
      <c r="S172" s="122">
        <v>4</v>
      </c>
      <c r="T172" s="122">
        <v>0</v>
      </c>
    </row>
    <row r="173" spans="3:20" ht="12" customHeight="1">
      <c r="C173" s="2">
        <v>40</v>
      </c>
      <c r="D173" s="138" t="s">
        <v>398</v>
      </c>
      <c r="E173" s="219">
        <v>50</v>
      </c>
      <c r="F173" s="219"/>
      <c r="G173" s="132"/>
      <c r="H173" s="122">
        <v>6</v>
      </c>
      <c r="I173" s="122">
        <v>3</v>
      </c>
      <c r="J173" s="122">
        <v>3</v>
      </c>
      <c r="K173" s="122">
        <v>0</v>
      </c>
      <c r="L173" s="122">
        <v>0</v>
      </c>
      <c r="M173" s="122">
        <v>0</v>
      </c>
      <c r="N173" s="122">
        <v>0</v>
      </c>
      <c r="O173" s="122">
        <v>0</v>
      </c>
      <c r="P173" s="122">
        <v>0</v>
      </c>
      <c r="Q173" s="122">
        <v>3</v>
      </c>
      <c r="R173" s="122">
        <v>2</v>
      </c>
      <c r="S173" s="122">
        <v>1</v>
      </c>
      <c r="T173" s="122">
        <v>0</v>
      </c>
    </row>
    <row r="174" spans="3:20" ht="12" customHeight="1">
      <c r="C174" s="2">
        <v>50</v>
      </c>
      <c r="D174" s="138" t="s">
        <v>398</v>
      </c>
      <c r="E174" s="219">
        <v>60</v>
      </c>
      <c r="F174" s="219"/>
      <c r="G174" s="132"/>
      <c r="H174" s="122">
        <v>5</v>
      </c>
      <c r="I174" s="122">
        <v>4</v>
      </c>
      <c r="J174" s="122">
        <v>1</v>
      </c>
      <c r="K174" s="122">
        <v>3</v>
      </c>
      <c r="L174" s="122">
        <v>0</v>
      </c>
      <c r="M174" s="122">
        <v>0</v>
      </c>
      <c r="N174" s="122">
        <v>0</v>
      </c>
      <c r="O174" s="122">
        <v>0</v>
      </c>
      <c r="P174" s="122">
        <v>0</v>
      </c>
      <c r="Q174" s="122">
        <v>1</v>
      </c>
      <c r="R174" s="122">
        <v>0</v>
      </c>
      <c r="S174" s="122">
        <v>1</v>
      </c>
      <c r="T174" s="122">
        <v>0</v>
      </c>
    </row>
    <row r="175" spans="3:20" ht="12" customHeight="1">
      <c r="C175" s="2">
        <v>60</v>
      </c>
      <c r="D175" s="138" t="s">
        <v>399</v>
      </c>
      <c r="E175" s="219"/>
      <c r="F175" s="219"/>
      <c r="G175" s="132"/>
      <c r="H175" s="122">
        <v>3</v>
      </c>
      <c r="I175" s="122">
        <v>1</v>
      </c>
      <c r="J175" s="122">
        <v>1</v>
      </c>
      <c r="K175" s="122">
        <v>0</v>
      </c>
      <c r="L175" s="122">
        <v>0</v>
      </c>
      <c r="M175" s="122">
        <v>0</v>
      </c>
      <c r="N175" s="122">
        <v>0</v>
      </c>
      <c r="O175" s="122">
        <v>0</v>
      </c>
      <c r="P175" s="122">
        <v>0</v>
      </c>
      <c r="Q175" s="122">
        <v>1</v>
      </c>
      <c r="R175" s="122">
        <v>1</v>
      </c>
      <c r="S175" s="122">
        <v>0</v>
      </c>
      <c r="T175" s="122">
        <v>1</v>
      </c>
    </row>
    <row r="176" spans="4:20" ht="12" customHeight="1">
      <c r="D176" s="138"/>
      <c r="E176" s="219"/>
      <c r="F176" s="219"/>
      <c r="G176" s="155"/>
      <c r="H176" s="122"/>
      <c r="I176" s="122"/>
      <c r="J176" s="122"/>
      <c r="K176" s="122"/>
      <c r="L176" s="122"/>
      <c r="M176" s="122"/>
      <c r="N176" s="122"/>
      <c r="O176" s="122"/>
      <c r="P176" s="122"/>
      <c r="Q176" s="122"/>
      <c r="R176" s="122"/>
      <c r="S176" s="122"/>
      <c r="T176" s="122"/>
    </row>
    <row r="177" spans="1:20" ht="18.75" customHeight="1">
      <c r="A177" s="781" t="s">
        <v>342</v>
      </c>
      <c r="B177" s="781"/>
      <c r="C177" s="781"/>
      <c r="D177" s="781"/>
      <c r="E177" s="781"/>
      <c r="F177" s="781"/>
      <c r="G177" s="781"/>
      <c r="H177" s="781"/>
      <c r="I177" s="781"/>
      <c r="J177" s="781"/>
      <c r="K177" s="781"/>
      <c r="L177" s="781"/>
      <c r="M177" s="781"/>
      <c r="N177" s="781"/>
      <c r="O177" s="781"/>
      <c r="P177" s="781"/>
      <c r="Q177" s="781"/>
      <c r="R177" s="781"/>
      <c r="S177" s="781"/>
      <c r="T177" s="781"/>
    </row>
    <row r="178" spans="4:20" ht="15">
      <c r="D178" s="217"/>
      <c r="E178" s="217"/>
      <c r="F178" s="217"/>
      <c r="G178" s="118" t="s">
        <v>337</v>
      </c>
      <c r="H178" s="119">
        <f aca="true" t="shared" si="18" ref="H178:T178">SUM(H186,H194,H203,H211,H220,H229,H237,H246,H255)</f>
        <v>5839</v>
      </c>
      <c r="I178" s="125">
        <f t="shared" si="18"/>
        <v>3358</v>
      </c>
      <c r="J178" s="125">
        <f t="shared" si="18"/>
        <v>9</v>
      </c>
      <c r="K178" s="125">
        <f t="shared" si="18"/>
        <v>3027</v>
      </c>
      <c r="L178" s="125">
        <f t="shared" si="18"/>
        <v>27</v>
      </c>
      <c r="M178" s="125">
        <f t="shared" si="18"/>
        <v>0</v>
      </c>
      <c r="N178" s="125">
        <f t="shared" si="18"/>
        <v>38</v>
      </c>
      <c r="O178" s="125">
        <f t="shared" si="18"/>
        <v>36</v>
      </c>
      <c r="P178" s="125">
        <f t="shared" si="18"/>
        <v>2</v>
      </c>
      <c r="Q178" s="125">
        <f t="shared" si="18"/>
        <v>2099</v>
      </c>
      <c r="R178" s="125">
        <f t="shared" si="18"/>
        <v>188</v>
      </c>
      <c r="S178" s="125">
        <f t="shared" si="18"/>
        <v>1911</v>
      </c>
      <c r="T178" s="125">
        <f t="shared" si="18"/>
        <v>344</v>
      </c>
    </row>
    <row r="179" spans="3:20" ht="12" customHeight="1">
      <c r="C179" s="128"/>
      <c r="D179" s="118" t="s">
        <v>400</v>
      </c>
      <c r="E179" s="118">
        <v>30</v>
      </c>
      <c r="F179" s="118"/>
      <c r="G179" s="118"/>
      <c r="H179" s="119">
        <f aca="true" t="shared" si="19" ref="H179:T179">SUM(H187,H195,H204,H212,H221,H230,H238,H247,H256)</f>
        <v>840</v>
      </c>
      <c r="I179" s="125">
        <f t="shared" si="19"/>
        <v>0</v>
      </c>
      <c r="J179" s="125">
        <f t="shared" si="19"/>
        <v>0</v>
      </c>
      <c r="K179" s="125">
        <f t="shared" si="19"/>
        <v>0</v>
      </c>
      <c r="L179" s="125">
        <f t="shared" si="19"/>
        <v>0</v>
      </c>
      <c r="M179" s="125">
        <f t="shared" si="19"/>
        <v>0</v>
      </c>
      <c r="N179" s="125">
        <f t="shared" si="19"/>
        <v>2</v>
      </c>
      <c r="O179" s="125">
        <f t="shared" si="19"/>
        <v>0</v>
      </c>
      <c r="P179" s="125">
        <f t="shared" si="19"/>
        <v>2</v>
      </c>
      <c r="Q179" s="125">
        <f t="shared" si="19"/>
        <v>828</v>
      </c>
      <c r="R179" s="125">
        <f t="shared" si="19"/>
        <v>11</v>
      </c>
      <c r="S179" s="125">
        <f t="shared" si="19"/>
        <v>817</v>
      </c>
      <c r="T179" s="125">
        <f t="shared" si="19"/>
        <v>10</v>
      </c>
    </row>
    <row r="180" spans="3:20" ht="12" customHeight="1">
      <c r="C180" s="128">
        <v>30</v>
      </c>
      <c r="D180" s="217" t="s">
        <v>398</v>
      </c>
      <c r="E180" s="118">
        <v>40</v>
      </c>
      <c r="F180" s="118"/>
      <c r="G180" s="118"/>
      <c r="H180" s="119">
        <f aca="true" t="shared" si="20" ref="H180:T180">SUM(H188,H196,H205,H213,H222,H231,H239,H248,H257)</f>
        <v>1269</v>
      </c>
      <c r="I180" s="125">
        <f t="shared" si="20"/>
        <v>293</v>
      </c>
      <c r="J180" s="125">
        <f t="shared" si="20"/>
        <v>0</v>
      </c>
      <c r="K180" s="125">
        <f t="shared" si="20"/>
        <v>248</v>
      </c>
      <c r="L180" s="125">
        <f t="shared" si="20"/>
        <v>0</v>
      </c>
      <c r="M180" s="125">
        <f t="shared" si="20"/>
        <v>0</v>
      </c>
      <c r="N180" s="125">
        <f t="shared" si="20"/>
        <v>6</v>
      </c>
      <c r="O180" s="125">
        <f t="shared" si="20"/>
        <v>6</v>
      </c>
      <c r="P180" s="125">
        <f t="shared" si="20"/>
        <v>0</v>
      </c>
      <c r="Q180" s="125">
        <f t="shared" si="20"/>
        <v>924</v>
      </c>
      <c r="R180" s="125">
        <f t="shared" si="20"/>
        <v>57</v>
      </c>
      <c r="S180" s="125">
        <f t="shared" si="20"/>
        <v>867</v>
      </c>
      <c r="T180" s="125">
        <f t="shared" si="20"/>
        <v>46</v>
      </c>
    </row>
    <row r="181" spans="3:20" ht="12" customHeight="1">
      <c r="C181" s="128">
        <v>40</v>
      </c>
      <c r="D181" s="217" t="s">
        <v>398</v>
      </c>
      <c r="E181" s="118">
        <v>50</v>
      </c>
      <c r="F181" s="118"/>
      <c r="G181" s="118"/>
      <c r="H181" s="119">
        <f aca="true" t="shared" si="21" ref="H181:T181">SUM(H189,H197,H206,H214,H223,H232,H240,H249,H258)</f>
        <v>1342</v>
      </c>
      <c r="I181" s="125">
        <f t="shared" si="21"/>
        <v>1016</v>
      </c>
      <c r="J181" s="125">
        <f t="shared" si="21"/>
        <v>2</v>
      </c>
      <c r="K181" s="125">
        <f t="shared" si="21"/>
        <v>909</v>
      </c>
      <c r="L181" s="125">
        <f t="shared" si="21"/>
        <v>1</v>
      </c>
      <c r="M181" s="125">
        <f t="shared" si="21"/>
        <v>0</v>
      </c>
      <c r="N181" s="125">
        <f t="shared" si="21"/>
        <v>14</v>
      </c>
      <c r="O181" s="125">
        <f t="shared" si="21"/>
        <v>14</v>
      </c>
      <c r="P181" s="125">
        <f t="shared" si="21"/>
        <v>0</v>
      </c>
      <c r="Q181" s="125">
        <f t="shared" si="21"/>
        <v>222</v>
      </c>
      <c r="R181" s="125">
        <f t="shared" si="21"/>
        <v>62</v>
      </c>
      <c r="S181" s="125">
        <f t="shared" si="21"/>
        <v>160</v>
      </c>
      <c r="T181" s="125">
        <f t="shared" si="21"/>
        <v>90</v>
      </c>
    </row>
    <row r="182" spans="3:20" ht="12" customHeight="1">
      <c r="C182" s="128">
        <v>50</v>
      </c>
      <c r="D182" s="217" t="s">
        <v>398</v>
      </c>
      <c r="E182" s="118">
        <v>60</v>
      </c>
      <c r="F182" s="118"/>
      <c r="H182" s="119">
        <f aca="true" t="shared" si="22" ref="H182:T182">SUM(H190,H198,H207,H215,H224,H233,H241,H250,H259)</f>
        <v>1728</v>
      </c>
      <c r="I182" s="125">
        <f t="shared" si="22"/>
        <v>1479</v>
      </c>
      <c r="J182" s="125">
        <f t="shared" si="22"/>
        <v>2</v>
      </c>
      <c r="K182" s="125">
        <f t="shared" si="22"/>
        <v>1351</v>
      </c>
      <c r="L182" s="125">
        <f t="shared" si="22"/>
        <v>15</v>
      </c>
      <c r="M182" s="125">
        <f t="shared" si="22"/>
        <v>0</v>
      </c>
      <c r="N182" s="125">
        <f t="shared" si="22"/>
        <v>12</v>
      </c>
      <c r="O182" s="125">
        <f t="shared" si="22"/>
        <v>12</v>
      </c>
      <c r="P182" s="125">
        <f t="shared" si="22"/>
        <v>0</v>
      </c>
      <c r="Q182" s="125">
        <f t="shared" si="22"/>
        <v>97</v>
      </c>
      <c r="R182" s="125">
        <f t="shared" si="22"/>
        <v>52</v>
      </c>
      <c r="S182" s="125">
        <f t="shared" si="22"/>
        <v>45</v>
      </c>
      <c r="T182" s="125">
        <f t="shared" si="22"/>
        <v>140</v>
      </c>
    </row>
    <row r="183" spans="3:20" ht="12" customHeight="1">
      <c r="C183" s="128">
        <v>60</v>
      </c>
      <c r="D183" s="217" t="s">
        <v>399</v>
      </c>
      <c r="E183" s="217"/>
      <c r="F183" s="217"/>
      <c r="H183" s="119">
        <f aca="true" t="shared" si="23" ref="H183:T183">SUM(H191,H199,H208,H216,H225,H234,H242,H251,H260)</f>
        <v>660</v>
      </c>
      <c r="I183" s="125">
        <f t="shared" si="23"/>
        <v>570</v>
      </c>
      <c r="J183" s="125">
        <f t="shared" si="23"/>
        <v>5</v>
      </c>
      <c r="K183" s="125">
        <f t="shared" si="23"/>
        <v>519</v>
      </c>
      <c r="L183" s="125">
        <f t="shared" si="23"/>
        <v>11</v>
      </c>
      <c r="M183" s="125">
        <f t="shared" si="23"/>
        <v>0</v>
      </c>
      <c r="N183" s="125">
        <f t="shared" si="23"/>
        <v>4</v>
      </c>
      <c r="O183" s="125">
        <f t="shared" si="23"/>
        <v>4</v>
      </c>
      <c r="P183" s="125">
        <f t="shared" si="23"/>
        <v>0</v>
      </c>
      <c r="Q183" s="125">
        <f t="shared" si="23"/>
        <v>28</v>
      </c>
      <c r="R183" s="125">
        <f t="shared" si="23"/>
        <v>6</v>
      </c>
      <c r="S183" s="125">
        <f t="shared" si="23"/>
        <v>22</v>
      </c>
      <c r="T183" s="125">
        <f t="shared" si="23"/>
        <v>58</v>
      </c>
    </row>
    <row r="184" spans="3:20" ht="12" customHeight="1">
      <c r="C184" s="128"/>
      <c r="D184" s="217"/>
      <c r="E184" s="217"/>
      <c r="F184" s="217"/>
      <c r="H184" s="125"/>
      <c r="I184" s="120"/>
      <c r="J184" s="120"/>
      <c r="K184" s="120"/>
      <c r="L184" s="120"/>
      <c r="M184" s="120"/>
      <c r="N184" s="120"/>
      <c r="O184" s="120"/>
      <c r="P184" s="120"/>
      <c r="Q184" s="120"/>
      <c r="R184" s="120"/>
      <c r="S184" s="120"/>
      <c r="T184" s="120"/>
    </row>
    <row r="185" spans="2:20" ht="12" customHeight="1">
      <c r="B185" s="2" t="s">
        <v>243</v>
      </c>
      <c r="H185" s="220"/>
      <c r="I185" s="220"/>
      <c r="J185" s="220"/>
      <c r="K185" s="220"/>
      <c r="L185" s="220"/>
      <c r="M185" s="220"/>
      <c r="N185" s="220"/>
      <c r="O185" s="220"/>
      <c r="P185" s="220"/>
      <c r="Q185" s="223"/>
      <c r="R185" s="223"/>
      <c r="S185" s="223"/>
      <c r="T185" s="223"/>
    </row>
    <row r="186" spans="4:20" ht="15">
      <c r="D186" s="138"/>
      <c r="E186" s="138"/>
      <c r="F186" s="138"/>
      <c r="G186" s="219" t="s">
        <v>337</v>
      </c>
      <c r="H186" s="121">
        <v>116</v>
      </c>
      <c r="I186" s="122">
        <v>75</v>
      </c>
      <c r="J186" s="122">
        <v>2</v>
      </c>
      <c r="K186" s="122">
        <v>63</v>
      </c>
      <c r="L186" s="122">
        <v>2</v>
      </c>
      <c r="M186" s="122">
        <v>0</v>
      </c>
      <c r="N186" s="122">
        <v>5</v>
      </c>
      <c r="O186" s="122">
        <v>5</v>
      </c>
      <c r="P186" s="122">
        <v>0</v>
      </c>
      <c r="Q186" s="122">
        <v>13</v>
      </c>
      <c r="R186" s="122">
        <v>5</v>
      </c>
      <c r="S186" s="122">
        <v>8</v>
      </c>
      <c r="T186" s="122">
        <v>23</v>
      </c>
    </row>
    <row r="187" spans="4:20" ht="12" customHeight="1">
      <c r="D187" s="219" t="s">
        <v>400</v>
      </c>
      <c r="E187" s="219">
        <v>30</v>
      </c>
      <c r="F187" s="219"/>
      <c r="G187" s="132"/>
      <c r="H187" s="122">
        <v>3</v>
      </c>
      <c r="I187" s="122">
        <v>0</v>
      </c>
      <c r="J187" s="122">
        <v>0</v>
      </c>
      <c r="K187" s="122">
        <v>0</v>
      </c>
      <c r="L187" s="122">
        <v>0</v>
      </c>
      <c r="M187" s="122">
        <v>0</v>
      </c>
      <c r="N187" s="122">
        <v>0</v>
      </c>
      <c r="O187" s="122">
        <v>0</v>
      </c>
      <c r="P187" s="122">
        <v>0</v>
      </c>
      <c r="Q187" s="122">
        <v>3</v>
      </c>
      <c r="R187" s="122">
        <v>0</v>
      </c>
      <c r="S187" s="122">
        <v>3</v>
      </c>
      <c r="T187" s="122">
        <v>0</v>
      </c>
    </row>
    <row r="188" spans="3:20" ht="12" customHeight="1">
      <c r="C188" s="2">
        <v>30</v>
      </c>
      <c r="D188" s="138" t="s">
        <v>398</v>
      </c>
      <c r="E188" s="219">
        <v>40</v>
      </c>
      <c r="F188" s="219"/>
      <c r="G188" s="132"/>
      <c r="H188" s="122">
        <v>13</v>
      </c>
      <c r="I188" s="122">
        <v>7</v>
      </c>
      <c r="J188" s="122">
        <v>0</v>
      </c>
      <c r="K188" s="122">
        <v>6</v>
      </c>
      <c r="L188" s="122">
        <v>0</v>
      </c>
      <c r="M188" s="122">
        <v>0</v>
      </c>
      <c r="N188" s="122">
        <v>0</v>
      </c>
      <c r="O188" s="122">
        <v>0</v>
      </c>
      <c r="P188" s="122">
        <v>0</v>
      </c>
      <c r="Q188" s="122">
        <v>5</v>
      </c>
      <c r="R188" s="122">
        <v>1</v>
      </c>
      <c r="S188" s="122">
        <v>4</v>
      </c>
      <c r="T188" s="122">
        <v>1</v>
      </c>
    </row>
    <row r="189" spans="3:20" ht="12" customHeight="1">
      <c r="C189" s="2">
        <v>40</v>
      </c>
      <c r="D189" s="138" t="s">
        <v>398</v>
      </c>
      <c r="E189" s="219">
        <v>50</v>
      </c>
      <c r="F189" s="219"/>
      <c r="G189" s="132"/>
      <c r="H189" s="122">
        <v>35</v>
      </c>
      <c r="I189" s="122">
        <v>26</v>
      </c>
      <c r="J189" s="122">
        <v>1</v>
      </c>
      <c r="K189" s="122">
        <v>23</v>
      </c>
      <c r="L189" s="122">
        <v>0</v>
      </c>
      <c r="M189" s="122">
        <v>0</v>
      </c>
      <c r="N189" s="122">
        <v>2</v>
      </c>
      <c r="O189" s="122">
        <v>2</v>
      </c>
      <c r="P189" s="122">
        <v>0</v>
      </c>
      <c r="Q189" s="122">
        <v>1</v>
      </c>
      <c r="R189" s="122">
        <v>0</v>
      </c>
      <c r="S189" s="122">
        <v>1</v>
      </c>
      <c r="T189" s="122">
        <v>6</v>
      </c>
    </row>
    <row r="190" spans="3:20" ht="12" customHeight="1">
      <c r="C190" s="2">
        <v>50</v>
      </c>
      <c r="D190" s="138" t="s">
        <v>398</v>
      </c>
      <c r="E190" s="219">
        <v>60</v>
      </c>
      <c r="F190" s="219"/>
      <c r="G190" s="132"/>
      <c r="H190" s="122">
        <v>49</v>
      </c>
      <c r="I190" s="122">
        <v>31</v>
      </c>
      <c r="J190" s="122">
        <v>0</v>
      </c>
      <c r="K190" s="122">
        <v>26</v>
      </c>
      <c r="L190" s="122">
        <v>1</v>
      </c>
      <c r="M190" s="122">
        <v>0</v>
      </c>
      <c r="N190" s="122">
        <v>1</v>
      </c>
      <c r="O190" s="122">
        <v>1</v>
      </c>
      <c r="P190" s="122">
        <v>0</v>
      </c>
      <c r="Q190" s="122">
        <v>3</v>
      </c>
      <c r="R190" s="122">
        <v>3</v>
      </c>
      <c r="S190" s="122">
        <v>0</v>
      </c>
      <c r="T190" s="122">
        <v>14</v>
      </c>
    </row>
    <row r="191" spans="3:20" ht="12" customHeight="1">
      <c r="C191" s="2">
        <v>60</v>
      </c>
      <c r="D191" s="138" t="s">
        <v>399</v>
      </c>
      <c r="E191" s="138"/>
      <c r="F191" s="138"/>
      <c r="G191" s="132"/>
      <c r="H191" s="122">
        <v>16</v>
      </c>
      <c r="I191" s="122">
        <v>11</v>
      </c>
      <c r="J191" s="122">
        <v>1</v>
      </c>
      <c r="K191" s="122">
        <v>8</v>
      </c>
      <c r="L191" s="122">
        <v>1</v>
      </c>
      <c r="M191" s="122">
        <v>0</v>
      </c>
      <c r="N191" s="122">
        <v>2</v>
      </c>
      <c r="O191" s="122">
        <v>2</v>
      </c>
      <c r="P191" s="122">
        <v>0</v>
      </c>
      <c r="Q191" s="122">
        <v>1</v>
      </c>
      <c r="R191" s="122">
        <v>1</v>
      </c>
      <c r="S191" s="122">
        <v>0</v>
      </c>
      <c r="T191" s="122">
        <v>2</v>
      </c>
    </row>
    <row r="192" spans="4:20" ht="12" customHeight="1">
      <c r="D192" s="138"/>
      <c r="E192" s="138"/>
      <c r="F192" s="138"/>
      <c r="G192" s="155"/>
      <c r="H192" s="122"/>
      <c r="I192" s="122"/>
      <c r="J192" s="122"/>
      <c r="K192" s="122"/>
      <c r="L192" s="122"/>
      <c r="M192" s="122"/>
      <c r="N192" s="122"/>
      <c r="O192" s="122"/>
      <c r="P192" s="122"/>
      <c r="Q192" s="122"/>
      <c r="R192" s="122"/>
      <c r="S192" s="122"/>
      <c r="T192" s="122"/>
    </row>
    <row r="193" spans="2:20" ht="12" customHeight="1">
      <c r="B193" s="2" t="s">
        <v>244</v>
      </c>
      <c r="H193" s="220"/>
      <c r="I193" s="220"/>
      <c r="J193" s="220"/>
      <c r="K193" s="220"/>
      <c r="L193" s="220"/>
      <c r="M193" s="220"/>
      <c r="N193" s="220"/>
      <c r="O193" s="220"/>
      <c r="P193" s="220"/>
      <c r="Q193" s="220"/>
      <c r="R193" s="220"/>
      <c r="S193" s="220"/>
      <c r="T193" s="220"/>
    </row>
    <row r="194" spans="4:20" ht="15">
      <c r="D194" s="138"/>
      <c r="E194" s="138"/>
      <c r="F194" s="138"/>
      <c r="G194" s="219" t="s">
        <v>337</v>
      </c>
      <c r="H194" s="121">
        <v>13</v>
      </c>
      <c r="I194" s="122">
        <v>9</v>
      </c>
      <c r="J194" s="122">
        <v>0</v>
      </c>
      <c r="K194" s="122">
        <v>2</v>
      </c>
      <c r="L194" s="122">
        <v>0</v>
      </c>
      <c r="M194" s="122">
        <v>0</v>
      </c>
      <c r="N194" s="122">
        <v>0</v>
      </c>
      <c r="O194" s="122">
        <v>0</v>
      </c>
      <c r="P194" s="122">
        <v>0</v>
      </c>
      <c r="Q194" s="122">
        <v>0</v>
      </c>
      <c r="R194" s="122">
        <v>0</v>
      </c>
      <c r="S194" s="122">
        <v>0</v>
      </c>
      <c r="T194" s="122">
        <v>4</v>
      </c>
    </row>
    <row r="195" spans="4:20" ht="12" customHeight="1">
      <c r="D195" s="219" t="s">
        <v>400</v>
      </c>
      <c r="E195" s="219">
        <v>30</v>
      </c>
      <c r="F195" s="219"/>
      <c r="G195" s="132"/>
      <c r="H195" s="122">
        <v>1</v>
      </c>
      <c r="I195" s="122">
        <v>0</v>
      </c>
      <c r="J195" s="122">
        <v>0</v>
      </c>
      <c r="K195" s="122">
        <v>0</v>
      </c>
      <c r="L195" s="122">
        <v>0</v>
      </c>
      <c r="M195" s="122">
        <v>0</v>
      </c>
      <c r="N195" s="122">
        <v>0</v>
      </c>
      <c r="O195" s="122">
        <v>0</v>
      </c>
      <c r="P195" s="122">
        <v>0</v>
      </c>
      <c r="Q195" s="122">
        <v>0</v>
      </c>
      <c r="R195" s="122">
        <v>0</v>
      </c>
      <c r="S195" s="122">
        <v>0</v>
      </c>
      <c r="T195" s="122">
        <v>1</v>
      </c>
    </row>
    <row r="196" spans="3:20" ht="12" customHeight="1">
      <c r="C196" s="2">
        <v>30</v>
      </c>
      <c r="D196" s="138" t="s">
        <v>398</v>
      </c>
      <c r="E196" s="219">
        <v>40</v>
      </c>
      <c r="F196" s="219"/>
      <c r="G196" s="132"/>
      <c r="H196" s="122">
        <v>5</v>
      </c>
      <c r="I196" s="122">
        <v>4</v>
      </c>
      <c r="J196" s="122">
        <v>0</v>
      </c>
      <c r="K196" s="122">
        <v>1</v>
      </c>
      <c r="L196" s="122">
        <v>0</v>
      </c>
      <c r="M196" s="122">
        <v>0</v>
      </c>
      <c r="N196" s="122">
        <v>0</v>
      </c>
      <c r="O196" s="122">
        <v>0</v>
      </c>
      <c r="P196" s="122">
        <v>0</v>
      </c>
      <c r="Q196" s="122">
        <v>0</v>
      </c>
      <c r="R196" s="122">
        <v>0</v>
      </c>
      <c r="S196" s="122">
        <v>0</v>
      </c>
      <c r="T196" s="122">
        <v>1</v>
      </c>
    </row>
    <row r="197" spans="3:20" ht="12" customHeight="1">
      <c r="C197" s="2">
        <v>40</v>
      </c>
      <c r="D197" s="138" t="s">
        <v>398</v>
      </c>
      <c r="E197" s="219">
        <v>50</v>
      </c>
      <c r="F197" s="219"/>
      <c r="H197" s="121">
        <v>4</v>
      </c>
      <c r="I197" s="122">
        <v>4</v>
      </c>
      <c r="J197" s="122">
        <v>0</v>
      </c>
      <c r="K197" s="122">
        <v>0</v>
      </c>
      <c r="L197" s="122">
        <v>0</v>
      </c>
      <c r="M197" s="122">
        <v>0</v>
      </c>
      <c r="N197" s="122">
        <v>0</v>
      </c>
      <c r="O197" s="122">
        <v>0</v>
      </c>
      <c r="P197" s="122">
        <v>0</v>
      </c>
      <c r="Q197" s="122">
        <v>0</v>
      </c>
      <c r="R197" s="122">
        <v>0</v>
      </c>
      <c r="S197" s="122">
        <v>0</v>
      </c>
      <c r="T197" s="122">
        <v>0</v>
      </c>
    </row>
    <row r="198" spans="3:20" ht="12" customHeight="1">
      <c r="C198" s="2">
        <v>50</v>
      </c>
      <c r="D198" s="138" t="s">
        <v>398</v>
      </c>
      <c r="E198" s="219">
        <v>60</v>
      </c>
      <c r="F198" s="219"/>
      <c r="H198" s="121">
        <v>3</v>
      </c>
      <c r="I198" s="122">
        <v>1</v>
      </c>
      <c r="J198" s="122">
        <v>0</v>
      </c>
      <c r="K198" s="122">
        <v>1</v>
      </c>
      <c r="L198" s="122">
        <v>0</v>
      </c>
      <c r="M198" s="122">
        <v>0</v>
      </c>
      <c r="N198" s="122">
        <v>0</v>
      </c>
      <c r="O198" s="122">
        <v>0</v>
      </c>
      <c r="P198" s="122">
        <v>0</v>
      </c>
      <c r="Q198" s="122">
        <v>0</v>
      </c>
      <c r="R198" s="122">
        <v>0</v>
      </c>
      <c r="S198" s="122">
        <v>0</v>
      </c>
      <c r="T198" s="122">
        <v>2</v>
      </c>
    </row>
    <row r="199" spans="3:20" ht="12" customHeight="1">
      <c r="C199" s="2">
        <v>60</v>
      </c>
      <c r="D199" s="138" t="s">
        <v>399</v>
      </c>
      <c r="E199" s="138"/>
      <c r="F199" s="138"/>
      <c r="H199" s="121">
        <v>0</v>
      </c>
      <c r="I199" s="122">
        <v>0</v>
      </c>
      <c r="J199" s="122">
        <v>0</v>
      </c>
      <c r="K199" s="122">
        <v>0</v>
      </c>
      <c r="L199" s="122">
        <v>0</v>
      </c>
      <c r="M199" s="122">
        <v>0</v>
      </c>
      <c r="N199" s="122">
        <v>0</v>
      </c>
      <c r="O199" s="122">
        <v>0</v>
      </c>
      <c r="P199" s="122">
        <v>0</v>
      </c>
      <c r="Q199" s="122">
        <v>0</v>
      </c>
      <c r="R199" s="122">
        <v>0</v>
      </c>
      <c r="S199" s="122">
        <v>0</v>
      </c>
      <c r="T199" s="122">
        <v>0</v>
      </c>
    </row>
    <row r="200" spans="4:20" ht="3" customHeight="1">
      <c r="D200" s="138"/>
      <c r="E200" s="138"/>
      <c r="F200" s="138"/>
      <c r="H200" s="133"/>
      <c r="I200" s="122"/>
      <c r="J200" s="122"/>
      <c r="K200" s="122"/>
      <c r="L200" s="122"/>
      <c r="M200" s="122"/>
      <c r="N200" s="122"/>
      <c r="O200" s="122"/>
      <c r="P200" s="122"/>
      <c r="Q200" s="122"/>
      <c r="R200" s="122"/>
      <c r="S200" s="122"/>
      <c r="T200" s="122"/>
    </row>
    <row r="201" spans="2:20" ht="12" customHeight="1">
      <c r="B201" s="2" t="s">
        <v>359</v>
      </c>
      <c r="H201" s="220"/>
      <c r="I201" s="220"/>
      <c r="J201" s="220"/>
      <c r="K201" s="220"/>
      <c r="L201" s="220"/>
      <c r="M201" s="220"/>
      <c r="N201" s="220"/>
      <c r="O201" s="220"/>
      <c r="P201" s="220"/>
      <c r="Q201" s="223"/>
      <c r="R201" s="223"/>
      <c r="S201" s="223"/>
      <c r="T201" s="223"/>
    </row>
    <row r="202" spans="3:20" ht="12" customHeight="1">
      <c r="C202" s="2" t="s">
        <v>360</v>
      </c>
      <c r="H202" s="220"/>
      <c r="I202" s="220"/>
      <c r="J202" s="220"/>
      <c r="K202" s="220"/>
      <c r="L202" s="220"/>
      <c r="M202" s="220"/>
      <c r="N202" s="220"/>
      <c r="O202" s="220"/>
      <c r="P202" s="220"/>
      <c r="Q202" s="223"/>
      <c r="R202" s="223"/>
      <c r="S202" s="223"/>
      <c r="T202" s="223"/>
    </row>
    <row r="203" spans="4:20" ht="15">
      <c r="D203" s="138"/>
      <c r="E203" s="138"/>
      <c r="F203" s="138"/>
      <c r="G203" s="219" t="s">
        <v>337</v>
      </c>
      <c r="H203" s="121">
        <v>1417</v>
      </c>
      <c r="I203" s="122">
        <v>1091</v>
      </c>
      <c r="J203" s="122">
        <v>2</v>
      </c>
      <c r="K203" s="122">
        <v>864</v>
      </c>
      <c r="L203" s="122">
        <v>9</v>
      </c>
      <c r="M203" s="122">
        <v>0</v>
      </c>
      <c r="N203" s="122">
        <v>15</v>
      </c>
      <c r="O203" s="122">
        <v>15</v>
      </c>
      <c r="P203" s="122">
        <v>0</v>
      </c>
      <c r="Q203" s="122">
        <v>209</v>
      </c>
      <c r="R203" s="122">
        <v>28</v>
      </c>
      <c r="S203" s="122">
        <v>181</v>
      </c>
      <c r="T203" s="122">
        <v>102</v>
      </c>
    </row>
    <row r="204" spans="4:20" ht="12" customHeight="1">
      <c r="D204" s="219" t="s">
        <v>400</v>
      </c>
      <c r="E204" s="219">
        <v>30</v>
      </c>
      <c r="F204" s="219"/>
      <c r="G204" s="132"/>
      <c r="H204" s="122">
        <v>63</v>
      </c>
      <c r="I204" s="122">
        <v>0</v>
      </c>
      <c r="J204" s="122">
        <v>0</v>
      </c>
      <c r="K204" s="122">
        <v>0</v>
      </c>
      <c r="L204" s="122">
        <v>0</v>
      </c>
      <c r="M204" s="122">
        <v>0</v>
      </c>
      <c r="N204" s="122">
        <v>0</v>
      </c>
      <c r="O204" s="122">
        <v>0</v>
      </c>
      <c r="P204" s="122">
        <v>0</v>
      </c>
      <c r="Q204" s="122">
        <v>61</v>
      </c>
      <c r="R204" s="122">
        <v>5</v>
      </c>
      <c r="S204" s="122">
        <v>56</v>
      </c>
      <c r="T204" s="122">
        <v>2</v>
      </c>
    </row>
    <row r="205" spans="3:20" ht="12" customHeight="1">
      <c r="C205" s="2">
        <v>30</v>
      </c>
      <c r="D205" s="138" t="s">
        <v>398</v>
      </c>
      <c r="E205" s="219">
        <v>40</v>
      </c>
      <c r="F205" s="219"/>
      <c r="G205" s="132"/>
      <c r="H205" s="122">
        <v>210</v>
      </c>
      <c r="I205" s="122">
        <v>99</v>
      </c>
      <c r="J205" s="122">
        <v>0</v>
      </c>
      <c r="K205" s="122">
        <v>65</v>
      </c>
      <c r="L205" s="122">
        <v>0</v>
      </c>
      <c r="M205" s="122">
        <v>0</v>
      </c>
      <c r="N205" s="122">
        <v>5</v>
      </c>
      <c r="O205" s="122">
        <v>5</v>
      </c>
      <c r="P205" s="122">
        <v>0</v>
      </c>
      <c r="Q205" s="122">
        <v>89</v>
      </c>
      <c r="R205" s="122">
        <v>4</v>
      </c>
      <c r="S205" s="122">
        <v>85</v>
      </c>
      <c r="T205" s="122">
        <v>17</v>
      </c>
    </row>
    <row r="206" spans="3:20" ht="12" customHeight="1">
      <c r="C206" s="2">
        <v>40</v>
      </c>
      <c r="D206" s="138" t="s">
        <v>398</v>
      </c>
      <c r="E206" s="219">
        <v>50</v>
      </c>
      <c r="F206" s="219"/>
      <c r="G206" s="132"/>
      <c r="H206" s="122">
        <v>427</v>
      </c>
      <c r="I206" s="122">
        <v>357</v>
      </c>
      <c r="J206" s="122">
        <v>1</v>
      </c>
      <c r="K206" s="122">
        <v>274</v>
      </c>
      <c r="L206" s="122">
        <v>1</v>
      </c>
      <c r="M206" s="122">
        <v>0</v>
      </c>
      <c r="N206" s="122">
        <v>3</v>
      </c>
      <c r="O206" s="122">
        <v>3</v>
      </c>
      <c r="P206" s="122">
        <v>0</v>
      </c>
      <c r="Q206" s="122">
        <v>37</v>
      </c>
      <c r="R206" s="122">
        <v>13</v>
      </c>
      <c r="S206" s="122">
        <v>24</v>
      </c>
      <c r="T206" s="122">
        <v>30</v>
      </c>
    </row>
    <row r="207" spans="3:20" ht="12" customHeight="1">
      <c r="C207" s="2">
        <v>50</v>
      </c>
      <c r="D207" s="138" t="s">
        <v>398</v>
      </c>
      <c r="E207" s="219">
        <v>60</v>
      </c>
      <c r="F207" s="219"/>
      <c r="G207" s="132"/>
      <c r="H207" s="122">
        <v>530</v>
      </c>
      <c r="I207" s="122">
        <v>469</v>
      </c>
      <c r="J207" s="122">
        <v>1</v>
      </c>
      <c r="K207" s="122">
        <v>387</v>
      </c>
      <c r="L207" s="122">
        <v>6</v>
      </c>
      <c r="M207" s="122">
        <v>0</v>
      </c>
      <c r="N207" s="122">
        <v>6</v>
      </c>
      <c r="O207" s="122">
        <v>6</v>
      </c>
      <c r="P207" s="122">
        <v>0</v>
      </c>
      <c r="Q207" s="122">
        <v>18</v>
      </c>
      <c r="R207" s="122">
        <v>4</v>
      </c>
      <c r="S207" s="122">
        <v>14</v>
      </c>
      <c r="T207" s="122">
        <v>37</v>
      </c>
    </row>
    <row r="208" spans="3:20" ht="12" customHeight="1">
      <c r="C208" s="2">
        <v>60</v>
      </c>
      <c r="D208" s="138" t="s">
        <v>399</v>
      </c>
      <c r="E208" s="138"/>
      <c r="F208" s="138"/>
      <c r="G208" s="132"/>
      <c r="H208" s="122">
        <v>187</v>
      </c>
      <c r="I208" s="122">
        <v>166</v>
      </c>
      <c r="J208" s="122">
        <v>0</v>
      </c>
      <c r="K208" s="122">
        <v>138</v>
      </c>
      <c r="L208" s="122">
        <v>2</v>
      </c>
      <c r="M208" s="122">
        <v>0</v>
      </c>
      <c r="N208" s="122">
        <v>1</v>
      </c>
      <c r="O208" s="122">
        <v>1</v>
      </c>
      <c r="P208" s="122">
        <v>0</v>
      </c>
      <c r="Q208" s="122">
        <v>4</v>
      </c>
      <c r="R208" s="122">
        <v>2</v>
      </c>
      <c r="S208" s="122">
        <v>2</v>
      </c>
      <c r="T208" s="122">
        <v>16</v>
      </c>
    </row>
    <row r="209" spans="4:20" ht="12" customHeight="1">
      <c r="D209" s="138"/>
      <c r="E209" s="138"/>
      <c r="F209" s="138"/>
      <c r="G209" s="155"/>
      <c r="H209" s="122"/>
      <c r="I209" s="122"/>
      <c r="J209" s="122"/>
      <c r="K209" s="122"/>
      <c r="L209" s="122"/>
      <c r="M209" s="122"/>
      <c r="N209" s="122"/>
      <c r="O209" s="122"/>
      <c r="P209" s="122"/>
      <c r="Q209" s="122"/>
      <c r="R209" s="122"/>
      <c r="S209" s="122"/>
      <c r="T209" s="122"/>
    </row>
    <row r="210" spans="2:20" ht="12" customHeight="1">
      <c r="B210" s="2" t="s">
        <v>361</v>
      </c>
      <c r="H210" s="220"/>
      <c r="I210" s="220"/>
      <c r="J210" s="220"/>
      <c r="K210" s="220"/>
      <c r="L210" s="220"/>
      <c r="M210" s="220"/>
      <c r="N210" s="220"/>
      <c r="O210" s="220"/>
      <c r="P210" s="220"/>
      <c r="Q210" s="223"/>
      <c r="R210" s="223"/>
      <c r="S210" s="223"/>
      <c r="T210" s="223"/>
    </row>
    <row r="211" spans="4:20" ht="15">
      <c r="D211" s="138"/>
      <c r="E211" s="138"/>
      <c r="F211" s="138"/>
      <c r="G211" s="219" t="s">
        <v>337</v>
      </c>
      <c r="H211" s="121">
        <v>135</v>
      </c>
      <c r="I211" s="122">
        <v>81</v>
      </c>
      <c r="J211" s="122">
        <v>0</v>
      </c>
      <c r="K211" s="122">
        <v>74</v>
      </c>
      <c r="L211" s="122">
        <v>0</v>
      </c>
      <c r="M211" s="122">
        <v>0</v>
      </c>
      <c r="N211" s="122">
        <v>0</v>
      </c>
      <c r="O211" s="122">
        <v>0</v>
      </c>
      <c r="P211" s="122">
        <v>0</v>
      </c>
      <c r="Q211" s="122">
        <v>51</v>
      </c>
      <c r="R211" s="122">
        <v>4</v>
      </c>
      <c r="S211" s="122">
        <v>47</v>
      </c>
      <c r="T211" s="122">
        <v>3</v>
      </c>
    </row>
    <row r="212" spans="4:20" ht="12" customHeight="1">
      <c r="D212" s="219" t="s">
        <v>400</v>
      </c>
      <c r="E212" s="219">
        <v>30</v>
      </c>
      <c r="F212" s="219"/>
      <c r="G212" s="132"/>
      <c r="H212" s="122">
        <v>20</v>
      </c>
      <c r="I212" s="122">
        <v>0</v>
      </c>
      <c r="J212" s="122">
        <v>0</v>
      </c>
      <c r="K212" s="122">
        <v>0</v>
      </c>
      <c r="L212" s="122">
        <v>0</v>
      </c>
      <c r="M212" s="122">
        <v>0</v>
      </c>
      <c r="N212" s="122">
        <v>0</v>
      </c>
      <c r="O212" s="122">
        <v>0</v>
      </c>
      <c r="P212" s="122">
        <v>0</v>
      </c>
      <c r="Q212" s="122">
        <v>20</v>
      </c>
      <c r="R212" s="122">
        <v>0</v>
      </c>
      <c r="S212" s="122">
        <v>20</v>
      </c>
      <c r="T212" s="122">
        <v>0</v>
      </c>
    </row>
    <row r="213" spans="3:20" ht="12" customHeight="1">
      <c r="C213" s="2">
        <v>30</v>
      </c>
      <c r="D213" s="138" t="s">
        <v>398</v>
      </c>
      <c r="E213" s="219">
        <v>40</v>
      </c>
      <c r="F213" s="219"/>
      <c r="G213" s="132"/>
      <c r="H213" s="122">
        <v>33</v>
      </c>
      <c r="I213" s="122">
        <v>6</v>
      </c>
      <c r="J213" s="122">
        <v>0</v>
      </c>
      <c r="K213" s="122">
        <v>3</v>
      </c>
      <c r="L213" s="122">
        <v>0</v>
      </c>
      <c r="M213" s="122">
        <v>0</v>
      </c>
      <c r="N213" s="122">
        <v>0</v>
      </c>
      <c r="O213" s="122">
        <v>0</v>
      </c>
      <c r="P213" s="122">
        <v>0</v>
      </c>
      <c r="Q213" s="122">
        <v>26</v>
      </c>
      <c r="R213" s="122">
        <v>1</v>
      </c>
      <c r="S213" s="122">
        <v>25</v>
      </c>
      <c r="T213" s="122">
        <v>1</v>
      </c>
    </row>
    <row r="214" spans="3:20" ht="12" customHeight="1">
      <c r="C214" s="2">
        <v>40</v>
      </c>
      <c r="D214" s="138" t="s">
        <v>398</v>
      </c>
      <c r="E214" s="219">
        <v>50</v>
      </c>
      <c r="F214" s="219"/>
      <c r="G214" s="132"/>
      <c r="H214" s="122">
        <v>31</v>
      </c>
      <c r="I214" s="122">
        <v>31</v>
      </c>
      <c r="J214" s="122">
        <v>0</v>
      </c>
      <c r="K214" s="122">
        <v>30</v>
      </c>
      <c r="L214" s="122">
        <v>0</v>
      </c>
      <c r="M214" s="122">
        <v>0</v>
      </c>
      <c r="N214" s="122">
        <v>0</v>
      </c>
      <c r="O214" s="122">
        <v>0</v>
      </c>
      <c r="P214" s="122">
        <v>0</v>
      </c>
      <c r="Q214" s="122">
        <v>0</v>
      </c>
      <c r="R214" s="122">
        <v>0</v>
      </c>
      <c r="S214" s="122">
        <v>0</v>
      </c>
      <c r="T214" s="122">
        <v>0</v>
      </c>
    </row>
    <row r="215" spans="3:20" ht="12" customHeight="1">
      <c r="C215" s="2">
        <v>50</v>
      </c>
      <c r="D215" s="138" t="s">
        <v>398</v>
      </c>
      <c r="E215" s="219">
        <v>60</v>
      </c>
      <c r="F215" s="219"/>
      <c r="G215" s="132"/>
      <c r="H215" s="122">
        <v>35</v>
      </c>
      <c r="I215" s="122">
        <v>30</v>
      </c>
      <c r="J215" s="122">
        <v>0</v>
      </c>
      <c r="K215" s="122">
        <v>27</v>
      </c>
      <c r="L215" s="122">
        <v>0</v>
      </c>
      <c r="M215" s="122">
        <v>0</v>
      </c>
      <c r="N215" s="122">
        <v>0</v>
      </c>
      <c r="O215" s="122">
        <v>0</v>
      </c>
      <c r="P215" s="122">
        <v>0</v>
      </c>
      <c r="Q215" s="122">
        <v>4</v>
      </c>
      <c r="R215" s="122">
        <v>3</v>
      </c>
      <c r="S215" s="122">
        <v>1</v>
      </c>
      <c r="T215" s="122">
        <v>1</v>
      </c>
    </row>
    <row r="216" spans="3:20" ht="12" customHeight="1">
      <c r="C216" s="2">
        <v>60</v>
      </c>
      <c r="D216" s="138" t="s">
        <v>399</v>
      </c>
      <c r="E216" s="138"/>
      <c r="F216" s="138"/>
      <c r="G216" s="132"/>
      <c r="H216" s="122">
        <v>16</v>
      </c>
      <c r="I216" s="122">
        <v>14</v>
      </c>
      <c r="J216" s="122">
        <v>0</v>
      </c>
      <c r="K216" s="122">
        <v>14</v>
      </c>
      <c r="L216" s="122">
        <v>0</v>
      </c>
      <c r="M216" s="122">
        <v>0</v>
      </c>
      <c r="N216" s="122">
        <v>0</v>
      </c>
      <c r="O216" s="122">
        <v>0</v>
      </c>
      <c r="P216" s="122">
        <v>0</v>
      </c>
      <c r="Q216" s="122">
        <v>1</v>
      </c>
      <c r="R216" s="122">
        <v>0</v>
      </c>
      <c r="S216" s="122">
        <v>1</v>
      </c>
      <c r="T216" s="122">
        <v>1</v>
      </c>
    </row>
    <row r="217" spans="4:20" ht="12" customHeight="1">
      <c r="D217" s="138"/>
      <c r="E217" s="138"/>
      <c r="F217" s="138"/>
      <c r="G217" s="155"/>
      <c r="H217" s="122"/>
      <c r="I217" s="122"/>
      <c r="J217" s="122"/>
      <c r="K217" s="122"/>
      <c r="L217" s="122"/>
      <c r="M217" s="122"/>
      <c r="N217" s="122"/>
      <c r="O217" s="122"/>
      <c r="P217" s="122"/>
      <c r="Q217" s="122"/>
      <c r="R217" s="122"/>
      <c r="S217" s="122"/>
      <c r="T217" s="122"/>
    </row>
    <row r="218" spans="2:20" ht="12" customHeight="1">
      <c r="B218" s="2" t="s">
        <v>362</v>
      </c>
      <c r="H218" s="220"/>
      <c r="I218" s="220"/>
      <c r="J218" s="220"/>
      <c r="K218" s="220"/>
      <c r="L218" s="220"/>
      <c r="M218" s="220"/>
      <c r="N218" s="220"/>
      <c r="O218" s="220"/>
      <c r="P218" s="220"/>
      <c r="Q218" s="220"/>
      <c r="R218" s="220"/>
      <c r="S218" s="220"/>
      <c r="T218" s="220"/>
    </row>
    <row r="219" spans="3:20" ht="12" customHeight="1">
      <c r="C219" s="2" t="s">
        <v>250</v>
      </c>
      <c r="H219" s="220"/>
      <c r="I219" s="220"/>
      <c r="J219" s="220"/>
      <c r="K219" s="220"/>
      <c r="L219" s="220"/>
      <c r="M219" s="220"/>
      <c r="N219" s="220"/>
      <c r="O219" s="220"/>
      <c r="P219" s="220"/>
      <c r="Q219" s="223"/>
      <c r="R219" s="223"/>
      <c r="S219" s="223"/>
      <c r="T219" s="223"/>
    </row>
    <row r="220" spans="4:20" ht="15">
      <c r="D220" s="138"/>
      <c r="E220" s="138"/>
      <c r="F220" s="138"/>
      <c r="G220" s="219" t="s">
        <v>337</v>
      </c>
      <c r="H220" s="121">
        <v>187</v>
      </c>
      <c r="I220" s="122">
        <v>106</v>
      </c>
      <c r="J220" s="122">
        <v>0</v>
      </c>
      <c r="K220" s="122">
        <v>89</v>
      </c>
      <c r="L220" s="122">
        <v>0</v>
      </c>
      <c r="M220" s="122">
        <v>0</v>
      </c>
      <c r="N220" s="122">
        <v>14</v>
      </c>
      <c r="O220" s="122">
        <v>12</v>
      </c>
      <c r="P220" s="122">
        <v>2</v>
      </c>
      <c r="Q220" s="122">
        <v>56</v>
      </c>
      <c r="R220" s="122">
        <v>16</v>
      </c>
      <c r="S220" s="122">
        <v>40</v>
      </c>
      <c r="T220" s="122">
        <v>11</v>
      </c>
    </row>
    <row r="221" spans="4:20" ht="12" customHeight="1">
      <c r="D221" s="219" t="s">
        <v>400</v>
      </c>
      <c r="E221" s="219">
        <v>30</v>
      </c>
      <c r="F221" s="219"/>
      <c r="G221" s="132"/>
      <c r="H221" s="122">
        <v>20</v>
      </c>
      <c r="I221" s="122">
        <v>0</v>
      </c>
      <c r="J221" s="122">
        <v>0</v>
      </c>
      <c r="K221" s="122">
        <v>0</v>
      </c>
      <c r="L221" s="122">
        <v>0</v>
      </c>
      <c r="M221" s="122">
        <v>0</v>
      </c>
      <c r="N221" s="122">
        <v>2</v>
      </c>
      <c r="O221" s="122">
        <v>0</v>
      </c>
      <c r="P221" s="122">
        <v>2</v>
      </c>
      <c r="Q221" s="122">
        <v>17</v>
      </c>
      <c r="R221" s="122">
        <v>1</v>
      </c>
      <c r="S221" s="122">
        <v>16</v>
      </c>
      <c r="T221" s="122">
        <v>1</v>
      </c>
    </row>
    <row r="222" spans="3:20" ht="12" customHeight="1">
      <c r="C222" s="2">
        <v>30</v>
      </c>
      <c r="D222" s="138" t="s">
        <v>398</v>
      </c>
      <c r="E222" s="219">
        <v>40</v>
      </c>
      <c r="F222" s="219"/>
      <c r="G222" s="132"/>
      <c r="H222" s="122">
        <v>42</v>
      </c>
      <c r="I222" s="122">
        <v>14</v>
      </c>
      <c r="J222" s="122">
        <v>0</v>
      </c>
      <c r="K222" s="122">
        <v>14</v>
      </c>
      <c r="L222" s="122">
        <v>0</v>
      </c>
      <c r="M222" s="122">
        <v>0</v>
      </c>
      <c r="N222" s="122">
        <v>1</v>
      </c>
      <c r="O222" s="122">
        <v>1</v>
      </c>
      <c r="P222" s="122">
        <v>0</v>
      </c>
      <c r="Q222" s="122">
        <v>24</v>
      </c>
      <c r="R222" s="122">
        <v>7</v>
      </c>
      <c r="S222" s="122">
        <v>17</v>
      </c>
      <c r="T222" s="122">
        <v>3</v>
      </c>
    </row>
    <row r="223" spans="3:20" ht="12" customHeight="1">
      <c r="C223" s="2">
        <v>40</v>
      </c>
      <c r="D223" s="138" t="s">
        <v>398</v>
      </c>
      <c r="E223" s="219">
        <v>50</v>
      </c>
      <c r="F223" s="219"/>
      <c r="G223" s="132"/>
      <c r="H223" s="122">
        <v>56</v>
      </c>
      <c r="I223" s="122">
        <v>37</v>
      </c>
      <c r="J223" s="122">
        <v>0</v>
      </c>
      <c r="K223" s="122">
        <v>33</v>
      </c>
      <c r="L223" s="122">
        <v>0</v>
      </c>
      <c r="M223" s="122">
        <v>0</v>
      </c>
      <c r="N223" s="122">
        <v>7</v>
      </c>
      <c r="O223" s="122">
        <v>7</v>
      </c>
      <c r="P223" s="122">
        <v>0</v>
      </c>
      <c r="Q223" s="122">
        <v>9</v>
      </c>
      <c r="R223" s="122">
        <v>4</v>
      </c>
      <c r="S223" s="122">
        <v>5</v>
      </c>
      <c r="T223" s="122">
        <v>3</v>
      </c>
    </row>
    <row r="224" spans="3:20" ht="12" customHeight="1">
      <c r="C224" s="2">
        <v>50</v>
      </c>
      <c r="D224" s="138" t="s">
        <v>398</v>
      </c>
      <c r="E224" s="219">
        <v>60</v>
      </c>
      <c r="F224" s="219"/>
      <c r="G224" s="132"/>
      <c r="H224" s="122">
        <v>55</v>
      </c>
      <c r="I224" s="122">
        <v>43</v>
      </c>
      <c r="J224" s="122">
        <v>0</v>
      </c>
      <c r="K224" s="122">
        <v>33</v>
      </c>
      <c r="L224" s="122">
        <v>0</v>
      </c>
      <c r="M224" s="122">
        <v>0</v>
      </c>
      <c r="N224" s="122">
        <v>3</v>
      </c>
      <c r="O224" s="122">
        <v>3</v>
      </c>
      <c r="P224" s="122">
        <v>0</v>
      </c>
      <c r="Q224" s="122">
        <v>5</v>
      </c>
      <c r="R224" s="122">
        <v>4</v>
      </c>
      <c r="S224" s="122">
        <v>1</v>
      </c>
      <c r="T224" s="122">
        <v>4</v>
      </c>
    </row>
    <row r="225" spans="3:20" ht="12" customHeight="1">
      <c r="C225" s="2">
        <v>60</v>
      </c>
      <c r="D225" s="138" t="s">
        <v>399</v>
      </c>
      <c r="E225" s="138"/>
      <c r="F225" s="138"/>
      <c r="G225" s="132"/>
      <c r="H225" s="122">
        <v>14</v>
      </c>
      <c r="I225" s="122">
        <v>12</v>
      </c>
      <c r="J225" s="122">
        <v>0</v>
      </c>
      <c r="K225" s="122">
        <v>9</v>
      </c>
      <c r="L225" s="122">
        <v>0</v>
      </c>
      <c r="M225" s="122">
        <v>0</v>
      </c>
      <c r="N225" s="122">
        <v>1</v>
      </c>
      <c r="O225" s="122">
        <v>1</v>
      </c>
      <c r="P225" s="122">
        <v>0</v>
      </c>
      <c r="Q225" s="122">
        <v>1</v>
      </c>
      <c r="R225" s="122">
        <v>0</v>
      </c>
      <c r="S225" s="122">
        <v>1</v>
      </c>
      <c r="T225" s="122">
        <v>0</v>
      </c>
    </row>
    <row r="226" spans="4:20" ht="12" customHeight="1">
      <c r="D226" s="138"/>
      <c r="E226" s="138"/>
      <c r="F226" s="138"/>
      <c r="G226" s="155"/>
      <c r="H226" s="122"/>
      <c r="I226" s="122"/>
      <c r="J226" s="122"/>
      <c r="K226" s="122"/>
      <c r="L226" s="122"/>
      <c r="M226" s="122"/>
      <c r="N226" s="122"/>
      <c r="O226" s="122"/>
      <c r="P226" s="122"/>
      <c r="Q226" s="122"/>
      <c r="R226" s="122"/>
      <c r="S226" s="122"/>
      <c r="T226" s="122"/>
    </row>
    <row r="227" spans="2:20" ht="12" customHeight="1">
      <c r="B227" s="2" t="s">
        <v>363</v>
      </c>
      <c r="H227" s="220"/>
      <c r="I227" s="220"/>
      <c r="J227" s="220"/>
      <c r="K227" s="220"/>
      <c r="L227" s="220"/>
      <c r="M227" s="220"/>
      <c r="N227" s="220"/>
      <c r="O227" s="220"/>
      <c r="P227" s="220"/>
      <c r="Q227" s="223"/>
      <c r="R227" s="223"/>
      <c r="S227" s="223"/>
      <c r="T227" s="223"/>
    </row>
    <row r="228" spans="3:20" ht="12" customHeight="1">
      <c r="C228" s="2" t="s">
        <v>364</v>
      </c>
      <c r="H228" s="220"/>
      <c r="I228" s="220"/>
      <c r="J228" s="220"/>
      <c r="K228" s="220"/>
      <c r="L228" s="220"/>
      <c r="M228" s="220"/>
      <c r="N228" s="220"/>
      <c r="O228" s="220"/>
      <c r="P228" s="220"/>
      <c r="Q228" s="223"/>
      <c r="R228" s="223"/>
      <c r="S228" s="223"/>
      <c r="T228" s="223"/>
    </row>
    <row r="229" spans="4:20" ht="15">
      <c r="D229" s="138"/>
      <c r="E229" s="138"/>
      <c r="F229" s="138"/>
      <c r="G229" s="219" t="s">
        <v>337</v>
      </c>
      <c r="H229" s="121">
        <v>158</v>
      </c>
      <c r="I229" s="122">
        <v>112</v>
      </c>
      <c r="J229" s="122">
        <v>0</v>
      </c>
      <c r="K229" s="122">
        <v>109</v>
      </c>
      <c r="L229" s="122">
        <v>2</v>
      </c>
      <c r="M229" s="122">
        <v>0</v>
      </c>
      <c r="N229" s="122">
        <v>0</v>
      </c>
      <c r="O229" s="122">
        <v>0</v>
      </c>
      <c r="P229" s="122">
        <v>0</v>
      </c>
      <c r="Q229" s="122">
        <v>22</v>
      </c>
      <c r="R229" s="122">
        <v>2</v>
      </c>
      <c r="S229" s="122">
        <v>20</v>
      </c>
      <c r="T229" s="122">
        <v>24</v>
      </c>
    </row>
    <row r="230" spans="4:20" ht="12" customHeight="1">
      <c r="D230" s="219" t="s">
        <v>400</v>
      </c>
      <c r="E230" s="219">
        <v>30</v>
      </c>
      <c r="F230" s="219"/>
      <c r="G230" s="132"/>
      <c r="H230" s="122">
        <v>9</v>
      </c>
      <c r="I230" s="122">
        <v>0</v>
      </c>
      <c r="J230" s="122">
        <v>0</v>
      </c>
      <c r="K230" s="122">
        <v>0</v>
      </c>
      <c r="L230" s="122">
        <v>0</v>
      </c>
      <c r="M230" s="122">
        <v>0</v>
      </c>
      <c r="N230" s="122">
        <v>0</v>
      </c>
      <c r="O230" s="122">
        <v>0</v>
      </c>
      <c r="P230" s="122">
        <v>0</v>
      </c>
      <c r="Q230" s="122">
        <v>7</v>
      </c>
      <c r="R230" s="122">
        <v>0</v>
      </c>
      <c r="S230" s="122">
        <v>7</v>
      </c>
      <c r="T230" s="122">
        <v>2</v>
      </c>
    </row>
    <row r="231" spans="3:20" ht="12" customHeight="1">
      <c r="C231" s="2">
        <v>30</v>
      </c>
      <c r="D231" s="138" t="s">
        <v>398</v>
      </c>
      <c r="E231" s="219">
        <v>40</v>
      </c>
      <c r="F231" s="219"/>
      <c r="G231" s="132"/>
      <c r="H231" s="122">
        <v>17</v>
      </c>
      <c r="I231" s="122">
        <v>4</v>
      </c>
      <c r="J231" s="122">
        <v>0</v>
      </c>
      <c r="K231" s="122">
        <v>3</v>
      </c>
      <c r="L231" s="122">
        <v>0</v>
      </c>
      <c r="M231" s="122">
        <v>0</v>
      </c>
      <c r="N231" s="122">
        <v>0</v>
      </c>
      <c r="O231" s="122">
        <v>0</v>
      </c>
      <c r="P231" s="122">
        <v>0</v>
      </c>
      <c r="Q231" s="122">
        <v>9</v>
      </c>
      <c r="R231" s="122">
        <v>1</v>
      </c>
      <c r="S231" s="122">
        <v>8</v>
      </c>
      <c r="T231" s="122">
        <v>4</v>
      </c>
    </row>
    <row r="232" spans="3:20" ht="12" customHeight="1">
      <c r="C232" s="2">
        <v>40</v>
      </c>
      <c r="D232" s="138" t="s">
        <v>398</v>
      </c>
      <c r="E232" s="219">
        <v>50</v>
      </c>
      <c r="F232" s="219"/>
      <c r="G232" s="132"/>
      <c r="H232" s="122">
        <v>39</v>
      </c>
      <c r="I232" s="122">
        <v>28</v>
      </c>
      <c r="J232" s="122">
        <v>0</v>
      </c>
      <c r="K232" s="122">
        <v>28</v>
      </c>
      <c r="L232" s="122">
        <v>0</v>
      </c>
      <c r="M232" s="122">
        <v>0</v>
      </c>
      <c r="N232" s="122">
        <v>0</v>
      </c>
      <c r="O232" s="122">
        <v>0</v>
      </c>
      <c r="P232" s="122">
        <v>0</v>
      </c>
      <c r="Q232" s="122">
        <v>2</v>
      </c>
      <c r="R232" s="122">
        <v>0</v>
      </c>
      <c r="S232" s="122">
        <v>2</v>
      </c>
      <c r="T232" s="122">
        <v>9</v>
      </c>
    </row>
    <row r="233" spans="3:20" ht="12" customHeight="1">
      <c r="C233" s="2">
        <v>50</v>
      </c>
      <c r="D233" s="138" t="s">
        <v>398</v>
      </c>
      <c r="E233" s="219">
        <v>60</v>
      </c>
      <c r="F233" s="219"/>
      <c r="G233" s="132"/>
      <c r="H233" s="122">
        <v>60</v>
      </c>
      <c r="I233" s="122">
        <v>54</v>
      </c>
      <c r="J233" s="122">
        <v>0</v>
      </c>
      <c r="K233" s="122">
        <v>54</v>
      </c>
      <c r="L233" s="122">
        <v>0</v>
      </c>
      <c r="M233" s="122">
        <v>0</v>
      </c>
      <c r="N233" s="122">
        <v>0</v>
      </c>
      <c r="O233" s="122">
        <v>0</v>
      </c>
      <c r="P233" s="122">
        <v>0</v>
      </c>
      <c r="Q233" s="122">
        <v>2</v>
      </c>
      <c r="R233" s="122">
        <v>1</v>
      </c>
      <c r="S233" s="122">
        <v>1</v>
      </c>
      <c r="T233" s="122">
        <v>4</v>
      </c>
    </row>
    <row r="234" spans="3:20" ht="12" customHeight="1">
      <c r="C234" s="2">
        <v>60</v>
      </c>
      <c r="D234" s="138" t="s">
        <v>399</v>
      </c>
      <c r="E234" s="138"/>
      <c r="F234" s="138"/>
      <c r="G234" s="132"/>
      <c r="H234" s="122">
        <v>33</v>
      </c>
      <c r="I234" s="122">
        <v>26</v>
      </c>
      <c r="J234" s="122">
        <v>0</v>
      </c>
      <c r="K234" s="122">
        <v>24</v>
      </c>
      <c r="L234" s="122">
        <v>2</v>
      </c>
      <c r="M234" s="122">
        <v>0</v>
      </c>
      <c r="N234" s="122">
        <v>0</v>
      </c>
      <c r="O234" s="122">
        <v>0</v>
      </c>
      <c r="P234" s="122">
        <v>0</v>
      </c>
      <c r="Q234" s="122">
        <v>2</v>
      </c>
      <c r="R234" s="122">
        <v>0</v>
      </c>
      <c r="S234" s="122">
        <v>2</v>
      </c>
      <c r="T234" s="122">
        <v>5</v>
      </c>
    </row>
    <row r="235" spans="4:20" ht="12" customHeight="1">
      <c r="D235" s="138"/>
      <c r="E235" s="138"/>
      <c r="F235" s="138"/>
      <c r="G235" s="155"/>
      <c r="H235" s="122"/>
      <c r="I235" s="122"/>
      <c r="J235" s="122"/>
      <c r="K235" s="122"/>
      <c r="L235" s="122"/>
      <c r="M235" s="122"/>
      <c r="N235" s="122"/>
      <c r="O235" s="122"/>
      <c r="P235" s="122"/>
      <c r="Q235" s="122"/>
      <c r="R235" s="122"/>
      <c r="S235" s="122"/>
      <c r="T235" s="122"/>
    </row>
    <row r="236" spans="2:20" ht="12" customHeight="1">
      <c r="B236" s="2" t="s">
        <v>365</v>
      </c>
      <c r="H236" s="220"/>
      <c r="I236" s="220"/>
      <c r="J236" s="220"/>
      <c r="K236" s="220"/>
      <c r="L236" s="220"/>
      <c r="M236" s="220"/>
      <c r="N236" s="220"/>
      <c r="O236" s="220"/>
      <c r="P236" s="220"/>
      <c r="Q236" s="223"/>
      <c r="R236" s="223"/>
      <c r="S236" s="223"/>
      <c r="T236" s="223"/>
    </row>
    <row r="237" spans="4:20" ht="15">
      <c r="D237" s="138"/>
      <c r="E237" s="138"/>
      <c r="F237" s="138"/>
      <c r="G237" s="219" t="s">
        <v>337</v>
      </c>
      <c r="H237" s="121">
        <v>2581</v>
      </c>
      <c r="I237" s="122">
        <v>1705</v>
      </c>
      <c r="J237" s="122">
        <v>0</v>
      </c>
      <c r="K237" s="122">
        <v>1674</v>
      </c>
      <c r="L237" s="122">
        <v>12</v>
      </c>
      <c r="M237" s="122">
        <v>0</v>
      </c>
      <c r="N237" s="122">
        <v>0</v>
      </c>
      <c r="O237" s="122">
        <v>0</v>
      </c>
      <c r="P237" s="122">
        <v>0</v>
      </c>
      <c r="Q237" s="122">
        <v>805</v>
      </c>
      <c r="R237" s="122">
        <v>47</v>
      </c>
      <c r="S237" s="122">
        <v>758</v>
      </c>
      <c r="T237" s="122">
        <v>71</v>
      </c>
    </row>
    <row r="238" spans="4:20" ht="12" customHeight="1">
      <c r="D238" s="219" t="s">
        <v>400</v>
      </c>
      <c r="E238" s="219">
        <v>30</v>
      </c>
      <c r="F238" s="219"/>
      <c r="G238" s="132"/>
      <c r="H238" s="122">
        <v>356</v>
      </c>
      <c r="I238" s="122">
        <v>0</v>
      </c>
      <c r="J238" s="122">
        <v>0</v>
      </c>
      <c r="K238" s="122">
        <v>0</v>
      </c>
      <c r="L238" s="122">
        <v>0</v>
      </c>
      <c r="M238" s="122">
        <v>0</v>
      </c>
      <c r="N238" s="122">
        <v>0</v>
      </c>
      <c r="O238" s="122">
        <v>0</v>
      </c>
      <c r="P238" s="122">
        <v>0</v>
      </c>
      <c r="Q238" s="122">
        <v>352</v>
      </c>
      <c r="R238" s="122">
        <v>0</v>
      </c>
      <c r="S238" s="122">
        <v>352</v>
      </c>
      <c r="T238" s="122">
        <v>4</v>
      </c>
    </row>
    <row r="239" spans="3:20" ht="12" customHeight="1">
      <c r="C239" s="2">
        <v>30</v>
      </c>
      <c r="D239" s="138" t="s">
        <v>398</v>
      </c>
      <c r="E239" s="219">
        <v>40</v>
      </c>
      <c r="F239" s="219"/>
      <c r="G239" s="132"/>
      <c r="H239" s="122">
        <v>518</v>
      </c>
      <c r="I239" s="122">
        <v>141</v>
      </c>
      <c r="J239" s="122">
        <v>0</v>
      </c>
      <c r="K239" s="122">
        <v>139</v>
      </c>
      <c r="L239" s="122">
        <v>0</v>
      </c>
      <c r="M239" s="122">
        <v>0</v>
      </c>
      <c r="N239" s="122">
        <v>0</v>
      </c>
      <c r="O239" s="122">
        <v>0</v>
      </c>
      <c r="P239" s="122">
        <v>0</v>
      </c>
      <c r="Q239" s="122">
        <v>370</v>
      </c>
      <c r="R239" s="122">
        <v>13</v>
      </c>
      <c r="S239" s="122">
        <v>357</v>
      </c>
      <c r="T239" s="122">
        <v>7</v>
      </c>
    </row>
    <row r="240" spans="3:20" ht="12" customHeight="1">
      <c r="C240" s="2">
        <v>40</v>
      </c>
      <c r="D240" s="138" t="s">
        <v>398</v>
      </c>
      <c r="E240" s="219">
        <v>50</v>
      </c>
      <c r="F240" s="219"/>
      <c r="G240" s="132"/>
      <c r="H240" s="122">
        <v>558</v>
      </c>
      <c r="I240" s="122">
        <v>484</v>
      </c>
      <c r="J240" s="122">
        <v>0</v>
      </c>
      <c r="K240" s="122">
        <v>477</v>
      </c>
      <c r="L240" s="122">
        <v>0</v>
      </c>
      <c r="M240" s="122">
        <v>0</v>
      </c>
      <c r="N240" s="122">
        <v>0</v>
      </c>
      <c r="O240" s="122">
        <v>0</v>
      </c>
      <c r="P240" s="122">
        <v>0</v>
      </c>
      <c r="Q240" s="122">
        <v>55</v>
      </c>
      <c r="R240" s="122">
        <v>18</v>
      </c>
      <c r="S240" s="122">
        <v>37</v>
      </c>
      <c r="T240" s="122">
        <v>19</v>
      </c>
    </row>
    <row r="241" spans="3:20" ht="12" customHeight="1">
      <c r="C241" s="2">
        <v>50</v>
      </c>
      <c r="D241" s="138" t="s">
        <v>398</v>
      </c>
      <c r="E241" s="219">
        <v>60</v>
      </c>
      <c r="F241" s="219"/>
      <c r="G241" s="132"/>
      <c r="H241" s="122">
        <v>819</v>
      </c>
      <c r="I241" s="122">
        <v>773</v>
      </c>
      <c r="J241" s="122">
        <v>0</v>
      </c>
      <c r="K241" s="122">
        <v>757</v>
      </c>
      <c r="L241" s="122">
        <v>7</v>
      </c>
      <c r="M241" s="122">
        <v>0</v>
      </c>
      <c r="N241" s="122">
        <v>0</v>
      </c>
      <c r="O241" s="122">
        <v>0</v>
      </c>
      <c r="P241" s="122">
        <v>0</v>
      </c>
      <c r="Q241" s="122">
        <v>19</v>
      </c>
      <c r="R241" s="122">
        <v>15</v>
      </c>
      <c r="S241" s="122">
        <v>4</v>
      </c>
      <c r="T241" s="122">
        <v>27</v>
      </c>
    </row>
    <row r="242" spans="3:20" ht="12" customHeight="1">
      <c r="C242" s="2">
        <v>60</v>
      </c>
      <c r="D242" s="138" t="s">
        <v>399</v>
      </c>
      <c r="E242" s="138"/>
      <c r="F242" s="138"/>
      <c r="G242" s="132"/>
      <c r="H242" s="122">
        <v>330</v>
      </c>
      <c r="I242" s="122">
        <v>307</v>
      </c>
      <c r="J242" s="122">
        <v>0</v>
      </c>
      <c r="K242" s="122">
        <v>301</v>
      </c>
      <c r="L242" s="122">
        <v>5</v>
      </c>
      <c r="M242" s="122">
        <v>0</v>
      </c>
      <c r="N242" s="122">
        <v>0</v>
      </c>
      <c r="O242" s="122">
        <v>0</v>
      </c>
      <c r="P242" s="122">
        <v>0</v>
      </c>
      <c r="Q242" s="122">
        <v>9</v>
      </c>
      <c r="R242" s="122">
        <v>1</v>
      </c>
      <c r="S242" s="122">
        <v>8</v>
      </c>
      <c r="T242" s="122">
        <v>14</v>
      </c>
    </row>
    <row r="243" spans="4:20" ht="12" customHeight="1">
      <c r="D243" s="138"/>
      <c r="E243" s="138"/>
      <c r="F243" s="138"/>
      <c r="G243" s="155"/>
      <c r="H243" s="122"/>
      <c r="I243" s="122"/>
      <c r="J243" s="122"/>
      <c r="K243" s="122"/>
      <c r="L243" s="122"/>
      <c r="M243" s="122"/>
      <c r="N243" s="122"/>
      <c r="O243" s="122"/>
      <c r="P243" s="122"/>
      <c r="Q243" s="122"/>
      <c r="R243" s="122"/>
      <c r="S243" s="122"/>
      <c r="T243" s="122"/>
    </row>
    <row r="244" spans="4:20" ht="3" customHeight="1">
      <c r="D244" s="138"/>
      <c r="E244" s="138"/>
      <c r="F244" s="138"/>
      <c r="H244" s="133"/>
      <c r="I244" s="122"/>
      <c r="J244" s="122"/>
      <c r="K244" s="122"/>
      <c r="L244" s="122"/>
      <c r="M244" s="122"/>
      <c r="N244" s="122"/>
      <c r="O244" s="122"/>
      <c r="P244" s="122"/>
      <c r="Q244" s="122"/>
      <c r="R244" s="122"/>
      <c r="S244" s="122"/>
      <c r="T244" s="122"/>
    </row>
    <row r="245" spans="2:20" ht="12" customHeight="1">
      <c r="B245" s="2" t="s">
        <v>372</v>
      </c>
      <c r="H245" s="220"/>
      <c r="I245" s="220"/>
      <c r="J245" s="220"/>
      <c r="K245" s="220"/>
      <c r="L245" s="220"/>
      <c r="M245" s="220"/>
      <c r="N245" s="220"/>
      <c r="O245" s="220"/>
      <c r="P245" s="220"/>
      <c r="Q245" s="223"/>
      <c r="R245" s="223"/>
      <c r="S245" s="223"/>
      <c r="T245" s="223"/>
    </row>
    <row r="246" spans="4:20" ht="15">
      <c r="D246" s="138"/>
      <c r="E246" s="138"/>
      <c r="F246" s="138"/>
      <c r="G246" s="219" t="s">
        <v>337</v>
      </c>
      <c r="H246" s="121">
        <v>103</v>
      </c>
      <c r="I246" s="122">
        <v>78</v>
      </c>
      <c r="J246" s="122">
        <v>0</v>
      </c>
      <c r="K246" s="122">
        <v>57</v>
      </c>
      <c r="L246" s="122">
        <v>2</v>
      </c>
      <c r="M246" s="122">
        <v>0</v>
      </c>
      <c r="N246" s="122">
        <v>4</v>
      </c>
      <c r="O246" s="122">
        <v>4</v>
      </c>
      <c r="P246" s="122">
        <v>0</v>
      </c>
      <c r="Q246" s="122">
        <v>6</v>
      </c>
      <c r="R246" s="122">
        <v>1</v>
      </c>
      <c r="S246" s="122">
        <v>5</v>
      </c>
      <c r="T246" s="122">
        <v>15</v>
      </c>
    </row>
    <row r="247" spans="4:20" ht="12" customHeight="1">
      <c r="D247" s="219" t="s">
        <v>400</v>
      </c>
      <c r="E247" s="219">
        <v>30</v>
      </c>
      <c r="F247" s="219"/>
      <c r="H247" s="121">
        <v>1</v>
      </c>
      <c r="I247" s="122">
        <v>0</v>
      </c>
      <c r="J247" s="122">
        <v>0</v>
      </c>
      <c r="K247" s="122">
        <v>0</v>
      </c>
      <c r="L247" s="122">
        <v>0</v>
      </c>
      <c r="M247" s="122">
        <v>0</v>
      </c>
      <c r="N247" s="122">
        <v>0</v>
      </c>
      <c r="O247" s="122">
        <v>0</v>
      </c>
      <c r="P247" s="122">
        <v>0</v>
      </c>
      <c r="Q247" s="122">
        <v>1</v>
      </c>
      <c r="R247" s="122">
        <v>0</v>
      </c>
      <c r="S247" s="122">
        <v>1</v>
      </c>
      <c r="T247" s="122">
        <v>0</v>
      </c>
    </row>
    <row r="248" spans="3:20" ht="12" customHeight="1">
      <c r="C248" s="2">
        <v>30</v>
      </c>
      <c r="D248" s="138" t="s">
        <v>398</v>
      </c>
      <c r="E248" s="219">
        <v>40</v>
      </c>
      <c r="F248" s="219"/>
      <c r="G248" s="132"/>
      <c r="H248" s="122">
        <v>7</v>
      </c>
      <c r="I248" s="122">
        <v>3</v>
      </c>
      <c r="J248" s="122">
        <v>0</v>
      </c>
      <c r="K248" s="122">
        <v>2</v>
      </c>
      <c r="L248" s="122">
        <v>0</v>
      </c>
      <c r="M248" s="122">
        <v>0</v>
      </c>
      <c r="N248" s="122">
        <v>0</v>
      </c>
      <c r="O248" s="122">
        <v>0</v>
      </c>
      <c r="P248" s="122">
        <v>0</v>
      </c>
      <c r="Q248" s="122">
        <v>4</v>
      </c>
      <c r="R248" s="122">
        <v>1</v>
      </c>
      <c r="S248" s="122">
        <v>3</v>
      </c>
      <c r="T248" s="122">
        <v>0</v>
      </c>
    </row>
    <row r="249" spans="3:20" ht="12" customHeight="1">
      <c r="C249" s="2">
        <v>40</v>
      </c>
      <c r="D249" s="138" t="s">
        <v>398</v>
      </c>
      <c r="E249" s="219">
        <v>50</v>
      </c>
      <c r="F249" s="219"/>
      <c r="G249" s="132"/>
      <c r="H249" s="122">
        <v>25</v>
      </c>
      <c r="I249" s="122">
        <v>21</v>
      </c>
      <c r="J249" s="122">
        <v>0</v>
      </c>
      <c r="K249" s="122">
        <v>16</v>
      </c>
      <c r="L249" s="122">
        <v>0</v>
      </c>
      <c r="M249" s="122">
        <v>0</v>
      </c>
      <c r="N249" s="122">
        <v>2</v>
      </c>
      <c r="O249" s="122">
        <v>2</v>
      </c>
      <c r="P249" s="122">
        <v>0</v>
      </c>
      <c r="Q249" s="122">
        <v>0</v>
      </c>
      <c r="R249" s="122">
        <v>0</v>
      </c>
      <c r="S249" s="122">
        <v>0</v>
      </c>
      <c r="T249" s="122">
        <v>2</v>
      </c>
    </row>
    <row r="250" spans="3:20" ht="12" customHeight="1">
      <c r="C250" s="2">
        <v>50</v>
      </c>
      <c r="D250" s="138" t="s">
        <v>398</v>
      </c>
      <c r="E250" s="219">
        <v>60</v>
      </c>
      <c r="F250" s="219"/>
      <c r="G250" s="132"/>
      <c r="H250" s="122">
        <v>50</v>
      </c>
      <c r="I250" s="122">
        <v>39</v>
      </c>
      <c r="J250" s="122">
        <v>0</v>
      </c>
      <c r="K250" s="122">
        <v>28</v>
      </c>
      <c r="L250" s="122">
        <v>1</v>
      </c>
      <c r="M250" s="122">
        <v>0</v>
      </c>
      <c r="N250" s="122">
        <v>2</v>
      </c>
      <c r="O250" s="122">
        <v>2</v>
      </c>
      <c r="P250" s="122">
        <v>0</v>
      </c>
      <c r="Q250" s="122">
        <v>1</v>
      </c>
      <c r="R250" s="122">
        <v>0</v>
      </c>
      <c r="S250" s="122">
        <v>1</v>
      </c>
      <c r="T250" s="122">
        <v>8</v>
      </c>
    </row>
    <row r="251" spans="3:20" ht="12" customHeight="1">
      <c r="C251" s="2">
        <v>60</v>
      </c>
      <c r="D251" s="138" t="s">
        <v>399</v>
      </c>
      <c r="E251" s="138"/>
      <c r="F251" s="138"/>
      <c r="G251" s="132"/>
      <c r="H251" s="122">
        <v>20</v>
      </c>
      <c r="I251" s="122">
        <v>15</v>
      </c>
      <c r="J251" s="122">
        <v>0</v>
      </c>
      <c r="K251" s="122">
        <v>11</v>
      </c>
      <c r="L251" s="122">
        <v>1</v>
      </c>
      <c r="M251" s="122">
        <v>0</v>
      </c>
      <c r="N251" s="122">
        <v>0</v>
      </c>
      <c r="O251" s="122">
        <v>0</v>
      </c>
      <c r="P251" s="122">
        <v>0</v>
      </c>
      <c r="Q251" s="122">
        <v>0</v>
      </c>
      <c r="R251" s="122">
        <v>0</v>
      </c>
      <c r="S251" s="122">
        <v>0</v>
      </c>
      <c r="T251" s="122">
        <v>5</v>
      </c>
    </row>
    <row r="252" spans="4:20" ht="12" customHeight="1">
      <c r="D252" s="138"/>
      <c r="E252" s="138"/>
      <c r="F252" s="138"/>
      <c r="G252" s="155"/>
      <c r="H252" s="122"/>
      <c r="I252" s="122"/>
      <c r="J252" s="122"/>
      <c r="K252" s="122"/>
      <c r="L252" s="122"/>
      <c r="M252" s="122"/>
      <c r="N252" s="122"/>
      <c r="O252" s="122"/>
      <c r="P252" s="122"/>
      <c r="Q252" s="122"/>
      <c r="R252" s="122"/>
      <c r="S252" s="122"/>
      <c r="T252" s="122"/>
    </row>
    <row r="253" spans="2:20" ht="12" customHeight="1">
      <c r="B253" s="2" t="s">
        <v>370</v>
      </c>
      <c r="H253" s="220"/>
      <c r="I253" s="220"/>
      <c r="J253" s="220"/>
      <c r="K253" s="220"/>
      <c r="L253" s="220"/>
      <c r="M253" s="220"/>
      <c r="N253" s="220"/>
      <c r="O253" s="220"/>
      <c r="P253" s="220"/>
      <c r="Q253" s="223"/>
      <c r="R253" s="223"/>
      <c r="S253" s="223"/>
      <c r="T253" s="223"/>
    </row>
    <row r="254" spans="3:20" ht="12" customHeight="1">
      <c r="C254" s="2" t="s">
        <v>371</v>
      </c>
      <c r="H254" s="220"/>
      <c r="I254" s="220"/>
      <c r="J254" s="220"/>
      <c r="K254" s="220"/>
      <c r="L254" s="220"/>
      <c r="M254" s="220"/>
      <c r="N254" s="220"/>
      <c r="O254" s="220"/>
      <c r="P254" s="220"/>
      <c r="Q254" s="223"/>
      <c r="R254" s="223"/>
      <c r="S254" s="223"/>
      <c r="T254" s="223"/>
    </row>
    <row r="255" spans="4:20" ht="15">
      <c r="D255" s="138"/>
      <c r="E255" s="138"/>
      <c r="F255" s="138"/>
      <c r="G255" s="219" t="s">
        <v>337</v>
      </c>
      <c r="H255" s="121">
        <v>1129</v>
      </c>
      <c r="I255" s="122">
        <v>101</v>
      </c>
      <c r="J255" s="122">
        <v>5</v>
      </c>
      <c r="K255" s="122">
        <v>95</v>
      </c>
      <c r="L255" s="122">
        <v>0</v>
      </c>
      <c r="M255" s="122">
        <v>0</v>
      </c>
      <c r="N255" s="122">
        <v>0</v>
      </c>
      <c r="O255" s="122">
        <v>0</v>
      </c>
      <c r="P255" s="122">
        <v>0</v>
      </c>
      <c r="Q255" s="122">
        <v>937</v>
      </c>
      <c r="R255" s="122">
        <v>85</v>
      </c>
      <c r="S255" s="122">
        <v>852</v>
      </c>
      <c r="T255" s="122">
        <v>91</v>
      </c>
    </row>
    <row r="256" spans="4:20" ht="12" customHeight="1">
      <c r="D256" s="219" t="s">
        <v>400</v>
      </c>
      <c r="E256" s="219">
        <v>30</v>
      </c>
      <c r="F256" s="219"/>
      <c r="G256" s="132"/>
      <c r="H256" s="122">
        <v>367</v>
      </c>
      <c r="I256" s="122">
        <v>0</v>
      </c>
      <c r="J256" s="122">
        <v>0</v>
      </c>
      <c r="K256" s="122">
        <v>0</v>
      </c>
      <c r="L256" s="122">
        <v>0</v>
      </c>
      <c r="M256" s="122">
        <v>0</v>
      </c>
      <c r="N256" s="122">
        <v>0</v>
      </c>
      <c r="O256" s="122">
        <v>0</v>
      </c>
      <c r="P256" s="122">
        <v>0</v>
      </c>
      <c r="Q256" s="122">
        <v>367</v>
      </c>
      <c r="R256" s="122">
        <v>5</v>
      </c>
      <c r="S256" s="122">
        <v>362</v>
      </c>
      <c r="T256" s="122">
        <v>0</v>
      </c>
    </row>
    <row r="257" spans="3:20" ht="12" customHeight="1">
      <c r="C257" s="2">
        <v>30</v>
      </c>
      <c r="D257" s="138" t="s">
        <v>398</v>
      </c>
      <c r="E257" s="219">
        <v>40</v>
      </c>
      <c r="F257" s="219"/>
      <c r="G257" s="132"/>
      <c r="H257" s="122">
        <v>424</v>
      </c>
      <c r="I257" s="122">
        <v>15</v>
      </c>
      <c r="J257" s="122">
        <v>0</v>
      </c>
      <c r="K257" s="122">
        <v>15</v>
      </c>
      <c r="L257" s="122">
        <v>0</v>
      </c>
      <c r="M257" s="122">
        <v>0</v>
      </c>
      <c r="N257" s="122">
        <v>0</v>
      </c>
      <c r="O257" s="122">
        <v>0</v>
      </c>
      <c r="P257" s="122">
        <v>0</v>
      </c>
      <c r="Q257" s="122">
        <v>397</v>
      </c>
      <c r="R257" s="122">
        <v>29</v>
      </c>
      <c r="S257" s="122">
        <v>368</v>
      </c>
      <c r="T257" s="122">
        <v>12</v>
      </c>
    </row>
    <row r="258" spans="3:20" ht="12" customHeight="1">
      <c r="C258" s="2">
        <v>40</v>
      </c>
      <c r="D258" s="138" t="s">
        <v>398</v>
      </c>
      <c r="E258" s="219">
        <v>50</v>
      </c>
      <c r="F258" s="219"/>
      <c r="G258" s="132"/>
      <c r="H258" s="122">
        <v>167</v>
      </c>
      <c r="I258" s="122">
        <v>28</v>
      </c>
      <c r="J258" s="122">
        <v>0</v>
      </c>
      <c r="K258" s="122">
        <v>28</v>
      </c>
      <c r="L258" s="122">
        <v>0</v>
      </c>
      <c r="M258" s="122">
        <v>0</v>
      </c>
      <c r="N258" s="122">
        <v>0</v>
      </c>
      <c r="O258" s="122">
        <v>0</v>
      </c>
      <c r="P258" s="122">
        <v>0</v>
      </c>
      <c r="Q258" s="122">
        <v>118</v>
      </c>
      <c r="R258" s="122">
        <v>27</v>
      </c>
      <c r="S258" s="122">
        <v>91</v>
      </c>
      <c r="T258" s="122">
        <v>21</v>
      </c>
    </row>
    <row r="259" spans="3:20" ht="12" customHeight="1">
      <c r="C259" s="2">
        <v>50</v>
      </c>
      <c r="D259" s="138" t="s">
        <v>398</v>
      </c>
      <c r="E259" s="219">
        <v>60</v>
      </c>
      <c r="F259" s="219"/>
      <c r="G259" s="132"/>
      <c r="H259" s="122">
        <v>127</v>
      </c>
      <c r="I259" s="122">
        <v>39</v>
      </c>
      <c r="J259" s="122">
        <v>1</v>
      </c>
      <c r="K259" s="122">
        <v>38</v>
      </c>
      <c r="L259" s="122">
        <v>0</v>
      </c>
      <c r="M259" s="122">
        <v>0</v>
      </c>
      <c r="N259" s="122">
        <v>0</v>
      </c>
      <c r="O259" s="122">
        <v>0</v>
      </c>
      <c r="P259" s="122">
        <v>0</v>
      </c>
      <c r="Q259" s="122">
        <v>45</v>
      </c>
      <c r="R259" s="122">
        <v>22</v>
      </c>
      <c r="S259" s="122">
        <v>23</v>
      </c>
      <c r="T259" s="122">
        <v>43</v>
      </c>
    </row>
    <row r="260" spans="3:20" ht="12" customHeight="1">
      <c r="C260" s="2">
        <v>60</v>
      </c>
      <c r="D260" s="138" t="s">
        <v>399</v>
      </c>
      <c r="E260" s="138"/>
      <c r="F260" s="138"/>
      <c r="G260" s="132"/>
      <c r="H260" s="122">
        <v>44</v>
      </c>
      <c r="I260" s="122">
        <v>19</v>
      </c>
      <c r="J260" s="122">
        <v>4</v>
      </c>
      <c r="K260" s="122">
        <v>14</v>
      </c>
      <c r="L260" s="122">
        <v>0</v>
      </c>
      <c r="M260" s="122">
        <v>0</v>
      </c>
      <c r="N260" s="122">
        <v>0</v>
      </c>
      <c r="O260" s="122">
        <v>0</v>
      </c>
      <c r="P260" s="122">
        <v>0</v>
      </c>
      <c r="Q260" s="122">
        <v>10</v>
      </c>
      <c r="R260" s="122">
        <v>2</v>
      </c>
      <c r="S260" s="122">
        <v>8</v>
      </c>
      <c r="T260" s="122">
        <v>15</v>
      </c>
    </row>
    <row r="261" spans="1:20" ht="15" customHeight="1">
      <c r="A261" s="781" t="s">
        <v>348</v>
      </c>
      <c r="B261" s="781"/>
      <c r="C261" s="781"/>
      <c r="D261" s="781"/>
      <c r="E261" s="781"/>
      <c r="F261" s="781"/>
      <c r="G261" s="781"/>
      <c r="H261" s="781"/>
      <c r="I261" s="781"/>
      <c r="J261" s="781"/>
      <c r="K261" s="781"/>
      <c r="L261" s="781"/>
      <c r="M261" s="781"/>
      <c r="N261" s="781"/>
      <c r="O261" s="781"/>
      <c r="P261" s="781"/>
      <c r="Q261" s="781"/>
      <c r="R261" s="781"/>
      <c r="S261" s="781"/>
      <c r="T261" s="781"/>
    </row>
    <row r="262" spans="4:20" ht="15">
      <c r="D262" s="217"/>
      <c r="E262" s="217"/>
      <c r="F262" s="217"/>
      <c r="G262" s="118" t="s">
        <v>337</v>
      </c>
      <c r="H262" s="119">
        <v>222</v>
      </c>
      <c r="I262" s="120">
        <v>1</v>
      </c>
      <c r="J262" s="120">
        <v>0</v>
      </c>
      <c r="K262" s="120">
        <v>0</v>
      </c>
      <c r="L262" s="120">
        <v>0</v>
      </c>
      <c r="M262" s="120">
        <v>0</v>
      </c>
      <c r="N262" s="120">
        <v>34</v>
      </c>
      <c r="O262" s="120">
        <v>34</v>
      </c>
      <c r="P262" s="120">
        <v>0</v>
      </c>
      <c r="Q262" s="120">
        <v>10</v>
      </c>
      <c r="R262" s="120">
        <v>3</v>
      </c>
      <c r="S262" s="120">
        <v>7</v>
      </c>
      <c r="T262" s="120">
        <v>177</v>
      </c>
    </row>
    <row r="263" spans="3:20" ht="12" customHeight="1">
      <c r="C263" s="128"/>
      <c r="D263" s="118" t="s">
        <v>400</v>
      </c>
      <c r="E263" s="118">
        <v>30</v>
      </c>
      <c r="F263" s="118"/>
      <c r="G263" s="118"/>
      <c r="H263" s="119">
        <v>7</v>
      </c>
      <c r="I263" s="120">
        <v>0</v>
      </c>
      <c r="J263" s="120">
        <v>0</v>
      </c>
      <c r="K263" s="120">
        <v>0</v>
      </c>
      <c r="L263" s="120">
        <v>0</v>
      </c>
      <c r="M263" s="120">
        <v>0</v>
      </c>
      <c r="N263" s="120">
        <v>4</v>
      </c>
      <c r="O263" s="120">
        <v>4</v>
      </c>
      <c r="P263" s="120">
        <v>0</v>
      </c>
      <c r="Q263" s="120">
        <v>2</v>
      </c>
      <c r="R263" s="120">
        <v>0</v>
      </c>
      <c r="S263" s="120">
        <v>2</v>
      </c>
      <c r="T263" s="120">
        <v>1</v>
      </c>
    </row>
    <row r="264" spans="3:20" ht="12" customHeight="1">
      <c r="C264" s="128">
        <v>30</v>
      </c>
      <c r="D264" s="217" t="s">
        <v>398</v>
      </c>
      <c r="E264" s="118">
        <v>40</v>
      </c>
      <c r="F264" s="118"/>
      <c r="G264" s="118"/>
      <c r="H264" s="119">
        <v>45</v>
      </c>
      <c r="I264" s="120">
        <v>0</v>
      </c>
      <c r="J264" s="120">
        <v>0</v>
      </c>
      <c r="K264" s="120">
        <v>0</v>
      </c>
      <c r="L264" s="120">
        <v>0</v>
      </c>
      <c r="M264" s="120">
        <v>0</v>
      </c>
      <c r="N264" s="120">
        <v>10</v>
      </c>
      <c r="O264" s="120">
        <v>10</v>
      </c>
      <c r="P264" s="120">
        <v>0</v>
      </c>
      <c r="Q264" s="120">
        <v>5</v>
      </c>
      <c r="R264" s="120">
        <v>1</v>
      </c>
      <c r="S264" s="120">
        <v>4</v>
      </c>
      <c r="T264" s="120">
        <v>30</v>
      </c>
    </row>
    <row r="265" spans="3:20" ht="12" customHeight="1">
      <c r="C265" s="128">
        <v>40</v>
      </c>
      <c r="D265" s="217" t="s">
        <v>398</v>
      </c>
      <c r="E265" s="118">
        <v>50</v>
      </c>
      <c r="F265" s="118"/>
      <c r="G265" s="118"/>
      <c r="H265" s="119">
        <v>60</v>
      </c>
      <c r="I265" s="120">
        <v>0</v>
      </c>
      <c r="J265" s="120">
        <v>0</v>
      </c>
      <c r="K265" s="120">
        <v>0</v>
      </c>
      <c r="L265" s="120">
        <v>0</v>
      </c>
      <c r="M265" s="120">
        <v>0</v>
      </c>
      <c r="N265" s="120">
        <v>10</v>
      </c>
      <c r="O265" s="120">
        <v>10</v>
      </c>
      <c r="P265" s="120">
        <v>0</v>
      </c>
      <c r="Q265" s="120">
        <v>0</v>
      </c>
      <c r="R265" s="120">
        <v>0</v>
      </c>
      <c r="S265" s="120">
        <v>0</v>
      </c>
      <c r="T265" s="120">
        <v>50</v>
      </c>
    </row>
    <row r="266" spans="3:20" ht="12" customHeight="1">
      <c r="C266" s="128">
        <v>50</v>
      </c>
      <c r="D266" s="217" t="s">
        <v>398</v>
      </c>
      <c r="E266" s="118">
        <v>60</v>
      </c>
      <c r="F266" s="118"/>
      <c r="H266" s="119">
        <v>72</v>
      </c>
      <c r="I266" s="120">
        <v>0</v>
      </c>
      <c r="J266" s="120">
        <v>0</v>
      </c>
      <c r="K266" s="120">
        <v>0</v>
      </c>
      <c r="L266" s="120">
        <v>0</v>
      </c>
      <c r="M266" s="120">
        <v>0</v>
      </c>
      <c r="N266" s="120">
        <v>8</v>
      </c>
      <c r="O266" s="120">
        <v>8</v>
      </c>
      <c r="P266" s="120">
        <v>0</v>
      </c>
      <c r="Q266" s="120">
        <v>1</v>
      </c>
      <c r="R266" s="120">
        <v>0</v>
      </c>
      <c r="S266" s="120">
        <v>1</v>
      </c>
      <c r="T266" s="120">
        <v>63</v>
      </c>
    </row>
    <row r="267" spans="3:20" ht="12" customHeight="1">
      <c r="C267" s="128">
        <v>60</v>
      </c>
      <c r="D267" s="217" t="s">
        <v>399</v>
      </c>
      <c r="E267" s="217"/>
      <c r="F267" s="217"/>
      <c r="H267" s="119">
        <v>38</v>
      </c>
      <c r="I267" s="120">
        <v>1</v>
      </c>
      <c r="J267" s="120">
        <v>0</v>
      </c>
      <c r="K267" s="120">
        <v>0</v>
      </c>
      <c r="L267" s="120">
        <v>0</v>
      </c>
      <c r="M267" s="120">
        <v>0</v>
      </c>
      <c r="N267" s="120">
        <v>2</v>
      </c>
      <c r="O267" s="120">
        <v>2</v>
      </c>
      <c r="P267" s="120">
        <v>0</v>
      </c>
      <c r="Q267" s="120">
        <v>2</v>
      </c>
      <c r="R267" s="120">
        <v>2</v>
      </c>
      <c r="S267" s="120">
        <v>0</v>
      </c>
      <c r="T267" s="120">
        <v>33</v>
      </c>
    </row>
    <row r="268" spans="3:20" ht="12" customHeight="1">
      <c r="C268" s="128"/>
      <c r="D268" s="217"/>
      <c r="E268" s="217"/>
      <c r="F268" s="217"/>
      <c r="H268" s="125"/>
      <c r="I268" s="120"/>
      <c r="J268" s="120"/>
      <c r="K268" s="120"/>
      <c r="L268" s="120"/>
      <c r="M268" s="120"/>
      <c r="N268" s="120"/>
      <c r="O268" s="120"/>
      <c r="P268" s="120"/>
      <c r="Q268" s="120"/>
      <c r="R268" s="120"/>
      <c r="S268" s="120"/>
      <c r="T268" s="120"/>
    </row>
    <row r="269" spans="2:20" ht="12" customHeight="1">
      <c r="B269" s="2" t="s">
        <v>359</v>
      </c>
      <c r="H269" s="220"/>
      <c r="I269" s="220"/>
      <c r="J269" s="220"/>
      <c r="K269" s="220"/>
      <c r="L269" s="220"/>
      <c r="M269" s="220"/>
      <c r="N269" s="220"/>
      <c r="O269" s="220"/>
      <c r="P269" s="220"/>
      <c r="Q269" s="223"/>
      <c r="R269" s="223"/>
      <c r="S269" s="223"/>
      <c r="T269" s="223"/>
    </row>
    <row r="270" spans="3:20" ht="12" customHeight="1">
      <c r="C270" s="2" t="s">
        <v>360</v>
      </c>
      <c r="H270" s="220"/>
      <c r="I270" s="220"/>
      <c r="J270" s="220"/>
      <c r="K270" s="220"/>
      <c r="L270" s="220"/>
      <c r="M270" s="220"/>
      <c r="N270" s="220"/>
      <c r="O270" s="220"/>
      <c r="P270" s="220"/>
      <c r="Q270" s="223"/>
      <c r="R270" s="223"/>
      <c r="S270" s="223"/>
      <c r="T270" s="223"/>
    </row>
    <row r="271" spans="4:20" ht="15">
      <c r="D271" s="138"/>
      <c r="E271" s="138"/>
      <c r="F271" s="138"/>
      <c r="G271" s="219" t="s">
        <v>337</v>
      </c>
      <c r="H271" s="121">
        <v>222</v>
      </c>
      <c r="I271" s="122">
        <v>1</v>
      </c>
      <c r="J271" s="122">
        <v>0</v>
      </c>
      <c r="K271" s="122">
        <v>0</v>
      </c>
      <c r="L271" s="122">
        <v>0</v>
      </c>
      <c r="M271" s="122">
        <v>0</v>
      </c>
      <c r="N271" s="122">
        <v>34</v>
      </c>
      <c r="O271" s="122">
        <v>34</v>
      </c>
      <c r="P271" s="122">
        <v>0</v>
      </c>
      <c r="Q271" s="122">
        <v>10</v>
      </c>
      <c r="R271" s="122">
        <v>3</v>
      </c>
      <c r="S271" s="122">
        <v>7</v>
      </c>
      <c r="T271" s="122">
        <v>177</v>
      </c>
    </row>
    <row r="272" spans="4:20" ht="12" customHeight="1">
      <c r="D272" s="219" t="s">
        <v>400</v>
      </c>
      <c r="E272" s="219">
        <v>30</v>
      </c>
      <c r="F272" s="219"/>
      <c r="G272" s="132"/>
      <c r="H272" s="122">
        <v>7</v>
      </c>
      <c r="I272" s="122">
        <v>0</v>
      </c>
      <c r="J272" s="122">
        <v>0</v>
      </c>
      <c r="K272" s="122">
        <v>0</v>
      </c>
      <c r="L272" s="122">
        <v>0</v>
      </c>
      <c r="M272" s="122">
        <v>0</v>
      </c>
      <c r="N272" s="122">
        <v>4</v>
      </c>
      <c r="O272" s="122">
        <v>4</v>
      </c>
      <c r="P272" s="122">
        <v>0</v>
      </c>
      <c r="Q272" s="122">
        <v>2</v>
      </c>
      <c r="R272" s="122">
        <v>0</v>
      </c>
      <c r="S272" s="122">
        <v>2</v>
      </c>
      <c r="T272" s="122">
        <v>1</v>
      </c>
    </row>
    <row r="273" spans="3:20" ht="12" customHeight="1">
      <c r="C273" s="2">
        <v>30</v>
      </c>
      <c r="D273" s="138" t="s">
        <v>398</v>
      </c>
      <c r="E273" s="219">
        <v>40</v>
      </c>
      <c r="F273" s="219"/>
      <c r="G273" s="132"/>
      <c r="H273" s="122">
        <v>45</v>
      </c>
      <c r="I273" s="122">
        <v>0</v>
      </c>
      <c r="J273" s="122">
        <v>0</v>
      </c>
      <c r="K273" s="122">
        <v>0</v>
      </c>
      <c r="L273" s="122">
        <v>0</v>
      </c>
      <c r="M273" s="122">
        <v>0</v>
      </c>
      <c r="N273" s="122">
        <v>10</v>
      </c>
      <c r="O273" s="122">
        <v>10</v>
      </c>
      <c r="P273" s="122">
        <v>0</v>
      </c>
      <c r="Q273" s="122">
        <v>5</v>
      </c>
      <c r="R273" s="122">
        <v>1</v>
      </c>
      <c r="S273" s="122">
        <v>4</v>
      </c>
      <c r="T273" s="122">
        <v>30</v>
      </c>
    </row>
    <row r="274" spans="3:20" ht="12" customHeight="1">
      <c r="C274" s="2">
        <v>40</v>
      </c>
      <c r="D274" s="138" t="s">
        <v>398</v>
      </c>
      <c r="E274" s="219">
        <v>50</v>
      </c>
      <c r="F274" s="219"/>
      <c r="G274" s="132"/>
      <c r="H274" s="122">
        <v>60</v>
      </c>
      <c r="I274" s="122">
        <v>0</v>
      </c>
      <c r="J274" s="122">
        <v>0</v>
      </c>
      <c r="K274" s="122">
        <v>0</v>
      </c>
      <c r="L274" s="122">
        <v>0</v>
      </c>
      <c r="M274" s="122">
        <v>0</v>
      </c>
      <c r="N274" s="122">
        <v>10</v>
      </c>
      <c r="O274" s="122">
        <v>10</v>
      </c>
      <c r="P274" s="122">
        <v>0</v>
      </c>
      <c r="Q274" s="122">
        <v>0</v>
      </c>
      <c r="R274" s="122">
        <v>0</v>
      </c>
      <c r="S274" s="122">
        <v>0</v>
      </c>
      <c r="T274" s="122">
        <v>50</v>
      </c>
    </row>
    <row r="275" spans="3:20" ht="12" customHeight="1">
      <c r="C275" s="2">
        <v>50</v>
      </c>
      <c r="D275" s="138" t="s">
        <v>398</v>
      </c>
      <c r="E275" s="219">
        <v>60</v>
      </c>
      <c r="F275" s="219"/>
      <c r="G275" s="132"/>
      <c r="H275" s="122">
        <v>72</v>
      </c>
      <c r="I275" s="122">
        <v>0</v>
      </c>
      <c r="J275" s="122">
        <v>0</v>
      </c>
      <c r="K275" s="122">
        <v>0</v>
      </c>
      <c r="L275" s="122">
        <v>0</v>
      </c>
      <c r="M275" s="122">
        <v>0</v>
      </c>
      <c r="N275" s="122">
        <v>8</v>
      </c>
      <c r="O275" s="122">
        <v>8</v>
      </c>
      <c r="P275" s="122">
        <v>0</v>
      </c>
      <c r="Q275" s="122">
        <v>1</v>
      </c>
      <c r="R275" s="122">
        <v>0</v>
      </c>
      <c r="S275" s="122">
        <v>1</v>
      </c>
      <c r="T275" s="122">
        <v>63</v>
      </c>
    </row>
    <row r="276" spans="3:20" ht="12" customHeight="1">
      <c r="C276" s="2">
        <v>60</v>
      </c>
      <c r="D276" s="138" t="s">
        <v>399</v>
      </c>
      <c r="E276" s="138"/>
      <c r="F276" s="138"/>
      <c r="G276" s="132"/>
      <c r="H276" s="122">
        <v>38</v>
      </c>
      <c r="I276" s="122">
        <v>1</v>
      </c>
      <c r="J276" s="122">
        <v>0</v>
      </c>
      <c r="K276" s="122">
        <v>0</v>
      </c>
      <c r="L276" s="122">
        <v>0</v>
      </c>
      <c r="M276" s="122">
        <v>0</v>
      </c>
      <c r="N276" s="122">
        <v>2</v>
      </c>
      <c r="O276" s="122">
        <v>2</v>
      </c>
      <c r="P276" s="122">
        <v>0</v>
      </c>
      <c r="Q276" s="122">
        <v>2</v>
      </c>
      <c r="R276" s="122">
        <v>2</v>
      </c>
      <c r="S276" s="122">
        <v>0</v>
      </c>
      <c r="T276" s="122">
        <v>33</v>
      </c>
    </row>
  </sheetData>
  <mergeCells count="28">
    <mergeCell ref="J9:J10"/>
    <mergeCell ref="K9:K10"/>
    <mergeCell ref="O9:O10"/>
    <mergeCell ref="P9:P10"/>
    <mergeCell ref="A261:T261"/>
    <mergeCell ref="R9:R10"/>
    <mergeCell ref="S9:S10"/>
    <mergeCell ref="A12:T12"/>
    <mergeCell ref="A19:T19"/>
    <mergeCell ref="A112:T112"/>
    <mergeCell ref="A127:T127"/>
    <mergeCell ref="A177:T177"/>
    <mergeCell ref="A1:T1"/>
    <mergeCell ref="A2:T2"/>
    <mergeCell ref="A3:T3"/>
    <mergeCell ref="I5:M7"/>
    <mergeCell ref="N5:P7"/>
    <mergeCell ref="Q5:S7"/>
    <mergeCell ref="A5:G10"/>
    <mergeCell ref="H5:H10"/>
    <mergeCell ref="T5:T10"/>
    <mergeCell ref="J8:M8"/>
    <mergeCell ref="O8:P8"/>
    <mergeCell ref="R8:S8"/>
    <mergeCell ref="I8:I10"/>
    <mergeCell ref="N8:N10"/>
    <mergeCell ref="Q8:Q10"/>
    <mergeCell ref="L9:M9"/>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3" manualBreakCount="3">
    <brk id="150" max="16383" man="1"/>
    <brk id="199" max="16383" man="1"/>
    <brk id="2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136"/>
  <sheetViews>
    <sheetView workbookViewId="0" topLeftCell="A1">
      <selection activeCell="K1" sqref="K1"/>
    </sheetView>
  </sheetViews>
  <sheetFormatPr defaultColWidth="5.140625" defaultRowHeight="15"/>
  <cols>
    <col min="1" max="2" width="0.5625" style="167" customWidth="1"/>
    <col min="3" max="3" width="27.421875" style="167" customWidth="1"/>
    <col min="4" max="4" width="2.57421875" style="167" customWidth="1"/>
    <col min="5" max="5" width="9.140625" style="167" customWidth="1"/>
    <col min="6" max="6" width="10.57421875" style="204" customWidth="1"/>
    <col min="7" max="7" width="11.28125" style="205" customWidth="1"/>
    <col min="8" max="8" width="8.28125" style="206" customWidth="1"/>
    <col min="9" max="9" width="11.28125" style="206" customWidth="1"/>
    <col min="10" max="10" width="9.57421875" style="204" customWidth="1"/>
    <col min="11" max="119" width="5.140625" style="167" customWidth="1"/>
    <col min="120" max="121" width="0.2890625" style="167" customWidth="1"/>
    <col min="122" max="122" width="23.140625" style="167" customWidth="1"/>
    <col min="123" max="123" width="5.421875" style="167" customWidth="1"/>
    <col min="124" max="124" width="6.8515625" style="167" customWidth="1"/>
    <col min="125" max="125" width="5.00390625" style="167" customWidth="1"/>
    <col min="126" max="126" width="4.7109375" style="167" customWidth="1"/>
    <col min="127" max="127" width="4.8515625" style="167" customWidth="1"/>
    <col min="128" max="128" width="4.7109375" style="167" customWidth="1"/>
    <col min="129" max="129" width="5.00390625" style="167" customWidth="1"/>
    <col min="130" max="131" width="4.57421875" style="167" customWidth="1"/>
    <col min="132" max="132" width="4.421875" style="167" customWidth="1"/>
    <col min="133" max="133" width="4.28125" style="167" customWidth="1"/>
    <col min="134" max="135" width="4.421875" style="167" customWidth="1"/>
    <col min="136" max="136" width="4.28125" style="167" customWidth="1"/>
    <col min="137" max="137" width="4.57421875" style="167" customWidth="1"/>
    <col min="138" max="138" width="6.00390625" style="167" bestFit="1" customWidth="1"/>
    <col min="139" max="16384" width="5.140625" style="167" customWidth="1"/>
  </cols>
  <sheetData>
    <row r="1" spans="1:10" s="113" customFormat="1" ht="12.75" customHeight="1">
      <c r="A1" s="904" t="s">
        <v>826</v>
      </c>
      <c r="B1" s="904"/>
      <c r="C1" s="904"/>
      <c r="D1" s="904"/>
      <c r="E1" s="904"/>
      <c r="F1" s="904"/>
      <c r="G1" s="904"/>
      <c r="H1" s="904"/>
      <c r="I1" s="904"/>
      <c r="J1" s="904"/>
    </row>
    <row r="2" spans="1:10" s="113" customFormat="1" ht="12.75" customHeight="1">
      <c r="A2" s="112"/>
      <c r="B2" s="112"/>
      <c r="C2" s="904" t="s">
        <v>401</v>
      </c>
      <c r="D2" s="904"/>
      <c r="E2" s="904"/>
      <c r="F2" s="904"/>
      <c r="G2" s="904"/>
      <c r="H2" s="904"/>
      <c r="I2" s="904"/>
      <c r="J2" s="904"/>
    </row>
    <row r="3" spans="2:10" s="113" customFormat="1" ht="12.75" customHeight="1">
      <c r="B3" s="207"/>
      <c r="C3" s="904" t="s">
        <v>402</v>
      </c>
      <c r="D3" s="904"/>
      <c r="E3" s="904"/>
      <c r="F3" s="904"/>
      <c r="G3" s="904"/>
      <c r="H3" s="904"/>
      <c r="I3" s="904"/>
      <c r="J3" s="904"/>
    </row>
    <row r="4" spans="2:10" s="113" customFormat="1" ht="12.75" customHeight="1">
      <c r="B4" s="207"/>
      <c r="C4" s="904" t="s">
        <v>403</v>
      </c>
      <c r="D4" s="904"/>
      <c r="E4" s="904"/>
      <c r="F4" s="904"/>
      <c r="G4" s="904"/>
      <c r="H4" s="904"/>
      <c r="I4" s="904"/>
      <c r="J4" s="904"/>
    </row>
    <row r="5" spans="1:10" s="113" customFormat="1" ht="4.5" customHeight="1">
      <c r="A5" s="112"/>
      <c r="B5" s="112"/>
      <c r="C5" s="112"/>
      <c r="D5" s="112"/>
      <c r="E5" s="112"/>
      <c r="F5" s="129"/>
      <c r="G5" s="129"/>
      <c r="H5" s="129"/>
      <c r="I5" s="129"/>
      <c r="J5" s="129"/>
    </row>
    <row r="6" spans="1:10" s="2" customFormat="1" ht="17.25" customHeight="1">
      <c r="A6" s="906" t="s">
        <v>404</v>
      </c>
      <c r="B6" s="906"/>
      <c r="C6" s="906"/>
      <c r="D6" s="906"/>
      <c r="E6" s="909" t="s">
        <v>405</v>
      </c>
      <c r="F6" s="905" t="s">
        <v>406</v>
      </c>
      <c r="G6" s="905"/>
      <c r="H6" s="905"/>
      <c r="I6" s="905"/>
      <c r="J6" s="905"/>
    </row>
    <row r="7" spans="1:10" s="2" customFormat="1" ht="17.25" customHeight="1">
      <c r="A7" s="907"/>
      <c r="B7" s="907"/>
      <c r="C7" s="907"/>
      <c r="D7" s="907"/>
      <c r="E7" s="910"/>
      <c r="F7" s="914" t="s">
        <v>336</v>
      </c>
      <c r="G7" s="916" t="s">
        <v>407</v>
      </c>
      <c r="H7" s="918" t="s">
        <v>905</v>
      </c>
      <c r="I7" s="918" t="s">
        <v>926</v>
      </c>
      <c r="J7" s="920" t="s">
        <v>925</v>
      </c>
    </row>
    <row r="8" spans="1:10" s="2" customFormat="1" ht="17.25" customHeight="1">
      <c r="A8" s="907"/>
      <c r="B8" s="907"/>
      <c r="C8" s="907"/>
      <c r="D8" s="907"/>
      <c r="E8" s="910"/>
      <c r="F8" s="914"/>
      <c r="G8" s="916"/>
      <c r="H8" s="918"/>
      <c r="I8" s="918"/>
      <c r="J8" s="920"/>
    </row>
    <row r="9" spans="1:10" s="2" customFormat="1" ht="17.25" customHeight="1">
      <c r="A9" s="907"/>
      <c r="B9" s="907"/>
      <c r="C9" s="907"/>
      <c r="D9" s="907"/>
      <c r="E9" s="910"/>
      <c r="F9" s="914"/>
      <c r="G9" s="916"/>
      <c r="H9" s="918"/>
      <c r="I9" s="918"/>
      <c r="J9" s="920"/>
    </row>
    <row r="10" spans="1:10" s="107" customFormat="1" ht="56.25" customHeight="1">
      <c r="A10" s="908"/>
      <c r="B10" s="908"/>
      <c r="C10" s="908"/>
      <c r="D10" s="908"/>
      <c r="E10" s="911"/>
      <c r="F10" s="915"/>
      <c r="G10" s="917"/>
      <c r="H10" s="919"/>
      <c r="I10" s="919"/>
      <c r="J10" s="921"/>
    </row>
    <row r="11" spans="1:10" s="107" customFormat="1" ht="3" customHeight="1">
      <c r="A11" s="170"/>
      <c r="B11" s="170"/>
      <c r="C11" s="170"/>
      <c r="D11" s="170"/>
      <c r="E11" s="170"/>
      <c r="F11" s="168"/>
      <c r="G11" s="171"/>
      <c r="H11" s="172"/>
      <c r="I11" s="172"/>
      <c r="J11" s="171"/>
    </row>
    <row r="12" spans="1:10" ht="18.75" customHeight="1">
      <c r="A12" s="912" t="s">
        <v>191</v>
      </c>
      <c r="B12" s="912"/>
      <c r="C12" s="912"/>
      <c r="D12" s="912"/>
      <c r="E12" s="912"/>
      <c r="F12" s="912"/>
      <c r="G12" s="912"/>
      <c r="H12" s="912"/>
      <c r="I12" s="912"/>
      <c r="J12" s="912"/>
    </row>
    <row r="13" spans="1:10" ht="12.75" customHeight="1">
      <c r="A13" s="175"/>
      <c r="B13" s="175"/>
      <c r="C13" s="173" t="s">
        <v>185</v>
      </c>
      <c r="D13" s="184" t="s">
        <v>333</v>
      </c>
      <c r="E13" s="208">
        <v>5729</v>
      </c>
      <c r="F13" s="174">
        <v>2925</v>
      </c>
      <c r="G13" s="174">
        <v>13</v>
      </c>
      <c r="H13" s="174">
        <v>192</v>
      </c>
      <c r="I13" s="174">
        <v>2598</v>
      </c>
      <c r="J13" s="174">
        <v>1</v>
      </c>
    </row>
    <row r="14" spans="1:10" ht="12.75" customHeight="1">
      <c r="A14" s="175"/>
      <c r="B14" s="175"/>
      <c r="C14" s="175"/>
      <c r="D14" s="184" t="s">
        <v>334</v>
      </c>
      <c r="E14" s="208">
        <v>1795</v>
      </c>
      <c r="F14" s="174">
        <v>948</v>
      </c>
      <c r="G14" s="174">
        <v>5</v>
      </c>
      <c r="H14" s="174">
        <v>82</v>
      </c>
      <c r="I14" s="174">
        <v>760</v>
      </c>
      <c r="J14" s="174">
        <v>0</v>
      </c>
    </row>
    <row r="15" spans="1:10" ht="12.75" customHeight="1">
      <c r="A15" s="175"/>
      <c r="B15" s="175"/>
      <c r="C15" s="175"/>
      <c r="D15" s="184" t="s">
        <v>335</v>
      </c>
      <c r="E15" s="208">
        <v>7524</v>
      </c>
      <c r="F15" s="174">
        <v>3873</v>
      </c>
      <c r="G15" s="174">
        <v>18</v>
      </c>
      <c r="H15" s="174">
        <v>274</v>
      </c>
      <c r="I15" s="174">
        <v>3358</v>
      </c>
      <c r="J15" s="174">
        <v>1</v>
      </c>
    </row>
    <row r="16" spans="1:10" ht="12.75" customHeight="1">
      <c r="A16" s="182"/>
      <c r="B16" s="182"/>
      <c r="C16" s="169"/>
      <c r="D16" s="169"/>
      <c r="E16" s="169"/>
      <c r="F16" s="174"/>
      <c r="G16" s="174"/>
      <c r="H16" s="176"/>
      <c r="I16" s="176"/>
      <c r="J16" s="174"/>
    </row>
    <row r="17" spans="1:10" ht="12.75" customHeight="1">
      <c r="A17" s="182" t="s">
        <v>900</v>
      </c>
      <c r="B17" s="169"/>
      <c r="C17" s="169"/>
      <c r="D17" s="169"/>
      <c r="E17" s="169"/>
      <c r="F17" s="174"/>
      <c r="G17" s="174"/>
      <c r="H17" s="177"/>
      <c r="I17" s="177"/>
      <c r="J17" s="174"/>
    </row>
    <row r="18" spans="1:12" ht="10.5" customHeight="1">
      <c r="A18" s="182"/>
      <c r="B18" s="141" t="s">
        <v>186</v>
      </c>
      <c r="C18" s="169"/>
      <c r="D18" s="169"/>
      <c r="E18" s="179"/>
      <c r="F18" s="179"/>
      <c r="G18" s="179"/>
      <c r="H18" s="179"/>
      <c r="I18" s="179"/>
      <c r="J18" s="179"/>
      <c r="K18" s="179"/>
      <c r="L18" s="179"/>
    </row>
    <row r="19" spans="1:12" ht="12.75" customHeight="1">
      <c r="A19" s="169"/>
      <c r="B19" s="169"/>
      <c r="C19" s="141" t="s">
        <v>408</v>
      </c>
      <c r="D19" s="178" t="s">
        <v>333</v>
      </c>
      <c r="E19" s="179">
        <v>71</v>
      </c>
      <c r="F19" s="179">
        <v>2</v>
      </c>
      <c r="G19" s="179">
        <v>0</v>
      </c>
      <c r="H19" s="179">
        <v>0</v>
      </c>
      <c r="I19" s="179">
        <v>69</v>
      </c>
      <c r="J19" s="179">
        <v>0</v>
      </c>
      <c r="K19" s="179"/>
      <c r="L19" s="179"/>
    </row>
    <row r="20" spans="1:12" ht="12.75" customHeight="1">
      <c r="A20" s="169"/>
      <c r="B20" s="169"/>
      <c r="C20" s="185"/>
      <c r="D20" s="181" t="s">
        <v>334</v>
      </c>
      <c r="E20" s="209">
        <v>26</v>
      </c>
      <c r="F20" s="179">
        <v>0</v>
      </c>
      <c r="G20" s="179">
        <v>0</v>
      </c>
      <c r="H20" s="179">
        <v>0</v>
      </c>
      <c r="I20" s="179">
        <v>26</v>
      </c>
      <c r="J20" s="179">
        <v>0</v>
      </c>
      <c r="K20" s="179"/>
      <c r="L20" s="179"/>
    </row>
    <row r="21" spans="1:12" ht="12.75" customHeight="1">
      <c r="A21" s="169"/>
      <c r="B21" s="169"/>
      <c r="C21" s="141"/>
      <c r="D21" s="178" t="s">
        <v>335</v>
      </c>
      <c r="E21" s="209">
        <v>97</v>
      </c>
      <c r="F21" s="179">
        <v>2</v>
      </c>
      <c r="G21" s="179">
        <v>0</v>
      </c>
      <c r="H21" s="179">
        <v>0</v>
      </c>
      <c r="I21" s="179">
        <v>95</v>
      </c>
      <c r="J21" s="179">
        <v>0</v>
      </c>
      <c r="K21" s="179"/>
      <c r="L21" s="179"/>
    </row>
    <row r="22" spans="1:12" ht="12.75" customHeight="1">
      <c r="A22" s="169"/>
      <c r="B22" s="169"/>
      <c r="C22" s="141" t="s">
        <v>409</v>
      </c>
      <c r="D22" s="178" t="s">
        <v>333</v>
      </c>
      <c r="E22" s="209">
        <v>29</v>
      </c>
      <c r="F22" s="179">
        <v>27</v>
      </c>
      <c r="G22" s="179">
        <v>0</v>
      </c>
      <c r="H22" s="179">
        <v>0</v>
      </c>
      <c r="I22" s="179">
        <v>2</v>
      </c>
      <c r="J22" s="179">
        <v>0</v>
      </c>
      <c r="K22" s="179"/>
      <c r="L22" s="179"/>
    </row>
    <row r="23" spans="1:12" ht="12.75" customHeight="1">
      <c r="A23" s="169"/>
      <c r="B23" s="169"/>
      <c r="C23" s="185"/>
      <c r="D23" s="181" t="s">
        <v>334</v>
      </c>
      <c r="E23" s="209">
        <v>23</v>
      </c>
      <c r="F23" s="179">
        <v>21</v>
      </c>
      <c r="G23" s="179">
        <v>0</v>
      </c>
      <c r="H23" s="179">
        <v>0</v>
      </c>
      <c r="I23" s="179">
        <v>2</v>
      </c>
      <c r="J23" s="179">
        <v>0</v>
      </c>
      <c r="K23" s="179"/>
      <c r="L23" s="179"/>
    </row>
    <row r="24" spans="1:12" ht="12.75" customHeight="1">
      <c r="A24" s="169"/>
      <c r="B24" s="169"/>
      <c r="C24" s="141"/>
      <c r="D24" s="178" t="s">
        <v>335</v>
      </c>
      <c r="E24" s="209">
        <v>52</v>
      </c>
      <c r="F24" s="179">
        <v>48</v>
      </c>
      <c r="G24" s="179">
        <v>0</v>
      </c>
      <c r="H24" s="179">
        <v>0</v>
      </c>
      <c r="I24" s="179">
        <v>4</v>
      </c>
      <c r="J24" s="179">
        <v>0</v>
      </c>
      <c r="K24" s="179"/>
      <c r="L24" s="179"/>
    </row>
    <row r="25" spans="1:10" ht="12.75" customHeight="1">
      <c r="A25" s="169"/>
      <c r="B25" s="169"/>
      <c r="C25" s="141"/>
      <c r="D25" s="169"/>
      <c r="E25" s="179"/>
      <c r="F25" s="179"/>
      <c r="G25" s="210"/>
      <c r="H25" s="210"/>
      <c r="I25" s="179"/>
      <c r="J25" s="179"/>
    </row>
    <row r="26" spans="1:10" ht="12.75" customHeight="1">
      <c r="A26" s="180" t="s">
        <v>424</v>
      </c>
      <c r="B26" s="169"/>
      <c r="C26" s="180"/>
      <c r="D26" s="180"/>
      <c r="E26" s="174"/>
      <c r="F26" s="179"/>
      <c r="G26" s="210"/>
      <c r="H26" s="210"/>
      <c r="I26" s="179"/>
      <c r="J26" s="179"/>
    </row>
    <row r="27" spans="1:10" ht="11.1" customHeight="1">
      <c r="A27" s="169"/>
      <c r="B27" s="169" t="s">
        <v>186</v>
      </c>
      <c r="C27" s="180"/>
      <c r="D27" s="180"/>
      <c r="E27" s="209"/>
      <c r="F27" s="211"/>
      <c r="G27" s="211"/>
      <c r="H27" s="211"/>
      <c r="I27" s="211"/>
      <c r="J27" s="211"/>
    </row>
    <row r="28" spans="1:11" ht="12.75" customHeight="1">
      <c r="A28" s="169"/>
      <c r="B28" s="169"/>
      <c r="C28" s="185" t="s">
        <v>410</v>
      </c>
      <c r="D28" s="181" t="s">
        <v>333</v>
      </c>
      <c r="E28" s="209">
        <v>1</v>
      </c>
      <c r="F28" s="211">
        <v>0</v>
      </c>
      <c r="G28" s="211">
        <v>0</v>
      </c>
      <c r="H28" s="211">
        <v>1</v>
      </c>
      <c r="I28" s="211">
        <v>0</v>
      </c>
      <c r="J28" s="211">
        <v>2</v>
      </c>
      <c r="K28" s="212"/>
    </row>
    <row r="29" spans="1:11" ht="12.75" customHeight="1">
      <c r="A29" s="169"/>
      <c r="B29" s="169"/>
      <c r="C29" s="141"/>
      <c r="D29" s="178" t="s">
        <v>334</v>
      </c>
      <c r="E29" s="209">
        <v>0</v>
      </c>
      <c r="F29" s="211">
        <v>0</v>
      </c>
      <c r="G29" s="211">
        <v>0</v>
      </c>
      <c r="H29" s="211">
        <v>0</v>
      </c>
      <c r="I29" s="211">
        <v>0</v>
      </c>
      <c r="J29" s="211">
        <v>0</v>
      </c>
      <c r="K29" s="212"/>
    </row>
    <row r="30" spans="1:10" ht="12.75" customHeight="1">
      <c r="A30" s="169"/>
      <c r="B30" s="169"/>
      <c r="C30" s="141"/>
      <c r="D30" s="178" t="s">
        <v>335</v>
      </c>
      <c r="E30" s="209">
        <v>1</v>
      </c>
      <c r="F30" s="211">
        <v>0</v>
      </c>
      <c r="G30" s="211">
        <v>0</v>
      </c>
      <c r="H30" s="211">
        <v>1</v>
      </c>
      <c r="I30" s="211">
        <v>0</v>
      </c>
      <c r="J30" s="211">
        <v>2</v>
      </c>
    </row>
    <row r="31" spans="1:10" ht="12.75" customHeight="1">
      <c r="A31" s="169"/>
      <c r="B31" s="169"/>
      <c r="C31" s="141" t="s">
        <v>411</v>
      </c>
      <c r="D31" s="178" t="s">
        <v>333</v>
      </c>
      <c r="E31" s="209">
        <v>148</v>
      </c>
      <c r="F31" s="179">
        <v>0</v>
      </c>
      <c r="G31" s="179">
        <v>0</v>
      </c>
      <c r="H31" s="179">
        <v>0</v>
      </c>
      <c r="I31" s="179">
        <v>0</v>
      </c>
      <c r="J31" s="179">
        <v>148</v>
      </c>
    </row>
    <row r="32" spans="1:10" ht="12.75" customHeight="1">
      <c r="A32" s="169"/>
      <c r="B32" s="169"/>
      <c r="C32" s="141"/>
      <c r="D32" s="178" t="s">
        <v>334</v>
      </c>
      <c r="E32" s="209">
        <v>106</v>
      </c>
      <c r="F32" s="179">
        <v>0</v>
      </c>
      <c r="G32" s="179">
        <v>0</v>
      </c>
      <c r="H32" s="179">
        <v>0</v>
      </c>
      <c r="I32" s="179">
        <v>0</v>
      </c>
      <c r="J32" s="179">
        <v>106</v>
      </c>
    </row>
    <row r="33" spans="1:10" ht="12.75" customHeight="1">
      <c r="A33" s="169"/>
      <c r="B33" s="169"/>
      <c r="C33" s="141"/>
      <c r="D33" s="178" t="s">
        <v>335</v>
      </c>
      <c r="E33" s="209">
        <v>254</v>
      </c>
      <c r="F33" s="179">
        <v>0</v>
      </c>
      <c r="G33" s="179">
        <v>0</v>
      </c>
      <c r="H33" s="179">
        <v>0</v>
      </c>
      <c r="I33" s="179">
        <v>0</v>
      </c>
      <c r="J33" s="179">
        <v>254</v>
      </c>
    </row>
    <row r="34" spans="1:10" ht="12.75" customHeight="1">
      <c r="A34" s="169"/>
      <c r="B34" s="169"/>
      <c r="C34" s="141"/>
      <c r="D34" s="141"/>
      <c r="F34" s="179"/>
      <c r="G34" s="179"/>
      <c r="H34" s="179"/>
      <c r="I34" s="179"/>
      <c r="J34" s="179"/>
    </row>
    <row r="35" spans="1:10" ht="12.75" customHeight="1">
      <c r="A35" s="180" t="s">
        <v>412</v>
      </c>
      <c r="B35" s="169"/>
      <c r="C35" s="180"/>
      <c r="D35" s="169"/>
      <c r="E35" s="141"/>
      <c r="F35" s="179"/>
      <c r="G35" s="179"/>
      <c r="H35" s="179"/>
      <c r="I35" s="179"/>
      <c r="J35" s="179"/>
    </row>
    <row r="36" spans="1:10" ht="12.75" customHeight="1">
      <c r="A36" s="169"/>
      <c r="B36" s="180" t="s">
        <v>413</v>
      </c>
      <c r="C36" s="169"/>
      <c r="D36" s="180"/>
      <c r="E36" s="141"/>
      <c r="F36" s="179"/>
      <c r="G36" s="179"/>
      <c r="H36" s="179"/>
      <c r="I36" s="179"/>
      <c r="J36" s="179"/>
    </row>
    <row r="37" spans="1:10" ht="12.75" customHeight="1">
      <c r="A37" s="169"/>
      <c r="B37" s="169" t="s">
        <v>186</v>
      </c>
      <c r="C37" s="141"/>
      <c r="D37" s="141"/>
      <c r="F37" s="179"/>
      <c r="G37" s="179"/>
      <c r="H37" s="179"/>
      <c r="I37" s="179"/>
      <c r="J37" s="179"/>
    </row>
    <row r="38" spans="1:10" ht="12.75" customHeight="1">
      <c r="A38" s="169"/>
      <c r="B38" s="169"/>
      <c r="C38" s="141" t="s">
        <v>414</v>
      </c>
      <c r="D38" s="178" t="s">
        <v>333</v>
      </c>
      <c r="E38" s="209">
        <v>32</v>
      </c>
      <c r="F38" s="179">
        <v>32</v>
      </c>
      <c r="G38" s="179">
        <v>0</v>
      </c>
      <c r="H38" s="179">
        <v>0</v>
      </c>
      <c r="I38" s="179">
        <v>0</v>
      </c>
      <c r="J38" s="179">
        <v>0</v>
      </c>
    </row>
    <row r="39" spans="1:10" ht="12.75" customHeight="1">
      <c r="A39" s="169"/>
      <c r="B39" s="169"/>
      <c r="C39" s="141"/>
      <c r="D39" s="178" t="s">
        <v>334</v>
      </c>
      <c r="E39" s="209">
        <v>18</v>
      </c>
      <c r="F39" s="179">
        <v>18</v>
      </c>
      <c r="G39" s="179">
        <v>0</v>
      </c>
      <c r="H39" s="179">
        <v>0</v>
      </c>
      <c r="I39" s="179">
        <v>0</v>
      </c>
      <c r="J39" s="179">
        <v>0</v>
      </c>
    </row>
    <row r="40" spans="1:10" ht="12.75" customHeight="1">
      <c r="A40" s="169"/>
      <c r="B40" s="169"/>
      <c r="C40" s="141"/>
      <c r="D40" s="178" t="s">
        <v>335</v>
      </c>
      <c r="E40" s="209">
        <v>50</v>
      </c>
      <c r="F40" s="179">
        <v>50</v>
      </c>
      <c r="G40" s="179">
        <v>0</v>
      </c>
      <c r="H40" s="179">
        <v>0</v>
      </c>
      <c r="I40" s="179">
        <v>0</v>
      </c>
      <c r="J40" s="179">
        <v>0</v>
      </c>
    </row>
    <row r="41" spans="1:10" ht="12.75" customHeight="1">
      <c r="A41" s="169"/>
      <c r="B41" s="169"/>
      <c r="C41" s="141" t="s">
        <v>415</v>
      </c>
      <c r="D41" s="178" t="s">
        <v>333</v>
      </c>
      <c r="E41" s="209">
        <v>72</v>
      </c>
      <c r="F41" s="179">
        <v>72</v>
      </c>
      <c r="G41" s="179">
        <v>0</v>
      </c>
      <c r="H41" s="179">
        <v>0</v>
      </c>
      <c r="I41" s="179">
        <v>0</v>
      </c>
      <c r="J41" s="179">
        <v>0</v>
      </c>
    </row>
    <row r="42" spans="1:10" ht="12.75" customHeight="1">
      <c r="A42" s="169"/>
      <c r="B42" s="169"/>
      <c r="C42" s="141"/>
      <c r="D42" s="178" t="s">
        <v>334</v>
      </c>
      <c r="E42" s="209">
        <v>42</v>
      </c>
      <c r="F42" s="179">
        <v>40</v>
      </c>
      <c r="G42" s="179">
        <v>1</v>
      </c>
      <c r="H42" s="179">
        <v>0</v>
      </c>
      <c r="I42" s="179">
        <v>1</v>
      </c>
      <c r="J42" s="179">
        <v>0</v>
      </c>
    </row>
    <row r="43" spans="1:10" ht="12.75" customHeight="1">
      <c r="A43" s="169"/>
      <c r="B43" s="169"/>
      <c r="C43" s="141"/>
      <c r="D43" s="178" t="s">
        <v>335</v>
      </c>
      <c r="E43" s="209">
        <v>114</v>
      </c>
      <c r="F43" s="179">
        <v>112</v>
      </c>
      <c r="G43" s="179">
        <v>1</v>
      </c>
      <c r="H43" s="179">
        <v>0</v>
      </c>
      <c r="I43" s="179">
        <v>1</v>
      </c>
      <c r="J43" s="179">
        <v>0</v>
      </c>
    </row>
    <row r="44" spans="1:10" ht="12.75" customHeight="1">
      <c r="A44" s="169"/>
      <c r="B44" s="182"/>
      <c r="C44" s="169" t="s">
        <v>416</v>
      </c>
      <c r="D44" s="178" t="s">
        <v>333</v>
      </c>
      <c r="E44" s="209">
        <v>160</v>
      </c>
      <c r="F44" s="179">
        <v>160</v>
      </c>
      <c r="G44" s="179">
        <v>0</v>
      </c>
      <c r="H44" s="179">
        <v>0</v>
      </c>
      <c r="I44" s="179">
        <v>0</v>
      </c>
      <c r="J44" s="179">
        <v>0</v>
      </c>
    </row>
    <row r="45" spans="1:10" ht="12.75" customHeight="1">
      <c r="A45" s="169"/>
      <c r="B45" s="182"/>
      <c r="C45" s="169"/>
      <c r="D45" s="178" t="s">
        <v>334</v>
      </c>
      <c r="E45" s="209">
        <v>76</v>
      </c>
      <c r="F45" s="179">
        <v>76</v>
      </c>
      <c r="G45" s="179">
        <v>0</v>
      </c>
      <c r="H45" s="179">
        <v>0</v>
      </c>
      <c r="I45" s="179">
        <v>0</v>
      </c>
      <c r="J45" s="179">
        <v>0</v>
      </c>
    </row>
    <row r="46" spans="1:10" ht="12.75" customHeight="1">
      <c r="A46" s="169"/>
      <c r="B46" s="182"/>
      <c r="C46" s="169"/>
      <c r="D46" s="178" t="s">
        <v>335</v>
      </c>
      <c r="E46" s="209">
        <v>236</v>
      </c>
      <c r="F46" s="179">
        <v>236</v>
      </c>
      <c r="G46" s="179">
        <v>0</v>
      </c>
      <c r="H46" s="179">
        <v>0</v>
      </c>
      <c r="I46" s="179">
        <v>0</v>
      </c>
      <c r="J46" s="179">
        <v>0</v>
      </c>
    </row>
    <row r="47" spans="1:10" ht="12.75" customHeight="1">
      <c r="A47" s="169"/>
      <c r="B47" s="182"/>
      <c r="C47" s="169" t="s">
        <v>417</v>
      </c>
      <c r="D47" s="178" t="s">
        <v>333</v>
      </c>
      <c r="E47" s="209">
        <v>162</v>
      </c>
      <c r="F47" s="179">
        <v>147</v>
      </c>
      <c r="G47" s="179">
        <v>1</v>
      </c>
      <c r="H47" s="179">
        <v>13</v>
      </c>
      <c r="I47" s="179">
        <v>1</v>
      </c>
      <c r="J47" s="179">
        <v>0</v>
      </c>
    </row>
    <row r="48" spans="1:10" ht="12.75" customHeight="1">
      <c r="A48" s="169"/>
      <c r="B48" s="182"/>
      <c r="C48" s="169"/>
      <c r="D48" s="178" t="s">
        <v>334</v>
      </c>
      <c r="E48" s="209">
        <v>42</v>
      </c>
      <c r="F48" s="179">
        <v>38</v>
      </c>
      <c r="G48" s="179">
        <v>0</v>
      </c>
      <c r="H48" s="179">
        <v>2</v>
      </c>
      <c r="I48" s="179">
        <v>2</v>
      </c>
      <c r="J48" s="179">
        <v>0</v>
      </c>
    </row>
    <row r="49" spans="1:10" ht="12.75" customHeight="1">
      <c r="A49" s="169"/>
      <c r="B49" s="182"/>
      <c r="C49" s="169"/>
      <c r="D49" s="178" t="s">
        <v>335</v>
      </c>
      <c r="E49" s="209">
        <v>204</v>
      </c>
      <c r="F49" s="179">
        <v>185</v>
      </c>
      <c r="G49" s="179">
        <v>1</v>
      </c>
      <c r="H49" s="179">
        <v>15</v>
      </c>
      <c r="I49" s="179">
        <v>3</v>
      </c>
      <c r="J49" s="179">
        <v>0</v>
      </c>
    </row>
    <row r="50" spans="1:10" ht="12.75" customHeight="1">
      <c r="A50" s="169"/>
      <c r="B50" s="169"/>
      <c r="C50" s="141" t="s">
        <v>418</v>
      </c>
      <c r="D50" s="178" t="s">
        <v>333</v>
      </c>
      <c r="E50" s="209">
        <v>1467</v>
      </c>
      <c r="F50" s="179">
        <v>1417</v>
      </c>
      <c r="G50" s="179">
        <v>11</v>
      </c>
      <c r="H50" s="179">
        <v>5</v>
      </c>
      <c r="I50" s="179">
        <v>33</v>
      </c>
      <c r="J50" s="179">
        <v>1</v>
      </c>
    </row>
    <row r="51" spans="1:10" ht="12.75" customHeight="1">
      <c r="A51" s="169"/>
      <c r="B51" s="169"/>
      <c r="C51" s="141"/>
      <c r="D51" s="178" t="s">
        <v>334</v>
      </c>
      <c r="E51" s="209">
        <v>360</v>
      </c>
      <c r="F51" s="179">
        <v>349</v>
      </c>
      <c r="G51" s="179">
        <v>3</v>
      </c>
      <c r="H51" s="179">
        <v>3</v>
      </c>
      <c r="I51" s="179">
        <v>5</v>
      </c>
      <c r="J51" s="179">
        <v>0</v>
      </c>
    </row>
    <row r="52" spans="1:10" ht="12.75" customHeight="1">
      <c r="A52" s="169"/>
      <c r="B52" s="169"/>
      <c r="C52" s="141"/>
      <c r="D52" s="178" t="s">
        <v>335</v>
      </c>
      <c r="E52" s="209">
        <v>1827</v>
      </c>
      <c r="F52" s="179">
        <v>1766</v>
      </c>
      <c r="G52" s="179">
        <v>14</v>
      </c>
      <c r="H52" s="179">
        <v>8</v>
      </c>
      <c r="I52" s="179">
        <v>38</v>
      </c>
      <c r="J52" s="179">
        <v>1</v>
      </c>
    </row>
    <row r="53" spans="1:12" s="183" customFormat="1" ht="12.75" customHeight="1">
      <c r="A53" s="180"/>
      <c r="B53" s="180"/>
      <c r="C53" s="141"/>
      <c r="D53" s="181"/>
      <c r="E53" s="174"/>
      <c r="F53" s="179"/>
      <c r="G53" s="179"/>
      <c r="H53" s="179"/>
      <c r="I53" s="179"/>
      <c r="J53" s="179"/>
      <c r="K53" s="107"/>
      <c r="L53" s="107"/>
    </row>
    <row r="54" spans="1:10" ht="12.75" customHeight="1">
      <c r="A54" s="169"/>
      <c r="B54" s="169"/>
      <c r="C54" s="141" t="s">
        <v>410</v>
      </c>
      <c r="D54" s="178" t="s">
        <v>333</v>
      </c>
      <c r="E54" s="209">
        <v>17</v>
      </c>
      <c r="F54" s="179">
        <v>17</v>
      </c>
      <c r="G54" s="179">
        <v>0</v>
      </c>
      <c r="H54" s="179">
        <v>0</v>
      </c>
      <c r="I54" s="179">
        <v>0</v>
      </c>
      <c r="J54" s="179">
        <v>0</v>
      </c>
    </row>
    <row r="55" spans="1:10" ht="12.75" customHeight="1">
      <c r="A55" s="169"/>
      <c r="B55" s="169"/>
      <c r="C55" s="141"/>
      <c r="D55" s="178" t="s">
        <v>334</v>
      </c>
      <c r="E55" s="209">
        <v>10</v>
      </c>
      <c r="F55" s="179">
        <v>10</v>
      </c>
      <c r="G55" s="179">
        <v>0</v>
      </c>
      <c r="H55" s="179">
        <v>0</v>
      </c>
      <c r="I55" s="179">
        <v>0</v>
      </c>
      <c r="J55" s="179">
        <v>0</v>
      </c>
    </row>
    <row r="56" spans="1:10" ht="12.75" customHeight="1">
      <c r="A56" s="169"/>
      <c r="B56" s="169"/>
      <c r="C56" s="141"/>
      <c r="D56" s="178" t="s">
        <v>335</v>
      </c>
      <c r="E56" s="209">
        <v>27</v>
      </c>
      <c r="F56" s="179">
        <v>27</v>
      </c>
      <c r="G56" s="179">
        <v>0</v>
      </c>
      <c r="H56" s="179">
        <v>0</v>
      </c>
      <c r="I56" s="179">
        <v>0</v>
      </c>
      <c r="J56" s="179">
        <v>0</v>
      </c>
    </row>
    <row r="57" spans="1:256" ht="12.75" customHeight="1">
      <c r="A57" s="180"/>
      <c r="B57" s="180"/>
      <c r="C57" s="141" t="s">
        <v>419</v>
      </c>
      <c r="D57" s="178" t="s">
        <v>333</v>
      </c>
      <c r="E57" s="209">
        <v>663</v>
      </c>
      <c r="F57" s="179">
        <v>578</v>
      </c>
      <c r="G57" s="179">
        <v>0</v>
      </c>
      <c r="H57" s="179">
        <v>79</v>
      </c>
      <c r="I57" s="179">
        <v>6</v>
      </c>
      <c r="J57" s="179">
        <v>0</v>
      </c>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c r="GH57" s="107"/>
      <c r="GI57" s="107"/>
      <c r="GJ57" s="107"/>
      <c r="GK57" s="107"/>
      <c r="GL57" s="107"/>
      <c r="GM57" s="107"/>
      <c r="GN57" s="107"/>
      <c r="GO57" s="107"/>
      <c r="GP57" s="107"/>
      <c r="GQ57" s="107"/>
      <c r="GR57" s="107"/>
      <c r="GS57" s="107"/>
      <c r="GT57" s="107"/>
      <c r="GU57" s="107"/>
      <c r="GV57" s="107"/>
      <c r="GW57" s="107"/>
      <c r="GX57" s="107"/>
      <c r="GY57" s="107"/>
      <c r="GZ57" s="107"/>
      <c r="HA57" s="107"/>
      <c r="HB57" s="107"/>
      <c r="HC57" s="107"/>
      <c r="HD57" s="107"/>
      <c r="HE57" s="107"/>
      <c r="HF57" s="107"/>
      <c r="HG57" s="107"/>
      <c r="HH57" s="107"/>
      <c r="HI57" s="107"/>
      <c r="HJ57" s="107"/>
      <c r="HK57" s="107"/>
      <c r="HL57" s="107"/>
      <c r="HM57" s="107"/>
      <c r="HN57" s="107"/>
      <c r="HO57" s="107"/>
      <c r="HP57" s="107"/>
      <c r="HQ57" s="107"/>
      <c r="HR57" s="107"/>
      <c r="HS57" s="107"/>
      <c r="HT57" s="107"/>
      <c r="HU57" s="107"/>
      <c r="HV57" s="107"/>
      <c r="HW57" s="107"/>
      <c r="HX57" s="107"/>
      <c r="HY57" s="107"/>
      <c r="HZ57" s="107"/>
      <c r="IA57" s="107"/>
      <c r="IB57" s="107"/>
      <c r="IC57" s="107"/>
      <c r="ID57" s="107"/>
      <c r="IE57" s="107"/>
      <c r="IF57" s="107"/>
      <c r="IG57" s="107"/>
      <c r="IH57" s="107"/>
      <c r="II57" s="107"/>
      <c r="IJ57" s="107"/>
      <c r="IK57" s="107"/>
      <c r="IL57" s="107"/>
      <c r="IM57" s="107"/>
      <c r="IN57" s="107"/>
      <c r="IO57" s="107"/>
      <c r="IP57" s="107"/>
      <c r="IQ57" s="107"/>
      <c r="IR57" s="107"/>
      <c r="IS57" s="107"/>
      <c r="IT57" s="107"/>
      <c r="IU57" s="107"/>
      <c r="IV57" s="107"/>
    </row>
    <row r="58" spans="1:12" s="183" customFormat="1" ht="12.75" customHeight="1">
      <c r="A58" s="180"/>
      <c r="B58" s="180"/>
      <c r="C58" s="141"/>
      <c r="D58" s="178" t="s">
        <v>334</v>
      </c>
      <c r="E58" s="209">
        <v>162</v>
      </c>
      <c r="F58" s="179">
        <v>124</v>
      </c>
      <c r="G58" s="179">
        <v>0</v>
      </c>
      <c r="H58" s="179">
        <v>36</v>
      </c>
      <c r="I58" s="179">
        <v>2</v>
      </c>
      <c r="J58" s="179">
        <v>0</v>
      </c>
      <c r="K58" s="167"/>
      <c r="L58" s="167"/>
    </row>
    <row r="59" spans="1:12" s="183" customFormat="1" ht="12.75" customHeight="1">
      <c r="A59" s="180"/>
      <c r="B59" s="180"/>
      <c r="C59" s="141"/>
      <c r="D59" s="178" t="s">
        <v>335</v>
      </c>
      <c r="E59" s="209">
        <v>825</v>
      </c>
      <c r="F59" s="179">
        <v>702</v>
      </c>
      <c r="G59" s="179">
        <v>0</v>
      </c>
      <c r="H59" s="179">
        <v>115</v>
      </c>
      <c r="I59" s="179">
        <v>8</v>
      </c>
      <c r="J59" s="179">
        <v>0</v>
      </c>
      <c r="K59" s="167"/>
      <c r="L59" s="167"/>
    </row>
    <row r="60" spans="1:12" ht="12.75" customHeight="1">
      <c r="A60" s="169"/>
      <c r="B60" s="169"/>
      <c r="C60" s="141" t="s">
        <v>420</v>
      </c>
      <c r="D60" s="178" t="s">
        <v>333</v>
      </c>
      <c r="E60" s="209">
        <v>179</v>
      </c>
      <c r="F60" s="179">
        <v>21</v>
      </c>
      <c r="G60" s="179">
        <v>0</v>
      </c>
      <c r="H60" s="179">
        <v>25</v>
      </c>
      <c r="I60" s="179">
        <v>133</v>
      </c>
      <c r="J60" s="179">
        <v>0</v>
      </c>
      <c r="K60" s="169"/>
      <c r="L60" s="169"/>
    </row>
    <row r="61" spans="1:12" ht="12.75" customHeight="1">
      <c r="A61" s="169"/>
      <c r="B61" s="169"/>
      <c r="C61" s="185"/>
      <c r="D61" s="181" t="s">
        <v>334</v>
      </c>
      <c r="E61" s="209">
        <v>48</v>
      </c>
      <c r="F61" s="179">
        <v>4</v>
      </c>
      <c r="G61" s="179">
        <v>0</v>
      </c>
      <c r="H61" s="179">
        <v>5</v>
      </c>
      <c r="I61" s="179">
        <v>39</v>
      </c>
      <c r="J61" s="179">
        <v>0</v>
      </c>
      <c r="K61" s="169"/>
      <c r="L61" s="169"/>
    </row>
    <row r="62" spans="1:12" ht="12.75" customHeight="1">
      <c r="A62" s="169"/>
      <c r="B62" s="169"/>
      <c r="C62" s="141"/>
      <c r="D62" s="178" t="s">
        <v>335</v>
      </c>
      <c r="E62" s="209">
        <v>227</v>
      </c>
      <c r="F62" s="179">
        <v>25</v>
      </c>
      <c r="G62" s="179">
        <v>0</v>
      </c>
      <c r="H62" s="179">
        <v>30</v>
      </c>
      <c r="I62" s="179">
        <v>172</v>
      </c>
      <c r="J62" s="179">
        <v>0</v>
      </c>
      <c r="K62" s="169"/>
      <c r="L62" s="169"/>
    </row>
    <row r="63" spans="1:12" ht="12.75" customHeight="1">
      <c r="A63" s="169"/>
      <c r="B63" s="169"/>
      <c r="C63" s="141" t="s">
        <v>421</v>
      </c>
      <c r="D63" s="178" t="s">
        <v>333</v>
      </c>
      <c r="E63" s="209">
        <v>2166</v>
      </c>
      <c r="F63" s="179">
        <v>51</v>
      </c>
      <c r="G63" s="179">
        <v>0</v>
      </c>
      <c r="H63" s="179">
        <v>0</v>
      </c>
      <c r="I63" s="179">
        <v>2115</v>
      </c>
      <c r="J63" s="179">
        <v>0</v>
      </c>
      <c r="K63" s="169"/>
      <c r="L63" s="169"/>
    </row>
    <row r="64" spans="1:10" ht="12.75" customHeight="1">
      <c r="A64" s="169"/>
      <c r="B64" s="169"/>
      <c r="C64" s="141"/>
      <c r="D64" s="178" t="s">
        <v>334</v>
      </c>
      <c r="E64" s="209">
        <v>595</v>
      </c>
      <c r="F64" s="179">
        <v>11</v>
      </c>
      <c r="G64" s="179">
        <v>0</v>
      </c>
      <c r="H64" s="179">
        <v>0</v>
      </c>
      <c r="I64" s="179">
        <v>584</v>
      </c>
      <c r="J64" s="179">
        <v>0</v>
      </c>
    </row>
    <row r="65" spans="1:10" ht="12.75" customHeight="1">
      <c r="A65" s="169"/>
      <c r="B65" s="169"/>
      <c r="C65" s="141"/>
      <c r="D65" s="178" t="s">
        <v>335</v>
      </c>
      <c r="E65" s="209">
        <v>2761</v>
      </c>
      <c r="F65" s="179">
        <v>62</v>
      </c>
      <c r="G65" s="179">
        <v>0</v>
      </c>
      <c r="H65" s="179">
        <v>0</v>
      </c>
      <c r="I65" s="179">
        <v>2699</v>
      </c>
      <c r="J65" s="179">
        <v>0</v>
      </c>
    </row>
    <row r="66" spans="1:10" ht="12.75" customHeight="1">
      <c r="A66" s="169"/>
      <c r="B66" s="169"/>
      <c r="C66" s="141" t="s">
        <v>422</v>
      </c>
      <c r="D66" s="178" t="s">
        <v>333</v>
      </c>
      <c r="E66" s="209">
        <v>149</v>
      </c>
      <c r="F66" s="179">
        <v>53</v>
      </c>
      <c r="G66" s="179">
        <v>0</v>
      </c>
      <c r="H66" s="179">
        <v>18</v>
      </c>
      <c r="I66" s="179">
        <v>78</v>
      </c>
      <c r="J66" s="179">
        <v>0</v>
      </c>
    </row>
    <row r="67" spans="1:10" ht="12.75" customHeight="1">
      <c r="A67" s="169"/>
      <c r="B67" s="169"/>
      <c r="C67" s="141"/>
      <c r="D67" s="178" t="s">
        <v>334</v>
      </c>
      <c r="E67" s="209">
        <v>57</v>
      </c>
      <c r="F67" s="179">
        <v>18</v>
      </c>
      <c r="G67" s="179">
        <v>0</v>
      </c>
      <c r="H67" s="179">
        <v>13</v>
      </c>
      <c r="I67" s="179">
        <v>26</v>
      </c>
      <c r="J67" s="179">
        <v>0</v>
      </c>
    </row>
    <row r="68" spans="1:10" ht="12.75" customHeight="1">
      <c r="A68" s="169"/>
      <c r="B68" s="169"/>
      <c r="C68" s="141"/>
      <c r="D68" s="178" t="s">
        <v>335</v>
      </c>
      <c r="E68" s="209">
        <v>206</v>
      </c>
      <c r="F68" s="179">
        <v>71</v>
      </c>
      <c r="G68" s="179">
        <v>0</v>
      </c>
      <c r="H68" s="179">
        <v>31</v>
      </c>
      <c r="I68" s="179">
        <v>104</v>
      </c>
      <c r="J68" s="179">
        <v>0</v>
      </c>
    </row>
    <row r="69" spans="1:10" ht="6.75" customHeight="1">
      <c r="A69" s="169"/>
      <c r="B69" s="169"/>
      <c r="C69" s="141"/>
      <c r="D69" s="141"/>
      <c r="E69" s="141"/>
      <c r="F69" s="179"/>
      <c r="G69" s="179"/>
      <c r="H69" s="179"/>
      <c r="I69" s="179"/>
      <c r="J69" s="179"/>
    </row>
    <row r="70" spans="1:12" s="169" customFormat="1" ht="18.75" customHeight="1">
      <c r="A70" s="912" t="s">
        <v>423</v>
      </c>
      <c r="B70" s="912"/>
      <c r="C70" s="912"/>
      <c r="D70" s="912"/>
      <c r="E70" s="912"/>
      <c r="F70" s="912"/>
      <c r="G70" s="912"/>
      <c r="H70" s="912"/>
      <c r="I70" s="912"/>
      <c r="J70" s="912"/>
      <c r="K70" s="167"/>
      <c r="L70" s="167"/>
    </row>
    <row r="71" spans="1:12" s="169" customFormat="1" ht="12.75" customHeight="1">
      <c r="A71" s="175"/>
      <c r="B71" s="175"/>
      <c r="C71" s="173" t="s">
        <v>185</v>
      </c>
      <c r="D71" s="184" t="s">
        <v>333</v>
      </c>
      <c r="E71" s="209">
        <v>19057</v>
      </c>
      <c r="F71" s="179">
        <v>17547</v>
      </c>
      <c r="G71" s="179">
        <v>17</v>
      </c>
      <c r="H71" s="179">
        <v>65</v>
      </c>
      <c r="I71" s="179">
        <v>1405</v>
      </c>
      <c r="J71" s="179">
        <v>23</v>
      </c>
      <c r="K71" s="167"/>
      <c r="L71" s="167"/>
    </row>
    <row r="72" spans="1:12" s="169" customFormat="1" ht="12.75" customHeight="1">
      <c r="A72" s="175"/>
      <c r="B72" s="175"/>
      <c r="C72" s="175"/>
      <c r="D72" s="184" t="s">
        <v>334</v>
      </c>
      <c r="E72" s="209">
        <v>14475</v>
      </c>
      <c r="F72" s="179">
        <v>13637</v>
      </c>
      <c r="G72" s="179">
        <v>9</v>
      </c>
      <c r="H72" s="179">
        <v>76</v>
      </c>
      <c r="I72" s="179">
        <v>732</v>
      </c>
      <c r="J72" s="179">
        <v>21</v>
      </c>
      <c r="K72" s="167"/>
      <c r="L72" s="167"/>
    </row>
    <row r="73" spans="1:12" s="169" customFormat="1" ht="12.75" customHeight="1">
      <c r="A73" s="175"/>
      <c r="B73" s="175"/>
      <c r="C73" s="175"/>
      <c r="D73" s="184" t="s">
        <v>335</v>
      </c>
      <c r="E73" s="209">
        <v>33532</v>
      </c>
      <c r="F73" s="179">
        <v>31184</v>
      </c>
      <c r="G73" s="179">
        <v>26</v>
      </c>
      <c r="H73" s="179">
        <v>141</v>
      </c>
      <c r="I73" s="179">
        <v>2137</v>
      </c>
      <c r="J73" s="179">
        <v>44</v>
      </c>
      <c r="K73" s="167"/>
      <c r="L73" s="167"/>
    </row>
    <row r="74" spans="1:10" ht="12.75" customHeight="1">
      <c r="A74" s="169"/>
      <c r="B74" s="169"/>
      <c r="C74" s="141"/>
      <c r="D74" s="141"/>
      <c r="E74" s="180"/>
      <c r="F74" s="179"/>
      <c r="G74" s="179"/>
      <c r="H74" s="179"/>
      <c r="I74" s="179"/>
      <c r="J74" s="179"/>
    </row>
    <row r="75" spans="1:10" ht="12.75" customHeight="1">
      <c r="A75" s="182" t="s">
        <v>900</v>
      </c>
      <c r="B75" s="169"/>
      <c r="C75" s="169"/>
      <c r="D75" s="169"/>
      <c r="E75" s="180"/>
      <c r="F75" s="179"/>
      <c r="G75" s="179"/>
      <c r="H75" s="179"/>
      <c r="I75" s="179"/>
      <c r="J75" s="179"/>
    </row>
    <row r="76" spans="1:10" ht="11.1" customHeight="1">
      <c r="A76" s="182"/>
      <c r="B76" s="141" t="s">
        <v>186</v>
      </c>
      <c r="C76" s="169"/>
      <c r="D76" s="169"/>
      <c r="E76" s="180"/>
      <c r="F76" s="179"/>
      <c r="G76" s="179"/>
      <c r="H76" s="179"/>
      <c r="I76" s="179"/>
      <c r="J76" s="179"/>
    </row>
    <row r="77" spans="1:10" ht="12.75" customHeight="1">
      <c r="A77" s="169"/>
      <c r="B77" s="169"/>
      <c r="C77" s="141" t="s">
        <v>408</v>
      </c>
      <c r="D77" s="178" t="s">
        <v>333</v>
      </c>
      <c r="E77" s="209">
        <v>5600</v>
      </c>
      <c r="F77" s="179">
        <v>5497</v>
      </c>
      <c r="G77" s="179">
        <v>0</v>
      </c>
      <c r="H77" s="179">
        <v>0</v>
      </c>
      <c r="I77" s="179">
        <v>103</v>
      </c>
      <c r="J77" s="179">
        <v>0</v>
      </c>
    </row>
    <row r="78" spans="1:10" ht="12.75" customHeight="1">
      <c r="A78" s="169"/>
      <c r="B78" s="169"/>
      <c r="C78" s="141"/>
      <c r="D78" s="178" t="s">
        <v>334</v>
      </c>
      <c r="E78" s="209">
        <v>3236</v>
      </c>
      <c r="F78" s="179">
        <v>3208</v>
      </c>
      <c r="G78" s="179">
        <v>1</v>
      </c>
      <c r="H78" s="179">
        <v>0</v>
      </c>
      <c r="I78" s="179">
        <v>27</v>
      </c>
      <c r="J78" s="179">
        <v>0</v>
      </c>
    </row>
    <row r="79" spans="1:10" ht="12.75" customHeight="1">
      <c r="A79" s="169"/>
      <c r="B79" s="169"/>
      <c r="C79" s="141"/>
      <c r="D79" s="178" t="s">
        <v>335</v>
      </c>
      <c r="E79" s="209">
        <v>8836</v>
      </c>
      <c r="F79" s="179">
        <v>8705</v>
      </c>
      <c r="G79" s="179">
        <v>1</v>
      </c>
      <c r="H79" s="179">
        <v>0</v>
      </c>
      <c r="I79" s="179">
        <v>130</v>
      </c>
      <c r="J79" s="179">
        <v>0</v>
      </c>
    </row>
    <row r="80" spans="1:10" ht="12.75" customHeight="1">
      <c r="A80" s="169"/>
      <c r="B80" s="169"/>
      <c r="C80" s="141" t="s">
        <v>409</v>
      </c>
      <c r="D80" s="178" t="s">
        <v>333</v>
      </c>
      <c r="E80" s="209">
        <v>536</v>
      </c>
      <c r="F80" s="179">
        <v>534</v>
      </c>
      <c r="G80" s="179">
        <v>2</v>
      </c>
      <c r="H80" s="179">
        <v>0</v>
      </c>
      <c r="I80" s="179">
        <v>0</v>
      </c>
      <c r="J80" s="179">
        <v>0</v>
      </c>
    </row>
    <row r="81" spans="1:10" ht="12.75" customHeight="1">
      <c r="A81" s="169"/>
      <c r="B81" s="169"/>
      <c r="C81" s="141"/>
      <c r="D81" s="178" t="s">
        <v>334</v>
      </c>
      <c r="E81" s="209">
        <v>348</v>
      </c>
      <c r="F81" s="179">
        <v>344</v>
      </c>
      <c r="G81" s="179">
        <v>3</v>
      </c>
      <c r="H81" s="179">
        <v>0</v>
      </c>
      <c r="I81" s="179">
        <v>1</v>
      </c>
      <c r="J81" s="179">
        <v>0</v>
      </c>
    </row>
    <row r="82" spans="1:10" ht="12.75" customHeight="1">
      <c r="A82" s="169"/>
      <c r="B82" s="169"/>
      <c r="C82" s="141"/>
      <c r="D82" s="178" t="s">
        <v>335</v>
      </c>
      <c r="E82" s="209">
        <v>884</v>
      </c>
      <c r="F82" s="179">
        <v>878</v>
      </c>
      <c r="G82" s="179">
        <v>5</v>
      </c>
      <c r="H82" s="179">
        <v>0</v>
      </c>
      <c r="I82" s="179">
        <v>1</v>
      </c>
      <c r="J82" s="179">
        <v>0</v>
      </c>
    </row>
    <row r="83" spans="1:10" ht="15.75" customHeight="1">
      <c r="A83" s="169"/>
      <c r="B83" s="169"/>
      <c r="C83" s="141"/>
      <c r="D83" s="141"/>
      <c r="E83" s="180"/>
      <c r="F83" s="179"/>
      <c r="G83" s="179"/>
      <c r="H83" s="179"/>
      <c r="I83" s="179"/>
      <c r="J83" s="179"/>
    </row>
    <row r="84" spans="1:10" ht="12.75" customHeight="1">
      <c r="A84" s="182" t="s">
        <v>424</v>
      </c>
      <c r="B84" s="169"/>
      <c r="C84" s="182"/>
      <c r="D84" s="182"/>
      <c r="E84" s="180"/>
      <c r="F84" s="179"/>
      <c r="G84" s="179"/>
      <c r="H84" s="179"/>
      <c r="I84" s="179"/>
      <c r="J84" s="179"/>
    </row>
    <row r="85" spans="1:10" ht="10.2">
      <c r="A85" s="169"/>
      <c r="B85" s="169" t="s">
        <v>186</v>
      </c>
      <c r="C85" s="182"/>
      <c r="D85" s="182"/>
      <c r="E85" s="180"/>
      <c r="F85" s="179"/>
      <c r="G85" s="179"/>
      <c r="H85" s="179"/>
      <c r="I85" s="179"/>
      <c r="J85" s="179"/>
    </row>
    <row r="86" spans="1:10" ht="12.75" customHeight="1">
      <c r="A86" s="169"/>
      <c r="B86" s="169"/>
      <c r="C86" s="141" t="s">
        <v>410</v>
      </c>
      <c r="D86" s="178" t="s">
        <v>333</v>
      </c>
      <c r="E86" s="209">
        <v>98</v>
      </c>
      <c r="F86" s="179">
        <v>98</v>
      </c>
      <c r="G86" s="179">
        <v>0</v>
      </c>
      <c r="H86" s="179">
        <v>0</v>
      </c>
      <c r="I86" s="179">
        <v>0</v>
      </c>
      <c r="J86" s="179">
        <v>0</v>
      </c>
    </row>
    <row r="87" spans="1:10" ht="12.75" customHeight="1">
      <c r="A87" s="169"/>
      <c r="B87" s="169"/>
      <c r="C87" s="141"/>
      <c r="D87" s="178" t="s">
        <v>334</v>
      </c>
      <c r="E87" s="209">
        <v>42</v>
      </c>
      <c r="F87" s="179">
        <v>42</v>
      </c>
      <c r="G87" s="179">
        <v>0</v>
      </c>
      <c r="H87" s="179">
        <v>0</v>
      </c>
      <c r="I87" s="179">
        <v>0</v>
      </c>
      <c r="J87" s="179">
        <v>0</v>
      </c>
    </row>
    <row r="88" spans="1:10" ht="12.75" customHeight="1">
      <c r="A88" s="169"/>
      <c r="B88" s="169"/>
      <c r="C88" s="141"/>
      <c r="D88" s="178" t="s">
        <v>335</v>
      </c>
      <c r="E88" s="209">
        <f>SUM(E86:E87)</f>
        <v>140</v>
      </c>
      <c r="F88" s="211">
        <f>SUM(F86:F87)</f>
        <v>140</v>
      </c>
      <c r="G88" s="179">
        <v>0</v>
      </c>
      <c r="H88" s="179">
        <v>0</v>
      </c>
      <c r="I88" s="179">
        <v>0</v>
      </c>
      <c r="J88" s="179">
        <v>0</v>
      </c>
    </row>
    <row r="89" spans="1:10" ht="12.75" customHeight="1">
      <c r="A89" s="186"/>
      <c r="B89" s="186"/>
      <c r="C89" s="226"/>
      <c r="D89" s="188"/>
      <c r="E89" s="189"/>
      <c r="F89" s="190"/>
      <c r="G89" s="190"/>
      <c r="H89" s="191"/>
      <c r="I89" s="191"/>
      <c r="J89" s="190"/>
    </row>
    <row r="90" spans="1:10" ht="24" customHeight="1">
      <c r="A90" s="913"/>
      <c r="B90" s="913"/>
      <c r="C90" s="913"/>
      <c r="D90" s="913"/>
      <c r="E90" s="913"/>
      <c r="F90" s="913"/>
      <c r="G90" s="913"/>
      <c r="H90" s="913"/>
      <c r="I90" s="913"/>
      <c r="J90" s="913"/>
    </row>
    <row r="91" spans="1:10" ht="12.75" customHeight="1">
      <c r="A91" s="555"/>
      <c r="B91" s="555"/>
      <c r="C91" s="556"/>
      <c r="D91" s="556"/>
      <c r="E91" s="556"/>
      <c r="F91" s="330"/>
      <c r="G91" s="330"/>
      <c r="H91" s="557"/>
      <c r="I91" s="557"/>
      <c r="J91" s="330"/>
    </row>
    <row r="92" spans="3:10" ht="12.75" customHeight="1">
      <c r="C92" s="192"/>
      <c r="D92" s="192"/>
      <c r="E92" s="192"/>
      <c r="F92" s="193"/>
      <c r="G92" s="193"/>
      <c r="H92" s="194"/>
      <c r="I92" s="194"/>
      <c r="J92" s="193"/>
    </row>
    <row r="93" spans="3:10" ht="12.75" customHeight="1">
      <c r="C93" s="192"/>
      <c r="D93" s="192"/>
      <c r="E93" s="192"/>
      <c r="F93" s="193"/>
      <c r="G93" s="193"/>
      <c r="H93" s="194"/>
      <c r="I93" s="194"/>
      <c r="J93" s="193"/>
    </row>
    <row r="94" spans="3:10" ht="12.75" customHeight="1">
      <c r="C94" s="192"/>
      <c r="D94" s="192"/>
      <c r="E94" s="192"/>
      <c r="F94" s="193"/>
      <c r="G94" s="193"/>
      <c r="H94" s="194"/>
      <c r="I94" s="194"/>
      <c r="J94" s="193"/>
    </row>
    <row r="95" spans="3:10" ht="12.75" customHeight="1">
      <c r="C95" s="192"/>
      <c r="D95" s="192"/>
      <c r="E95" s="192"/>
      <c r="F95" s="193"/>
      <c r="G95" s="193"/>
      <c r="H95" s="194"/>
      <c r="I95" s="194"/>
      <c r="J95" s="193"/>
    </row>
    <row r="96" spans="3:12" ht="12.75" customHeight="1">
      <c r="C96" s="192"/>
      <c r="D96" s="192"/>
      <c r="E96" s="192"/>
      <c r="F96" s="193"/>
      <c r="G96" s="193"/>
      <c r="H96" s="194"/>
      <c r="I96" s="194"/>
      <c r="J96" s="193"/>
      <c r="K96" s="183"/>
      <c r="L96" s="183"/>
    </row>
    <row r="97" spans="3:10" ht="12.75" customHeight="1">
      <c r="C97" s="192"/>
      <c r="D97" s="192"/>
      <c r="E97" s="192"/>
      <c r="F97" s="193"/>
      <c r="G97" s="193"/>
      <c r="H97" s="194"/>
      <c r="I97" s="194"/>
      <c r="J97" s="193"/>
    </row>
    <row r="98" spans="6:10" ht="12.75" customHeight="1">
      <c r="F98" s="193"/>
      <c r="G98" s="193"/>
      <c r="H98" s="194"/>
      <c r="I98" s="194"/>
      <c r="J98" s="193"/>
    </row>
    <row r="99" spans="6:10" ht="12.75" customHeight="1">
      <c r="F99" s="193"/>
      <c r="G99" s="193"/>
      <c r="H99" s="194"/>
      <c r="I99" s="194"/>
      <c r="J99" s="193"/>
    </row>
    <row r="100" spans="3:10" ht="12.75" customHeight="1">
      <c r="C100" s="192"/>
      <c r="D100" s="192"/>
      <c r="E100" s="192"/>
      <c r="F100" s="193"/>
      <c r="G100" s="193"/>
      <c r="H100" s="194"/>
      <c r="I100" s="194"/>
      <c r="J100" s="193"/>
    </row>
    <row r="101" spans="3:10" ht="12.75" customHeight="1">
      <c r="C101" s="192"/>
      <c r="D101" s="192"/>
      <c r="E101" s="192"/>
      <c r="F101" s="193"/>
      <c r="G101" s="193"/>
      <c r="H101" s="194"/>
      <c r="I101" s="194"/>
      <c r="J101" s="193"/>
    </row>
    <row r="102" spans="3:10" ht="12.75" customHeight="1">
      <c r="C102" s="192"/>
      <c r="D102" s="192"/>
      <c r="E102" s="192"/>
      <c r="F102" s="193"/>
      <c r="G102" s="193"/>
      <c r="H102" s="194"/>
      <c r="I102" s="194"/>
      <c r="J102" s="193"/>
    </row>
    <row r="106" spans="3:12" s="183" customFormat="1" ht="15.75" customHeight="1">
      <c r="C106" s="195"/>
      <c r="D106" s="195"/>
      <c r="E106" s="195"/>
      <c r="F106" s="196"/>
      <c r="G106" s="196"/>
      <c r="H106" s="197"/>
      <c r="I106" s="197"/>
      <c r="J106" s="196"/>
      <c r="K106" s="167"/>
      <c r="L106" s="167"/>
    </row>
    <row r="107" spans="3:10" ht="12.75" customHeight="1">
      <c r="C107" s="192"/>
      <c r="D107" s="192"/>
      <c r="E107" s="192"/>
      <c r="F107" s="193"/>
      <c r="G107" s="193"/>
      <c r="H107" s="194"/>
      <c r="I107" s="194"/>
      <c r="J107" s="193"/>
    </row>
    <row r="108" spans="3:10" ht="12.75" customHeight="1">
      <c r="C108" s="192"/>
      <c r="D108" s="192"/>
      <c r="E108" s="192"/>
      <c r="F108" s="193"/>
      <c r="G108" s="193"/>
      <c r="H108" s="194"/>
      <c r="I108" s="194"/>
      <c r="J108" s="193"/>
    </row>
    <row r="109" spans="6:10" ht="15">
      <c r="F109" s="198"/>
      <c r="G109" s="199"/>
      <c r="H109" s="200"/>
      <c r="I109" s="200"/>
      <c r="J109" s="198"/>
    </row>
    <row r="110" spans="6:10" ht="15">
      <c r="F110" s="198"/>
      <c r="G110" s="199"/>
      <c r="H110" s="200"/>
      <c r="I110" s="200"/>
      <c r="J110" s="198"/>
    </row>
    <row r="111" spans="6:10" ht="15">
      <c r="F111" s="198"/>
      <c r="G111" s="199"/>
      <c r="H111" s="200"/>
      <c r="I111" s="200"/>
      <c r="J111" s="198"/>
    </row>
    <row r="112" spans="6:10" ht="15" customHeight="1">
      <c r="F112" s="196"/>
      <c r="G112" s="196"/>
      <c r="H112" s="197"/>
      <c r="I112" s="197"/>
      <c r="J112" s="196"/>
    </row>
    <row r="113" spans="6:10" ht="12.75" customHeight="1">
      <c r="F113" s="193"/>
      <c r="G113" s="193"/>
      <c r="H113" s="194"/>
      <c r="I113" s="194"/>
      <c r="J113" s="193"/>
    </row>
    <row r="114" spans="6:10" ht="12.75" customHeight="1">
      <c r="F114" s="167"/>
      <c r="G114" s="167"/>
      <c r="H114" s="167"/>
      <c r="I114" s="167"/>
      <c r="J114" s="167"/>
    </row>
    <row r="115" spans="6:10" ht="12.75" customHeight="1">
      <c r="F115" s="193"/>
      <c r="G115" s="193"/>
      <c r="H115" s="194"/>
      <c r="I115" s="194"/>
      <c r="J115" s="193"/>
    </row>
    <row r="116" spans="6:10" ht="12.75" customHeight="1">
      <c r="F116" s="193"/>
      <c r="G116" s="193"/>
      <c r="H116" s="201"/>
      <c r="I116" s="201"/>
      <c r="J116" s="193"/>
    </row>
    <row r="117" spans="6:10" ht="15">
      <c r="F117" s="193"/>
      <c r="G117" s="193"/>
      <c r="H117" s="194"/>
      <c r="I117" s="194"/>
      <c r="J117" s="193"/>
    </row>
    <row r="118" spans="6:10" ht="12.75" customHeight="1">
      <c r="F118" s="193"/>
      <c r="G118" s="193"/>
      <c r="H118" s="194"/>
      <c r="I118" s="194"/>
      <c r="J118" s="193"/>
    </row>
    <row r="119" spans="6:10" ht="12.75" customHeight="1">
      <c r="F119" s="167"/>
      <c r="G119" s="167"/>
      <c r="H119" s="167"/>
      <c r="I119" s="167"/>
      <c r="J119" s="167"/>
    </row>
    <row r="120" spans="6:10" ht="12.75" customHeight="1">
      <c r="F120" s="193"/>
      <c r="G120" s="193"/>
      <c r="H120" s="194"/>
      <c r="I120" s="194"/>
      <c r="J120" s="193"/>
    </row>
    <row r="121" spans="6:10" ht="12.75" customHeight="1">
      <c r="F121" s="193"/>
      <c r="G121" s="193"/>
      <c r="H121" s="194"/>
      <c r="I121" s="194"/>
      <c r="J121" s="193"/>
    </row>
    <row r="122" spans="6:10" ht="12.75" customHeight="1">
      <c r="F122" s="193"/>
      <c r="G122" s="193"/>
      <c r="H122" s="194"/>
      <c r="I122" s="194"/>
      <c r="J122" s="193"/>
    </row>
    <row r="123" spans="6:10" ht="12.75" customHeight="1">
      <c r="F123" s="193"/>
      <c r="G123" s="193"/>
      <c r="H123" s="194"/>
      <c r="I123" s="194"/>
      <c r="J123" s="193"/>
    </row>
    <row r="124" spans="6:10" ht="12.75" customHeight="1">
      <c r="F124" s="193"/>
      <c r="G124" s="193"/>
      <c r="H124" s="194"/>
      <c r="I124" s="194"/>
      <c r="J124" s="193"/>
    </row>
    <row r="125" spans="6:10" ht="12.75" customHeight="1">
      <c r="F125" s="193"/>
      <c r="G125" s="193"/>
      <c r="H125" s="194"/>
      <c r="I125" s="194"/>
      <c r="J125" s="193"/>
    </row>
    <row r="126" spans="6:10" ht="12.75" customHeight="1">
      <c r="F126" s="193"/>
      <c r="G126" s="193"/>
      <c r="H126" s="194"/>
      <c r="I126" s="194"/>
      <c r="J126" s="193"/>
    </row>
    <row r="127" spans="6:10" ht="12.75" customHeight="1">
      <c r="F127" s="193"/>
      <c r="G127" s="193"/>
      <c r="H127" s="194"/>
      <c r="I127" s="194"/>
      <c r="J127" s="193"/>
    </row>
    <row r="128" spans="6:10" ht="12.75" customHeight="1">
      <c r="F128" s="193"/>
      <c r="G128" s="193"/>
      <c r="H128" s="194"/>
      <c r="I128" s="194"/>
      <c r="J128" s="193"/>
    </row>
    <row r="129" spans="6:10" ht="12.75" customHeight="1">
      <c r="F129" s="193"/>
      <c r="G129" s="193"/>
      <c r="H129" s="194"/>
      <c r="I129" s="194"/>
      <c r="J129" s="193"/>
    </row>
    <row r="130" spans="6:10" ht="12.75" customHeight="1">
      <c r="F130" s="167"/>
      <c r="G130" s="167"/>
      <c r="H130" s="167"/>
      <c r="I130" s="167"/>
      <c r="J130" s="167"/>
    </row>
    <row r="131" spans="6:10" ht="12.75" customHeight="1">
      <c r="F131" s="193"/>
      <c r="G131" s="193"/>
      <c r="H131" s="194"/>
      <c r="I131" s="194"/>
      <c r="J131" s="193"/>
    </row>
    <row r="132" spans="6:10" ht="12.75" customHeight="1">
      <c r="F132" s="193"/>
      <c r="G132" s="193"/>
      <c r="H132" s="194"/>
      <c r="I132" s="194"/>
      <c r="J132" s="193"/>
    </row>
    <row r="133" spans="6:10" ht="12.75" customHeight="1">
      <c r="F133" s="193"/>
      <c r="G133" s="193"/>
      <c r="H133" s="194"/>
      <c r="I133" s="194"/>
      <c r="J133" s="193"/>
    </row>
    <row r="134" spans="6:10" ht="15.75" customHeight="1">
      <c r="F134" s="196"/>
      <c r="G134" s="196"/>
      <c r="H134" s="197"/>
      <c r="I134" s="197"/>
      <c r="J134" s="196"/>
    </row>
    <row r="135" spans="6:10" ht="12.75" customHeight="1">
      <c r="F135" s="202"/>
      <c r="G135" s="199"/>
      <c r="H135" s="203"/>
      <c r="I135" s="203"/>
      <c r="J135" s="202"/>
    </row>
    <row r="136" spans="6:10" ht="12.75" customHeight="1">
      <c r="F136" s="193"/>
      <c r="G136" s="193"/>
      <c r="H136" s="194"/>
      <c r="I136" s="194"/>
      <c r="J136" s="193"/>
    </row>
  </sheetData>
  <mergeCells count="15">
    <mergeCell ref="A12:J12"/>
    <mergeCell ref="A90:J90"/>
    <mergeCell ref="A70:J70"/>
    <mergeCell ref="F7:F10"/>
    <mergeCell ref="G7:G10"/>
    <mergeCell ref="H7:H10"/>
    <mergeCell ref="I7:I10"/>
    <mergeCell ref="J7:J10"/>
    <mergeCell ref="C3:J3"/>
    <mergeCell ref="C4:J4"/>
    <mergeCell ref="A1:J1"/>
    <mergeCell ref="C2:J2"/>
    <mergeCell ref="F6:J6"/>
    <mergeCell ref="A6:D10"/>
    <mergeCell ref="E6:E10"/>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38"/>
  <sheetViews>
    <sheetView workbookViewId="0" topLeftCell="A1">
      <selection activeCell="Q1" sqref="Q1"/>
    </sheetView>
  </sheetViews>
  <sheetFormatPr defaultColWidth="4.57421875" defaultRowHeight="15"/>
  <cols>
    <col min="1" max="1" width="0.5625" style="471" customWidth="1"/>
    <col min="2" max="2" width="0.5625" style="334" customWidth="1"/>
    <col min="3" max="3" width="22.57421875" style="334" customWidth="1"/>
    <col min="4" max="4" width="2.140625" style="334" customWidth="1"/>
    <col min="5" max="5" width="7.00390625" style="334" customWidth="1"/>
    <col min="6" max="6" width="6.00390625" style="332" customWidth="1"/>
    <col min="7" max="7" width="4.57421875" style="520" customWidth="1"/>
    <col min="8" max="8" width="7.140625" style="374" customWidth="1"/>
    <col min="9" max="9" width="5.57421875" style="374" customWidth="1"/>
    <col min="10" max="10" width="6.7109375" style="332" customWidth="1"/>
    <col min="11" max="11" width="6.421875" style="520" customWidth="1"/>
    <col min="12" max="12" width="6.00390625" style="374" customWidth="1"/>
    <col min="13" max="13" width="5.28125" style="374" customWidth="1"/>
    <col min="14" max="14" width="7.00390625" style="374" customWidth="1"/>
    <col min="15" max="15" width="6.57421875" style="374" customWidth="1"/>
    <col min="16" max="245" width="5.140625" style="334" customWidth="1"/>
    <col min="246" max="247" width="0.2890625" style="334" customWidth="1"/>
    <col min="248" max="248" width="23.140625" style="334" customWidth="1"/>
    <col min="249" max="249" width="5.421875" style="334" customWidth="1"/>
    <col min="250" max="250" width="6.8515625" style="334" customWidth="1"/>
    <col min="251" max="251" width="5.00390625" style="334" customWidth="1"/>
    <col min="252" max="252" width="4.7109375" style="334" customWidth="1"/>
    <col min="253" max="253" width="4.8515625" style="334" customWidth="1"/>
    <col min="254" max="254" width="4.7109375" style="334" customWidth="1"/>
    <col min="255" max="255" width="5.00390625" style="334" customWidth="1"/>
    <col min="256" max="16384" width="4.57421875" style="334" customWidth="1"/>
  </cols>
  <sheetData>
    <row r="1" spans="1:33" s="412" customFormat="1" ht="12.75" customHeight="1">
      <c r="A1" s="922" t="s">
        <v>827</v>
      </c>
      <c r="B1" s="922"/>
      <c r="C1" s="922"/>
      <c r="D1" s="922"/>
      <c r="E1" s="922"/>
      <c r="F1" s="922"/>
      <c r="G1" s="922"/>
      <c r="H1" s="922"/>
      <c r="I1" s="922"/>
      <c r="J1" s="922"/>
      <c r="K1" s="922"/>
      <c r="L1" s="922"/>
      <c r="M1" s="922"/>
      <c r="N1" s="922"/>
      <c r="O1" s="922"/>
      <c r="P1" s="334"/>
      <c r="Q1" s="334"/>
      <c r="R1" s="334"/>
      <c r="S1" s="334"/>
      <c r="T1" s="334"/>
      <c r="U1" s="334"/>
      <c r="V1" s="334"/>
      <c r="W1" s="334"/>
      <c r="X1" s="334"/>
      <c r="Y1" s="334"/>
      <c r="Z1" s="334"/>
      <c r="AA1" s="334"/>
      <c r="AB1" s="334"/>
      <c r="AC1" s="334"/>
      <c r="AD1" s="334"/>
      <c r="AE1" s="334"/>
      <c r="AF1" s="334"/>
      <c r="AG1" s="334"/>
    </row>
    <row r="2" spans="1:33" s="412" customFormat="1" ht="13.5" customHeight="1">
      <c r="A2" s="922" t="s">
        <v>425</v>
      </c>
      <c r="B2" s="922"/>
      <c r="C2" s="922"/>
      <c r="D2" s="922"/>
      <c r="E2" s="922"/>
      <c r="F2" s="922"/>
      <c r="G2" s="922"/>
      <c r="H2" s="922"/>
      <c r="I2" s="922"/>
      <c r="J2" s="922"/>
      <c r="K2" s="922"/>
      <c r="L2" s="922"/>
      <c r="M2" s="922"/>
      <c r="N2" s="922"/>
      <c r="O2" s="922"/>
      <c r="P2" s="467"/>
      <c r="Q2" s="334"/>
      <c r="R2" s="334"/>
      <c r="S2" s="334"/>
      <c r="T2" s="334"/>
      <c r="U2" s="334"/>
      <c r="V2" s="334"/>
      <c r="W2" s="334"/>
      <c r="X2" s="334"/>
      <c r="Y2" s="334"/>
      <c r="Z2" s="334"/>
      <c r="AA2" s="334"/>
      <c r="AB2" s="334"/>
      <c r="AC2" s="334"/>
      <c r="AD2" s="334"/>
      <c r="AE2" s="334"/>
      <c r="AF2" s="334"/>
      <c r="AG2" s="334"/>
    </row>
    <row r="3" spans="1:33" s="412" customFormat="1" ht="13.5" customHeight="1">
      <c r="A3" s="922" t="s">
        <v>426</v>
      </c>
      <c r="B3" s="922"/>
      <c r="C3" s="922"/>
      <c r="D3" s="922"/>
      <c r="E3" s="922"/>
      <c r="F3" s="922"/>
      <c r="G3" s="922"/>
      <c r="H3" s="922"/>
      <c r="I3" s="922"/>
      <c r="J3" s="922"/>
      <c r="K3" s="922"/>
      <c r="L3" s="922"/>
      <c r="M3" s="922"/>
      <c r="N3" s="922"/>
      <c r="O3" s="922"/>
      <c r="P3" s="467"/>
      <c r="Q3" s="334"/>
      <c r="R3" s="334"/>
      <c r="S3" s="334"/>
      <c r="T3" s="334"/>
      <c r="U3" s="334"/>
      <c r="V3" s="334"/>
      <c r="W3" s="334"/>
      <c r="X3" s="334"/>
      <c r="Y3" s="334"/>
      <c r="Z3" s="334"/>
      <c r="AA3" s="334"/>
      <c r="AB3" s="334"/>
      <c r="AC3" s="334"/>
      <c r="AD3" s="334"/>
      <c r="AE3" s="334"/>
      <c r="AF3" s="334"/>
      <c r="AG3" s="334"/>
    </row>
    <row r="4" spans="1:33" s="412" customFormat="1" ht="13.5" customHeight="1">
      <c r="A4" s="922" t="s">
        <v>427</v>
      </c>
      <c r="B4" s="922"/>
      <c r="C4" s="922"/>
      <c r="D4" s="922"/>
      <c r="E4" s="922"/>
      <c r="F4" s="922"/>
      <c r="G4" s="922"/>
      <c r="H4" s="922"/>
      <c r="I4" s="922"/>
      <c r="J4" s="922"/>
      <c r="K4" s="922"/>
      <c r="L4" s="922"/>
      <c r="M4" s="922"/>
      <c r="N4" s="922"/>
      <c r="O4" s="922"/>
      <c r="P4" s="467"/>
      <c r="Q4" s="334"/>
      <c r="R4" s="334"/>
      <c r="S4" s="334"/>
      <c r="T4" s="334"/>
      <c r="U4" s="334"/>
      <c r="V4" s="334"/>
      <c r="W4" s="334"/>
      <c r="X4" s="334"/>
      <c r="Y4" s="334"/>
      <c r="Z4" s="334"/>
      <c r="AA4" s="334"/>
      <c r="AB4" s="334"/>
      <c r="AC4" s="334"/>
      <c r="AD4" s="334"/>
      <c r="AE4" s="334"/>
      <c r="AF4" s="334"/>
      <c r="AG4" s="334"/>
    </row>
    <row r="5" spans="1:33" s="469" customFormat="1" ht="6" customHeight="1">
      <c r="A5" s="468"/>
      <c r="B5" s="468"/>
      <c r="C5" s="468"/>
      <c r="D5" s="468"/>
      <c r="E5" s="468"/>
      <c r="F5" s="468"/>
      <c r="G5" s="468"/>
      <c r="H5" s="468"/>
      <c r="I5" s="468"/>
      <c r="J5" s="468"/>
      <c r="K5" s="468"/>
      <c r="L5" s="468"/>
      <c r="N5" s="468"/>
      <c r="P5" s="334"/>
      <c r="Q5" s="334"/>
      <c r="R5" s="334"/>
      <c r="S5" s="334"/>
      <c r="T5" s="334"/>
      <c r="U5" s="334"/>
      <c r="V5" s="334"/>
      <c r="W5" s="334"/>
      <c r="X5" s="334"/>
      <c r="Y5" s="334"/>
      <c r="Z5" s="334"/>
      <c r="AA5" s="334"/>
      <c r="AB5" s="334"/>
      <c r="AC5" s="334"/>
      <c r="AD5" s="334"/>
      <c r="AE5" s="334"/>
      <c r="AF5" s="334"/>
      <c r="AG5" s="334"/>
    </row>
    <row r="6" spans="1:33" s="469" customFormat="1" ht="15.9" customHeight="1">
      <c r="A6" s="925" t="s">
        <v>428</v>
      </c>
      <c r="B6" s="925"/>
      <c r="C6" s="925"/>
      <c r="D6" s="926"/>
      <c r="E6" s="931" t="s">
        <v>405</v>
      </c>
      <c r="F6" s="923" t="s">
        <v>429</v>
      </c>
      <c r="G6" s="924"/>
      <c r="H6" s="924"/>
      <c r="I6" s="924"/>
      <c r="J6" s="924"/>
      <c r="K6" s="924"/>
      <c r="L6" s="924"/>
      <c r="M6" s="924"/>
      <c r="N6" s="924"/>
      <c r="O6" s="924"/>
      <c r="P6" s="334"/>
      <c r="Q6" s="334"/>
      <c r="R6" s="334"/>
      <c r="S6" s="334"/>
      <c r="T6" s="334"/>
      <c r="U6" s="334"/>
      <c r="V6" s="334"/>
      <c r="W6" s="334"/>
      <c r="X6" s="334"/>
      <c r="Y6" s="334"/>
      <c r="Z6" s="334"/>
      <c r="AA6" s="334"/>
      <c r="AB6" s="334"/>
      <c r="AC6" s="334"/>
      <c r="AD6" s="334"/>
      <c r="AE6" s="334"/>
      <c r="AF6" s="334"/>
      <c r="AG6" s="334"/>
    </row>
    <row r="7" spans="1:33" s="469" customFormat="1" ht="20.1" customHeight="1">
      <c r="A7" s="927"/>
      <c r="B7" s="927"/>
      <c r="C7" s="927"/>
      <c r="D7" s="928"/>
      <c r="E7" s="932"/>
      <c r="F7" s="934" t="s">
        <v>430</v>
      </c>
      <c r="G7" s="936" t="s">
        <v>244</v>
      </c>
      <c r="H7" s="938" t="s">
        <v>431</v>
      </c>
      <c r="I7" s="938" t="s">
        <v>460</v>
      </c>
      <c r="J7" s="936" t="s">
        <v>432</v>
      </c>
      <c r="K7" s="936" t="s">
        <v>433</v>
      </c>
      <c r="L7" s="938" t="s">
        <v>458</v>
      </c>
      <c r="M7" s="938" t="s">
        <v>434</v>
      </c>
      <c r="N7" s="938" t="s">
        <v>435</v>
      </c>
      <c r="O7" s="942" t="s">
        <v>459</v>
      </c>
      <c r="P7" s="334"/>
      <c r="Q7" s="334"/>
      <c r="R7" s="334"/>
      <c r="S7" s="334"/>
      <c r="T7" s="334"/>
      <c r="U7" s="334"/>
      <c r="V7" s="334"/>
      <c r="W7" s="334"/>
      <c r="X7" s="334"/>
      <c r="Y7" s="334"/>
      <c r="Z7" s="334"/>
      <c r="AA7" s="334"/>
      <c r="AB7" s="334"/>
      <c r="AC7" s="334"/>
      <c r="AD7" s="334"/>
      <c r="AE7" s="334"/>
      <c r="AF7" s="334"/>
      <c r="AG7" s="334"/>
    </row>
    <row r="8" spans="1:33" s="469" customFormat="1" ht="20.1" customHeight="1">
      <c r="A8" s="927"/>
      <c r="B8" s="927"/>
      <c r="C8" s="927"/>
      <c r="D8" s="928"/>
      <c r="E8" s="932"/>
      <c r="F8" s="934"/>
      <c r="G8" s="936"/>
      <c r="H8" s="938"/>
      <c r="I8" s="938"/>
      <c r="J8" s="936"/>
      <c r="K8" s="936"/>
      <c r="L8" s="938"/>
      <c r="M8" s="938"/>
      <c r="N8" s="938"/>
      <c r="O8" s="942"/>
      <c r="P8" s="334"/>
      <c r="Q8" s="334"/>
      <c r="R8" s="334"/>
      <c r="S8" s="334"/>
      <c r="T8" s="334"/>
      <c r="U8" s="334"/>
      <c r="V8" s="334"/>
      <c r="W8" s="334"/>
      <c r="X8" s="334"/>
      <c r="Y8" s="334"/>
      <c r="Z8" s="334"/>
      <c r="AA8" s="334"/>
      <c r="AB8" s="334"/>
      <c r="AC8" s="334"/>
      <c r="AD8" s="334"/>
      <c r="AE8" s="334"/>
      <c r="AF8" s="334"/>
      <c r="AG8" s="334"/>
    </row>
    <row r="9" spans="1:33" s="469" customFormat="1" ht="20.1" customHeight="1">
      <c r="A9" s="927"/>
      <c r="B9" s="927"/>
      <c r="C9" s="927"/>
      <c r="D9" s="928"/>
      <c r="E9" s="932"/>
      <c r="F9" s="934"/>
      <c r="G9" s="936"/>
      <c r="H9" s="938"/>
      <c r="I9" s="938"/>
      <c r="J9" s="936"/>
      <c r="K9" s="936"/>
      <c r="L9" s="938"/>
      <c r="M9" s="938"/>
      <c r="N9" s="938"/>
      <c r="O9" s="942"/>
      <c r="P9" s="471"/>
      <c r="Q9" s="471"/>
      <c r="R9" s="471"/>
      <c r="S9" s="471"/>
      <c r="T9" s="471"/>
      <c r="U9" s="471"/>
      <c r="V9" s="471"/>
      <c r="W9" s="471"/>
      <c r="X9" s="471"/>
      <c r="Y9" s="471"/>
      <c r="Z9" s="471"/>
      <c r="AA9" s="471"/>
      <c r="AB9" s="471"/>
      <c r="AC9" s="471"/>
      <c r="AD9" s="471"/>
      <c r="AE9" s="471"/>
      <c r="AF9" s="471"/>
      <c r="AG9" s="471"/>
    </row>
    <row r="10" spans="1:33" s="469" customFormat="1" ht="20.1" customHeight="1">
      <c r="A10" s="927"/>
      <c r="B10" s="927"/>
      <c r="C10" s="927"/>
      <c r="D10" s="928"/>
      <c r="E10" s="932"/>
      <c r="F10" s="934"/>
      <c r="G10" s="936"/>
      <c r="H10" s="938"/>
      <c r="I10" s="938"/>
      <c r="J10" s="936"/>
      <c r="K10" s="936"/>
      <c r="L10" s="938"/>
      <c r="M10" s="938"/>
      <c r="N10" s="938"/>
      <c r="O10" s="942"/>
      <c r="P10" s="471"/>
      <c r="Q10" s="471"/>
      <c r="R10" s="471"/>
      <c r="S10" s="471"/>
      <c r="T10" s="471"/>
      <c r="U10" s="471"/>
      <c r="V10" s="471"/>
      <c r="W10" s="471"/>
      <c r="X10" s="471"/>
      <c r="Y10" s="471"/>
      <c r="Z10" s="471"/>
      <c r="AA10" s="471"/>
      <c r="AB10" s="471"/>
      <c r="AC10" s="471"/>
      <c r="AD10" s="471"/>
      <c r="AE10" s="471"/>
      <c r="AF10" s="471"/>
      <c r="AG10" s="471"/>
    </row>
    <row r="11" spans="1:33" s="469" customFormat="1" ht="30.75" customHeight="1">
      <c r="A11" s="929"/>
      <c r="B11" s="929"/>
      <c r="C11" s="929"/>
      <c r="D11" s="930"/>
      <c r="E11" s="933"/>
      <c r="F11" s="935"/>
      <c r="G11" s="937"/>
      <c r="H11" s="939"/>
      <c r="I11" s="939"/>
      <c r="J11" s="937"/>
      <c r="K11" s="937"/>
      <c r="L11" s="939"/>
      <c r="M11" s="939"/>
      <c r="N11" s="939"/>
      <c r="O11" s="943"/>
      <c r="P11" s="471"/>
      <c r="Q11" s="471"/>
      <c r="R11" s="471"/>
      <c r="S11" s="471"/>
      <c r="T11" s="471"/>
      <c r="U11" s="471"/>
      <c r="V11" s="471"/>
      <c r="W11" s="471"/>
      <c r="X11" s="471"/>
      <c r="Y11" s="471"/>
      <c r="Z11" s="471"/>
      <c r="AA11" s="471"/>
      <c r="AB11" s="471"/>
      <c r="AC11" s="471"/>
      <c r="AD11" s="471"/>
      <c r="AE11" s="471"/>
      <c r="AF11" s="471"/>
      <c r="AG11" s="471"/>
    </row>
    <row r="12" spans="1:33" s="469" customFormat="1" ht="3" customHeight="1">
      <c r="A12" s="472"/>
      <c r="B12" s="472"/>
      <c r="C12" s="472"/>
      <c r="D12" s="472"/>
      <c r="E12" s="472"/>
      <c r="F12" s="470"/>
      <c r="G12" s="473"/>
      <c r="H12" s="474"/>
      <c r="I12" s="474"/>
      <c r="J12" s="473"/>
      <c r="K12" s="473"/>
      <c r="L12" s="474"/>
      <c r="M12" s="474"/>
      <c r="N12" s="474"/>
      <c r="O12" s="474"/>
      <c r="P12" s="471"/>
      <c r="Q12" s="471"/>
      <c r="R12" s="471"/>
      <c r="S12" s="471"/>
      <c r="T12" s="471"/>
      <c r="U12" s="471"/>
      <c r="V12" s="471"/>
      <c r="W12" s="471"/>
      <c r="X12" s="471"/>
      <c r="Y12" s="471"/>
      <c r="Z12" s="471"/>
      <c r="AA12" s="471"/>
      <c r="AB12" s="471"/>
      <c r="AC12" s="471"/>
      <c r="AD12" s="471"/>
      <c r="AE12" s="471"/>
      <c r="AF12" s="471"/>
      <c r="AG12" s="471"/>
    </row>
    <row r="13" spans="1:15" ht="18.75" customHeight="1">
      <c r="A13" s="944" t="s">
        <v>191</v>
      </c>
      <c r="B13" s="944"/>
      <c r="C13" s="944"/>
      <c r="D13" s="944"/>
      <c r="E13" s="944"/>
      <c r="F13" s="944"/>
      <c r="G13" s="944"/>
      <c r="H13" s="944"/>
      <c r="I13" s="944"/>
      <c r="J13" s="944"/>
      <c r="K13" s="944"/>
      <c r="L13" s="944"/>
      <c r="M13" s="944"/>
      <c r="N13" s="944"/>
      <c r="O13" s="944"/>
    </row>
    <row r="14" spans="1:15" ht="12.75" customHeight="1">
      <c r="A14" s="475"/>
      <c r="B14" s="475"/>
      <c r="C14" s="476" t="s">
        <v>185</v>
      </c>
      <c r="D14" s="477" t="s">
        <v>333</v>
      </c>
      <c r="E14" s="478">
        <v>5729</v>
      </c>
      <c r="F14" s="478">
        <v>451</v>
      </c>
      <c r="G14" s="478">
        <v>35</v>
      </c>
      <c r="H14" s="478">
        <v>1389</v>
      </c>
      <c r="I14" s="478">
        <v>732</v>
      </c>
      <c r="J14" s="478">
        <v>616</v>
      </c>
      <c r="K14" s="478">
        <v>149</v>
      </c>
      <c r="L14" s="478">
        <v>1991</v>
      </c>
      <c r="M14" s="478">
        <v>285</v>
      </c>
      <c r="N14" s="478">
        <v>80</v>
      </c>
      <c r="O14" s="478">
        <v>1</v>
      </c>
    </row>
    <row r="15" spans="1:15" ht="12.75" customHeight="1">
      <c r="A15" s="475"/>
      <c r="B15" s="475"/>
      <c r="C15" s="479"/>
      <c r="D15" s="477" t="s">
        <v>334</v>
      </c>
      <c r="E15" s="478">
        <v>1795</v>
      </c>
      <c r="F15" s="478">
        <v>281</v>
      </c>
      <c r="G15" s="478">
        <v>12</v>
      </c>
      <c r="H15" s="478">
        <v>604</v>
      </c>
      <c r="I15" s="478">
        <v>176</v>
      </c>
      <c r="J15" s="478">
        <v>203</v>
      </c>
      <c r="K15" s="478">
        <v>52</v>
      </c>
      <c r="L15" s="478">
        <v>301</v>
      </c>
      <c r="M15" s="478">
        <v>130</v>
      </c>
      <c r="N15" s="478">
        <v>36</v>
      </c>
      <c r="O15" s="478">
        <v>0</v>
      </c>
    </row>
    <row r="16" spans="1:15" ht="12.75" customHeight="1">
      <c r="A16" s="475"/>
      <c r="B16" s="475"/>
      <c r="C16" s="479"/>
      <c r="D16" s="477" t="s">
        <v>335</v>
      </c>
      <c r="E16" s="478">
        <v>7524</v>
      </c>
      <c r="F16" s="478">
        <v>732</v>
      </c>
      <c r="G16" s="478">
        <v>47</v>
      </c>
      <c r="H16" s="478">
        <v>1993</v>
      </c>
      <c r="I16" s="478">
        <v>908</v>
      </c>
      <c r="J16" s="478">
        <v>819</v>
      </c>
      <c r="K16" s="478">
        <v>201</v>
      </c>
      <c r="L16" s="478">
        <v>2292</v>
      </c>
      <c r="M16" s="478">
        <v>415</v>
      </c>
      <c r="N16" s="478">
        <v>116</v>
      </c>
      <c r="O16" s="478">
        <v>1</v>
      </c>
    </row>
    <row r="17" spans="1:15" ht="6.75" customHeight="1">
      <c r="A17" s="480"/>
      <c r="B17" s="480"/>
      <c r="C17" s="471"/>
      <c r="D17" s="471"/>
      <c r="E17" s="471"/>
      <c r="F17" s="478"/>
      <c r="G17" s="478"/>
      <c r="H17" s="481"/>
      <c r="I17" s="481"/>
      <c r="J17" s="478"/>
      <c r="K17" s="478"/>
      <c r="L17" s="481"/>
      <c r="M17" s="481"/>
      <c r="N17" s="481"/>
      <c r="O17" s="481"/>
    </row>
    <row r="18" spans="1:15" ht="12.75" customHeight="1">
      <c r="A18" s="480" t="s">
        <v>901</v>
      </c>
      <c r="B18" s="480"/>
      <c r="C18" s="471"/>
      <c r="D18" s="471"/>
      <c r="E18" s="471"/>
      <c r="F18" s="478"/>
      <c r="G18" s="478"/>
      <c r="H18" s="482"/>
      <c r="I18" s="482"/>
      <c r="J18" s="478"/>
      <c r="K18" s="478"/>
      <c r="L18" s="482"/>
      <c r="M18" s="482"/>
      <c r="N18" s="482"/>
      <c r="O18" s="482"/>
    </row>
    <row r="19" spans="1:15" ht="9" customHeight="1">
      <c r="A19" s="480"/>
      <c r="B19" s="483" t="s">
        <v>186</v>
      </c>
      <c r="C19" s="484"/>
      <c r="D19" s="471"/>
      <c r="E19" s="485"/>
      <c r="F19" s="485"/>
      <c r="G19" s="485"/>
      <c r="H19" s="482"/>
      <c r="I19" s="482"/>
      <c r="J19" s="478"/>
      <c r="K19" s="478"/>
      <c r="L19" s="482"/>
      <c r="M19" s="482"/>
      <c r="N19" s="482"/>
      <c r="O19" s="482"/>
    </row>
    <row r="20" spans="1:15" ht="12.75" customHeight="1">
      <c r="A20" s="486"/>
      <c r="B20" s="486"/>
      <c r="C20" s="408" t="s">
        <v>408</v>
      </c>
      <c r="D20" s="487" t="s">
        <v>333</v>
      </c>
      <c r="E20" s="488">
        <v>71</v>
      </c>
      <c r="F20" s="488">
        <v>1</v>
      </c>
      <c r="G20" s="488">
        <v>1</v>
      </c>
      <c r="H20" s="488">
        <v>45</v>
      </c>
      <c r="I20" s="488">
        <v>5</v>
      </c>
      <c r="J20" s="488">
        <v>1</v>
      </c>
      <c r="K20" s="488">
        <v>1</v>
      </c>
      <c r="L20" s="488">
        <v>14</v>
      </c>
      <c r="M20" s="488">
        <v>3</v>
      </c>
      <c r="N20" s="488">
        <v>0</v>
      </c>
      <c r="O20" s="488">
        <v>0</v>
      </c>
    </row>
    <row r="21" spans="2:15" ht="12.75" customHeight="1">
      <c r="B21" s="471"/>
      <c r="C21" s="408"/>
      <c r="D21" s="487" t="s">
        <v>334</v>
      </c>
      <c r="E21" s="488">
        <v>26</v>
      </c>
      <c r="F21" s="488">
        <v>1</v>
      </c>
      <c r="G21" s="488">
        <v>0</v>
      </c>
      <c r="H21" s="488">
        <v>22</v>
      </c>
      <c r="I21" s="488">
        <v>1</v>
      </c>
      <c r="J21" s="488">
        <v>1</v>
      </c>
      <c r="K21" s="488">
        <v>0</v>
      </c>
      <c r="L21" s="488">
        <v>0</v>
      </c>
      <c r="M21" s="488">
        <v>1</v>
      </c>
      <c r="N21" s="488">
        <v>0</v>
      </c>
      <c r="O21" s="488">
        <v>0</v>
      </c>
    </row>
    <row r="22" spans="2:15" ht="12.75" customHeight="1">
      <c r="B22" s="471"/>
      <c r="C22" s="408"/>
      <c r="D22" s="487" t="s">
        <v>335</v>
      </c>
      <c r="E22" s="488">
        <v>97</v>
      </c>
      <c r="F22" s="488">
        <v>2</v>
      </c>
      <c r="G22" s="488">
        <v>1</v>
      </c>
      <c r="H22" s="488">
        <v>67</v>
      </c>
      <c r="I22" s="488">
        <v>6</v>
      </c>
      <c r="J22" s="488">
        <v>2</v>
      </c>
      <c r="K22" s="488">
        <v>1</v>
      </c>
      <c r="L22" s="488">
        <v>14</v>
      </c>
      <c r="M22" s="488">
        <v>4</v>
      </c>
      <c r="N22" s="488">
        <v>0</v>
      </c>
      <c r="O22" s="488">
        <v>0</v>
      </c>
    </row>
    <row r="23" spans="2:15" ht="12.75" customHeight="1">
      <c r="B23" s="471"/>
      <c r="C23" s="408" t="s">
        <v>409</v>
      </c>
      <c r="D23" s="487" t="s">
        <v>333</v>
      </c>
      <c r="E23" s="488">
        <v>29</v>
      </c>
      <c r="F23" s="488">
        <v>8</v>
      </c>
      <c r="G23" s="488">
        <v>1</v>
      </c>
      <c r="H23" s="488">
        <v>11</v>
      </c>
      <c r="I23" s="488">
        <v>2</v>
      </c>
      <c r="J23" s="488">
        <v>2</v>
      </c>
      <c r="K23" s="488">
        <v>1</v>
      </c>
      <c r="L23" s="488">
        <v>3</v>
      </c>
      <c r="M23" s="488">
        <v>1</v>
      </c>
      <c r="N23" s="488">
        <v>0</v>
      </c>
      <c r="O23" s="488">
        <v>0</v>
      </c>
    </row>
    <row r="24" spans="2:15" ht="12.75" customHeight="1">
      <c r="B24" s="471"/>
      <c r="C24" s="408"/>
      <c r="D24" s="487" t="s">
        <v>334</v>
      </c>
      <c r="E24" s="488">
        <v>23</v>
      </c>
      <c r="F24" s="488">
        <v>5</v>
      </c>
      <c r="G24" s="488">
        <v>0</v>
      </c>
      <c r="H24" s="488">
        <v>10</v>
      </c>
      <c r="I24" s="488">
        <v>4</v>
      </c>
      <c r="J24" s="488">
        <v>1</v>
      </c>
      <c r="K24" s="488">
        <v>2</v>
      </c>
      <c r="L24" s="488">
        <v>1</v>
      </c>
      <c r="M24" s="488">
        <v>0</v>
      </c>
      <c r="N24" s="488">
        <v>0</v>
      </c>
      <c r="O24" s="488">
        <v>0</v>
      </c>
    </row>
    <row r="25" spans="2:15" ht="12.75" customHeight="1">
      <c r="B25" s="471"/>
      <c r="C25" s="408"/>
      <c r="D25" s="487" t="s">
        <v>335</v>
      </c>
      <c r="E25" s="488">
        <v>52</v>
      </c>
      <c r="F25" s="488">
        <v>13</v>
      </c>
      <c r="G25" s="488">
        <v>1</v>
      </c>
      <c r="H25" s="488">
        <v>21</v>
      </c>
      <c r="I25" s="488">
        <v>6</v>
      </c>
      <c r="J25" s="488">
        <v>3</v>
      </c>
      <c r="K25" s="488">
        <v>3</v>
      </c>
      <c r="L25" s="488">
        <v>4</v>
      </c>
      <c r="M25" s="488">
        <v>1</v>
      </c>
      <c r="N25" s="488">
        <v>0</v>
      </c>
      <c r="O25" s="488">
        <v>0</v>
      </c>
    </row>
    <row r="26" spans="2:15" ht="6.75" customHeight="1">
      <c r="B26" s="471"/>
      <c r="C26" s="408"/>
      <c r="D26" s="408"/>
      <c r="E26" s="478"/>
      <c r="F26" s="485"/>
      <c r="G26" s="485"/>
      <c r="H26" s="485"/>
      <c r="I26" s="485"/>
      <c r="J26" s="485"/>
      <c r="K26" s="485"/>
      <c r="L26" s="485"/>
      <c r="M26" s="485"/>
      <c r="N26" s="485"/>
      <c r="O26" s="485"/>
    </row>
    <row r="27" spans="1:15" ht="12.75" customHeight="1">
      <c r="A27" s="489" t="s">
        <v>902</v>
      </c>
      <c r="B27" s="471"/>
      <c r="C27" s="489"/>
      <c r="D27" s="490"/>
      <c r="E27" s="478"/>
      <c r="F27" s="485"/>
      <c r="G27" s="485"/>
      <c r="H27" s="485"/>
      <c r="I27" s="485"/>
      <c r="J27" s="485"/>
      <c r="K27" s="485"/>
      <c r="L27" s="485"/>
      <c r="M27" s="485"/>
      <c r="N27" s="485"/>
      <c r="O27" s="485"/>
    </row>
    <row r="28" spans="2:33" ht="9" customHeight="1">
      <c r="B28" s="484" t="s">
        <v>186</v>
      </c>
      <c r="C28" s="484"/>
      <c r="D28" s="490"/>
      <c r="E28" s="478"/>
      <c r="F28" s="485"/>
      <c r="G28" s="485"/>
      <c r="H28" s="485"/>
      <c r="I28" s="485"/>
      <c r="J28" s="485"/>
      <c r="K28" s="485"/>
      <c r="L28" s="485"/>
      <c r="M28" s="485"/>
      <c r="N28" s="485"/>
      <c r="O28" s="485"/>
      <c r="P28" s="491"/>
      <c r="Q28" s="408"/>
      <c r="R28" s="408"/>
      <c r="S28" s="408"/>
      <c r="T28" s="408"/>
      <c r="U28" s="408"/>
      <c r="V28" s="408"/>
      <c r="W28" s="408"/>
      <c r="X28" s="408"/>
      <c r="Y28" s="408"/>
      <c r="Z28" s="408"/>
      <c r="AA28" s="491"/>
      <c r="AB28" s="491"/>
      <c r="AC28" s="491"/>
      <c r="AD28" s="491"/>
      <c r="AE28" s="491"/>
      <c r="AF28" s="491"/>
      <c r="AG28" s="491"/>
    </row>
    <row r="29" spans="2:33" ht="12.75" customHeight="1">
      <c r="B29" s="471"/>
      <c r="C29" s="408" t="s">
        <v>410</v>
      </c>
      <c r="D29" s="487" t="s">
        <v>333</v>
      </c>
      <c r="E29" s="488">
        <v>2</v>
      </c>
      <c r="F29" s="488">
        <v>1</v>
      </c>
      <c r="G29" s="488">
        <v>0</v>
      </c>
      <c r="H29" s="488">
        <v>0</v>
      </c>
      <c r="I29" s="488">
        <v>0</v>
      </c>
      <c r="J29" s="488">
        <v>0</v>
      </c>
      <c r="K29" s="488">
        <v>0</v>
      </c>
      <c r="L29" s="488">
        <v>1</v>
      </c>
      <c r="M29" s="488">
        <v>0</v>
      </c>
      <c r="N29" s="488">
        <v>0</v>
      </c>
      <c r="O29" s="488">
        <v>0</v>
      </c>
      <c r="P29" s="492"/>
      <c r="Q29" s="492"/>
      <c r="R29" s="492"/>
      <c r="S29" s="492"/>
      <c r="T29" s="492"/>
      <c r="U29" s="492"/>
      <c r="V29" s="492"/>
      <c r="W29" s="492"/>
      <c r="X29" s="492"/>
      <c r="Y29" s="492"/>
      <c r="Z29" s="492"/>
      <c r="AA29" s="492"/>
      <c r="AB29" s="492"/>
      <c r="AC29" s="492"/>
      <c r="AD29" s="492"/>
      <c r="AE29" s="492"/>
      <c r="AF29" s="492"/>
      <c r="AG29" s="492"/>
    </row>
    <row r="30" spans="2:15" ht="12.75" customHeight="1">
      <c r="B30" s="471"/>
      <c r="C30" s="408"/>
      <c r="D30" s="487" t="s">
        <v>334</v>
      </c>
      <c r="E30" s="488">
        <v>2</v>
      </c>
      <c r="F30" s="488">
        <v>1</v>
      </c>
      <c r="G30" s="488">
        <v>0</v>
      </c>
      <c r="H30" s="488">
        <v>0</v>
      </c>
      <c r="I30" s="488">
        <v>0</v>
      </c>
      <c r="J30" s="488">
        <v>0</v>
      </c>
      <c r="K30" s="488">
        <v>0</v>
      </c>
      <c r="L30" s="488">
        <v>1</v>
      </c>
      <c r="M30" s="488">
        <v>0</v>
      </c>
      <c r="N30" s="488">
        <v>0</v>
      </c>
      <c r="O30" s="488">
        <v>0</v>
      </c>
    </row>
    <row r="31" spans="2:15" ht="12.75" customHeight="1">
      <c r="B31" s="471"/>
      <c r="C31" s="408"/>
      <c r="D31" s="487" t="s">
        <v>335</v>
      </c>
      <c r="E31" s="488">
        <v>148</v>
      </c>
      <c r="F31" s="488">
        <v>7</v>
      </c>
      <c r="G31" s="488">
        <v>5</v>
      </c>
      <c r="H31" s="488">
        <v>36</v>
      </c>
      <c r="I31" s="488">
        <v>26</v>
      </c>
      <c r="J31" s="488">
        <v>49</v>
      </c>
      <c r="K31" s="488">
        <v>4</v>
      </c>
      <c r="L31" s="488">
        <v>20</v>
      </c>
      <c r="M31" s="488">
        <v>1</v>
      </c>
      <c r="N31" s="488">
        <v>0</v>
      </c>
      <c r="O31" s="488">
        <v>0</v>
      </c>
    </row>
    <row r="32" spans="2:15" ht="12.75" customHeight="1">
      <c r="B32" s="471"/>
      <c r="C32" s="408" t="s">
        <v>411</v>
      </c>
      <c r="D32" s="487" t="s">
        <v>333</v>
      </c>
      <c r="E32" s="488">
        <v>106</v>
      </c>
      <c r="F32" s="488">
        <v>14</v>
      </c>
      <c r="G32" s="488">
        <v>1</v>
      </c>
      <c r="H32" s="488">
        <v>21</v>
      </c>
      <c r="I32" s="488">
        <v>16</v>
      </c>
      <c r="J32" s="488">
        <v>32</v>
      </c>
      <c r="K32" s="488">
        <v>4</v>
      </c>
      <c r="L32" s="488">
        <v>16</v>
      </c>
      <c r="M32" s="488">
        <v>1</v>
      </c>
      <c r="N32" s="488">
        <v>1</v>
      </c>
      <c r="O32" s="488">
        <v>0</v>
      </c>
    </row>
    <row r="33" spans="2:15" ht="12.75" customHeight="1">
      <c r="B33" s="471"/>
      <c r="C33" s="408"/>
      <c r="D33" s="487" t="s">
        <v>334</v>
      </c>
      <c r="E33" s="488">
        <v>254</v>
      </c>
      <c r="F33" s="488">
        <v>21</v>
      </c>
      <c r="G33" s="488">
        <v>6</v>
      </c>
      <c r="H33" s="488">
        <v>57</v>
      </c>
      <c r="I33" s="488">
        <v>42</v>
      </c>
      <c r="J33" s="488">
        <v>81</v>
      </c>
      <c r="K33" s="488">
        <v>8</v>
      </c>
      <c r="L33" s="488">
        <v>36</v>
      </c>
      <c r="M33" s="488">
        <v>2</v>
      </c>
      <c r="N33" s="488">
        <v>1</v>
      </c>
      <c r="O33" s="488">
        <v>0</v>
      </c>
    </row>
    <row r="34" spans="2:15" ht="12.75" customHeight="1">
      <c r="B34" s="471"/>
      <c r="C34" s="408"/>
      <c r="D34" s="487" t="s">
        <v>335</v>
      </c>
      <c r="E34" s="488">
        <v>256</v>
      </c>
      <c r="F34" s="488">
        <v>22</v>
      </c>
      <c r="G34" s="488">
        <v>6</v>
      </c>
      <c r="H34" s="488">
        <v>57</v>
      </c>
      <c r="I34" s="488">
        <v>42</v>
      </c>
      <c r="J34" s="488">
        <v>81</v>
      </c>
      <c r="K34" s="488">
        <v>8</v>
      </c>
      <c r="L34" s="488">
        <v>37</v>
      </c>
      <c r="M34" s="488">
        <v>2</v>
      </c>
      <c r="N34" s="488">
        <v>1</v>
      </c>
      <c r="O34" s="488">
        <v>0</v>
      </c>
    </row>
    <row r="35" spans="2:15" ht="6.75" customHeight="1">
      <c r="B35" s="471"/>
      <c r="C35" s="408"/>
      <c r="D35" s="490"/>
      <c r="E35" s="478"/>
      <c r="F35" s="493"/>
      <c r="G35" s="493"/>
      <c r="H35" s="494"/>
      <c r="I35" s="494"/>
      <c r="J35" s="493"/>
      <c r="K35" s="493"/>
      <c r="L35" s="494"/>
      <c r="M35" s="494"/>
      <c r="N35" s="494"/>
      <c r="O35" s="494"/>
    </row>
    <row r="36" spans="1:15" ht="12.75" customHeight="1">
      <c r="A36" s="489" t="s">
        <v>412</v>
      </c>
      <c r="B36" s="471"/>
      <c r="C36" s="408"/>
      <c r="D36" s="490"/>
      <c r="E36" s="478"/>
      <c r="F36" s="493"/>
      <c r="G36" s="493"/>
      <c r="H36" s="494"/>
      <c r="I36" s="494"/>
      <c r="J36" s="493"/>
      <c r="K36" s="493"/>
      <c r="L36" s="494"/>
      <c r="M36" s="494"/>
      <c r="N36" s="494"/>
      <c r="O36" s="494"/>
    </row>
    <row r="37" spans="2:15" ht="12.75" customHeight="1">
      <c r="B37" s="489" t="s">
        <v>413</v>
      </c>
      <c r="C37" s="495"/>
      <c r="D37" s="490"/>
      <c r="E37" s="478"/>
      <c r="F37" s="493"/>
      <c r="G37" s="493"/>
      <c r="H37" s="494"/>
      <c r="I37" s="494"/>
      <c r="J37" s="493"/>
      <c r="K37" s="493"/>
      <c r="L37" s="494"/>
      <c r="M37" s="494"/>
      <c r="N37" s="494"/>
      <c r="O37" s="494"/>
    </row>
    <row r="38" spans="2:15" ht="12.75" customHeight="1">
      <c r="B38" s="471"/>
      <c r="C38" s="408" t="s">
        <v>414</v>
      </c>
      <c r="D38" s="487" t="s">
        <v>333</v>
      </c>
      <c r="E38" s="488">
        <v>32</v>
      </c>
      <c r="F38" s="488">
        <v>4</v>
      </c>
      <c r="G38" s="488">
        <v>1</v>
      </c>
      <c r="H38" s="488">
        <v>8</v>
      </c>
      <c r="I38" s="488">
        <v>10</v>
      </c>
      <c r="J38" s="488">
        <v>4</v>
      </c>
      <c r="K38" s="488">
        <v>1</v>
      </c>
      <c r="L38" s="488">
        <v>4</v>
      </c>
      <c r="M38" s="488">
        <v>0</v>
      </c>
      <c r="N38" s="488">
        <v>0</v>
      </c>
      <c r="O38" s="488">
        <v>0</v>
      </c>
    </row>
    <row r="39" spans="2:15" ht="12.75" customHeight="1">
      <c r="B39" s="471"/>
      <c r="C39" s="408"/>
      <c r="D39" s="487" t="s">
        <v>334</v>
      </c>
      <c r="E39" s="488">
        <v>18</v>
      </c>
      <c r="F39" s="488">
        <v>3</v>
      </c>
      <c r="G39" s="488">
        <v>0</v>
      </c>
      <c r="H39" s="488">
        <v>3</v>
      </c>
      <c r="I39" s="488">
        <v>8</v>
      </c>
      <c r="J39" s="488">
        <v>3</v>
      </c>
      <c r="K39" s="488">
        <v>0</v>
      </c>
      <c r="L39" s="488">
        <v>1</v>
      </c>
      <c r="M39" s="488">
        <v>0</v>
      </c>
      <c r="N39" s="488">
        <v>0</v>
      </c>
      <c r="O39" s="488">
        <v>0</v>
      </c>
    </row>
    <row r="40" spans="2:15" ht="12.75" customHeight="1">
      <c r="B40" s="471"/>
      <c r="C40" s="408"/>
      <c r="D40" s="487" t="s">
        <v>335</v>
      </c>
      <c r="E40" s="488">
        <v>50</v>
      </c>
      <c r="F40" s="488">
        <v>7</v>
      </c>
      <c r="G40" s="488">
        <v>1</v>
      </c>
      <c r="H40" s="488">
        <v>11</v>
      </c>
      <c r="I40" s="488">
        <v>18</v>
      </c>
      <c r="J40" s="488">
        <v>7</v>
      </c>
      <c r="K40" s="488">
        <v>1</v>
      </c>
      <c r="L40" s="488">
        <v>5</v>
      </c>
      <c r="M40" s="488">
        <v>0</v>
      </c>
      <c r="N40" s="488">
        <v>0</v>
      </c>
      <c r="O40" s="488">
        <v>0</v>
      </c>
    </row>
    <row r="41" spans="2:15" ht="12.75" customHeight="1">
      <c r="B41" s="471"/>
      <c r="C41" s="408" t="s">
        <v>415</v>
      </c>
      <c r="D41" s="487" t="s">
        <v>333</v>
      </c>
      <c r="E41" s="488">
        <v>72</v>
      </c>
      <c r="F41" s="488">
        <v>13</v>
      </c>
      <c r="G41" s="488">
        <v>0</v>
      </c>
      <c r="H41" s="488">
        <v>31</v>
      </c>
      <c r="I41" s="488">
        <v>12</v>
      </c>
      <c r="J41" s="488">
        <v>0</v>
      </c>
      <c r="K41" s="488">
        <v>2</v>
      </c>
      <c r="L41" s="488">
        <v>13</v>
      </c>
      <c r="M41" s="488">
        <v>1</v>
      </c>
      <c r="N41" s="488">
        <v>0</v>
      </c>
      <c r="O41" s="488">
        <v>0</v>
      </c>
    </row>
    <row r="42" spans="2:15" ht="12.75" customHeight="1">
      <c r="B42" s="471"/>
      <c r="C42" s="408"/>
      <c r="D42" s="487" t="s">
        <v>334</v>
      </c>
      <c r="E42" s="488">
        <v>42</v>
      </c>
      <c r="F42" s="488">
        <v>10</v>
      </c>
      <c r="G42" s="488">
        <v>1</v>
      </c>
      <c r="H42" s="488">
        <v>14</v>
      </c>
      <c r="I42" s="488">
        <v>11</v>
      </c>
      <c r="J42" s="488">
        <v>1</v>
      </c>
      <c r="K42" s="488">
        <v>3</v>
      </c>
      <c r="L42" s="488">
        <v>1</v>
      </c>
      <c r="M42" s="488">
        <v>1</v>
      </c>
      <c r="N42" s="488">
        <v>0</v>
      </c>
      <c r="O42" s="488">
        <v>0</v>
      </c>
    </row>
    <row r="43" spans="2:15" ht="12.75" customHeight="1">
      <c r="B43" s="471"/>
      <c r="C43" s="408"/>
      <c r="D43" s="487" t="s">
        <v>335</v>
      </c>
      <c r="E43" s="488">
        <v>114</v>
      </c>
      <c r="F43" s="488">
        <v>23</v>
      </c>
      <c r="G43" s="488">
        <v>1</v>
      </c>
      <c r="H43" s="488">
        <v>45</v>
      </c>
      <c r="I43" s="488">
        <v>23</v>
      </c>
      <c r="J43" s="488">
        <v>1</v>
      </c>
      <c r="K43" s="488">
        <v>5</v>
      </c>
      <c r="L43" s="488">
        <v>14</v>
      </c>
      <c r="M43" s="488">
        <v>2</v>
      </c>
      <c r="N43" s="488">
        <v>0</v>
      </c>
      <c r="O43" s="488">
        <v>0</v>
      </c>
    </row>
    <row r="44" spans="2:15" ht="12.75" customHeight="1">
      <c r="B44" s="496"/>
      <c r="C44" s="471" t="s">
        <v>416</v>
      </c>
      <c r="D44" s="487" t="s">
        <v>333</v>
      </c>
      <c r="E44" s="488">
        <v>160</v>
      </c>
      <c r="F44" s="488">
        <v>16</v>
      </c>
      <c r="G44" s="488">
        <v>0</v>
      </c>
      <c r="H44" s="488">
        <v>22</v>
      </c>
      <c r="I44" s="488">
        <v>38</v>
      </c>
      <c r="J44" s="488">
        <v>70</v>
      </c>
      <c r="K44" s="488">
        <v>3</v>
      </c>
      <c r="L44" s="488">
        <v>9</v>
      </c>
      <c r="M44" s="488">
        <v>2</v>
      </c>
      <c r="N44" s="488">
        <v>0</v>
      </c>
      <c r="O44" s="488">
        <v>0</v>
      </c>
    </row>
    <row r="45" spans="2:15" ht="12.75" customHeight="1">
      <c r="B45" s="496"/>
      <c r="C45" s="471"/>
      <c r="D45" s="487" t="s">
        <v>334</v>
      </c>
      <c r="E45" s="488">
        <v>76</v>
      </c>
      <c r="F45" s="488">
        <v>7</v>
      </c>
      <c r="G45" s="488">
        <v>1</v>
      </c>
      <c r="H45" s="488">
        <v>11</v>
      </c>
      <c r="I45" s="488">
        <v>13</v>
      </c>
      <c r="J45" s="488">
        <v>32</v>
      </c>
      <c r="K45" s="488">
        <v>4</v>
      </c>
      <c r="L45" s="488">
        <v>4</v>
      </c>
      <c r="M45" s="488">
        <v>4</v>
      </c>
      <c r="N45" s="488">
        <v>0</v>
      </c>
      <c r="O45" s="488">
        <v>0</v>
      </c>
    </row>
    <row r="46" spans="2:33" ht="12.75" customHeight="1">
      <c r="B46" s="496"/>
      <c r="C46" s="471"/>
      <c r="D46" s="487" t="s">
        <v>335</v>
      </c>
      <c r="E46" s="488">
        <v>236</v>
      </c>
      <c r="F46" s="488">
        <v>23</v>
      </c>
      <c r="G46" s="488">
        <v>1</v>
      </c>
      <c r="H46" s="488">
        <v>33</v>
      </c>
      <c r="I46" s="488">
        <v>51</v>
      </c>
      <c r="J46" s="488">
        <v>102</v>
      </c>
      <c r="K46" s="488">
        <v>7</v>
      </c>
      <c r="L46" s="488">
        <v>13</v>
      </c>
      <c r="M46" s="488">
        <v>6</v>
      </c>
      <c r="N46" s="488">
        <v>0</v>
      </c>
      <c r="O46" s="488">
        <v>0</v>
      </c>
      <c r="Q46" s="370"/>
      <c r="R46" s="370"/>
      <c r="S46" s="370"/>
      <c r="T46" s="370"/>
      <c r="U46" s="370"/>
      <c r="V46" s="370"/>
      <c r="W46" s="370"/>
      <c r="X46" s="370"/>
      <c r="Y46" s="370"/>
      <c r="Z46" s="370"/>
      <c r="AA46" s="370"/>
      <c r="AB46" s="370"/>
      <c r="AC46" s="370"/>
      <c r="AD46" s="370"/>
      <c r="AE46" s="370"/>
      <c r="AF46" s="370"/>
      <c r="AG46" s="370"/>
    </row>
    <row r="47" spans="2:15" ht="12.75" customHeight="1">
      <c r="B47" s="496"/>
      <c r="C47" s="471" t="s">
        <v>417</v>
      </c>
      <c r="D47" s="487" t="s">
        <v>333</v>
      </c>
      <c r="E47" s="488">
        <v>162</v>
      </c>
      <c r="F47" s="488">
        <v>9</v>
      </c>
      <c r="G47" s="488">
        <v>0</v>
      </c>
      <c r="H47" s="488">
        <v>30</v>
      </c>
      <c r="I47" s="488">
        <v>33</v>
      </c>
      <c r="J47" s="488">
        <v>45</v>
      </c>
      <c r="K47" s="488">
        <v>4</v>
      </c>
      <c r="L47" s="488">
        <v>28</v>
      </c>
      <c r="M47" s="488">
        <v>13</v>
      </c>
      <c r="N47" s="488">
        <v>0</v>
      </c>
      <c r="O47" s="488">
        <v>0</v>
      </c>
    </row>
    <row r="48" spans="2:15" ht="12.75" customHeight="1">
      <c r="B48" s="496"/>
      <c r="C48" s="497"/>
      <c r="D48" s="498" t="s">
        <v>334</v>
      </c>
      <c r="E48" s="488">
        <v>42</v>
      </c>
      <c r="F48" s="488">
        <v>5</v>
      </c>
      <c r="G48" s="488">
        <v>0</v>
      </c>
      <c r="H48" s="488">
        <v>15</v>
      </c>
      <c r="I48" s="488">
        <v>6</v>
      </c>
      <c r="J48" s="488">
        <v>7</v>
      </c>
      <c r="K48" s="488">
        <v>1</v>
      </c>
      <c r="L48" s="488">
        <v>5</v>
      </c>
      <c r="M48" s="488">
        <v>3</v>
      </c>
      <c r="N48" s="488">
        <v>0</v>
      </c>
      <c r="O48" s="488">
        <v>0</v>
      </c>
    </row>
    <row r="49" spans="2:15" ht="12.75" customHeight="1">
      <c r="B49" s="496"/>
      <c r="C49" s="471"/>
      <c r="D49" s="487" t="s">
        <v>335</v>
      </c>
      <c r="E49" s="488">
        <v>204</v>
      </c>
      <c r="F49" s="488">
        <v>14</v>
      </c>
      <c r="G49" s="488">
        <v>0</v>
      </c>
      <c r="H49" s="488">
        <v>45</v>
      </c>
      <c r="I49" s="488">
        <v>39</v>
      </c>
      <c r="J49" s="488">
        <v>52</v>
      </c>
      <c r="K49" s="488">
        <v>5</v>
      </c>
      <c r="L49" s="488">
        <v>33</v>
      </c>
      <c r="M49" s="488">
        <v>16</v>
      </c>
      <c r="N49" s="488">
        <v>0</v>
      </c>
      <c r="O49" s="488">
        <v>0</v>
      </c>
    </row>
    <row r="50" spans="2:15" ht="12.75" customHeight="1">
      <c r="B50" s="471"/>
      <c r="C50" s="408" t="s">
        <v>418</v>
      </c>
      <c r="D50" s="487" t="s">
        <v>333</v>
      </c>
      <c r="E50" s="488">
        <v>1467</v>
      </c>
      <c r="F50" s="488">
        <v>257</v>
      </c>
      <c r="G50" s="488">
        <v>8</v>
      </c>
      <c r="H50" s="488">
        <v>382</v>
      </c>
      <c r="I50" s="488">
        <v>334</v>
      </c>
      <c r="J50" s="488">
        <v>279</v>
      </c>
      <c r="K50" s="488">
        <v>36</v>
      </c>
      <c r="L50" s="488">
        <v>138</v>
      </c>
      <c r="M50" s="488">
        <v>30</v>
      </c>
      <c r="N50" s="488">
        <v>2</v>
      </c>
      <c r="O50" s="488">
        <v>1</v>
      </c>
    </row>
    <row r="51" spans="2:15" ht="12.75" customHeight="1">
      <c r="B51" s="471"/>
      <c r="C51" s="408"/>
      <c r="D51" s="487" t="s">
        <v>334</v>
      </c>
      <c r="E51" s="488">
        <v>360</v>
      </c>
      <c r="F51" s="488">
        <v>127</v>
      </c>
      <c r="G51" s="488">
        <v>6</v>
      </c>
      <c r="H51" s="488">
        <v>102</v>
      </c>
      <c r="I51" s="488">
        <v>46</v>
      </c>
      <c r="J51" s="488">
        <v>46</v>
      </c>
      <c r="K51" s="488">
        <v>7</v>
      </c>
      <c r="L51" s="488">
        <v>16</v>
      </c>
      <c r="M51" s="488">
        <v>10</v>
      </c>
      <c r="N51" s="488">
        <v>0</v>
      </c>
      <c r="O51" s="488">
        <v>0</v>
      </c>
    </row>
    <row r="52" spans="2:15" ht="12.75" customHeight="1">
      <c r="B52" s="471"/>
      <c r="C52" s="408"/>
      <c r="D52" s="487" t="s">
        <v>335</v>
      </c>
      <c r="E52" s="488">
        <v>1827</v>
      </c>
      <c r="F52" s="488">
        <v>384</v>
      </c>
      <c r="G52" s="488">
        <v>14</v>
      </c>
      <c r="H52" s="488">
        <v>484</v>
      </c>
      <c r="I52" s="488">
        <v>380</v>
      </c>
      <c r="J52" s="488">
        <v>325</v>
      </c>
      <c r="K52" s="488">
        <v>43</v>
      </c>
      <c r="L52" s="488">
        <v>154</v>
      </c>
      <c r="M52" s="488">
        <v>40</v>
      </c>
      <c r="N52" s="488">
        <v>2</v>
      </c>
      <c r="O52" s="488">
        <v>1</v>
      </c>
    </row>
    <row r="53" spans="2:15" ht="12.75" customHeight="1">
      <c r="B53" s="471"/>
      <c r="C53" s="408" t="s">
        <v>410</v>
      </c>
      <c r="D53" s="487" t="s">
        <v>333</v>
      </c>
      <c r="E53" s="488">
        <v>17</v>
      </c>
      <c r="F53" s="488">
        <v>1</v>
      </c>
      <c r="G53" s="488">
        <v>1</v>
      </c>
      <c r="H53" s="488">
        <v>1</v>
      </c>
      <c r="I53" s="488">
        <v>6</v>
      </c>
      <c r="J53" s="488">
        <v>4</v>
      </c>
      <c r="K53" s="488">
        <v>1</v>
      </c>
      <c r="L53" s="488">
        <v>3</v>
      </c>
      <c r="M53" s="488">
        <v>0</v>
      </c>
      <c r="N53" s="488">
        <v>0</v>
      </c>
      <c r="O53" s="488">
        <v>0</v>
      </c>
    </row>
    <row r="54" spans="2:15" ht="12.75" customHeight="1">
      <c r="B54" s="471"/>
      <c r="C54" s="408"/>
      <c r="D54" s="487" t="s">
        <v>334</v>
      </c>
      <c r="E54" s="488">
        <v>10</v>
      </c>
      <c r="F54" s="488">
        <v>1</v>
      </c>
      <c r="G54" s="488">
        <v>0</v>
      </c>
      <c r="H54" s="488">
        <v>0</v>
      </c>
      <c r="I54" s="488">
        <v>3</v>
      </c>
      <c r="J54" s="488">
        <v>2</v>
      </c>
      <c r="K54" s="488">
        <v>2</v>
      </c>
      <c r="L54" s="488">
        <v>2</v>
      </c>
      <c r="M54" s="488">
        <v>0</v>
      </c>
      <c r="N54" s="488">
        <v>0</v>
      </c>
      <c r="O54" s="488">
        <v>0</v>
      </c>
    </row>
    <row r="55" spans="2:15" ht="12.75" customHeight="1">
      <c r="B55" s="471"/>
      <c r="C55" s="408"/>
      <c r="D55" s="487" t="s">
        <v>335</v>
      </c>
      <c r="E55" s="488">
        <v>27</v>
      </c>
      <c r="F55" s="488">
        <v>2</v>
      </c>
      <c r="G55" s="488">
        <v>1</v>
      </c>
      <c r="H55" s="488">
        <v>1</v>
      </c>
      <c r="I55" s="488">
        <v>9</v>
      </c>
      <c r="J55" s="488">
        <v>6</v>
      </c>
      <c r="K55" s="488">
        <v>3</v>
      </c>
      <c r="L55" s="488">
        <v>5</v>
      </c>
      <c r="M55" s="488">
        <v>0</v>
      </c>
      <c r="N55" s="488">
        <v>0</v>
      </c>
      <c r="O55" s="488">
        <v>0</v>
      </c>
    </row>
    <row r="56" spans="1:33" s="370" customFormat="1" ht="12.75" customHeight="1">
      <c r="A56" s="489"/>
      <c r="B56" s="489"/>
      <c r="C56" s="408" t="s">
        <v>419</v>
      </c>
      <c r="D56" s="487" t="s">
        <v>333</v>
      </c>
      <c r="E56" s="488">
        <v>663</v>
      </c>
      <c r="F56" s="488">
        <v>37</v>
      </c>
      <c r="G56" s="488">
        <v>10</v>
      </c>
      <c r="H56" s="488">
        <v>81</v>
      </c>
      <c r="I56" s="488">
        <v>160</v>
      </c>
      <c r="J56" s="488">
        <v>34</v>
      </c>
      <c r="K56" s="488">
        <v>16</v>
      </c>
      <c r="L56" s="488">
        <v>230</v>
      </c>
      <c r="M56" s="488">
        <v>91</v>
      </c>
      <c r="N56" s="488">
        <v>4</v>
      </c>
      <c r="O56" s="488">
        <v>0</v>
      </c>
      <c r="Q56" s="334"/>
      <c r="R56" s="334"/>
      <c r="S56" s="334"/>
      <c r="T56" s="334"/>
      <c r="U56" s="334"/>
      <c r="V56" s="334"/>
      <c r="W56" s="334"/>
      <c r="X56" s="334"/>
      <c r="Y56" s="334"/>
      <c r="Z56" s="334"/>
      <c r="AA56" s="334"/>
      <c r="AB56" s="334"/>
      <c r="AC56" s="334"/>
      <c r="AD56" s="334"/>
      <c r="AE56" s="334"/>
      <c r="AF56" s="334"/>
      <c r="AG56" s="334"/>
    </row>
    <row r="57" spans="1:33" s="370" customFormat="1" ht="12.75" customHeight="1">
      <c r="A57" s="489"/>
      <c r="B57" s="489"/>
      <c r="C57" s="408"/>
      <c r="D57" s="487" t="s">
        <v>334</v>
      </c>
      <c r="E57" s="488">
        <v>162</v>
      </c>
      <c r="F57" s="488">
        <v>25</v>
      </c>
      <c r="G57" s="488">
        <v>0</v>
      </c>
      <c r="H57" s="488">
        <v>33</v>
      </c>
      <c r="I57" s="488">
        <v>35</v>
      </c>
      <c r="J57" s="488">
        <v>9</v>
      </c>
      <c r="K57" s="488">
        <v>1</v>
      </c>
      <c r="L57" s="488">
        <v>19</v>
      </c>
      <c r="M57" s="488">
        <v>39</v>
      </c>
      <c r="N57" s="488">
        <v>1</v>
      </c>
      <c r="O57" s="488">
        <v>0</v>
      </c>
      <c r="Q57" s="334"/>
      <c r="R57" s="334"/>
      <c r="S57" s="334"/>
      <c r="T57" s="334"/>
      <c r="U57" s="334"/>
      <c r="V57" s="334"/>
      <c r="W57" s="334"/>
      <c r="X57" s="334"/>
      <c r="Y57" s="334"/>
      <c r="Z57" s="334"/>
      <c r="AA57" s="334"/>
      <c r="AB57" s="334"/>
      <c r="AC57" s="334"/>
      <c r="AD57" s="334"/>
      <c r="AE57" s="334"/>
      <c r="AF57" s="334"/>
      <c r="AG57" s="334"/>
    </row>
    <row r="58" spans="1:33" s="370" customFormat="1" ht="12.75" customHeight="1">
      <c r="A58" s="489"/>
      <c r="B58" s="489"/>
      <c r="C58" s="408"/>
      <c r="D58" s="487" t="s">
        <v>335</v>
      </c>
      <c r="E58" s="488">
        <v>825</v>
      </c>
      <c r="F58" s="488">
        <v>62</v>
      </c>
      <c r="G58" s="488">
        <v>10</v>
      </c>
      <c r="H58" s="488">
        <v>114</v>
      </c>
      <c r="I58" s="488">
        <v>195</v>
      </c>
      <c r="J58" s="488">
        <v>43</v>
      </c>
      <c r="K58" s="488">
        <v>17</v>
      </c>
      <c r="L58" s="488">
        <v>249</v>
      </c>
      <c r="M58" s="488">
        <v>130</v>
      </c>
      <c r="N58" s="488">
        <v>5</v>
      </c>
      <c r="O58" s="488">
        <v>0</v>
      </c>
      <c r="Q58" s="334"/>
      <c r="R58" s="334"/>
      <c r="S58" s="334"/>
      <c r="T58" s="334"/>
      <c r="U58" s="334"/>
      <c r="V58" s="334"/>
      <c r="W58" s="334"/>
      <c r="X58" s="334"/>
      <c r="Y58" s="334"/>
      <c r="Z58" s="334"/>
      <c r="AA58" s="334"/>
      <c r="AB58" s="334"/>
      <c r="AC58" s="334"/>
      <c r="AD58" s="334"/>
      <c r="AE58" s="334"/>
      <c r="AF58" s="334"/>
      <c r="AG58" s="334"/>
    </row>
    <row r="59" spans="2:15" ht="12.75" customHeight="1">
      <c r="B59" s="471"/>
      <c r="C59" s="408" t="s">
        <v>420</v>
      </c>
      <c r="D59" s="487" t="s">
        <v>333</v>
      </c>
      <c r="E59" s="488">
        <v>179</v>
      </c>
      <c r="F59" s="488">
        <v>3</v>
      </c>
      <c r="G59" s="488">
        <v>0</v>
      </c>
      <c r="H59" s="488">
        <v>13</v>
      </c>
      <c r="I59" s="488">
        <v>7</v>
      </c>
      <c r="J59" s="488">
        <v>1</v>
      </c>
      <c r="K59" s="488">
        <v>0</v>
      </c>
      <c r="L59" s="488">
        <v>105</v>
      </c>
      <c r="M59" s="488">
        <v>47</v>
      </c>
      <c r="N59" s="488">
        <v>3</v>
      </c>
      <c r="O59" s="488">
        <v>0</v>
      </c>
    </row>
    <row r="60" spans="2:15" ht="12.75" customHeight="1">
      <c r="B60" s="471"/>
      <c r="C60" s="408"/>
      <c r="D60" s="487" t="s">
        <v>334</v>
      </c>
      <c r="E60" s="488">
        <v>48</v>
      </c>
      <c r="F60" s="488">
        <v>0</v>
      </c>
      <c r="G60" s="488">
        <v>0</v>
      </c>
      <c r="H60" s="488">
        <v>3</v>
      </c>
      <c r="I60" s="488">
        <v>2</v>
      </c>
      <c r="J60" s="488">
        <v>3</v>
      </c>
      <c r="K60" s="488">
        <v>0</v>
      </c>
      <c r="L60" s="488">
        <v>26</v>
      </c>
      <c r="M60" s="488">
        <v>13</v>
      </c>
      <c r="N60" s="488">
        <v>1</v>
      </c>
      <c r="O60" s="488">
        <v>0</v>
      </c>
    </row>
    <row r="61" spans="2:15" ht="12.75" customHeight="1">
      <c r="B61" s="471"/>
      <c r="C61" s="408"/>
      <c r="D61" s="487" t="s">
        <v>335</v>
      </c>
      <c r="E61" s="488">
        <v>227</v>
      </c>
      <c r="F61" s="488">
        <v>3</v>
      </c>
      <c r="G61" s="488">
        <v>0</v>
      </c>
      <c r="H61" s="488">
        <v>16</v>
      </c>
      <c r="I61" s="488">
        <v>9</v>
      </c>
      <c r="J61" s="488">
        <v>4</v>
      </c>
      <c r="K61" s="488">
        <v>0</v>
      </c>
      <c r="L61" s="488">
        <v>131</v>
      </c>
      <c r="M61" s="488">
        <v>60</v>
      </c>
      <c r="N61" s="488">
        <v>4</v>
      </c>
      <c r="O61" s="488">
        <v>0</v>
      </c>
    </row>
    <row r="62" spans="2:15" ht="12.75" customHeight="1">
      <c r="B62" s="471"/>
      <c r="C62" s="408" t="s">
        <v>421</v>
      </c>
      <c r="D62" s="487" t="s">
        <v>333</v>
      </c>
      <c r="E62" s="488">
        <v>2166</v>
      </c>
      <c r="F62" s="488">
        <v>37</v>
      </c>
      <c r="G62" s="488">
        <v>2</v>
      </c>
      <c r="H62" s="488">
        <v>584</v>
      </c>
      <c r="I62" s="488">
        <v>52</v>
      </c>
      <c r="J62" s="488">
        <v>42</v>
      </c>
      <c r="K62" s="488">
        <v>73</v>
      </c>
      <c r="L62" s="488">
        <v>1307</v>
      </c>
      <c r="M62" s="488">
        <v>9</v>
      </c>
      <c r="N62" s="488">
        <v>60</v>
      </c>
      <c r="O62" s="488">
        <v>0</v>
      </c>
    </row>
    <row r="63" spans="2:15" ht="12.75" customHeight="1">
      <c r="B63" s="471"/>
      <c r="C63" s="408"/>
      <c r="D63" s="487" t="s">
        <v>334</v>
      </c>
      <c r="E63" s="488">
        <v>595</v>
      </c>
      <c r="F63" s="488">
        <v>20</v>
      </c>
      <c r="G63" s="488">
        <v>0</v>
      </c>
      <c r="H63" s="488">
        <v>289</v>
      </c>
      <c r="I63" s="488">
        <v>14</v>
      </c>
      <c r="J63" s="488">
        <v>40</v>
      </c>
      <c r="K63" s="488">
        <v>23</v>
      </c>
      <c r="L63" s="488">
        <v>175</v>
      </c>
      <c r="M63" s="488">
        <v>5</v>
      </c>
      <c r="N63" s="488">
        <v>29</v>
      </c>
      <c r="O63" s="488">
        <v>0</v>
      </c>
    </row>
    <row r="64" spans="2:15" ht="12.75" customHeight="1">
      <c r="B64" s="471"/>
      <c r="C64" s="408"/>
      <c r="D64" s="487" t="s">
        <v>335</v>
      </c>
      <c r="E64" s="488">
        <v>2761</v>
      </c>
      <c r="F64" s="488">
        <v>57</v>
      </c>
      <c r="G64" s="488">
        <v>2</v>
      </c>
      <c r="H64" s="488">
        <v>873</v>
      </c>
      <c r="I64" s="488">
        <v>66</v>
      </c>
      <c r="J64" s="488">
        <v>82</v>
      </c>
      <c r="K64" s="488">
        <v>96</v>
      </c>
      <c r="L64" s="488">
        <v>1482</v>
      </c>
      <c r="M64" s="488">
        <v>14</v>
      </c>
      <c r="N64" s="488">
        <v>89</v>
      </c>
      <c r="O64" s="488">
        <v>0</v>
      </c>
    </row>
    <row r="65" spans="2:15" ht="12.75" customHeight="1">
      <c r="B65" s="471"/>
      <c r="C65" s="408" t="s">
        <v>422</v>
      </c>
      <c r="D65" s="487" t="s">
        <v>333</v>
      </c>
      <c r="E65" s="488">
        <v>149</v>
      </c>
      <c r="F65" s="488">
        <v>10</v>
      </c>
      <c r="G65" s="488">
        <v>0</v>
      </c>
      <c r="H65" s="488">
        <v>16</v>
      </c>
      <c r="I65" s="488">
        <v>3</v>
      </c>
      <c r="J65" s="488">
        <v>45</v>
      </c>
      <c r="K65" s="488">
        <v>4</v>
      </c>
      <c r="L65" s="488">
        <v>38</v>
      </c>
      <c r="M65" s="488">
        <v>30</v>
      </c>
      <c r="N65" s="488">
        <v>3</v>
      </c>
      <c r="O65" s="488">
        <v>0</v>
      </c>
    </row>
    <row r="66" spans="2:15" ht="12.75" customHeight="1">
      <c r="B66" s="471"/>
      <c r="C66" s="408"/>
      <c r="D66" s="487" t="s">
        <v>334</v>
      </c>
      <c r="E66" s="488">
        <v>57</v>
      </c>
      <c r="F66" s="488">
        <v>12</v>
      </c>
      <c r="G66" s="488">
        <v>0</v>
      </c>
      <c r="H66" s="488">
        <v>7</v>
      </c>
      <c r="I66" s="488">
        <v>2</v>
      </c>
      <c r="J66" s="488">
        <v>11</v>
      </c>
      <c r="K66" s="488">
        <v>5</v>
      </c>
      <c r="L66" s="488">
        <v>6</v>
      </c>
      <c r="M66" s="488">
        <v>14</v>
      </c>
      <c r="N66" s="488">
        <v>0</v>
      </c>
      <c r="O66" s="488">
        <v>0</v>
      </c>
    </row>
    <row r="67" spans="2:15" ht="12.75" customHeight="1">
      <c r="B67" s="471"/>
      <c r="C67" s="408"/>
      <c r="D67" s="487" t="s">
        <v>335</v>
      </c>
      <c r="E67" s="488">
        <v>206</v>
      </c>
      <c r="F67" s="488">
        <v>22</v>
      </c>
      <c r="G67" s="488">
        <v>0</v>
      </c>
      <c r="H67" s="488">
        <v>23</v>
      </c>
      <c r="I67" s="488">
        <v>5</v>
      </c>
      <c r="J67" s="488">
        <v>56</v>
      </c>
      <c r="K67" s="488">
        <v>9</v>
      </c>
      <c r="L67" s="488">
        <v>44</v>
      </c>
      <c r="M67" s="488">
        <v>44</v>
      </c>
      <c r="N67" s="488">
        <v>3</v>
      </c>
      <c r="O67" s="488">
        <v>0</v>
      </c>
    </row>
    <row r="68" spans="2:15" ht="6.75" customHeight="1">
      <c r="B68" s="471"/>
      <c r="C68" s="408"/>
      <c r="D68" s="408"/>
      <c r="E68" s="408"/>
      <c r="F68" s="488"/>
      <c r="G68" s="488"/>
      <c r="H68" s="488"/>
      <c r="I68" s="488"/>
      <c r="J68" s="488"/>
      <c r="K68" s="488"/>
      <c r="L68" s="488"/>
      <c r="M68" s="488"/>
      <c r="N68" s="488"/>
      <c r="O68" s="488"/>
    </row>
    <row r="69" spans="1:33" s="471" customFormat="1" ht="18.75" customHeight="1">
      <c r="A69" s="940" t="s">
        <v>423</v>
      </c>
      <c r="B69" s="940"/>
      <c r="C69" s="940"/>
      <c r="D69" s="940"/>
      <c r="E69" s="940"/>
      <c r="F69" s="940"/>
      <c r="G69" s="940"/>
      <c r="H69" s="940"/>
      <c r="I69" s="940"/>
      <c r="J69" s="940"/>
      <c r="K69" s="940"/>
      <c r="L69" s="940"/>
      <c r="M69" s="940"/>
      <c r="N69" s="940"/>
      <c r="O69" s="940"/>
      <c r="P69" s="334"/>
      <c r="Q69" s="334"/>
      <c r="R69" s="334"/>
      <c r="S69" s="334"/>
      <c r="T69" s="334"/>
      <c r="U69" s="334"/>
      <c r="V69" s="334"/>
      <c r="W69" s="334"/>
      <c r="X69" s="334"/>
      <c r="Y69" s="334"/>
      <c r="Z69" s="334"/>
      <c r="AA69" s="334"/>
      <c r="AB69" s="334"/>
      <c r="AC69" s="334"/>
      <c r="AD69" s="334"/>
      <c r="AE69" s="334"/>
      <c r="AF69" s="334"/>
      <c r="AG69" s="334"/>
    </row>
    <row r="70" spans="1:33" s="471" customFormat="1" ht="12.75" customHeight="1">
      <c r="A70" s="479"/>
      <c r="B70" s="479"/>
      <c r="C70" s="476" t="s">
        <v>185</v>
      </c>
      <c r="D70" s="499" t="s">
        <v>333</v>
      </c>
      <c r="E70" s="478">
        <v>19057</v>
      </c>
      <c r="F70" s="478">
        <v>896</v>
      </c>
      <c r="G70" s="478">
        <v>103</v>
      </c>
      <c r="H70" s="478">
        <v>2090</v>
      </c>
      <c r="I70" s="478">
        <v>4120</v>
      </c>
      <c r="J70" s="478">
        <v>5330</v>
      </c>
      <c r="K70" s="478">
        <v>430</v>
      </c>
      <c r="L70" s="478">
        <v>4807</v>
      </c>
      <c r="M70" s="478">
        <v>136</v>
      </c>
      <c r="N70" s="478">
        <v>1042</v>
      </c>
      <c r="O70" s="478">
        <v>103</v>
      </c>
      <c r="P70" s="334"/>
      <c r="R70" s="334"/>
      <c r="S70" s="334"/>
      <c r="T70" s="334"/>
      <c r="U70" s="334"/>
      <c r="V70" s="334"/>
      <c r="W70" s="334"/>
      <c r="X70" s="334"/>
      <c r="Y70" s="334"/>
      <c r="Z70" s="334"/>
      <c r="AA70" s="334"/>
      <c r="AB70" s="334"/>
      <c r="AC70" s="334"/>
      <c r="AD70" s="334"/>
      <c r="AE70" s="334"/>
      <c r="AF70" s="334"/>
      <c r="AG70" s="334"/>
    </row>
    <row r="71" spans="1:33" s="471" customFormat="1" ht="12.75" customHeight="1">
      <c r="A71" s="479"/>
      <c r="B71" s="479"/>
      <c r="C71" s="479"/>
      <c r="D71" s="499" t="s">
        <v>334</v>
      </c>
      <c r="E71" s="478">
        <v>14475</v>
      </c>
      <c r="F71" s="478">
        <v>1045</v>
      </c>
      <c r="G71" s="478">
        <v>132</v>
      </c>
      <c r="H71" s="478">
        <v>2191</v>
      </c>
      <c r="I71" s="478">
        <v>1918</v>
      </c>
      <c r="J71" s="478">
        <v>6309</v>
      </c>
      <c r="K71" s="478">
        <v>480</v>
      </c>
      <c r="L71" s="478">
        <v>1345</v>
      </c>
      <c r="M71" s="478">
        <v>175</v>
      </c>
      <c r="N71" s="478">
        <v>763</v>
      </c>
      <c r="O71" s="478">
        <v>117</v>
      </c>
      <c r="P71" s="334"/>
      <c r="R71" s="334"/>
      <c r="S71" s="334"/>
      <c r="T71" s="334"/>
      <c r="U71" s="334"/>
      <c r="V71" s="334"/>
      <c r="W71" s="334"/>
      <c r="X71" s="334"/>
      <c r="Y71" s="334"/>
      <c r="Z71" s="334"/>
      <c r="AA71" s="334"/>
      <c r="AB71" s="334"/>
      <c r="AC71" s="334"/>
      <c r="AD71" s="334"/>
      <c r="AE71" s="334"/>
      <c r="AF71" s="334"/>
      <c r="AG71" s="334"/>
    </row>
    <row r="72" spans="1:33" s="471" customFormat="1" ht="12.75" customHeight="1">
      <c r="A72" s="479"/>
      <c r="B72" s="479"/>
      <c r="C72" s="479"/>
      <c r="D72" s="499" t="s">
        <v>335</v>
      </c>
      <c r="E72" s="478">
        <v>33532</v>
      </c>
      <c r="F72" s="478">
        <v>1941</v>
      </c>
      <c r="G72" s="478">
        <v>235</v>
      </c>
      <c r="H72" s="478">
        <v>4281</v>
      </c>
      <c r="I72" s="478">
        <v>6038</v>
      </c>
      <c r="J72" s="478">
        <v>11639</v>
      </c>
      <c r="K72" s="478">
        <v>910</v>
      </c>
      <c r="L72" s="478">
        <v>6152</v>
      </c>
      <c r="M72" s="478">
        <v>311</v>
      </c>
      <c r="N72" s="478">
        <v>1805</v>
      </c>
      <c r="O72" s="478">
        <v>220</v>
      </c>
      <c r="P72" s="334"/>
      <c r="R72" s="334"/>
      <c r="S72" s="334"/>
      <c r="T72" s="334"/>
      <c r="U72" s="334"/>
      <c r="V72" s="334"/>
      <c r="W72" s="334"/>
      <c r="X72" s="334"/>
      <c r="Y72" s="334"/>
      <c r="Z72" s="334"/>
      <c r="AA72" s="334"/>
      <c r="AB72" s="334"/>
      <c r="AC72" s="334"/>
      <c r="AD72" s="334"/>
      <c r="AE72" s="334"/>
      <c r="AF72" s="334"/>
      <c r="AG72" s="334"/>
    </row>
    <row r="73" spans="2:15" ht="6" customHeight="1">
      <c r="B73" s="471"/>
      <c r="C73" s="408"/>
      <c r="D73" s="408"/>
      <c r="E73" s="408"/>
      <c r="F73" s="488"/>
      <c r="G73" s="488"/>
      <c r="H73" s="500"/>
      <c r="I73" s="500"/>
      <c r="J73" s="488"/>
      <c r="K73" s="488"/>
      <c r="L73" s="500"/>
      <c r="M73" s="500"/>
      <c r="N73" s="500"/>
      <c r="O73" s="500"/>
    </row>
    <row r="74" spans="1:15" ht="12.75" customHeight="1">
      <c r="A74" s="496" t="s">
        <v>901</v>
      </c>
      <c r="B74" s="471"/>
      <c r="C74" s="471"/>
      <c r="D74" s="490"/>
      <c r="E74" s="471"/>
      <c r="F74" s="488"/>
      <c r="G74" s="488"/>
      <c r="H74" s="500"/>
      <c r="I74" s="500"/>
      <c r="J74" s="488"/>
      <c r="K74" s="488"/>
      <c r="L74" s="500"/>
      <c r="M74" s="500"/>
      <c r="N74" s="500"/>
      <c r="O74" s="500"/>
    </row>
    <row r="75" spans="1:15" ht="9" customHeight="1">
      <c r="A75" s="496"/>
      <c r="B75" s="484" t="s">
        <v>186</v>
      </c>
      <c r="C75" s="484"/>
      <c r="D75" s="490"/>
      <c r="E75" s="471"/>
      <c r="F75" s="488"/>
      <c r="G75" s="488"/>
      <c r="H75" s="500"/>
      <c r="I75" s="500"/>
      <c r="J75" s="488"/>
      <c r="K75" s="488"/>
      <c r="L75" s="500"/>
      <c r="M75" s="500"/>
      <c r="N75" s="500"/>
      <c r="O75" s="500"/>
    </row>
    <row r="76" spans="2:15" ht="12.75" customHeight="1">
      <c r="B76" s="471"/>
      <c r="C76" s="408" t="s">
        <v>408</v>
      </c>
      <c r="D76" s="487" t="s">
        <v>333</v>
      </c>
      <c r="E76" s="488">
        <v>5600</v>
      </c>
      <c r="F76" s="488">
        <v>193</v>
      </c>
      <c r="G76" s="488">
        <v>40</v>
      </c>
      <c r="H76" s="488">
        <v>756</v>
      </c>
      <c r="I76" s="488">
        <v>1853</v>
      </c>
      <c r="J76" s="488">
        <v>355</v>
      </c>
      <c r="K76" s="488">
        <v>191</v>
      </c>
      <c r="L76" s="488">
        <v>2077</v>
      </c>
      <c r="M76" s="488">
        <v>17</v>
      </c>
      <c r="N76" s="488">
        <v>116</v>
      </c>
      <c r="O76" s="488">
        <v>2</v>
      </c>
    </row>
    <row r="77" spans="2:15" ht="12.75" customHeight="1">
      <c r="B77" s="471"/>
      <c r="C77" s="408"/>
      <c r="D77" s="487" t="s">
        <v>334</v>
      </c>
      <c r="E77" s="488">
        <v>3236</v>
      </c>
      <c r="F77" s="488">
        <v>260</v>
      </c>
      <c r="G77" s="488">
        <v>54</v>
      </c>
      <c r="H77" s="488">
        <v>705</v>
      </c>
      <c r="I77" s="488">
        <v>902</v>
      </c>
      <c r="J77" s="488">
        <v>474</v>
      </c>
      <c r="K77" s="488">
        <v>165</v>
      </c>
      <c r="L77" s="488">
        <v>521</v>
      </c>
      <c r="M77" s="488">
        <v>34</v>
      </c>
      <c r="N77" s="488">
        <v>121</v>
      </c>
      <c r="O77" s="488">
        <v>0</v>
      </c>
    </row>
    <row r="78" spans="2:15" ht="12.75" customHeight="1">
      <c r="B78" s="471"/>
      <c r="C78" s="408"/>
      <c r="D78" s="487" t="s">
        <v>335</v>
      </c>
      <c r="E78" s="488">
        <v>8836</v>
      </c>
      <c r="F78" s="488">
        <v>453</v>
      </c>
      <c r="G78" s="488">
        <v>94</v>
      </c>
      <c r="H78" s="488">
        <v>1461</v>
      </c>
      <c r="I78" s="488">
        <v>2755</v>
      </c>
      <c r="J78" s="488">
        <v>829</v>
      </c>
      <c r="K78" s="488">
        <v>356</v>
      </c>
      <c r="L78" s="488">
        <v>2598</v>
      </c>
      <c r="M78" s="488">
        <v>51</v>
      </c>
      <c r="N78" s="488">
        <v>237</v>
      </c>
      <c r="O78" s="488">
        <v>2</v>
      </c>
    </row>
    <row r="79" spans="2:15" ht="12.75" customHeight="1">
      <c r="B79" s="471"/>
      <c r="C79" s="408" t="s">
        <v>409</v>
      </c>
      <c r="D79" s="487" t="s">
        <v>333</v>
      </c>
      <c r="E79" s="488">
        <v>536</v>
      </c>
      <c r="F79" s="488">
        <v>85</v>
      </c>
      <c r="G79" s="488">
        <v>12</v>
      </c>
      <c r="H79" s="488">
        <v>99</v>
      </c>
      <c r="I79" s="488">
        <v>147</v>
      </c>
      <c r="J79" s="488">
        <v>91</v>
      </c>
      <c r="K79" s="488">
        <v>16</v>
      </c>
      <c r="L79" s="488">
        <v>73</v>
      </c>
      <c r="M79" s="488">
        <v>5</v>
      </c>
      <c r="N79" s="488">
        <v>7</v>
      </c>
      <c r="O79" s="488">
        <v>1</v>
      </c>
    </row>
    <row r="80" spans="2:15" ht="12.75" customHeight="1">
      <c r="B80" s="471"/>
      <c r="C80" s="408"/>
      <c r="D80" s="487" t="s">
        <v>334</v>
      </c>
      <c r="E80" s="488">
        <v>348</v>
      </c>
      <c r="F80" s="488">
        <v>77</v>
      </c>
      <c r="G80" s="488">
        <v>13</v>
      </c>
      <c r="H80" s="488">
        <v>84</v>
      </c>
      <c r="I80" s="488">
        <v>56</v>
      </c>
      <c r="J80" s="488">
        <v>67</v>
      </c>
      <c r="K80" s="488">
        <v>18</v>
      </c>
      <c r="L80" s="488">
        <v>19</v>
      </c>
      <c r="M80" s="488">
        <v>7</v>
      </c>
      <c r="N80" s="488">
        <v>7</v>
      </c>
      <c r="O80" s="488">
        <v>0</v>
      </c>
    </row>
    <row r="81" spans="2:15" ht="12.75" customHeight="1">
      <c r="B81" s="471"/>
      <c r="C81" s="408"/>
      <c r="D81" s="487" t="s">
        <v>335</v>
      </c>
      <c r="E81" s="488">
        <v>884</v>
      </c>
      <c r="F81" s="488">
        <v>162</v>
      </c>
      <c r="G81" s="488">
        <v>25</v>
      </c>
      <c r="H81" s="488">
        <v>183</v>
      </c>
      <c r="I81" s="488">
        <v>203</v>
      </c>
      <c r="J81" s="488">
        <v>158</v>
      </c>
      <c r="K81" s="488">
        <v>34</v>
      </c>
      <c r="L81" s="488">
        <v>92</v>
      </c>
      <c r="M81" s="488">
        <v>12</v>
      </c>
      <c r="N81" s="488">
        <v>14</v>
      </c>
      <c r="O81" s="488">
        <v>1</v>
      </c>
    </row>
    <row r="82" spans="2:15" ht="6.75" customHeight="1">
      <c r="B82" s="471"/>
      <c r="C82" s="408"/>
      <c r="D82" s="408"/>
      <c r="E82" s="501"/>
      <c r="F82" s="485"/>
      <c r="G82" s="485"/>
      <c r="H82" s="485"/>
      <c r="I82" s="485"/>
      <c r="J82" s="485"/>
      <c r="K82" s="485"/>
      <c r="L82" s="485"/>
      <c r="M82" s="485"/>
      <c r="N82" s="485"/>
      <c r="O82" s="488"/>
    </row>
    <row r="83" spans="1:15" ht="12.75" customHeight="1">
      <c r="A83" s="489" t="s">
        <v>424</v>
      </c>
      <c r="B83" s="471"/>
      <c r="C83" s="496"/>
      <c r="D83" s="502"/>
      <c r="E83" s="501"/>
      <c r="F83" s="485"/>
      <c r="G83" s="485"/>
      <c r="H83" s="485"/>
      <c r="I83" s="485"/>
      <c r="J83" s="485"/>
      <c r="K83" s="485"/>
      <c r="L83" s="485"/>
      <c r="M83" s="485"/>
      <c r="N83" s="485"/>
      <c r="O83" s="488"/>
    </row>
    <row r="84" spans="2:15" ht="9" customHeight="1">
      <c r="B84" s="484" t="s">
        <v>186</v>
      </c>
      <c r="C84" s="484"/>
      <c r="D84" s="502"/>
      <c r="E84" s="501"/>
      <c r="F84" s="485"/>
      <c r="G84" s="485"/>
      <c r="H84" s="485"/>
      <c r="I84" s="485"/>
      <c r="J84" s="485"/>
      <c r="K84" s="485"/>
      <c r="L84" s="485"/>
      <c r="M84" s="485"/>
      <c r="N84" s="485"/>
      <c r="O84" s="488"/>
    </row>
    <row r="85" spans="2:15" ht="12.75" customHeight="1">
      <c r="B85" s="471"/>
      <c r="C85" s="408" t="s">
        <v>410</v>
      </c>
      <c r="D85" s="487" t="s">
        <v>333</v>
      </c>
      <c r="E85" s="488">
        <v>98</v>
      </c>
      <c r="F85" s="488">
        <v>7</v>
      </c>
      <c r="G85" s="488">
        <v>0</v>
      </c>
      <c r="H85" s="488">
        <v>5</v>
      </c>
      <c r="I85" s="488">
        <v>43</v>
      </c>
      <c r="J85" s="488">
        <v>27</v>
      </c>
      <c r="K85" s="488">
        <v>6</v>
      </c>
      <c r="L85" s="488">
        <v>9</v>
      </c>
      <c r="M85" s="488">
        <v>0</v>
      </c>
      <c r="N85" s="488">
        <v>1</v>
      </c>
      <c r="O85" s="488">
        <v>0</v>
      </c>
    </row>
    <row r="86" spans="2:15" ht="12.75" customHeight="1">
      <c r="B86" s="471"/>
      <c r="C86" s="408"/>
      <c r="D86" s="487" t="s">
        <v>334</v>
      </c>
      <c r="E86" s="488">
        <v>42</v>
      </c>
      <c r="F86" s="488">
        <v>4</v>
      </c>
      <c r="G86" s="488">
        <v>0</v>
      </c>
      <c r="H86" s="488">
        <v>2</v>
      </c>
      <c r="I86" s="488">
        <v>12</v>
      </c>
      <c r="J86" s="488">
        <v>14</v>
      </c>
      <c r="K86" s="488">
        <v>4</v>
      </c>
      <c r="L86" s="488">
        <v>4</v>
      </c>
      <c r="M86" s="488">
        <v>0</v>
      </c>
      <c r="N86" s="488">
        <v>2</v>
      </c>
      <c r="O86" s="488">
        <v>0</v>
      </c>
    </row>
    <row r="87" spans="2:15" ht="12.75" customHeight="1">
      <c r="B87" s="471"/>
      <c r="C87" s="503"/>
      <c r="D87" s="498" t="s">
        <v>335</v>
      </c>
      <c r="E87" s="488">
        <v>140</v>
      </c>
      <c r="F87" s="488">
        <v>11</v>
      </c>
      <c r="G87" s="488">
        <v>0</v>
      </c>
      <c r="H87" s="488">
        <v>7</v>
      </c>
      <c r="I87" s="488">
        <v>55</v>
      </c>
      <c r="J87" s="488">
        <v>41</v>
      </c>
      <c r="K87" s="488">
        <v>10</v>
      </c>
      <c r="L87" s="488">
        <v>13</v>
      </c>
      <c r="M87" s="488">
        <v>0</v>
      </c>
      <c r="N87" s="488">
        <v>3</v>
      </c>
      <c r="O87" s="488">
        <v>0</v>
      </c>
    </row>
    <row r="88" spans="1:33" s="491" customFormat="1" ht="13.8">
      <c r="A88" s="504"/>
      <c r="B88" s="492"/>
      <c r="C88" s="492"/>
      <c r="D88" s="492"/>
      <c r="E88" s="492"/>
      <c r="F88" s="492"/>
      <c r="G88" s="492"/>
      <c r="H88" s="492"/>
      <c r="I88" s="492"/>
      <c r="J88" s="492"/>
      <c r="K88" s="492"/>
      <c r="L88" s="492"/>
      <c r="M88" s="492"/>
      <c r="N88" s="492"/>
      <c r="O88" s="492"/>
      <c r="P88" s="334"/>
      <c r="Q88" s="334"/>
      <c r="R88" s="334"/>
      <c r="S88" s="334"/>
      <c r="T88" s="334"/>
      <c r="U88" s="334"/>
      <c r="V88" s="334"/>
      <c r="W88" s="334"/>
      <c r="X88" s="334"/>
      <c r="Y88" s="334"/>
      <c r="Z88" s="334"/>
      <c r="AA88" s="334"/>
      <c r="AB88" s="334"/>
      <c r="AC88" s="334"/>
      <c r="AD88" s="334"/>
      <c r="AE88" s="334"/>
      <c r="AF88" s="334"/>
      <c r="AG88" s="334"/>
    </row>
    <row r="89" spans="1:15" ht="12.75" customHeight="1">
      <c r="A89" s="525"/>
      <c r="B89" s="505"/>
      <c r="C89" s="506"/>
      <c r="D89" s="507"/>
      <c r="E89" s="508"/>
      <c r="F89" s="509"/>
      <c r="G89" s="509"/>
      <c r="H89" s="510"/>
      <c r="I89" s="510"/>
      <c r="J89" s="509"/>
      <c r="K89" s="334"/>
      <c r="L89" s="334"/>
      <c r="M89" s="334"/>
      <c r="N89" s="334"/>
      <c r="O89" s="334"/>
    </row>
    <row r="90" spans="1:15" ht="24" customHeight="1">
      <c r="A90" s="334"/>
      <c r="F90" s="334"/>
      <c r="G90" s="334"/>
      <c r="H90" s="334"/>
      <c r="I90" s="334"/>
      <c r="J90" s="334"/>
      <c r="K90" s="334"/>
      <c r="L90" s="334"/>
      <c r="M90" s="334"/>
      <c r="N90" s="334"/>
      <c r="O90" s="334"/>
    </row>
    <row r="91" spans="1:33" s="492" customFormat="1" ht="25.5" customHeight="1">
      <c r="A91" s="941"/>
      <c r="B91" s="941"/>
      <c r="C91" s="941"/>
      <c r="D91" s="941"/>
      <c r="E91" s="941"/>
      <c r="F91" s="941"/>
      <c r="G91" s="941"/>
      <c r="H91" s="941"/>
      <c r="I91" s="941"/>
      <c r="J91" s="941"/>
      <c r="K91" s="941"/>
      <c r="L91" s="941"/>
      <c r="M91" s="941"/>
      <c r="N91" s="941"/>
      <c r="O91" s="941"/>
      <c r="P91" s="334"/>
      <c r="Q91" s="334"/>
      <c r="R91" s="334"/>
      <c r="S91" s="334"/>
      <c r="T91" s="334"/>
      <c r="U91" s="334"/>
      <c r="V91" s="334"/>
      <c r="W91" s="334"/>
      <c r="X91" s="334"/>
      <c r="Y91" s="334"/>
      <c r="Z91" s="334"/>
      <c r="AA91" s="334"/>
      <c r="AB91" s="334"/>
      <c r="AC91" s="334"/>
      <c r="AD91" s="334"/>
      <c r="AE91" s="334"/>
      <c r="AF91" s="334"/>
      <c r="AG91" s="334"/>
    </row>
    <row r="92" spans="3:15" ht="12.75" customHeight="1">
      <c r="C92" s="377"/>
      <c r="D92" s="377"/>
      <c r="E92" s="377"/>
      <c r="F92" s="511"/>
      <c r="G92" s="511"/>
      <c r="H92" s="512"/>
      <c r="I92" s="512"/>
      <c r="J92" s="511"/>
      <c r="K92" s="511"/>
      <c r="L92" s="512"/>
      <c r="M92" s="512"/>
      <c r="N92" s="512"/>
      <c r="O92" s="512"/>
    </row>
    <row r="93" spans="3:15" ht="12.75" customHeight="1">
      <c r="C93" s="377"/>
      <c r="D93" s="377"/>
      <c r="E93" s="377"/>
      <c r="F93" s="511"/>
      <c r="G93" s="511"/>
      <c r="H93" s="512"/>
      <c r="I93" s="512"/>
      <c r="J93" s="511"/>
      <c r="K93" s="511"/>
      <c r="L93" s="512"/>
      <c r="M93" s="512"/>
      <c r="N93" s="512"/>
      <c r="O93" s="512"/>
    </row>
    <row r="94" spans="3:15" ht="12.75" customHeight="1">
      <c r="C94" s="377"/>
      <c r="D94" s="377"/>
      <c r="E94" s="377"/>
      <c r="F94" s="511"/>
      <c r="G94" s="511"/>
      <c r="H94" s="512"/>
      <c r="I94" s="512"/>
      <c r="J94" s="511"/>
      <c r="K94" s="511"/>
      <c r="L94" s="512"/>
      <c r="M94" s="512"/>
      <c r="N94" s="512"/>
      <c r="O94" s="512"/>
    </row>
    <row r="95" spans="3:15" ht="12.75" customHeight="1">
      <c r="C95" s="377"/>
      <c r="D95" s="377"/>
      <c r="E95" s="377"/>
      <c r="F95" s="511"/>
      <c r="G95" s="511"/>
      <c r="H95" s="512"/>
      <c r="I95" s="512"/>
      <c r="J95" s="511"/>
      <c r="K95" s="511"/>
      <c r="L95" s="512"/>
      <c r="M95" s="513"/>
      <c r="N95" s="512"/>
      <c r="O95" s="512"/>
    </row>
    <row r="96" spans="3:15" ht="12.75" customHeight="1">
      <c r="C96" s="377"/>
      <c r="D96" s="377"/>
      <c r="E96" s="377"/>
      <c r="F96" s="511"/>
      <c r="G96" s="511"/>
      <c r="H96" s="512"/>
      <c r="I96" s="512"/>
      <c r="J96" s="511"/>
      <c r="K96" s="511"/>
      <c r="L96" s="512"/>
      <c r="M96" s="512"/>
      <c r="N96" s="512"/>
      <c r="O96" s="512"/>
    </row>
    <row r="97" spans="3:15" ht="12.75" customHeight="1">
      <c r="C97" s="377"/>
      <c r="D97" s="377"/>
      <c r="E97" s="377"/>
      <c r="F97" s="511"/>
      <c r="G97" s="511"/>
      <c r="H97" s="512"/>
      <c r="I97" s="512"/>
      <c r="J97" s="511"/>
      <c r="K97" s="511"/>
      <c r="L97" s="512"/>
      <c r="M97" s="512"/>
      <c r="N97" s="512"/>
      <c r="O97" s="512"/>
    </row>
    <row r="98" spans="3:15" ht="12.75" customHeight="1">
      <c r="C98" s="377"/>
      <c r="D98" s="377"/>
      <c r="E98" s="377"/>
      <c r="F98" s="511"/>
      <c r="G98" s="511"/>
      <c r="H98" s="512"/>
      <c r="I98" s="512"/>
      <c r="J98" s="511"/>
      <c r="K98" s="511"/>
      <c r="L98" s="512"/>
      <c r="M98" s="512"/>
      <c r="N98" s="512"/>
      <c r="O98" s="512"/>
    </row>
    <row r="99" spans="3:15" ht="12.75" customHeight="1">
      <c r="C99" s="377"/>
      <c r="D99" s="377"/>
      <c r="E99" s="377"/>
      <c r="F99" s="511"/>
      <c r="G99" s="511"/>
      <c r="H99" s="512"/>
      <c r="I99" s="512"/>
      <c r="J99" s="511"/>
      <c r="K99" s="511"/>
      <c r="L99" s="512"/>
      <c r="M99" s="512"/>
      <c r="N99" s="512"/>
      <c r="O99" s="512"/>
    </row>
    <row r="100" spans="6:15" ht="12.75" customHeight="1">
      <c r="F100" s="511"/>
      <c r="G100" s="511"/>
      <c r="H100" s="512"/>
      <c r="I100" s="512"/>
      <c r="J100" s="511"/>
      <c r="K100" s="511"/>
      <c r="L100" s="512"/>
      <c r="M100" s="512"/>
      <c r="N100" s="512"/>
      <c r="O100" s="512"/>
    </row>
    <row r="101" spans="6:15" ht="12.75" customHeight="1">
      <c r="F101" s="511"/>
      <c r="G101" s="511"/>
      <c r="H101" s="512"/>
      <c r="I101" s="512"/>
      <c r="J101" s="511"/>
      <c r="K101" s="511"/>
      <c r="L101" s="512"/>
      <c r="M101" s="512"/>
      <c r="N101" s="512"/>
      <c r="O101" s="512"/>
    </row>
    <row r="102" spans="3:15" ht="12.75" customHeight="1">
      <c r="C102" s="377"/>
      <c r="D102" s="377"/>
      <c r="E102" s="377"/>
      <c r="F102" s="511"/>
      <c r="G102" s="511"/>
      <c r="H102" s="512"/>
      <c r="I102" s="512"/>
      <c r="J102" s="511"/>
      <c r="K102" s="511"/>
      <c r="L102" s="512"/>
      <c r="M102" s="512"/>
      <c r="N102" s="512"/>
      <c r="O102" s="512"/>
    </row>
    <row r="103" spans="3:15" ht="12.75" customHeight="1">
      <c r="C103" s="377"/>
      <c r="D103" s="377"/>
      <c r="E103" s="377"/>
      <c r="F103" s="511"/>
      <c r="G103" s="511"/>
      <c r="H103" s="512"/>
      <c r="I103" s="512"/>
      <c r="J103" s="511"/>
      <c r="K103" s="511"/>
      <c r="L103" s="512"/>
      <c r="M103" s="512"/>
      <c r="N103" s="512"/>
      <c r="O103" s="512"/>
    </row>
    <row r="104" spans="3:15" ht="12.75" customHeight="1">
      <c r="C104" s="377"/>
      <c r="D104" s="377"/>
      <c r="E104" s="377"/>
      <c r="F104" s="511"/>
      <c r="G104" s="511"/>
      <c r="H104" s="512"/>
      <c r="I104" s="512"/>
      <c r="J104" s="511"/>
      <c r="K104" s="511"/>
      <c r="L104" s="512"/>
      <c r="M104" s="512"/>
      <c r="N104" s="512"/>
      <c r="O104" s="512"/>
    </row>
    <row r="108" spans="1:33" s="370" customFormat="1" ht="15.75" customHeight="1">
      <c r="A108" s="489"/>
      <c r="C108" s="347"/>
      <c r="D108" s="347"/>
      <c r="E108" s="347"/>
      <c r="F108" s="514"/>
      <c r="G108" s="514"/>
      <c r="H108" s="515"/>
      <c r="I108" s="515"/>
      <c r="J108" s="514"/>
      <c r="K108" s="514"/>
      <c r="L108" s="515"/>
      <c r="M108" s="515"/>
      <c r="N108" s="515"/>
      <c r="O108" s="515"/>
      <c r="P108" s="334"/>
      <c r="Q108" s="334"/>
      <c r="R108" s="334"/>
      <c r="S108" s="334"/>
      <c r="T108" s="334"/>
      <c r="U108" s="334"/>
      <c r="V108" s="334"/>
      <c r="W108" s="334"/>
      <c r="X108" s="334"/>
      <c r="Y108" s="334"/>
      <c r="Z108" s="334"/>
      <c r="AA108" s="334"/>
      <c r="AB108" s="334"/>
      <c r="AC108" s="334"/>
      <c r="AD108" s="334"/>
      <c r="AE108" s="334"/>
      <c r="AF108" s="334"/>
      <c r="AG108" s="334"/>
    </row>
    <row r="109" spans="3:15" ht="12.75" customHeight="1">
      <c r="C109" s="377"/>
      <c r="D109" s="377"/>
      <c r="E109" s="377"/>
      <c r="F109" s="511"/>
      <c r="G109" s="511"/>
      <c r="H109" s="512"/>
      <c r="I109" s="512"/>
      <c r="J109" s="511"/>
      <c r="K109" s="511"/>
      <c r="L109" s="512"/>
      <c r="M109" s="512"/>
      <c r="N109" s="512"/>
      <c r="O109" s="512"/>
    </row>
    <row r="110" spans="3:15" ht="12.75" customHeight="1">
      <c r="C110" s="377"/>
      <c r="D110" s="377"/>
      <c r="E110" s="377"/>
      <c r="F110" s="511"/>
      <c r="G110" s="511"/>
      <c r="H110" s="512"/>
      <c r="I110" s="512"/>
      <c r="J110" s="511"/>
      <c r="K110" s="511"/>
      <c r="L110" s="512"/>
      <c r="M110" s="512"/>
      <c r="N110" s="512"/>
      <c r="O110" s="512"/>
    </row>
    <row r="111" spans="6:15" ht="15">
      <c r="F111" s="390"/>
      <c r="G111" s="516"/>
      <c r="H111" s="405"/>
      <c r="I111" s="405"/>
      <c r="J111" s="390"/>
      <c r="K111" s="516"/>
      <c r="L111" s="405"/>
      <c r="M111" s="405"/>
      <c r="N111" s="405"/>
      <c r="O111" s="405"/>
    </row>
    <row r="112" spans="6:15" ht="15">
      <c r="F112" s="390"/>
      <c r="G112" s="516"/>
      <c r="H112" s="405"/>
      <c r="I112" s="405"/>
      <c r="J112" s="390"/>
      <c r="K112" s="516"/>
      <c r="L112" s="405"/>
      <c r="M112" s="405"/>
      <c r="N112" s="405"/>
      <c r="O112" s="405"/>
    </row>
    <row r="113" spans="6:15" ht="15">
      <c r="F113" s="390"/>
      <c r="G113" s="516"/>
      <c r="H113" s="405"/>
      <c r="I113" s="405"/>
      <c r="J113" s="390"/>
      <c r="K113" s="516"/>
      <c r="L113" s="405"/>
      <c r="M113" s="405"/>
      <c r="N113" s="405"/>
      <c r="O113" s="405"/>
    </row>
    <row r="114" spans="6:15" ht="15" customHeight="1">
      <c r="F114" s="514"/>
      <c r="G114" s="514"/>
      <c r="H114" s="515"/>
      <c r="I114" s="515"/>
      <c r="J114" s="514"/>
      <c r="K114" s="514"/>
      <c r="L114" s="515"/>
      <c r="M114" s="515"/>
      <c r="N114" s="515"/>
      <c r="O114" s="515"/>
    </row>
    <row r="115" spans="6:15" ht="12.75" customHeight="1">
      <c r="F115" s="511"/>
      <c r="G115" s="511"/>
      <c r="H115" s="512"/>
      <c r="I115" s="512"/>
      <c r="J115" s="511"/>
      <c r="K115" s="511"/>
      <c r="L115" s="512"/>
      <c r="M115" s="512"/>
      <c r="N115" s="512"/>
      <c r="O115" s="512"/>
    </row>
    <row r="116" spans="6:15" ht="12.75" customHeight="1">
      <c r="F116" s="334"/>
      <c r="G116" s="334"/>
      <c r="H116" s="334"/>
      <c r="I116" s="334"/>
      <c r="J116" s="334"/>
      <c r="K116" s="334"/>
      <c r="L116" s="334"/>
      <c r="M116" s="334"/>
      <c r="N116" s="334"/>
      <c r="O116" s="334"/>
    </row>
    <row r="117" spans="6:15" ht="12.75" customHeight="1">
      <c r="F117" s="511"/>
      <c r="G117" s="511"/>
      <c r="H117" s="512"/>
      <c r="I117" s="512"/>
      <c r="J117" s="511"/>
      <c r="K117" s="511"/>
      <c r="L117" s="512"/>
      <c r="M117" s="512"/>
      <c r="N117" s="512"/>
      <c r="O117" s="512"/>
    </row>
    <row r="118" spans="6:15" ht="12.75" customHeight="1">
      <c r="F118" s="511"/>
      <c r="G118" s="511"/>
      <c r="H118" s="517"/>
      <c r="I118" s="517"/>
      <c r="J118" s="511"/>
      <c r="K118" s="511"/>
      <c r="L118" s="517"/>
      <c r="M118" s="517"/>
      <c r="N118" s="517"/>
      <c r="O118" s="517"/>
    </row>
    <row r="119" spans="6:15" ht="15">
      <c r="F119" s="511"/>
      <c r="G119" s="511"/>
      <c r="H119" s="512"/>
      <c r="I119" s="512"/>
      <c r="J119" s="511"/>
      <c r="K119" s="511"/>
      <c r="L119" s="512"/>
      <c r="M119" s="512"/>
      <c r="N119" s="512"/>
      <c r="O119" s="512"/>
    </row>
    <row r="120" spans="6:15" ht="12.75" customHeight="1">
      <c r="F120" s="511"/>
      <c r="G120" s="511"/>
      <c r="H120" s="512"/>
      <c r="I120" s="512"/>
      <c r="J120" s="511"/>
      <c r="K120" s="511"/>
      <c r="L120" s="512"/>
      <c r="M120" s="512"/>
      <c r="N120" s="512"/>
      <c r="O120" s="512"/>
    </row>
    <row r="121" spans="6:15" ht="12.75" customHeight="1">
      <c r="F121" s="334"/>
      <c r="G121" s="334"/>
      <c r="H121" s="334"/>
      <c r="I121" s="334"/>
      <c r="J121" s="334"/>
      <c r="K121" s="334"/>
      <c r="L121" s="334"/>
      <c r="M121" s="334"/>
      <c r="N121" s="334"/>
      <c r="O121" s="334"/>
    </row>
    <row r="122" spans="6:15" ht="12.75" customHeight="1">
      <c r="F122" s="511"/>
      <c r="G122" s="511"/>
      <c r="H122" s="512"/>
      <c r="I122" s="512"/>
      <c r="J122" s="511"/>
      <c r="K122" s="511"/>
      <c r="L122" s="512"/>
      <c r="M122" s="512"/>
      <c r="N122" s="512"/>
      <c r="O122" s="512"/>
    </row>
    <row r="123" spans="6:15" ht="12.75" customHeight="1">
      <c r="F123" s="511"/>
      <c r="G123" s="511"/>
      <c r="H123" s="512"/>
      <c r="I123" s="512"/>
      <c r="J123" s="511"/>
      <c r="K123" s="511"/>
      <c r="L123" s="512"/>
      <c r="M123" s="512"/>
      <c r="N123" s="512"/>
      <c r="O123" s="512"/>
    </row>
    <row r="124" spans="6:15" ht="12.75" customHeight="1">
      <c r="F124" s="511"/>
      <c r="G124" s="511"/>
      <c r="H124" s="512"/>
      <c r="I124" s="512"/>
      <c r="J124" s="511"/>
      <c r="K124" s="511"/>
      <c r="L124" s="512"/>
      <c r="M124" s="512"/>
      <c r="N124" s="512"/>
      <c r="O124" s="512"/>
    </row>
    <row r="125" spans="6:15" ht="12.75" customHeight="1">
      <c r="F125" s="511"/>
      <c r="G125" s="511"/>
      <c r="H125" s="512"/>
      <c r="I125" s="512"/>
      <c r="J125" s="511"/>
      <c r="K125" s="511"/>
      <c r="L125" s="512"/>
      <c r="M125" s="512"/>
      <c r="N125" s="512"/>
      <c r="O125" s="512"/>
    </row>
    <row r="126" spans="6:15" ht="12.75" customHeight="1">
      <c r="F126" s="511"/>
      <c r="G126" s="511"/>
      <c r="H126" s="512"/>
      <c r="I126" s="512"/>
      <c r="J126" s="511"/>
      <c r="K126" s="511"/>
      <c r="L126" s="512"/>
      <c r="M126" s="512"/>
      <c r="N126" s="512"/>
      <c r="O126" s="512"/>
    </row>
    <row r="127" spans="6:15" ht="12.75" customHeight="1">
      <c r="F127" s="511"/>
      <c r="G127" s="511"/>
      <c r="H127" s="512"/>
      <c r="I127" s="512"/>
      <c r="J127" s="511"/>
      <c r="K127" s="511"/>
      <c r="L127" s="512"/>
      <c r="M127" s="512"/>
      <c r="N127" s="512"/>
      <c r="O127" s="512"/>
    </row>
    <row r="128" spans="6:15" ht="12.75" customHeight="1">
      <c r="F128" s="511"/>
      <c r="G128" s="511"/>
      <c r="H128" s="512"/>
      <c r="I128" s="512"/>
      <c r="J128" s="511"/>
      <c r="K128" s="511"/>
      <c r="L128" s="512"/>
      <c r="M128" s="512"/>
      <c r="N128" s="512"/>
      <c r="O128" s="512"/>
    </row>
    <row r="129" spans="6:15" ht="12.75" customHeight="1">
      <c r="F129" s="511"/>
      <c r="G129" s="511"/>
      <c r="H129" s="512"/>
      <c r="I129" s="512"/>
      <c r="J129" s="511"/>
      <c r="K129" s="511"/>
      <c r="L129" s="512"/>
      <c r="M129" s="512"/>
      <c r="N129" s="512"/>
      <c r="O129" s="512"/>
    </row>
    <row r="130" spans="6:15" ht="12.75" customHeight="1">
      <c r="F130" s="511"/>
      <c r="G130" s="511"/>
      <c r="H130" s="512"/>
      <c r="I130" s="512"/>
      <c r="J130" s="511"/>
      <c r="K130" s="511"/>
      <c r="L130" s="512"/>
      <c r="M130" s="512"/>
      <c r="N130" s="512"/>
      <c r="O130" s="512"/>
    </row>
    <row r="131" spans="6:15" ht="12.75" customHeight="1">
      <c r="F131" s="511"/>
      <c r="G131" s="511"/>
      <c r="H131" s="512"/>
      <c r="I131" s="512"/>
      <c r="J131" s="511"/>
      <c r="K131" s="511"/>
      <c r="L131" s="512"/>
      <c r="M131" s="512"/>
      <c r="N131" s="512"/>
      <c r="O131" s="512"/>
    </row>
    <row r="132" spans="6:15" ht="12.75" customHeight="1">
      <c r="F132" s="334"/>
      <c r="G132" s="334"/>
      <c r="H132" s="334"/>
      <c r="I132" s="334"/>
      <c r="J132" s="334"/>
      <c r="K132" s="334"/>
      <c r="L132" s="334"/>
      <c r="M132" s="334"/>
      <c r="N132" s="334"/>
      <c r="O132" s="334"/>
    </row>
    <row r="133" spans="6:15" ht="12.75" customHeight="1">
      <c r="F133" s="511"/>
      <c r="G133" s="511"/>
      <c r="H133" s="512"/>
      <c r="I133" s="512"/>
      <c r="J133" s="511"/>
      <c r="K133" s="511"/>
      <c r="L133" s="512"/>
      <c r="M133" s="512"/>
      <c r="N133" s="512"/>
      <c r="O133" s="512"/>
    </row>
    <row r="134" spans="6:15" ht="12.75" customHeight="1">
      <c r="F134" s="511"/>
      <c r="G134" s="511"/>
      <c r="H134" s="512"/>
      <c r="I134" s="512"/>
      <c r="J134" s="511"/>
      <c r="K134" s="511"/>
      <c r="L134" s="512"/>
      <c r="M134" s="512"/>
      <c r="N134" s="512"/>
      <c r="O134" s="512"/>
    </row>
    <row r="135" spans="6:15" ht="12.75" customHeight="1">
      <c r="F135" s="511"/>
      <c r="G135" s="511"/>
      <c r="H135" s="512"/>
      <c r="I135" s="512"/>
      <c r="J135" s="511"/>
      <c r="K135" s="511"/>
      <c r="L135" s="512"/>
      <c r="M135" s="512"/>
      <c r="N135" s="512"/>
      <c r="O135" s="512"/>
    </row>
    <row r="136" spans="6:15" ht="15.75" customHeight="1">
      <c r="F136" s="514"/>
      <c r="G136" s="514"/>
      <c r="H136" s="515"/>
      <c r="I136" s="515"/>
      <c r="J136" s="514"/>
      <c r="K136" s="514"/>
      <c r="L136" s="515"/>
      <c r="M136" s="515"/>
      <c r="N136" s="515"/>
      <c r="O136" s="515"/>
    </row>
    <row r="137" spans="6:15" ht="12.75" customHeight="1">
      <c r="F137" s="518"/>
      <c r="G137" s="516"/>
      <c r="H137" s="519"/>
      <c r="I137" s="519"/>
      <c r="J137" s="518"/>
      <c r="K137" s="516"/>
      <c r="L137" s="519"/>
      <c r="M137" s="519"/>
      <c r="N137" s="519"/>
      <c r="O137" s="519"/>
    </row>
    <row r="138" spans="6:15" ht="12.75" customHeight="1">
      <c r="F138" s="511"/>
      <c r="G138" s="511"/>
      <c r="H138" s="512"/>
      <c r="I138" s="512"/>
      <c r="J138" s="511"/>
      <c r="K138" s="511"/>
      <c r="L138" s="512"/>
      <c r="M138" s="512"/>
      <c r="N138" s="512"/>
      <c r="O138" s="512"/>
    </row>
  </sheetData>
  <mergeCells count="20">
    <mergeCell ref="A69:O69"/>
    <mergeCell ref="A91:O91"/>
    <mergeCell ref="I7:I11"/>
    <mergeCell ref="J7:J11"/>
    <mergeCell ref="K7:K11"/>
    <mergeCell ref="L7:L11"/>
    <mergeCell ref="M7:M11"/>
    <mergeCell ref="N7:N11"/>
    <mergeCell ref="O7:O11"/>
    <mergeCell ref="A13:O13"/>
    <mergeCell ref="A1:O1"/>
    <mergeCell ref="A3:O3"/>
    <mergeCell ref="A4:O4"/>
    <mergeCell ref="F6:O6"/>
    <mergeCell ref="A6:D11"/>
    <mergeCell ref="E6:E11"/>
    <mergeCell ref="F7:F11"/>
    <mergeCell ref="G7:G11"/>
    <mergeCell ref="H7:H11"/>
    <mergeCell ref="A2:O2"/>
  </mergeCells>
  <printOptions/>
  <pageMargins left="0.5118110236220472" right="0.5118110236220472" top="0.5905511811023623" bottom="0.7874015748031497" header="0.31496062992125984" footer="0.31496062992125984"/>
  <pageSetup horizontalDpi="600" verticalDpi="600" orientation="portrait" paperSize="9" scale="98" r:id="rId1"/>
  <headerFooter alignWithMargins="0">
    <oddFooter>&amp;C&amp;"Arial,Standard"&amp;8&amp;P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98"/>
  <sheetViews>
    <sheetView zoomScaleSheetLayoutView="100" workbookViewId="0" topLeftCell="A1">
      <selection activeCell="M1" sqref="M1"/>
    </sheetView>
  </sheetViews>
  <sheetFormatPr defaultColWidth="11.421875" defaultRowHeight="15"/>
  <cols>
    <col min="1" max="2" width="0.85546875" style="107" customWidth="1"/>
    <col min="3" max="3" width="22.00390625" style="107" customWidth="1"/>
    <col min="4" max="4" width="3.00390625" style="107" customWidth="1"/>
    <col min="5" max="5" width="2.140625" style="107" customWidth="1"/>
    <col min="6" max="6" width="7.57421875" style="564" customWidth="1"/>
    <col min="7" max="8" width="8.7109375" style="564" customWidth="1"/>
    <col min="9" max="9" width="13.7109375" style="564" customWidth="1"/>
    <col min="10" max="10" width="9.8515625" style="564" customWidth="1"/>
    <col min="11" max="11" width="8.140625" style="564" customWidth="1"/>
    <col min="12" max="12" width="6.57421875" style="107" customWidth="1"/>
    <col min="13" max="31" width="11.421875" style="152" customWidth="1"/>
    <col min="32" max="16384" width="11.421875" style="107" customWidth="1"/>
  </cols>
  <sheetData>
    <row r="1" spans="1:31" s="113" customFormat="1" ht="12.75" customHeight="1">
      <c r="A1" s="951" t="s">
        <v>828</v>
      </c>
      <c r="B1" s="951"/>
      <c r="C1" s="951"/>
      <c r="D1" s="951"/>
      <c r="E1" s="951"/>
      <c r="F1" s="951"/>
      <c r="G1" s="951"/>
      <c r="H1" s="951"/>
      <c r="I1" s="951"/>
      <c r="J1" s="951"/>
      <c r="K1" s="951"/>
      <c r="L1" s="951"/>
      <c r="M1" s="152"/>
      <c r="N1" s="152"/>
      <c r="O1" s="152"/>
      <c r="P1" s="152"/>
      <c r="Q1" s="152"/>
      <c r="R1" s="152"/>
      <c r="S1" s="152"/>
      <c r="T1" s="153"/>
      <c r="U1" s="153"/>
      <c r="V1" s="153"/>
      <c r="W1" s="153"/>
      <c r="X1" s="153"/>
      <c r="Y1" s="153"/>
      <c r="Z1" s="153"/>
      <c r="AA1" s="153"/>
      <c r="AB1" s="153"/>
      <c r="AC1" s="153"/>
      <c r="AD1" s="153"/>
      <c r="AE1" s="153"/>
    </row>
    <row r="2" spans="1:31" s="113" customFormat="1" ht="12.75" customHeight="1">
      <c r="A2" s="151"/>
      <c r="B2" s="151"/>
      <c r="C2" s="951" t="s">
        <v>31</v>
      </c>
      <c r="D2" s="951"/>
      <c r="E2" s="951"/>
      <c r="F2" s="951"/>
      <c r="G2" s="951"/>
      <c r="H2" s="951"/>
      <c r="I2" s="951"/>
      <c r="J2" s="951"/>
      <c r="K2" s="951"/>
      <c r="L2" s="951"/>
      <c r="M2" s="152"/>
      <c r="N2" s="152"/>
      <c r="O2" s="152"/>
      <c r="P2" s="152"/>
      <c r="Q2" s="152"/>
      <c r="R2" s="152"/>
      <c r="S2" s="152"/>
      <c r="T2" s="153"/>
      <c r="U2" s="153"/>
      <c r="V2" s="153"/>
      <c r="W2" s="153"/>
      <c r="X2" s="153"/>
      <c r="Y2" s="153"/>
      <c r="Z2" s="153"/>
      <c r="AA2" s="153"/>
      <c r="AB2" s="153"/>
      <c r="AC2" s="153"/>
      <c r="AD2" s="153"/>
      <c r="AE2" s="153"/>
    </row>
    <row r="3" spans="1:31" s="113" customFormat="1" ht="12.75" customHeight="1">
      <c r="A3" s="154"/>
      <c r="B3" s="154"/>
      <c r="C3" s="951" t="s">
        <v>32</v>
      </c>
      <c r="D3" s="951"/>
      <c r="E3" s="951"/>
      <c r="F3" s="951"/>
      <c r="G3" s="951"/>
      <c r="H3" s="951"/>
      <c r="I3" s="951"/>
      <c r="J3" s="951"/>
      <c r="K3" s="951"/>
      <c r="L3" s="951"/>
      <c r="M3" s="152"/>
      <c r="N3" s="152"/>
      <c r="O3" s="152"/>
      <c r="P3" s="152"/>
      <c r="Q3" s="152"/>
      <c r="R3" s="152"/>
      <c r="S3" s="152"/>
      <c r="T3" s="153"/>
      <c r="U3" s="153"/>
      <c r="V3" s="153"/>
      <c r="W3" s="153"/>
      <c r="X3" s="153"/>
      <c r="Y3" s="153"/>
      <c r="Z3" s="153"/>
      <c r="AA3" s="153"/>
      <c r="AB3" s="153"/>
      <c r="AC3" s="153"/>
      <c r="AD3" s="153"/>
      <c r="AE3" s="153"/>
    </row>
    <row r="4" spans="1:12" ht="6" customHeight="1">
      <c r="A4" s="111"/>
      <c r="B4" s="111"/>
      <c r="C4" s="111"/>
      <c r="D4" s="111"/>
      <c r="E4" s="111"/>
      <c r="F4" s="137"/>
      <c r="G4" s="137"/>
      <c r="H4" s="137"/>
      <c r="I4" s="137"/>
      <c r="J4" s="137"/>
      <c r="K4" s="137"/>
      <c r="L4" s="111"/>
    </row>
    <row r="5" spans="1:12" ht="17.4" customHeight="1">
      <c r="A5" s="952" t="s">
        <v>876</v>
      </c>
      <c r="B5" s="952"/>
      <c r="C5" s="952"/>
      <c r="D5" s="952"/>
      <c r="E5" s="953"/>
      <c r="F5" s="559"/>
      <c r="G5" s="958" t="s">
        <v>860</v>
      </c>
      <c r="H5" s="958"/>
      <c r="I5" s="958"/>
      <c r="J5" s="958"/>
      <c r="K5" s="958"/>
      <c r="L5" s="958"/>
    </row>
    <row r="6" spans="1:31" s="134" customFormat="1" ht="17.4" customHeight="1">
      <c r="A6" s="954"/>
      <c r="B6" s="954"/>
      <c r="C6" s="954"/>
      <c r="D6" s="954"/>
      <c r="E6" s="955"/>
      <c r="F6" s="947" t="s">
        <v>405</v>
      </c>
      <c r="G6" s="959" t="s">
        <v>418</v>
      </c>
      <c r="H6" s="945" t="s">
        <v>436</v>
      </c>
      <c r="I6" s="963" t="s">
        <v>857</v>
      </c>
      <c r="J6" s="945" t="s">
        <v>933</v>
      </c>
      <c r="K6" s="945" t="s">
        <v>438</v>
      </c>
      <c r="L6" s="961" t="s">
        <v>439</v>
      </c>
      <c r="M6" s="152"/>
      <c r="N6" s="152"/>
      <c r="O6" s="152"/>
      <c r="P6" s="152"/>
      <c r="Q6" s="152"/>
      <c r="R6" s="152"/>
      <c r="S6" s="152"/>
      <c r="T6" s="152"/>
      <c r="U6" s="152"/>
      <c r="V6" s="152"/>
      <c r="W6" s="152"/>
      <c r="X6" s="152"/>
      <c r="Y6" s="152"/>
      <c r="Z6" s="152"/>
      <c r="AA6" s="152"/>
      <c r="AB6" s="152"/>
      <c r="AC6" s="152"/>
      <c r="AD6" s="152"/>
      <c r="AE6" s="152"/>
    </row>
    <row r="7" spans="1:12" ht="17.4" customHeight="1">
      <c r="A7" s="954"/>
      <c r="B7" s="954"/>
      <c r="C7" s="954"/>
      <c r="D7" s="954"/>
      <c r="E7" s="955"/>
      <c r="F7" s="948"/>
      <c r="G7" s="959"/>
      <c r="H7" s="945"/>
      <c r="I7" s="963"/>
      <c r="J7" s="945"/>
      <c r="K7" s="945"/>
      <c r="L7" s="961"/>
    </row>
    <row r="8" spans="1:12" ht="17.4" customHeight="1">
      <c r="A8" s="954"/>
      <c r="B8" s="954"/>
      <c r="C8" s="954"/>
      <c r="D8" s="954"/>
      <c r="E8" s="955"/>
      <c r="F8" s="948"/>
      <c r="G8" s="959"/>
      <c r="H8" s="945"/>
      <c r="I8" s="963"/>
      <c r="J8" s="945"/>
      <c r="K8" s="945"/>
      <c r="L8" s="961"/>
    </row>
    <row r="9" spans="1:12" ht="17.4" customHeight="1">
      <c r="A9" s="954"/>
      <c r="B9" s="954"/>
      <c r="C9" s="954"/>
      <c r="D9" s="954"/>
      <c r="E9" s="955"/>
      <c r="F9" s="948"/>
      <c r="G9" s="959"/>
      <c r="H9" s="945"/>
      <c r="I9" s="963"/>
      <c r="J9" s="945"/>
      <c r="K9" s="945"/>
      <c r="L9" s="961"/>
    </row>
    <row r="10" spans="1:12" ht="17.4" customHeight="1">
      <c r="A10" s="954"/>
      <c r="B10" s="954"/>
      <c r="C10" s="954"/>
      <c r="D10" s="954"/>
      <c r="E10" s="955"/>
      <c r="F10" s="948"/>
      <c r="G10" s="959"/>
      <c r="H10" s="945"/>
      <c r="I10" s="963"/>
      <c r="J10" s="945"/>
      <c r="K10" s="945"/>
      <c r="L10" s="961"/>
    </row>
    <row r="11" spans="1:12" ht="17.4" customHeight="1">
      <c r="A11" s="956"/>
      <c r="B11" s="956"/>
      <c r="C11" s="956"/>
      <c r="D11" s="956"/>
      <c r="E11" s="957"/>
      <c r="F11" s="949"/>
      <c r="G11" s="960"/>
      <c r="H11" s="946"/>
      <c r="I11" s="964"/>
      <c r="J11" s="946"/>
      <c r="K11" s="946"/>
      <c r="L11" s="962"/>
    </row>
    <row r="12" spans="1:12" ht="3" customHeight="1">
      <c r="A12" s="115"/>
      <c r="B12" s="115"/>
      <c r="C12" s="115"/>
      <c r="D12" s="115"/>
      <c r="E12" s="115"/>
      <c r="F12" s="561"/>
      <c r="G12" s="560"/>
      <c r="H12" s="560"/>
      <c r="I12" s="560"/>
      <c r="J12" s="560"/>
      <c r="K12" s="560"/>
      <c r="L12" s="116"/>
    </row>
    <row r="13" spans="1:31" s="2" customFormat="1" ht="18.75" customHeight="1">
      <c r="A13" s="781" t="s">
        <v>332</v>
      </c>
      <c r="B13" s="781"/>
      <c r="C13" s="781"/>
      <c r="D13" s="781"/>
      <c r="E13" s="781"/>
      <c r="F13" s="781"/>
      <c r="G13" s="781"/>
      <c r="H13" s="781"/>
      <c r="I13" s="781"/>
      <c r="J13" s="781"/>
      <c r="K13" s="781"/>
      <c r="L13" s="781"/>
      <c r="M13" s="152"/>
      <c r="N13" s="152"/>
      <c r="O13" s="152"/>
      <c r="P13" s="152"/>
      <c r="Q13" s="152"/>
      <c r="R13" s="152"/>
      <c r="S13" s="152"/>
      <c r="T13" s="155"/>
      <c r="U13" s="155"/>
      <c r="V13" s="155"/>
      <c r="W13" s="155"/>
      <c r="X13" s="155"/>
      <c r="Y13" s="155"/>
      <c r="Z13" s="155"/>
      <c r="AA13" s="155"/>
      <c r="AB13" s="155"/>
      <c r="AC13" s="155"/>
      <c r="AD13" s="155"/>
      <c r="AE13" s="155"/>
    </row>
    <row r="14" spans="2:31" s="2" customFormat="1" ht="12" customHeight="1">
      <c r="B14" s="128"/>
      <c r="C14" s="118" t="s">
        <v>185</v>
      </c>
      <c r="D14" s="118"/>
      <c r="E14" s="144" t="s">
        <v>333</v>
      </c>
      <c r="F14" s="145">
        <v>38090</v>
      </c>
      <c r="G14" s="145">
        <v>4830</v>
      </c>
      <c r="H14" s="145">
        <v>11299</v>
      </c>
      <c r="I14" s="145">
        <v>16152</v>
      </c>
      <c r="J14" s="145">
        <v>4078</v>
      </c>
      <c r="K14" s="145">
        <v>1731</v>
      </c>
      <c r="L14" s="156">
        <v>0</v>
      </c>
      <c r="M14" s="152"/>
      <c r="N14" s="152"/>
      <c r="O14" s="152"/>
      <c r="P14" s="152"/>
      <c r="Q14" s="152"/>
      <c r="R14" s="152"/>
      <c r="S14" s="152"/>
      <c r="T14" s="155"/>
      <c r="U14" s="155"/>
      <c r="V14" s="155"/>
      <c r="W14" s="155"/>
      <c r="X14" s="155"/>
      <c r="Y14" s="155"/>
      <c r="Z14" s="155"/>
      <c r="AA14" s="155"/>
      <c r="AB14" s="155"/>
      <c r="AC14" s="155"/>
      <c r="AD14" s="155"/>
      <c r="AE14" s="155"/>
    </row>
    <row r="15" spans="5:31" s="2" customFormat="1" ht="12" customHeight="1">
      <c r="E15" s="144" t="s">
        <v>334</v>
      </c>
      <c r="F15" s="145">
        <v>25414</v>
      </c>
      <c r="G15" s="145">
        <v>1448</v>
      </c>
      <c r="H15" s="145">
        <v>6820</v>
      </c>
      <c r="I15" s="145">
        <v>12713</v>
      </c>
      <c r="J15" s="145">
        <v>3073</v>
      </c>
      <c r="K15" s="145">
        <v>1360</v>
      </c>
      <c r="L15" s="156">
        <v>0</v>
      </c>
      <c r="M15" s="152"/>
      <c r="N15" s="152"/>
      <c r="O15" s="152"/>
      <c r="P15" s="152"/>
      <c r="Q15" s="152"/>
      <c r="R15" s="152"/>
      <c r="S15" s="152"/>
      <c r="T15" s="155"/>
      <c r="U15" s="155"/>
      <c r="V15" s="155"/>
      <c r="W15" s="155"/>
      <c r="X15" s="155"/>
      <c r="Y15" s="155"/>
      <c r="Z15" s="155"/>
      <c r="AA15" s="155"/>
      <c r="AB15" s="155"/>
      <c r="AC15" s="155"/>
      <c r="AD15" s="155"/>
      <c r="AE15" s="155"/>
    </row>
    <row r="16" spans="5:31" s="2" customFormat="1" ht="12" customHeight="1">
      <c r="E16" s="144" t="s">
        <v>335</v>
      </c>
      <c r="F16" s="145">
        <v>63504</v>
      </c>
      <c r="G16" s="145">
        <v>6278</v>
      </c>
      <c r="H16" s="145">
        <v>18119</v>
      </c>
      <c r="I16" s="145">
        <v>28865</v>
      </c>
      <c r="J16" s="145">
        <v>7151</v>
      </c>
      <c r="K16" s="145">
        <v>3091</v>
      </c>
      <c r="L16" s="156">
        <v>0</v>
      </c>
      <c r="M16" s="152"/>
      <c r="N16" s="152"/>
      <c r="O16" s="152"/>
      <c r="P16" s="152"/>
      <c r="Q16" s="152"/>
      <c r="R16" s="152"/>
      <c r="S16" s="152"/>
      <c r="T16" s="155"/>
      <c r="U16" s="155"/>
      <c r="V16" s="155"/>
      <c r="W16" s="155"/>
      <c r="X16" s="155"/>
      <c r="Y16" s="155"/>
      <c r="Z16" s="155"/>
      <c r="AA16" s="155"/>
      <c r="AB16" s="155"/>
      <c r="AC16" s="155"/>
      <c r="AD16" s="155"/>
      <c r="AE16" s="155"/>
    </row>
    <row r="17" spans="1:31" s="2" customFormat="1" ht="18.75" customHeight="1">
      <c r="A17" s="781" t="s">
        <v>336</v>
      </c>
      <c r="B17" s="781"/>
      <c r="C17" s="781"/>
      <c r="D17" s="781"/>
      <c r="E17" s="781"/>
      <c r="F17" s="781"/>
      <c r="G17" s="781"/>
      <c r="H17" s="781"/>
      <c r="I17" s="781"/>
      <c r="J17" s="781"/>
      <c r="K17" s="781"/>
      <c r="L17" s="781"/>
      <c r="M17" s="152"/>
      <c r="N17" s="152"/>
      <c r="O17" s="152"/>
      <c r="P17" s="152"/>
      <c r="Q17" s="152"/>
      <c r="R17" s="152"/>
      <c r="S17" s="152"/>
      <c r="T17" s="155"/>
      <c r="U17" s="155"/>
      <c r="V17" s="155"/>
      <c r="W17" s="155"/>
      <c r="X17" s="155"/>
      <c r="Y17" s="155"/>
      <c r="Z17" s="155"/>
      <c r="AA17" s="155"/>
      <c r="AB17" s="155"/>
      <c r="AC17" s="155"/>
      <c r="AD17" s="155"/>
      <c r="AE17" s="155"/>
    </row>
    <row r="18" spans="3:31" s="2" customFormat="1" ht="12" customHeight="1">
      <c r="C18" s="118" t="s">
        <v>337</v>
      </c>
      <c r="D18" s="118"/>
      <c r="E18" s="144" t="s">
        <v>333</v>
      </c>
      <c r="F18" s="145">
        <v>27051</v>
      </c>
      <c r="G18" s="145">
        <v>4678</v>
      </c>
      <c r="H18" s="145">
        <v>7473</v>
      </c>
      <c r="I18" s="145">
        <v>11919</v>
      </c>
      <c r="J18" s="145">
        <v>2112</v>
      </c>
      <c r="K18" s="145">
        <v>869</v>
      </c>
      <c r="L18" s="156">
        <v>0</v>
      </c>
      <c r="M18" s="157"/>
      <c r="N18" s="157"/>
      <c r="O18" s="157"/>
      <c r="P18" s="157"/>
      <c r="Q18" s="157"/>
      <c r="R18" s="157"/>
      <c r="S18" s="157"/>
      <c r="T18" s="155"/>
      <c r="U18" s="155"/>
      <c r="V18" s="155"/>
      <c r="W18" s="155"/>
      <c r="X18" s="155"/>
      <c r="Y18" s="155"/>
      <c r="Z18" s="155"/>
      <c r="AA18" s="155"/>
      <c r="AB18" s="155"/>
      <c r="AC18" s="155"/>
      <c r="AD18" s="155"/>
      <c r="AE18" s="155"/>
    </row>
    <row r="19" spans="5:31" s="2" customFormat="1" ht="12" customHeight="1">
      <c r="E19" s="144" t="s">
        <v>334</v>
      </c>
      <c r="F19" s="145">
        <v>19683</v>
      </c>
      <c r="G19" s="145">
        <v>1417</v>
      </c>
      <c r="H19" s="145">
        <v>5560</v>
      </c>
      <c r="I19" s="145">
        <v>10046</v>
      </c>
      <c r="J19" s="145">
        <v>1937</v>
      </c>
      <c r="K19" s="145">
        <v>723</v>
      </c>
      <c r="L19" s="156">
        <v>0</v>
      </c>
      <c r="M19" s="157"/>
      <c r="N19" s="157"/>
      <c r="O19" s="157"/>
      <c r="P19" s="157"/>
      <c r="Q19" s="157"/>
      <c r="R19" s="157"/>
      <c r="S19" s="157"/>
      <c r="T19" s="155"/>
      <c r="U19" s="155"/>
      <c r="V19" s="155"/>
      <c r="W19" s="155"/>
      <c r="X19" s="155"/>
      <c r="Y19" s="155"/>
      <c r="Z19" s="155"/>
      <c r="AA19" s="155"/>
      <c r="AB19" s="155"/>
      <c r="AC19" s="155"/>
      <c r="AD19" s="155"/>
      <c r="AE19" s="155"/>
    </row>
    <row r="20" spans="3:31" s="2" customFormat="1" ht="12" customHeight="1">
      <c r="C20" s="128"/>
      <c r="D20" s="128"/>
      <c r="E20" s="144" t="s">
        <v>335</v>
      </c>
      <c r="F20" s="145">
        <v>46734</v>
      </c>
      <c r="G20" s="145">
        <v>6095</v>
      </c>
      <c r="H20" s="145">
        <v>13033</v>
      </c>
      <c r="I20" s="145">
        <v>21965</v>
      </c>
      <c r="J20" s="145">
        <v>4049</v>
      </c>
      <c r="K20" s="145">
        <v>1592</v>
      </c>
      <c r="L20" s="156">
        <v>0</v>
      </c>
      <c r="M20" s="157"/>
      <c r="N20" s="157"/>
      <c r="O20" s="157"/>
      <c r="P20" s="157"/>
      <c r="Q20" s="157"/>
      <c r="R20" s="157"/>
      <c r="S20" s="157"/>
      <c r="T20" s="155"/>
      <c r="U20" s="155"/>
      <c r="V20" s="155"/>
      <c r="W20" s="155"/>
      <c r="X20" s="155"/>
      <c r="Y20" s="155"/>
      <c r="Z20" s="155"/>
      <c r="AA20" s="155"/>
      <c r="AB20" s="155"/>
      <c r="AC20" s="155"/>
      <c r="AD20" s="155"/>
      <c r="AE20" s="155"/>
    </row>
    <row r="21" spans="2:31" s="2" customFormat="1" ht="12" customHeight="1">
      <c r="B21" s="2" t="s">
        <v>276</v>
      </c>
      <c r="D21" s="158" t="s">
        <v>484</v>
      </c>
      <c r="E21" s="146" t="s">
        <v>333</v>
      </c>
      <c r="F21" s="562">
        <v>1830</v>
      </c>
      <c r="G21" s="558">
        <v>271</v>
      </c>
      <c r="H21" s="149">
        <v>545</v>
      </c>
      <c r="I21" s="149">
        <v>820</v>
      </c>
      <c r="J21" s="149">
        <v>182</v>
      </c>
      <c r="K21" s="149">
        <v>12</v>
      </c>
      <c r="L21" s="123">
        <v>0</v>
      </c>
      <c r="M21" s="152"/>
      <c r="N21" s="152"/>
      <c r="O21" s="152"/>
      <c r="P21" s="152"/>
      <c r="Q21" s="152"/>
      <c r="R21" s="152"/>
      <c r="S21" s="152"/>
      <c r="T21" s="155"/>
      <c r="U21" s="155"/>
      <c r="V21" s="155"/>
      <c r="W21" s="155"/>
      <c r="X21" s="155"/>
      <c r="Y21" s="155"/>
      <c r="Z21" s="155"/>
      <c r="AA21" s="155"/>
      <c r="AB21" s="155"/>
      <c r="AC21" s="155"/>
      <c r="AD21" s="155"/>
      <c r="AE21" s="155"/>
    </row>
    <row r="22" spans="5:31" s="2" customFormat="1" ht="12" customHeight="1">
      <c r="E22" s="146" t="s">
        <v>334</v>
      </c>
      <c r="F22" s="562">
        <v>1468</v>
      </c>
      <c r="G22" s="558">
        <v>82</v>
      </c>
      <c r="H22" s="149">
        <v>440</v>
      </c>
      <c r="I22" s="149">
        <v>735</v>
      </c>
      <c r="J22" s="149">
        <v>199</v>
      </c>
      <c r="K22" s="149">
        <v>12</v>
      </c>
      <c r="L22" s="123">
        <v>0</v>
      </c>
      <c r="M22" s="152"/>
      <c r="N22" s="152"/>
      <c r="O22" s="152"/>
      <c r="P22" s="152"/>
      <c r="Q22" s="152"/>
      <c r="R22" s="152"/>
      <c r="S22" s="152"/>
      <c r="T22" s="155"/>
      <c r="U22" s="155"/>
      <c r="V22" s="155"/>
      <c r="W22" s="155"/>
      <c r="X22" s="155"/>
      <c r="Y22" s="155"/>
      <c r="Z22" s="155"/>
      <c r="AA22" s="155"/>
      <c r="AB22" s="155"/>
      <c r="AC22" s="155"/>
      <c r="AD22" s="155"/>
      <c r="AE22" s="155"/>
    </row>
    <row r="23" spans="5:31" s="2" customFormat="1" ht="12" customHeight="1">
      <c r="E23" s="146" t="s">
        <v>335</v>
      </c>
      <c r="F23" s="562">
        <v>3298</v>
      </c>
      <c r="G23" s="558">
        <v>353</v>
      </c>
      <c r="H23" s="149">
        <v>985</v>
      </c>
      <c r="I23" s="149">
        <v>1555</v>
      </c>
      <c r="J23" s="149">
        <v>381</v>
      </c>
      <c r="K23" s="149">
        <v>24</v>
      </c>
      <c r="L23" s="123">
        <v>0</v>
      </c>
      <c r="M23" s="152"/>
      <c r="N23" s="152"/>
      <c r="O23" s="152"/>
      <c r="P23" s="152"/>
      <c r="Q23" s="152"/>
      <c r="R23" s="152"/>
      <c r="S23" s="152"/>
      <c r="T23" s="155"/>
      <c r="U23" s="155"/>
      <c r="V23" s="155"/>
      <c r="W23" s="155"/>
      <c r="X23" s="155"/>
      <c r="Y23" s="155"/>
      <c r="Z23" s="155"/>
      <c r="AA23" s="155"/>
      <c r="AB23" s="155"/>
      <c r="AC23" s="155"/>
      <c r="AD23" s="155"/>
      <c r="AE23" s="155"/>
    </row>
    <row r="24" spans="2:31" s="2" customFormat="1" ht="12" customHeight="1">
      <c r="B24" s="2" t="s">
        <v>277</v>
      </c>
      <c r="D24" s="158" t="s">
        <v>484</v>
      </c>
      <c r="E24" s="146" t="s">
        <v>333</v>
      </c>
      <c r="F24" s="562">
        <v>612</v>
      </c>
      <c r="G24" s="558">
        <v>91</v>
      </c>
      <c r="H24" s="149">
        <v>175</v>
      </c>
      <c r="I24" s="149">
        <v>295</v>
      </c>
      <c r="J24" s="149">
        <v>45</v>
      </c>
      <c r="K24" s="149">
        <v>6</v>
      </c>
      <c r="L24" s="123">
        <v>0</v>
      </c>
      <c r="M24" s="152"/>
      <c r="N24" s="152"/>
      <c r="O24" s="152"/>
      <c r="P24" s="152"/>
      <c r="Q24" s="152"/>
      <c r="R24" s="152"/>
      <c r="S24" s="152"/>
      <c r="T24" s="155"/>
      <c r="U24" s="155"/>
      <c r="V24" s="155"/>
      <c r="W24" s="155"/>
      <c r="X24" s="155"/>
      <c r="Y24" s="155"/>
      <c r="Z24" s="155"/>
      <c r="AA24" s="155"/>
      <c r="AB24" s="155"/>
      <c r="AC24" s="155"/>
      <c r="AD24" s="155"/>
      <c r="AE24" s="155"/>
    </row>
    <row r="25" spans="5:31" s="2" customFormat="1" ht="12" customHeight="1">
      <c r="E25" s="146" t="s">
        <v>334</v>
      </c>
      <c r="F25" s="562">
        <v>553</v>
      </c>
      <c r="G25" s="558">
        <v>41</v>
      </c>
      <c r="H25" s="149">
        <v>125</v>
      </c>
      <c r="I25" s="149">
        <v>342</v>
      </c>
      <c r="J25" s="149">
        <v>39</v>
      </c>
      <c r="K25" s="149">
        <v>6</v>
      </c>
      <c r="L25" s="123">
        <v>0</v>
      </c>
      <c r="M25" s="152"/>
      <c r="N25" s="152"/>
      <c r="O25" s="152"/>
      <c r="P25" s="152"/>
      <c r="Q25" s="152"/>
      <c r="R25" s="152"/>
      <c r="S25" s="152"/>
      <c r="T25" s="155"/>
      <c r="U25" s="155"/>
      <c r="V25" s="155"/>
      <c r="W25" s="155"/>
      <c r="X25" s="155"/>
      <c r="Y25" s="155"/>
      <c r="Z25" s="155"/>
      <c r="AA25" s="155"/>
      <c r="AB25" s="155"/>
      <c r="AC25" s="155"/>
      <c r="AD25" s="155"/>
      <c r="AE25" s="155"/>
    </row>
    <row r="26" spans="5:31" s="2" customFormat="1" ht="12" customHeight="1">
      <c r="E26" s="146" t="s">
        <v>335</v>
      </c>
      <c r="F26" s="562">
        <v>1165</v>
      </c>
      <c r="G26" s="558">
        <v>132</v>
      </c>
      <c r="H26" s="149">
        <v>300</v>
      </c>
      <c r="I26" s="149">
        <v>637</v>
      </c>
      <c r="J26" s="149">
        <v>84</v>
      </c>
      <c r="K26" s="149">
        <v>12</v>
      </c>
      <c r="L26" s="123">
        <v>0</v>
      </c>
      <c r="M26" s="152"/>
      <c r="N26" s="152"/>
      <c r="O26" s="152"/>
      <c r="P26" s="152"/>
      <c r="Q26" s="152"/>
      <c r="R26" s="152"/>
      <c r="S26" s="152"/>
      <c r="T26" s="155"/>
      <c r="U26" s="155"/>
      <c r="V26" s="155"/>
      <c r="W26" s="155"/>
      <c r="X26" s="155"/>
      <c r="Y26" s="155"/>
      <c r="Z26" s="155"/>
      <c r="AA26" s="155"/>
      <c r="AB26" s="155"/>
      <c r="AC26" s="155"/>
      <c r="AD26" s="155"/>
      <c r="AE26" s="155"/>
    </row>
    <row r="27" spans="2:31" s="2" customFormat="1" ht="12" customHeight="1">
      <c r="B27" s="2" t="s">
        <v>278</v>
      </c>
      <c r="D27" s="158" t="s">
        <v>484</v>
      </c>
      <c r="E27" s="146" t="s">
        <v>333</v>
      </c>
      <c r="F27" s="562">
        <v>1325</v>
      </c>
      <c r="G27" s="558">
        <v>160</v>
      </c>
      <c r="H27" s="149">
        <v>357</v>
      </c>
      <c r="I27" s="149">
        <v>708</v>
      </c>
      <c r="J27" s="149">
        <v>58</v>
      </c>
      <c r="K27" s="149">
        <v>42</v>
      </c>
      <c r="L27" s="123">
        <v>0</v>
      </c>
      <c r="M27" s="152"/>
      <c r="N27" s="152"/>
      <c r="O27" s="152"/>
      <c r="P27" s="152"/>
      <c r="Q27" s="152"/>
      <c r="R27" s="152"/>
      <c r="S27" s="152"/>
      <c r="T27" s="155"/>
      <c r="U27" s="155"/>
      <c r="V27" s="155"/>
      <c r="W27" s="155"/>
      <c r="X27" s="155"/>
      <c r="Y27" s="155"/>
      <c r="Z27" s="155"/>
      <c r="AA27" s="155"/>
      <c r="AB27" s="155"/>
      <c r="AC27" s="155"/>
      <c r="AD27" s="155"/>
      <c r="AE27" s="155"/>
    </row>
    <row r="28" spans="5:31" s="2" customFormat="1" ht="12" customHeight="1">
      <c r="E28" s="146" t="s">
        <v>334</v>
      </c>
      <c r="F28" s="562">
        <v>710</v>
      </c>
      <c r="G28" s="558">
        <v>45</v>
      </c>
      <c r="H28" s="149">
        <v>174</v>
      </c>
      <c r="I28" s="149">
        <v>404</v>
      </c>
      <c r="J28" s="149">
        <v>43</v>
      </c>
      <c r="K28" s="149">
        <v>44</v>
      </c>
      <c r="L28" s="123">
        <v>0</v>
      </c>
      <c r="M28" s="152"/>
      <c r="N28" s="152"/>
      <c r="O28" s="152"/>
      <c r="P28" s="152"/>
      <c r="Q28" s="152"/>
      <c r="R28" s="152"/>
      <c r="S28" s="152"/>
      <c r="T28" s="155"/>
      <c r="U28" s="155"/>
      <c r="V28" s="155"/>
      <c r="W28" s="155"/>
      <c r="X28" s="155"/>
      <c r="Y28" s="155"/>
      <c r="Z28" s="155"/>
      <c r="AA28" s="155"/>
      <c r="AB28" s="155"/>
      <c r="AC28" s="155"/>
      <c r="AD28" s="155"/>
      <c r="AE28" s="155"/>
    </row>
    <row r="29" spans="5:31" s="2" customFormat="1" ht="12" customHeight="1">
      <c r="E29" s="146" t="s">
        <v>335</v>
      </c>
      <c r="F29" s="562">
        <v>2035</v>
      </c>
      <c r="G29" s="558">
        <v>205</v>
      </c>
      <c r="H29" s="149">
        <v>531</v>
      </c>
      <c r="I29" s="149">
        <v>1112</v>
      </c>
      <c r="J29" s="149">
        <v>101</v>
      </c>
      <c r="K29" s="149">
        <v>86</v>
      </c>
      <c r="L29" s="123">
        <v>0</v>
      </c>
      <c r="M29" s="152"/>
      <c r="N29" s="152"/>
      <c r="O29" s="152"/>
      <c r="P29" s="152"/>
      <c r="Q29" s="152"/>
      <c r="R29" s="152"/>
      <c r="S29" s="152"/>
      <c r="T29" s="155"/>
      <c r="U29" s="155"/>
      <c r="V29" s="155"/>
      <c r="W29" s="155"/>
      <c r="X29" s="155"/>
      <c r="Y29" s="155"/>
      <c r="Z29" s="155"/>
      <c r="AA29" s="155"/>
      <c r="AB29" s="155"/>
      <c r="AC29" s="155"/>
      <c r="AD29" s="155"/>
      <c r="AE29" s="155"/>
    </row>
    <row r="30" spans="2:31" s="2" customFormat="1" ht="12" customHeight="1">
      <c r="B30" s="2" t="s">
        <v>280</v>
      </c>
      <c r="D30" s="158" t="s">
        <v>484</v>
      </c>
      <c r="E30" s="146" t="s">
        <v>333</v>
      </c>
      <c r="F30" s="562">
        <v>4627</v>
      </c>
      <c r="G30" s="558">
        <v>600</v>
      </c>
      <c r="H30" s="149">
        <v>1270</v>
      </c>
      <c r="I30" s="149">
        <v>2123</v>
      </c>
      <c r="J30" s="149">
        <v>625</v>
      </c>
      <c r="K30" s="149">
        <v>9</v>
      </c>
      <c r="L30" s="123">
        <v>0</v>
      </c>
      <c r="M30" s="152"/>
      <c r="N30" s="152"/>
      <c r="O30" s="152"/>
      <c r="P30" s="152"/>
      <c r="Q30" s="152"/>
      <c r="R30" s="152"/>
      <c r="S30" s="152"/>
      <c r="T30" s="155"/>
      <c r="U30" s="155"/>
      <c r="V30" s="155"/>
      <c r="W30" s="155"/>
      <c r="X30" s="155"/>
      <c r="Y30" s="155"/>
      <c r="Z30" s="155"/>
      <c r="AA30" s="155"/>
      <c r="AB30" s="155"/>
      <c r="AC30" s="155"/>
      <c r="AD30" s="155"/>
      <c r="AE30" s="155"/>
    </row>
    <row r="31" spans="5:31" s="2" customFormat="1" ht="12" customHeight="1">
      <c r="E31" s="146" t="s">
        <v>334</v>
      </c>
      <c r="F31" s="562">
        <v>3332</v>
      </c>
      <c r="G31" s="558">
        <v>193</v>
      </c>
      <c r="H31" s="149">
        <v>901</v>
      </c>
      <c r="I31" s="149">
        <v>1693</v>
      </c>
      <c r="J31" s="149">
        <v>538</v>
      </c>
      <c r="K31" s="149">
        <v>7</v>
      </c>
      <c r="L31" s="123">
        <v>0</v>
      </c>
      <c r="M31" s="152"/>
      <c r="N31" s="152"/>
      <c r="O31" s="152"/>
      <c r="P31" s="152"/>
      <c r="Q31" s="152"/>
      <c r="R31" s="152"/>
      <c r="S31" s="152"/>
      <c r="T31" s="155"/>
      <c r="U31" s="155"/>
      <c r="V31" s="155"/>
      <c r="W31" s="155"/>
      <c r="X31" s="155"/>
      <c r="Y31" s="155"/>
      <c r="Z31" s="155"/>
      <c r="AA31" s="155"/>
      <c r="AB31" s="155"/>
      <c r="AC31" s="155"/>
      <c r="AD31" s="155"/>
      <c r="AE31" s="155"/>
    </row>
    <row r="32" spans="5:31" s="2" customFormat="1" ht="12" customHeight="1">
      <c r="E32" s="146" t="s">
        <v>335</v>
      </c>
      <c r="F32" s="562">
        <v>7959</v>
      </c>
      <c r="G32" s="558">
        <v>793</v>
      </c>
      <c r="H32" s="149">
        <v>2171</v>
      </c>
      <c r="I32" s="149">
        <v>3816</v>
      </c>
      <c r="J32" s="149">
        <v>1163</v>
      </c>
      <c r="K32" s="149">
        <v>16</v>
      </c>
      <c r="L32" s="123">
        <v>0</v>
      </c>
      <c r="M32" s="152"/>
      <c r="N32" s="152"/>
      <c r="O32" s="152"/>
      <c r="P32" s="152"/>
      <c r="Q32" s="152"/>
      <c r="R32" s="152"/>
      <c r="S32" s="152"/>
      <c r="T32" s="155"/>
      <c r="U32" s="155"/>
      <c r="V32" s="155"/>
      <c r="W32" s="155"/>
      <c r="X32" s="155"/>
      <c r="Y32" s="155"/>
      <c r="Z32" s="155"/>
      <c r="AA32" s="155"/>
      <c r="AB32" s="155"/>
      <c r="AC32" s="155"/>
      <c r="AD32" s="155"/>
      <c r="AE32" s="155"/>
    </row>
    <row r="33" spans="2:31" s="2" customFormat="1" ht="12" customHeight="1">
      <c r="B33" s="2" t="s">
        <v>281</v>
      </c>
      <c r="D33" s="158" t="s">
        <v>484</v>
      </c>
      <c r="E33" s="146" t="s">
        <v>333</v>
      </c>
      <c r="F33" s="562">
        <v>4723</v>
      </c>
      <c r="G33" s="558">
        <v>723</v>
      </c>
      <c r="H33" s="149">
        <v>1663</v>
      </c>
      <c r="I33" s="149">
        <v>1766</v>
      </c>
      <c r="J33" s="149">
        <v>75</v>
      </c>
      <c r="K33" s="149">
        <v>496</v>
      </c>
      <c r="L33" s="123">
        <v>0</v>
      </c>
      <c r="M33" s="152"/>
      <c r="N33" s="152"/>
      <c r="O33" s="152"/>
      <c r="P33" s="152"/>
      <c r="Q33" s="152"/>
      <c r="R33" s="152"/>
      <c r="S33" s="152"/>
      <c r="T33" s="155"/>
      <c r="U33" s="155"/>
      <c r="V33" s="155"/>
      <c r="W33" s="155"/>
      <c r="X33" s="155"/>
      <c r="Y33" s="155"/>
      <c r="Z33" s="155"/>
      <c r="AA33" s="155"/>
      <c r="AB33" s="155"/>
      <c r="AC33" s="155"/>
      <c r="AD33" s="155"/>
      <c r="AE33" s="155"/>
    </row>
    <row r="34" spans="5:31" s="2" customFormat="1" ht="12" customHeight="1">
      <c r="E34" s="146" t="s">
        <v>334</v>
      </c>
      <c r="F34" s="562">
        <v>4541</v>
      </c>
      <c r="G34" s="558">
        <v>277</v>
      </c>
      <c r="H34" s="149">
        <v>1532</v>
      </c>
      <c r="I34" s="149">
        <v>2202</v>
      </c>
      <c r="J34" s="149">
        <v>88</v>
      </c>
      <c r="K34" s="149">
        <v>442</v>
      </c>
      <c r="L34" s="123">
        <v>0</v>
      </c>
      <c r="M34" s="152"/>
      <c r="N34" s="152"/>
      <c r="O34" s="152"/>
      <c r="P34" s="152"/>
      <c r="Q34" s="152"/>
      <c r="R34" s="152"/>
      <c r="S34" s="152"/>
      <c r="T34" s="155"/>
      <c r="U34" s="155"/>
      <c r="V34" s="155"/>
      <c r="W34" s="155"/>
      <c r="X34" s="155"/>
      <c r="Y34" s="155"/>
      <c r="Z34" s="155"/>
      <c r="AA34" s="155"/>
      <c r="AB34" s="155"/>
      <c r="AC34" s="155"/>
      <c r="AD34" s="155"/>
      <c r="AE34" s="155"/>
    </row>
    <row r="35" spans="5:31" s="2" customFormat="1" ht="12" customHeight="1">
      <c r="E35" s="146" t="s">
        <v>335</v>
      </c>
      <c r="F35" s="562">
        <v>9264</v>
      </c>
      <c r="G35" s="558">
        <v>1000</v>
      </c>
      <c r="H35" s="149">
        <v>3195</v>
      </c>
      <c r="I35" s="149">
        <v>3968</v>
      </c>
      <c r="J35" s="149">
        <v>163</v>
      </c>
      <c r="K35" s="149">
        <v>938</v>
      </c>
      <c r="L35" s="123">
        <v>0</v>
      </c>
      <c r="M35" s="152"/>
      <c r="N35" s="152"/>
      <c r="O35" s="152"/>
      <c r="P35" s="152"/>
      <c r="Q35" s="152"/>
      <c r="R35" s="152"/>
      <c r="S35" s="152"/>
      <c r="T35" s="155"/>
      <c r="U35" s="155"/>
      <c r="V35" s="155"/>
      <c r="W35" s="155"/>
      <c r="X35" s="155"/>
      <c r="Y35" s="155"/>
      <c r="Z35" s="155"/>
      <c r="AA35" s="155"/>
      <c r="AB35" s="155"/>
      <c r="AC35" s="155"/>
      <c r="AD35" s="155"/>
      <c r="AE35" s="155"/>
    </row>
    <row r="36" spans="2:31" s="2" customFormat="1" ht="12" customHeight="1">
      <c r="B36" s="135" t="s">
        <v>862</v>
      </c>
      <c r="D36" s="158" t="s">
        <v>484</v>
      </c>
      <c r="E36" s="146" t="s">
        <v>333</v>
      </c>
      <c r="F36" s="562">
        <v>5792</v>
      </c>
      <c r="G36" s="558">
        <v>654</v>
      </c>
      <c r="H36" s="149">
        <v>1277</v>
      </c>
      <c r="I36" s="149">
        <v>3167</v>
      </c>
      <c r="J36" s="149">
        <v>437</v>
      </c>
      <c r="K36" s="149">
        <v>257</v>
      </c>
      <c r="L36" s="123">
        <v>0</v>
      </c>
      <c r="M36" s="152"/>
      <c r="N36" s="152"/>
      <c r="O36" s="152"/>
      <c r="P36" s="152"/>
      <c r="Q36" s="152"/>
      <c r="R36" s="152"/>
      <c r="S36" s="152"/>
      <c r="T36" s="155"/>
      <c r="U36" s="155"/>
      <c r="V36" s="155"/>
      <c r="W36" s="155"/>
      <c r="X36" s="155"/>
      <c r="Y36" s="155"/>
      <c r="Z36" s="155"/>
      <c r="AA36" s="155"/>
      <c r="AB36" s="155"/>
      <c r="AC36" s="155"/>
      <c r="AD36" s="155"/>
      <c r="AE36" s="155"/>
    </row>
    <row r="37" spans="5:31" s="2" customFormat="1" ht="12" customHeight="1">
      <c r="E37" s="146" t="s">
        <v>334</v>
      </c>
      <c r="F37" s="562">
        <v>3247</v>
      </c>
      <c r="G37" s="558">
        <v>148</v>
      </c>
      <c r="H37" s="149">
        <v>832</v>
      </c>
      <c r="I37" s="149">
        <v>1856</v>
      </c>
      <c r="J37" s="149">
        <v>238</v>
      </c>
      <c r="K37" s="149">
        <v>173</v>
      </c>
      <c r="L37" s="123">
        <v>0</v>
      </c>
      <c r="M37" s="152"/>
      <c r="N37" s="152"/>
      <c r="O37" s="152"/>
      <c r="P37" s="152"/>
      <c r="Q37" s="152"/>
      <c r="R37" s="152"/>
      <c r="S37" s="152"/>
      <c r="T37" s="155"/>
      <c r="U37" s="155"/>
      <c r="V37" s="155"/>
      <c r="W37" s="155"/>
      <c r="X37" s="155"/>
      <c r="Y37" s="155"/>
      <c r="Z37" s="155"/>
      <c r="AA37" s="155"/>
      <c r="AB37" s="155"/>
      <c r="AC37" s="155"/>
      <c r="AD37" s="155"/>
      <c r="AE37" s="155"/>
    </row>
    <row r="38" spans="5:31" s="2" customFormat="1" ht="12" customHeight="1">
      <c r="E38" s="146" t="s">
        <v>335</v>
      </c>
      <c r="F38" s="562">
        <v>9039</v>
      </c>
      <c r="G38" s="558">
        <v>802</v>
      </c>
      <c r="H38" s="149">
        <v>2109</v>
      </c>
      <c r="I38" s="149">
        <v>5023</v>
      </c>
      <c r="J38" s="149">
        <v>675</v>
      </c>
      <c r="K38" s="149">
        <v>430</v>
      </c>
      <c r="L38" s="123">
        <v>0</v>
      </c>
      <c r="M38" s="152"/>
      <c r="N38" s="152"/>
      <c r="O38" s="152"/>
      <c r="P38" s="152"/>
      <c r="Q38" s="152"/>
      <c r="R38" s="152"/>
      <c r="S38" s="152"/>
      <c r="T38" s="155"/>
      <c r="U38" s="155"/>
      <c r="V38" s="155"/>
      <c r="W38" s="155"/>
      <c r="X38" s="155"/>
      <c r="Y38" s="155"/>
      <c r="Z38" s="155"/>
      <c r="AA38" s="155"/>
      <c r="AB38" s="155"/>
      <c r="AC38" s="155"/>
      <c r="AD38" s="155"/>
      <c r="AE38" s="155"/>
    </row>
    <row r="39" spans="2:31" s="2" customFormat="1" ht="12" customHeight="1">
      <c r="B39" s="2" t="s">
        <v>283</v>
      </c>
      <c r="D39" s="158" t="s">
        <v>484</v>
      </c>
      <c r="E39" s="146" t="s">
        <v>333</v>
      </c>
      <c r="F39" s="562">
        <v>17</v>
      </c>
      <c r="G39" s="558">
        <v>0</v>
      </c>
      <c r="H39" s="149">
        <v>9</v>
      </c>
      <c r="I39" s="149">
        <v>8</v>
      </c>
      <c r="J39" s="149">
        <v>0</v>
      </c>
      <c r="K39" s="149">
        <v>0</v>
      </c>
      <c r="L39" s="123">
        <v>0</v>
      </c>
      <c r="M39" s="152"/>
      <c r="N39" s="152"/>
      <c r="O39" s="152"/>
      <c r="P39" s="152"/>
      <c r="Q39" s="152"/>
      <c r="R39" s="152"/>
      <c r="S39" s="152"/>
      <c r="T39" s="155"/>
      <c r="U39" s="155"/>
      <c r="V39" s="155"/>
      <c r="W39" s="155"/>
      <c r="X39" s="155"/>
      <c r="Y39" s="155"/>
      <c r="Z39" s="155"/>
      <c r="AA39" s="155"/>
      <c r="AB39" s="155"/>
      <c r="AC39" s="155"/>
      <c r="AD39" s="155"/>
      <c r="AE39" s="155"/>
    </row>
    <row r="40" spans="5:31" s="2" customFormat="1" ht="12" customHeight="1">
      <c r="E40" s="146" t="s">
        <v>334</v>
      </c>
      <c r="F40" s="562">
        <v>11</v>
      </c>
      <c r="G40" s="558">
        <v>0</v>
      </c>
      <c r="H40" s="149">
        <v>4</v>
      </c>
      <c r="I40" s="149">
        <v>7</v>
      </c>
      <c r="J40" s="149">
        <v>0</v>
      </c>
      <c r="K40" s="149">
        <v>0</v>
      </c>
      <c r="L40" s="123">
        <v>0</v>
      </c>
      <c r="M40" s="152"/>
      <c r="N40" s="152"/>
      <c r="O40" s="152"/>
      <c r="P40" s="152"/>
      <c r="Q40" s="152"/>
      <c r="R40" s="152"/>
      <c r="S40" s="152"/>
      <c r="T40" s="155"/>
      <c r="U40" s="155"/>
      <c r="V40" s="155"/>
      <c r="W40" s="155"/>
      <c r="X40" s="155"/>
      <c r="Y40" s="155"/>
      <c r="Z40" s="155"/>
      <c r="AA40" s="155"/>
      <c r="AB40" s="155"/>
      <c r="AC40" s="155"/>
      <c r="AD40" s="155"/>
      <c r="AE40" s="155"/>
    </row>
    <row r="41" spans="5:31" s="2" customFormat="1" ht="12" customHeight="1">
      <c r="E41" s="146" t="s">
        <v>335</v>
      </c>
      <c r="F41" s="562">
        <v>28</v>
      </c>
      <c r="G41" s="558">
        <v>0</v>
      </c>
      <c r="H41" s="149">
        <v>13</v>
      </c>
      <c r="I41" s="149">
        <v>15</v>
      </c>
      <c r="J41" s="149">
        <v>0</v>
      </c>
      <c r="K41" s="149">
        <v>0</v>
      </c>
      <c r="L41" s="123">
        <v>0</v>
      </c>
      <c r="M41" s="152"/>
      <c r="N41" s="152"/>
      <c r="O41" s="152"/>
      <c r="P41" s="152"/>
      <c r="Q41" s="152"/>
      <c r="R41" s="152"/>
      <c r="S41" s="152"/>
      <c r="T41" s="155"/>
      <c r="U41" s="155"/>
      <c r="V41" s="155"/>
      <c r="W41" s="155"/>
      <c r="X41" s="155"/>
      <c r="Y41" s="155"/>
      <c r="Z41" s="155"/>
      <c r="AA41" s="155"/>
      <c r="AB41" s="155"/>
      <c r="AC41" s="155"/>
      <c r="AD41" s="155"/>
      <c r="AE41" s="155"/>
    </row>
    <row r="42" spans="2:31" s="2" customFormat="1" ht="12" customHeight="1">
      <c r="B42" s="2" t="s">
        <v>284</v>
      </c>
      <c r="D42" s="158" t="s">
        <v>484</v>
      </c>
      <c r="E42" s="146" t="s">
        <v>333</v>
      </c>
      <c r="F42" s="562">
        <v>607</v>
      </c>
      <c r="G42" s="558">
        <v>69</v>
      </c>
      <c r="H42" s="149">
        <v>149</v>
      </c>
      <c r="I42" s="149">
        <v>288</v>
      </c>
      <c r="J42" s="566" t="s">
        <v>899</v>
      </c>
      <c r="K42" s="566" t="s">
        <v>899</v>
      </c>
      <c r="L42" s="123">
        <v>0</v>
      </c>
      <c r="M42" s="152"/>
      <c r="N42" s="152"/>
      <c r="O42" s="152"/>
      <c r="P42" s="152"/>
      <c r="Q42" s="152"/>
      <c r="R42" s="152"/>
      <c r="S42" s="152"/>
      <c r="T42" s="155"/>
      <c r="U42" s="155"/>
      <c r="V42" s="155"/>
      <c r="W42" s="155"/>
      <c r="X42" s="155"/>
      <c r="Y42" s="155"/>
      <c r="Z42" s="155"/>
      <c r="AA42" s="155"/>
      <c r="AB42" s="155"/>
      <c r="AC42" s="155"/>
      <c r="AD42" s="155"/>
      <c r="AE42" s="155"/>
    </row>
    <row r="43" spans="5:31" s="2" customFormat="1" ht="12" customHeight="1">
      <c r="E43" s="146" t="s">
        <v>334</v>
      </c>
      <c r="F43" s="562">
        <v>529</v>
      </c>
      <c r="G43" s="558">
        <v>27</v>
      </c>
      <c r="H43" s="149">
        <v>84</v>
      </c>
      <c r="I43" s="149">
        <v>310</v>
      </c>
      <c r="J43" s="566" t="s">
        <v>899</v>
      </c>
      <c r="K43" s="566" t="s">
        <v>899</v>
      </c>
      <c r="L43" s="123">
        <v>0</v>
      </c>
      <c r="M43" s="152"/>
      <c r="N43" s="152"/>
      <c r="O43" s="152"/>
      <c r="P43" s="152"/>
      <c r="Q43" s="152"/>
      <c r="R43" s="152"/>
      <c r="S43" s="152"/>
      <c r="T43" s="155"/>
      <c r="U43" s="155"/>
      <c r="V43" s="155"/>
      <c r="W43" s="155"/>
      <c r="X43" s="155"/>
      <c r="Y43" s="155"/>
      <c r="Z43" s="155"/>
      <c r="AA43" s="155"/>
      <c r="AB43" s="155"/>
      <c r="AC43" s="155"/>
      <c r="AD43" s="155"/>
      <c r="AE43" s="155"/>
    </row>
    <row r="44" spans="5:31" s="2" customFormat="1" ht="12" customHeight="1">
      <c r="E44" s="146" t="s">
        <v>335</v>
      </c>
      <c r="F44" s="562">
        <v>1136</v>
      </c>
      <c r="G44" s="558">
        <v>96</v>
      </c>
      <c r="H44" s="149">
        <v>233</v>
      </c>
      <c r="I44" s="149">
        <v>598</v>
      </c>
      <c r="J44" s="149">
        <v>202</v>
      </c>
      <c r="K44" s="149">
        <v>7</v>
      </c>
      <c r="L44" s="123">
        <v>0</v>
      </c>
      <c r="M44" s="152"/>
      <c r="N44" s="152"/>
      <c r="O44" s="152"/>
      <c r="P44" s="152"/>
      <c r="Q44" s="152"/>
      <c r="R44" s="152"/>
      <c r="S44" s="152"/>
      <c r="T44" s="155"/>
      <c r="U44" s="155"/>
      <c r="V44" s="155"/>
      <c r="W44" s="155"/>
      <c r="X44" s="155"/>
      <c r="Y44" s="155"/>
      <c r="Z44" s="155"/>
      <c r="AA44" s="155"/>
      <c r="AB44" s="155"/>
      <c r="AC44" s="155"/>
      <c r="AD44" s="155"/>
      <c r="AE44" s="155"/>
    </row>
    <row r="45" spans="2:31" s="2" customFormat="1" ht="12" customHeight="1">
      <c r="B45" s="2" t="s">
        <v>285</v>
      </c>
      <c r="D45" s="158" t="s">
        <v>484</v>
      </c>
      <c r="E45" s="146" t="s">
        <v>333</v>
      </c>
      <c r="F45" s="562">
        <v>2839</v>
      </c>
      <c r="G45" s="558">
        <v>1143</v>
      </c>
      <c r="H45" s="149">
        <v>645</v>
      </c>
      <c r="I45" s="149">
        <v>846</v>
      </c>
      <c r="J45" s="566" t="s">
        <v>899</v>
      </c>
      <c r="K45" s="566" t="s">
        <v>899</v>
      </c>
      <c r="L45" s="123">
        <v>0</v>
      </c>
      <c r="M45" s="152"/>
      <c r="N45" s="152"/>
      <c r="O45" s="152"/>
      <c r="P45" s="152"/>
      <c r="Q45" s="152"/>
      <c r="R45" s="152"/>
      <c r="S45" s="152"/>
      <c r="T45" s="155"/>
      <c r="U45" s="155"/>
      <c r="V45" s="155"/>
      <c r="W45" s="155"/>
      <c r="X45" s="155"/>
      <c r="Y45" s="155"/>
      <c r="Z45" s="155"/>
      <c r="AA45" s="155"/>
      <c r="AB45" s="155"/>
      <c r="AC45" s="155"/>
      <c r="AD45" s="155"/>
      <c r="AE45" s="155"/>
    </row>
    <row r="46" spans="5:31" s="2" customFormat="1" ht="12" customHeight="1">
      <c r="E46" s="146" t="s">
        <v>334</v>
      </c>
      <c r="F46" s="562">
        <v>1869</v>
      </c>
      <c r="G46" s="558">
        <v>306</v>
      </c>
      <c r="H46" s="149">
        <v>484</v>
      </c>
      <c r="I46" s="149">
        <v>819</v>
      </c>
      <c r="J46" s="566" t="s">
        <v>899</v>
      </c>
      <c r="K46" s="566" t="s">
        <v>899</v>
      </c>
      <c r="L46" s="123">
        <v>0</v>
      </c>
      <c r="M46" s="152"/>
      <c r="N46" s="152"/>
      <c r="O46" s="152"/>
      <c r="P46" s="152"/>
      <c r="Q46" s="152"/>
      <c r="R46" s="152"/>
      <c r="S46" s="152"/>
      <c r="T46" s="155"/>
      <c r="U46" s="155"/>
      <c r="V46" s="155"/>
      <c r="W46" s="155"/>
      <c r="X46" s="155"/>
      <c r="Y46" s="155"/>
      <c r="Z46" s="155"/>
      <c r="AA46" s="155"/>
      <c r="AB46" s="155"/>
      <c r="AC46" s="155"/>
      <c r="AD46" s="155"/>
      <c r="AE46" s="155"/>
    </row>
    <row r="47" spans="5:31" s="2" customFormat="1" ht="12" customHeight="1">
      <c r="E47" s="146" t="s">
        <v>335</v>
      </c>
      <c r="F47" s="562">
        <v>4708</v>
      </c>
      <c r="G47" s="558">
        <v>1449</v>
      </c>
      <c r="H47" s="149">
        <v>1129</v>
      </c>
      <c r="I47" s="149">
        <v>1665</v>
      </c>
      <c r="J47" s="149">
        <v>456</v>
      </c>
      <c r="K47" s="149">
        <v>9</v>
      </c>
      <c r="L47" s="123">
        <v>0</v>
      </c>
      <c r="M47" s="152"/>
      <c r="N47" s="152"/>
      <c r="O47" s="152"/>
      <c r="P47" s="152"/>
      <c r="Q47" s="152"/>
      <c r="R47" s="152"/>
      <c r="S47" s="152"/>
      <c r="T47" s="155"/>
      <c r="U47" s="155"/>
      <c r="V47" s="155"/>
      <c r="W47" s="155"/>
      <c r="X47" s="155"/>
      <c r="Y47" s="155"/>
      <c r="Z47" s="155"/>
      <c r="AA47" s="155"/>
      <c r="AB47" s="155"/>
      <c r="AC47" s="155"/>
      <c r="AD47" s="155"/>
      <c r="AE47" s="155"/>
    </row>
    <row r="48" spans="2:31" s="2" customFormat="1" ht="12" customHeight="1">
      <c r="B48" s="2" t="s">
        <v>286</v>
      </c>
      <c r="D48" s="158" t="s">
        <v>484</v>
      </c>
      <c r="E48" s="146" t="s">
        <v>333</v>
      </c>
      <c r="F48" s="562">
        <v>3371</v>
      </c>
      <c r="G48" s="558">
        <v>799</v>
      </c>
      <c r="H48" s="149">
        <v>1003</v>
      </c>
      <c r="I48" s="149">
        <v>1236</v>
      </c>
      <c r="J48" s="149">
        <v>321</v>
      </c>
      <c r="K48" s="149">
        <v>12</v>
      </c>
      <c r="L48" s="123">
        <v>0</v>
      </c>
      <c r="M48" s="152"/>
      <c r="N48" s="152"/>
      <c r="O48" s="152"/>
      <c r="P48" s="152"/>
      <c r="Q48" s="152"/>
      <c r="R48" s="152"/>
      <c r="S48" s="152"/>
      <c r="T48" s="155"/>
      <c r="U48" s="155"/>
      <c r="V48" s="155"/>
      <c r="W48" s="155"/>
      <c r="X48" s="155"/>
      <c r="Y48" s="155"/>
      <c r="Z48" s="155"/>
      <c r="AA48" s="155"/>
      <c r="AB48" s="155"/>
      <c r="AC48" s="155"/>
      <c r="AD48" s="155"/>
      <c r="AE48" s="155"/>
    </row>
    <row r="49" spans="5:31" s="2" customFormat="1" ht="12" customHeight="1">
      <c r="E49" s="146" t="s">
        <v>334</v>
      </c>
      <c r="F49" s="562">
        <v>2664</v>
      </c>
      <c r="G49" s="558">
        <v>240</v>
      </c>
      <c r="H49" s="149">
        <v>804</v>
      </c>
      <c r="I49" s="149">
        <v>1237</v>
      </c>
      <c r="J49" s="149">
        <v>355</v>
      </c>
      <c r="K49" s="149">
        <v>28</v>
      </c>
      <c r="L49" s="123">
        <v>0</v>
      </c>
      <c r="M49" s="152"/>
      <c r="N49" s="152"/>
      <c r="O49" s="152"/>
      <c r="P49" s="152"/>
      <c r="Q49" s="152"/>
      <c r="R49" s="152"/>
      <c r="S49" s="152"/>
      <c r="T49" s="155"/>
      <c r="U49" s="155"/>
      <c r="V49" s="155"/>
      <c r="W49" s="155"/>
      <c r="X49" s="155"/>
      <c r="Y49" s="155"/>
      <c r="Z49" s="155"/>
      <c r="AA49" s="155"/>
      <c r="AB49" s="155"/>
      <c r="AC49" s="155"/>
      <c r="AD49" s="155"/>
      <c r="AE49" s="155"/>
    </row>
    <row r="50" spans="5:31" s="2" customFormat="1" ht="12" customHeight="1">
      <c r="E50" s="146" t="s">
        <v>335</v>
      </c>
      <c r="F50" s="562">
        <v>6035</v>
      </c>
      <c r="G50" s="558">
        <v>1039</v>
      </c>
      <c r="H50" s="149">
        <v>1807</v>
      </c>
      <c r="I50" s="149">
        <v>2473</v>
      </c>
      <c r="J50" s="149">
        <v>676</v>
      </c>
      <c r="K50" s="149">
        <v>40</v>
      </c>
      <c r="L50" s="123">
        <v>0</v>
      </c>
      <c r="M50" s="152"/>
      <c r="N50" s="152"/>
      <c r="O50" s="152"/>
      <c r="P50" s="152"/>
      <c r="Q50" s="152"/>
      <c r="R50" s="152"/>
      <c r="S50" s="152"/>
      <c r="T50" s="155"/>
      <c r="U50" s="155"/>
      <c r="V50" s="155"/>
      <c r="W50" s="155"/>
      <c r="X50" s="155"/>
      <c r="Y50" s="155"/>
      <c r="Z50" s="155"/>
      <c r="AA50" s="155"/>
      <c r="AB50" s="155"/>
      <c r="AC50" s="155"/>
      <c r="AD50" s="155"/>
      <c r="AE50" s="155"/>
    </row>
    <row r="51" spans="2:31" s="2" customFormat="1" ht="12" customHeight="1">
      <c r="B51" s="2" t="s">
        <v>279</v>
      </c>
      <c r="D51" s="158" t="s">
        <v>485</v>
      </c>
      <c r="E51" s="146" t="s">
        <v>333</v>
      </c>
      <c r="F51" s="562">
        <v>391</v>
      </c>
      <c r="G51" s="558">
        <v>85</v>
      </c>
      <c r="H51" s="149">
        <v>105</v>
      </c>
      <c r="I51" s="149">
        <v>162</v>
      </c>
      <c r="J51" s="149">
        <v>28</v>
      </c>
      <c r="K51" s="149">
        <v>11</v>
      </c>
      <c r="L51" s="123">
        <v>0</v>
      </c>
      <c r="M51" s="152"/>
      <c r="N51" s="152"/>
      <c r="O51" s="152"/>
      <c r="P51" s="152"/>
      <c r="Q51" s="152"/>
      <c r="R51" s="152"/>
      <c r="S51" s="152"/>
      <c r="T51" s="155"/>
      <c r="U51" s="155"/>
      <c r="V51" s="155"/>
      <c r="W51" s="155"/>
      <c r="X51" s="155"/>
      <c r="Y51" s="155"/>
      <c r="Z51" s="155"/>
      <c r="AA51" s="155"/>
      <c r="AB51" s="155"/>
      <c r="AC51" s="155"/>
      <c r="AD51" s="155"/>
      <c r="AE51" s="155"/>
    </row>
    <row r="52" spans="5:31" s="2" customFormat="1" ht="12" customHeight="1">
      <c r="E52" s="146" t="s">
        <v>334</v>
      </c>
      <c r="F52" s="562">
        <v>415</v>
      </c>
      <c r="G52" s="558">
        <v>33</v>
      </c>
      <c r="H52" s="149">
        <v>89</v>
      </c>
      <c r="I52" s="149">
        <v>241</v>
      </c>
      <c r="J52" s="149">
        <v>48</v>
      </c>
      <c r="K52" s="149">
        <v>4</v>
      </c>
      <c r="L52" s="123">
        <v>0</v>
      </c>
      <c r="M52" s="152"/>
      <c r="N52" s="152"/>
      <c r="O52" s="152"/>
      <c r="P52" s="152"/>
      <c r="Q52" s="152"/>
      <c r="R52" s="152"/>
      <c r="S52" s="152"/>
      <c r="T52" s="155"/>
      <c r="U52" s="155"/>
      <c r="V52" s="155"/>
      <c r="W52" s="155"/>
      <c r="X52" s="155"/>
      <c r="Y52" s="155"/>
      <c r="Z52" s="155"/>
      <c r="AA52" s="155"/>
      <c r="AB52" s="155"/>
      <c r="AC52" s="155"/>
      <c r="AD52" s="155"/>
      <c r="AE52" s="155"/>
    </row>
    <row r="53" spans="5:31" s="2" customFormat="1" ht="12" customHeight="1">
      <c r="E53" s="146" t="s">
        <v>335</v>
      </c>
      <c r="F53" s="562">
        <v>806</v>
      </c>
      <c r="G53" s="558">
        <v>118</v>
      </c>
      <c r="H53" s="149">
        <v>194</v>
      </c>
      <c r="I53" s="149">
        <v>403</v>
      </c>
      <c r="J53" s="149">
        <v>76</v>
      </c>
      <c r="K53" s="149">
        <v>15</v>
      </c>
      <c r="L53" s="123">
        <v>0</v>
      </c>
      <c r="M53" s="152"/>
      <c r="N53" s="152"/>
      <c r="O53" s="152"/>
      <c r="P53" s="152"/>
      <c r="Q53" s="152"/>
      <c r="R53" s="152"/>
      <c r="S53" s="152"/>
      <c r="T53" s="155"/>
      <c r="U53" s="155"/>
      <c r="V53" s="155"/>
      <c r="W53" s="155"/>
      <c r="X53" s="155"/>
      <c r="Y53" s="155"/>
      <c r="Z53" s="155"/>
      <c r="AA53" s="155"/>
      <c r="AB53" s="155"/>
      <c r="AC53" s="155"/>
      <c r="AD53" s="155"/>
      <c r="AE53" s="155"/>
    </row>
    <row r="54" spans="2:31" s="2" customFormat="1" ht="12" customHeight="1">
      <c r="B54" s="2" t="s">
        <v>282</v>
      </c>
      <c r="D54" s="158" t="s">
        <v>486</v>
      </c>
      <c r="E54" s="146" t="s">
        <v>333</v>
      </c>
      <c r="F54" s="562">
        <v>917</v>
      </c>
      <c r="G54" s="558">
        <v>83</v>
      </c>
      <c r="H54" s="149">
        <v>275</v>
      </c>
      <c r="I54" s="149">
        <v>500</v>
      </c>
      <c r="J54" s="149">
        <v>49</v>
      </c>
      <c r="K54" s="149">
        <v>10</v>
      </c>
      <c r="L54" s="123">
        <v>0</v>
      </c>
      <c r="M54" s="152"/>
      <c r="N54" s="152"/>
      <c r="O54" s="152"/>
      <c r="P54" s="152"/>
      <c r="Q54" s="152"/>
      <c r="R54" s="152"/>
      <c r="S54" s="152"/>
      <c r="T54" s="155"/>
      <c r="U54" s="155"/>
      <c r="V54" s="155"/>
      <c r="W54" s="155"/>
      <c r="X54" s="155"/>
      <c r="Y54" s="155"/>
      <c r="Z54" s="155"/>
      <c r="AA54" s="155"/>
      <c r="AB54" s="155"/>
      <c r="AC54" s="155"/>
      <c r="AD54" s="155"/>
      <c r="AE54" s="155"/>
    </row>
    <row r="55" spans="5:31" s="2" customFormat="1" ht="12" customHeight="1">
      <c r="E55" s="146" t="s">
        <v>334</v>
      </c>
      <c r="F55" s="562">
        <v>344</v>
      </c>
      <c r="G55" s="558">
        <v>25</v>
      </c>
      <c r="H55" s="149">
        <v>91</v>
      </c>
      <c r="I55" s="149">
        <v>200</v>
      </c>
      <c r="J55" s="149">
        <v>23</v>
      </c>
      <c r="K55" s="149">
        <v>5</v>
      </c>
      <c r="L55" s="123">
        <v>0</v>
      </c>
      <c r="M55" s="152"/>
      <c r="N55" s="152"/>
      <c r="O55" s="152"/>
      <c r="P55" s="152"/>
      <c r="Q55" s="152"/>
      <c r="R55" s="152"/>
      <c r="S55" s="152"/>
      <c r="T55" s="155"/>
      <c r="U55" s="155"/>
      <c r="V55" s="155"/>
      <c r="W55" s="155"/>
      <c r="X55" s="155"/>
      <c r="Y55" s="155"/>
      <c r="Z55" s="155"/>
      <c r="AA55" s="155"/>
      <c r="AB55" s="155"/>
      <c r="AC55" s="155"/>
      <c r="AD55" s="155"/>
      <c r="AE55" s="155"/>
    </row>
    <row r="56" spans="5:31" s="2" customFormat="1" ht="12" customHeight="1">
      <c r="E56" s="146" t="s">
        <v>335</v>
      </c>
      <c r="F56" s="562">
        <v>1261</v>
      </c>
      <c r="G56" s="558">
        <v>108</v>
      </c>
      <c r="H56" s="149">
        <v>366</v>
      </c>
      <c r="I56" s="149">
        <v>700</v>
      </c>
      <c r="J56" s="149">
        <v>72</v>
      </c>
      <c r="K56" s="149">
        <v>15</v>
      </c>
      <c r="L56" s="123">
        <v>0</v>
      </c>
      <c r="M56" s="152"/>
      <c r="N56" s="152"/>
      <c r="O56" s="152"/>
      <c r="P56" s="152"/>
      <c r="Q56" s="152"/>
      <c r="R56" s="152"/>
      <c r="S56" s="152"/>
      <c r="T56" s="155"/>
      <c r="U56" s="155"/>
      <c r="V56" s="155"/>
      <c r="W56" s="155"/>
      <c r="X56" s="155"/>
      <c r="Y56" s="155"/>
      <c r="Z56" s="155"/>
      <c r="AA56" s="155"/>
      <c r="AB56" s="155"/>
      <c r="AC56" s="155"/>
      <c r="AD56" s="155"/>
      <c r="AE56" s="155"/>
    </row>
    <row r="57" spans="1:31" s="2" customFormat="1" ht="18.75" customHeight="1">
      <c r="A57" s="781" t="s">
        <v>473</v>
      </c>
      <c r="B57" s="781"/>
      <c r="C57" s="781"/>
      <c r="D57" s="781"/>
      <c r="E57" s="781"/>
      <c r="F57" s="781"/>
      <c r="G57" s="781"/>
      <c r="H57" s="781"/>
      <c r="I57" s="781"/>
      <c r="J57" s="781"/>
      <c r="K57" s="781"/>
      <c r="L57" s="781"/>
      <c r="M57" s="152"/>
      <c r="N57" s="152"/>
      <c r="O57" s="152"/>
      <c r="P57" s="152"/>
      <c r="Q57" s="152"/>
      <c r="R57" s="152"/>
      <c r="S57" s="152"/>
      <c r="T57" s="155"/>
      <c r="U57" s="155"/>
      <c r="V57" s="155"/>
      <c r="W57" s="155"/>
      <c r="X57" s="155"/>
      <c r="Y57" s="155"/>
      <c r="Z57" s="155"/>
      <c r="AA57" s="155"/>
      <c r="AB57" s="155"/>
      <c r="AC57" s="155"/>
      <c r="AD57" s="155"/>
      <c r="AE57" s="155"/>
    </row>
    <row r="58" spans="3:31" s="2" customFormat="1" ht="12" customHeight="1">
      <c r="C58" s="118" t="s">
        <v>337</v>
      </c>
      <c r="D58" s="118"/>
      <c r="E58" s="144" t="s">
        <v>333</v>
      </c>
      <c r="F58" s="145">
        <v>47</v>
      </c>
      <c r="G58" s="145">
        <v>20</v>
      </c>
      <c r="H58" s="145">
        <v>11</v>
      </c>
      <c r="I58" s="566" t="s">
        <v>899</v>
      </c>
      <c r="J58" s="145">
        <v>0</v>
      </c>
      <c r="K58" s="145">
        <v>1</v>
      </c>
      <c r="L58" s="156">
        <v>0</v>
      </c>
      <c r="M58" s="157"/>
      <c r="N58" s="157"/>
      <c r="O58" s="157"/>
      <c r="P58" s="157"/>
      <c r="Q58" s="157"/>
      <c r="R58" s="157"/>
      <c r="S58" s="157"/>
      <c r="T58" s="155"/>
      <c r="U58" s="155"/>
      <c r="V58" s="155"/>
      <c r="W58" s="155"/>
      <c r="X58" s="155"/>
      <c r="Y58" s="155"/>
      <c r="Z58" s="155"/>
      <c r="AA58" s="155"/>
      <c r="AB58" s="155"/>
      <c r="AC58" s="155"/>
      <c r="AD58" s="155"/>
      <c r="AE58" s="155"/>
    </row>
    <row r="59" spans="5:31" s="2" customFormat="1" ht="12" customHeight="1">
      <c r="E59" s="144" t="s">
        <v>334</v>
      </c>
      <c r="F59" s="145">
        <v>24</v>
      </c>
      <c r="G59" s="145">
        <v>7</v>
      </c>
      <c r="H59" s="145">
        <v>6</v>
      </c>
      <c r="I59" s="145">
        <v>7</v>
      </c>
      <c r="J59" s="566" t="s">
        <v>899</v>
      </c>
      <c r="K59" s="566" t="s">
        <v>899</v>
      </c>
      <c r="L59" s="156">
        <v>0</v>
      </c>
      <c r="M59" s="157"/>
      <c r="N59" s="157"/>
      <c r="O59" s="157"/>
      <c r="P59" s="157"/>
      <c r="Q59" s="157"/>
      <c r="R59" s="157"/>
      <c r="S59" s="157"/>
      <c r="T59" s="155"/>
      <c r="U59" s="155"/>
      <c r="V59" s="155"/>
      <c r="W59" s="155"/>
      <c r="X59" s="155"/>
      <c r="Y59" s="155"/>
      <c r="Z59" s="155"/>
      <c r="AA59" s="155"/>
      <c r="AB59" s="155"/>
      <c r="AC59" s="155"/>
      <c r="AD59" s="155"/>
      <c r="AE59" s="155"/>
    </row>
    <row r="60" spans="3:31" s="2" customFormat="1" ht="12" customHeight="1">
      <c r="C60" s="128"/>
      <c r="D60" s="128"/>
      <c r="E60" s="144" t="s">
        <v>335</v>
      </c>
      <c r="F60" s="145">
        <v>71</v>
      </c>
      <c r="G60" s="145">
        <v>27</v>
      </c>
      <c r="H60" s="145">
        <v>17</v>
      </c>
      <c r="I60" s="145">
        <v>22</v>
      </c>
      <c r="J60" s="566" t="s">
        <v>899</v>
      </c>
      <c r="K60" s="566" t="s">
        <v>899</v>
      </c>
      <c r="L60" s="156">
        <v>0</v>
      </c>
      <c r="M60" s="157"/>
      <c r="N60" s="157"/>
      <c r="O60" s="157"/>
      <c r="P60" s="157"/>
      <c r="Q60" s="157"/>
      <c r="R60" s="157"/>
      <c r="S60" s="157"/>
      <c r="T60" s="155"/>
      <c r="U60" s="155"/>
      <c r="V60" s="155"/>
      <c r="W60" s="155"/>
      <c r="X60" s="155"/>
      <c r="Y60" s="155"/>
      <c r="Z60" s="155"/>
      <c r="AA60" s="155"/>
      <c r="AB60" s="155"/>
      <c r="AC60" s="155"/>
      <c r="AD60" s="155"/>
      <c r="AE60" s="155"/>
    </row>
    <row r="61" spans="2:31" s="2" customFormat="1" ht="12" customHeight="1">
      <c r="B61" s="2" t="s">
        <v>288</v>
      </c>
      <c r="D61" s="158" t="s">
        <v>485</v>
      </c>
      <c r="E61" s="146" t="s">
        <v>333</v>
      </c>
      <c r="F61" s="562">
        <v>33</v>
      </c>
      <c r="G61" s="558">
        <v>14</v>
      </c>
      <c r="H61" s="149">
        <v>7</v>
      </c>
      <c r="I61" s="566" t="s">
        <v>899</v>
      </c>
      <c r="J61" s="149">
        <v>0</v>
      </c>
      <c r="K61" s="566" t="s">
        <v>899</v>
      </c>
      <c r="L61" s="123">
        <v>0</v>
      </c>
      <c r="M61" s="152"/>
      <c r="N61" s="152"/>
      <c r="O61" s="152"/>
      <c r="P61" s="152"/>
      <c r="Q61" s="152"/>
      <c r="R61" s="152"/>
      <c r="S61" s="152"/>
      <c r="T61" s="155"/>
      <c r="U61" s="155"/>
      <c r="V61" s="155"/>
      <c r="W61" s="155"/>
      <c r="X61" s="155"/>
      <c r="Y61" s="155"/>
      <c r="Z61" s="155"/>
      <c r="AA61" s="155"/>
      <c r="AB61" s="155"/>
      <c r="AC61" s="155"/>
      <c r="AD61" s="155"/>
      <c r="AE61" s="155"/>
    </row>
    <row r="62" spans="5:31" s="2" customFormat="1" ht="12" customHeight="1">
      <c r="E62" s="146" t="s">
        <v>334</v>
      </c>
      <c r="F62" s="562">
        <v>18</v>
      </c>
      <c r="G62" s="558">
        <v>5</v>
      </c>
      <c r="H62" s="149">
        <v>4</v>
      </c>
      <c r="I62" s="566" t="s">
        <v>899</v>
      </c>
      <c r="J62" s="566" t="s">
        <v>899</v>
      </c>
      <c r="K62" s="566" t="s">
        <v>899</v>
      </c>
      <c r="L62" s="123">
        <v>0</v>
      </c>
      <c r="M62" s="152"/>
      <c r="N62" s="152"/>
      <c r="O62" s="152"/>
      <c r="P62" s="152"/>
      <c r="Q62" s="152"/>
      <c r="R62" s="152"/>
      <c r="S62" s="152"/>
      <c r="T62" s="155"/>
      <c r="U62" s="155"/>
      <c r="V62" s="155"/>
      <c r="W62" s="155"/>
      <c r="X62" s="155"/>
      <c r="Y62" s="155"/>
      <c r="Z62" s="155"/>
      <c r="AA62" s="155"/>
      <c r="AB62" s="155"/>
      <c r="AC62" s="155"/>
      <c r="AD62" s="155"/>
      <c r="AE62" s="155"/>
    </row>
    <row r="63" spans="5:31" s="2" customFormat="1" ht="12" customHeight="1">
      <c r="E63" s="146" t="s">
        <v>335</v>
      </c>
      <c r="F63" s="562">
        <v>51</v>
      </c>
      <c r="G63" s="558">
        <v>19</v>
      </c>
      <c r="H63" s="149">
        <v>11</v>
      </c>
      <c r="I63" s="149">
        <v>17</v>
      </c>
      <c r="J63" s="566" t="s">
        <v>899</v>
      </c>
      <c r="K63" s="566" t="s">
        <v>899</v>
      </c>
      <c r="L63" s="123">
        <v>0</v>
      </c>
      <c r="M63" s="152"/>
      <c r="N63" s="152"/>
      <c r="O63" s="152"/>
      <c r="P63" s="152"/>
      <c r="Q63" s="152"/>
      <c r="R63" s="152"/>
      <c r="S63" s="152"/>
      <c r="T63" s="155"/>
      <c r="U63" s="155"/>
      <c r="V63" s="155"/>
      <c r="W63" s="155"/>
      <c r="X63" s="155"/>
      <c r="Y63" s="155"/>
      <c r="Z63" s="155"/>
      <c r="AA63" s="155"/>
      <c r="AB63" s="155"/>
      <c r="AC63" s="155"/>
      <c r="AD63" s="155"/>
      <c r="AE63" s="155"/>
    </row>
    <row r="64" spans="2:31" s="2" customFormat="1" ht="12" customHeight="1">
      <c r="B64" s="2" t="s">
        <v>289</v>
      </c>
      <c r="D64" s="158" t="s">
        <v>485</v>
      </c>
      <c r="E64" s="146" t="s">
        <v>333</v>
      </c>
      <c r="F64" s="562">
        <v>14</v>
      </c>
      <c r="G64" s="558">
        <v>6</v>
      </c>
      <c r="H64" s="149">
        <v>4</v>
      </c>
      <c r="I64" s="149">
        <v>4</v>
      </c>
      <c r="J64" s="149">
        <v>0</v>
      </c>
      <c r="K64" s="149">
        <v>0</v>
      </c>
      <c r="L64" s="123">
        <v>0</v>
      </c>
      <c r="M64" s="152"/>
      <c r="N64" s="152"/>
      <c r="O64" s="152"/>
      <c r="P64" s="152"/>
      <c r="Q64" s="152"/>
      <c r="R64" s="152"/>
      <c r="S64" s="152"/>
      <c r="T64" s="155"/>
      <c r="U64" s="155"/>
      <c r="V64" s="155"/>
      <c r="W64" s="155"/>
      <c r="X64" s="155"/>
      <c r="Y64" s="155"/>
      <c r="Z64" s="155"/>
      <c r="AA64" s="155"/>
      <c r="AB64" s="155"/>
      <c r="AC64" s="155"/>
      <c r="AD64" s="155"/>
      <c r="AE64" s="155"/>
    </row>
    <row r="65" spans="5:31" s="2" customFormat="1" ht="12" customHeight="1">
      <c r="E65" s="146" t="s">
        <v>334</v>
      </c>
      <c r="F65" s="562">
        <v>6</v>
      </c>
      <c r="G65" s="558">
        <v>2</v>
      </c>
      <c r="H65" s="149">
        <v>2</v>
      </c>
      <c r="I65" s="566" t="s">
        <v>899</v>
      </c>
      <c r="J65" s="149">
        <v>0</v>
      </c>
      <c r="K65" s="566" t="s">
        <v>899</v>
      </c>
      <c r="L65" s="123">
        <v>0</v>
      </c>
      <c r="M65" s="152"/>
      <c r="N65" s="152"/>
      <c r="O65" s="152"/>
      <c r="P65" s="152"/>
      <c r="Q65" s="152"/>
      <c r="R65" s="152"/>
      <c r="S65" s="152"/>
      <c r="T65" s="155"/>
      <c r="U65" s="155"/>
      <c r="V65" s="155"/>
      <c r="W65" s="155"/>
      <c r="X65" s="155"/>
      <c r="Y65" s="155"/>
      <c r="Z65" s="155"/>
      <c r="AA65" s="155"/>
      <c r="AB65" s="155"/>
      <c r="AC65" s="155"/>
      <c r="AD65" s="155"/>
      <c r="AE65" s="155"/>
    </row>
    <row r="66" spans="5:31" s="2" customFormat="1" ht="12" customHeight="1">
      <c r="E66" s="146" t="s">
        <v>335</v>
      </c>
      <c r="F66" s="562">
        <v>20</v>
      </c>
      <c r="G66" s="558">
        <v>8</v>
      </c>
      <c r="H66" s="149">
        <v>6</v>
      </c>
      <c r="I66" s="566" t="s">
        <v>899</v>
      </c>
      <c r="J66" s="149">
        <v>0</v>
      </c>
      <c r="K66" s="566" t="s">
        <v>899</v>
      </c>
      <c r="L66" s="123">
        <v>0</v>
      </c>
      <c r="M66" s="152"/>
      <c r="N66" s="152"/>
      <c r="O66" s="152"/>
      <c r="P66" s="152"/>
      <c r="Q66" s="152"/>
      <c r="R66" s="152"/>
      <c r="S66" s="152"/>
      <c r="T66" s="155"/>
      <c r="U66" s="155"/>
      <c r="V66" s="155"/>
      <c r="W66" s="155"/>
      <c r="X66" s="155"/>
      <c r="Y66" s="155"/>
      <c r="Z66" s="155"/>
      <c r="AA66" s="155"/>
      <c r="AB66" s="155"/>
      <c r="AC66" s="155"/>
      <c r="AD66" s="155"/>
      <c r="AE66" s="155"/>
    </row>
    <row r="67" spans="1:31" s="2" customFormat="1" ht="18.75" customHeight="1">
      <c r="A67" s="781" t="s">
        <v>339</v>
      </c>
      <c r="B67" s="781"/>
      <c r="C67" s="781"/>
      <c r="D67" s="781"/>
      <c r="E67" s="781"/>
      <c r="F67" s="781"/>
      <c r="G67" s="781"/>
      <c r="H67" s="781"/>
      <c r="I67" s="781"/>
      <c r="J67" s="781"/>
      <c r="K67" s="781"/>
      <c r="L67" s="781"/>
      <c r="M67" s="152"/>
      <c r="N67" s="152"/>
      <c r="O67" s="152"/>
      <c r="P67" s="152"/>
      <c r="Q67" s="152"/>
      <c r="R67" s="152"/>
      <c r="S67" s="152"/>
      <c r="T67" s="155"/>
      <c r="U67" s="155"/>
      <c r="V67" s="155"/>
      <c r="W67" s="155"/>
      <c r="X67" s="155"/>
      <c r="Y67" s="155"/>
      <c r="Z67" s="155"/>
      <c r="AA67" s="155"/>
      <c r="AB67" s="155"/>
      <c r="AC67" s="155"/>
      <c r="AD67" s="155"/>
      <c r="AE67" s="155"/>
    </row>
    <row r="68" spans="3:31" s="2" customFormat="1" ht="12" customHeight="1">
      <c r="C68" s="118" t="s">
        <v>337</v>
      </c>
      <c r="D68" s="118"/>
      <c r="E68" s="144" t="s">
        <v>333</v>
      </c>
      <c r="F68" s="145">
        <v>821</v>
      </c>
      <c r="G68" s="145">
        <v>10</v>
      </c>
      <c r="H68" s="145">
        <v>50</v>
      </c>
      <c r="I68" s="145">
        <v>593</v>
      </c>
      <c r="J68" s="145">
        <v>113</v>
      </c>
      <c r="K68" s="145">
        <v>55</v>
      </c>
      <c r="L68" s="156">
        <v>0</v>
      </c>
      <c r="M68" s="157"/>
      <c r="N68" s="157"/>
      <c r="O68" s="157"/>
      <c r="P68" s="157"/>
      <c r="Q68" s="157"/>
      <c r="R68" s="157"/>
      <c r="S68" s="157"/>
      <c r="T68" s="155"/>
      <c r="U68" s="155"/>
      <c r="V68" s="155"/>
      <c r="W68" s="155"/>
      <c r="X68" s="155"/>
      <c r="Y68" s="155"/>
      <c r="Z68" s="155"/>
      <c r="AA68" s="155"/>
      <c r="AB68" s="155"/>
      <c r="AC68" s="155"/>
      <c r="AD68" s="155"/>
      <c r="AE68" s="155"/>
    </row>
    <row r="69" spans="5:31" s="2" customFormat="1" ht="12" customHeight="1">
      <c r="E69" s="144" t="s">
        <v>334</v>
      </c>
      <c r="F69" s="145">
        <v>560</v>
      </c>
      <c r="G69" s="145">
        <v>2</v>
      </c>
      <c r="H69" s="145">
        <v>32</v>
      </c>
      <c r="I69" s="145">
        <v>415</v>
      </c>
      <c r="J69" s="145">
        <v>86</v>
      </c>
      <c r="K69" s="145">
        <v>25</v>
      </c>
      <c r="L69" s="156">
        <v>0</v>
      </c>
      <c r="M69" s="157"/>
      <c r="N69" s="157"/>
      <c r="O69" s="157"/>
      <c r="P69" s="157"/>
      <c r="Q69" s="157"/>
      <c r="R69" s="157"/>
      <c r="S69" s="157"/>
      <c r="T69" s="155"/>
      <c r="U69" s="155"/>
      <c r="V69" s="155"/>
      <c r="W69" s="155"/>
      <c r="X69" s="155"/>
      <c r="Y69" s="155"/>
      <c r="Z69" s="155"/>
      <c r="AA69" s="155"/>
      <c r="AB69" s="155"/>
      <c r="AC69" s="155"/>
      <c r="AD69" s="155"/>
      <c r="AE69" s="155"/>
    </row>
    <row r="70" spans="3:31" s="2" customFormat="1" ht="12" customHeight="1">
      <c r="C70" s="128"/>
      <c r="D70" s="128"/>
      <c r="E70" s="144" t="s">
        <v>335</v>
      </c>
      <c r="F70" s="145">
        <v>1381</v>
      </c>
      <c r="G70" s="145">
        <v>12</v>
      </c>
      <c r="H70" s="145">
        <v>82</v>
      </c>
      <c r="I70" s="145">
        <v>1008</v>
      </c>
      <c r="J70" s="145">
        <v>199</v>
      </c>
      <c r="K70" s="145">
        <v>80</v>
      </c>
      <c r="L70" s="156">
        <v>0</v>
      </c>
      <c r="M70" s="157"/>
      <c r="N70" s="157"/>
      <c r="O70" s="157"/>
      <c r="P70" s="157"/>
      <c r="Q70" s="157"/>
      <c r="R70" s="157"/>
      <c r="S70" s="157"/>
      <c r="T70" s="155"/>
      <c r="U70" s="155"/>
      <c r="V70" s="155"/>
      <c r="W70" s="155"/>
      <c r="X70" s="155"/>
      <c r="Y70" s="155"/>
      <c r="Z70" s="155"/>
      <c r="AA70" s="155"/>
      <c r="AB70" s="155"/>
      <c r="AC70" s="155"/>
      <c r="AD70" s="155"/>
      <c r="AE70" s="155"/>
    </row>
    <row r="71" spans="2:31" s="2" customFormat="1" ht="12" customHeight="1">
      <c r="B71" s="2" t="s">
        <v>293</v>
      </c>
      <c r="D71" s="158" t="s">
        <v>484</v>
      </c>
      <c r="E71" s="146" t="s">
        <v>333</v>
      </c>
      <c r="F71" s="562">
        <v>310</v>
      </c>
      <c r="G71" s="558">
        <v>5</v>
      </c>
      <c r="H71" s="149">
        <v>19</v>
      </c>
      <c r="I71" s="149">
        <v>224</v>
      </c>
      <c r="J71" s="149">
        <v>30</v>
      </c>
      <c r="K71" s="149">
        <v>32</v>
      </c>
      <c r="L71" s="123">
        <v>0</v>
      </c>
      <c r="M71" s="157"/>
      <c r="N71" s="152"/>
      <c r="O71" s="152"/>
      <c r="P71" s="152"/>
      <c r="Q71" s="152"/>
      <c r="R71" s="152"/>
      <c r="S71" s="152"/>
      <c r="T71" s="155"/>
      <c r="U71" s="155"/>
      <c r="V71" s="155"/>
      <c r="W71" s="155"/>
      <c r="X71" s="155"/>
      <c r="Y71" s="155"/>
      <c r="Z71" s="155"/>
      <c r="AA71" s="155"/>
      <c r="AB71" s="155"/>
      <c r="AC71" s="155"/>
      <c r="AD71" s="155"/>
      <c r="AE71" s="155"/>
    </row>
    <row r="72" spans="5:31" s="2" customFormat="1" ht="12" customHeight="1">
      <c r="E72" s="146" t="s">
        <v>334</v>
      </c>
      <c r="F72" s="562">
        <v>194</v>
      </c>
      <c r="G72" s="558">
        <v>1</v>
      </c>
      <c r="H72" s="149">
        <v>10</v>
      </c>
      <c r="I72" s="149">
        <v>147</v>
      </c>
      <c r="J72" s="149">
        <v>26</v>
      </c>
      <c r="K72" s="149">
        <v>10</v>
      </c>
      <c r="L72" s="123">
        <v>0</v>
      </c>
      <c r="M72" s="157"/>
      <c r="N72" s="152"/>
      <c r="O72" s="152"/>
      <c r="P72" s="152"/>
      <c r="Q72" s="152"/>
      <c r="R72" s="152"/>
      <c r="S72" s="152"/>
      <c r="T72" s="155"/>
      <c r="U72" s="155"/>
      <c r="V72" s="155"/>
      <c r="W72" s="155"/>
      <c r="X72" s="155"/>
      <c r="Y72" s="155"/>
      <c r="Z72" s="155"/>
      <c r="AA72" s="155"/>
      <c r="AB72" s="155"/>
      <c r="AC72" s="155"/>
      <c r="AD72" s="155"/>
      <c r="AE72" s="155"/>
    </row>
    <row r="73" spans="4:31" s="2" customFormat="1" ht="12" customHeight="1">
      <c r="D73" s="158"/>
      <c r="E73" s="146" t="s">
        <v>335</v>
      </c>
      <c r="F73" s="562">
        <v>504</v>
      </c>
      <c r="G73" s="558">
        <v>6</v>
      </c>
      <c r="H73" s="149">
        <v>29</v>
      </c>
      <c r="I73" s="149">
        <v>371</v>
      </c>
      <c r="J73" s="149">
        <v>56</v>
      </c>
      <c r="K73" s="149">
        <v>42</v>
      </c>
      <c r="L73" s="123">
        <v>0</v>
      </c>
      <c r="M73" s="157"/>
      <c r="N73" s="152"/>
      <c r="O73" s="152"/>
      <c r="P73" s="152"/>
      <c r="Q73" s="152"/>
      <c r="R73" s="152"/>
      <c r="S73" s="152"/>
      <c r="T73" s="155"/>
      <c r="U73" s="155"/>
      <c r="V73" s="155"/>
      <c r="W73" s="155"/>
      <c r="X73" s="155"/>
      <c r="Y73" s="155"/>
      <c r="Z73" s="155"/>
      <c r="AA73" s="155"/>
      <c r="AB73" s="155"/>
      <c r="AC73" s="155"/>
      <c r="AD73" s="155"/>
      <c r="AE73" s="155"/>
    </row>
    <row r="74" spans="2:31" s="2" customFormat="1" ht="12" customHeight="1">
      <c r="B74" s="2" t="s">
        <v>340</v>
      </c>
      <c r="D74" s="158" t="s">
        <v>484</v>
      </c>
      <c r="E74" s="146" t="s">
        <v>333</v>
      </c>
      <c r="F74" s="562">
        <v>74</v>
      </c>
      <c r="G74" s="558">
        <v>0</v>
      </c>
      <c r="H74" s="149">
        <v>7</v>
      </c>
      <c r="I74" s="149">
        <v>59</v>
      </c>
      <c r="J74" s="566" t="s">
        <v>899</v>
      </c>
      <c r="K74" s="566" t="s">
        <v>899</v>
      </c>
      <c r="L74" s="123">
        <v>0</v>
      </c>
      <c r="M74" s="152"/>
      <c r="N74" s="152"/>
      <c r="O74" s="152"/>
      <c r="P74" s="152"/>
      <c r="Q74" s="152"/>
      <c r="R74" s="152"/>
      <c r="S74" s="152"/>
      <c r="T74" s="155"/>
      <c r="U74" s="155"/>
      <c r="V74" s="155"/>
      <c r="W74" s="155"/>
      <c r="X74" s="155"/>
      <c r="Y74" s="155"/>
      <c r="Z74" s="155"/>
      <c r="AA74" s="155"/>
      <c r="AB74" s="155"/>
      <c r="AC74" s="155"/>
      <c r="AD74" s="155"/>
      <c r="AE74" s="155"/>
    </row>
    <row r="75" spans="3:31" s="2" customFormat="1" ht="12" customHeight="1">
      <c r="C75" s="2" t="s">
        <v>341</v>
      </c>
      <c r="E75" s="146" t="s">
        <v>334</v>
      </c>
      <c r="F75" s="562">
        <v>76</v>
      </c>
      <c r="G75" s="558">
        <v>0</v>
      </c>
      <c r="H75" s="149">
        <v>9</v>
      </c>
      <c r="I75" s="149">
        <v>61</v>
      </c>
      <c r="J75" s="149">
        <v>6</v>
      </c>
      <c r="K75" s="149">
        <v>0</v>
      </c>
      <c r="L75" s="123">
        <v>0</v>
      </c>
      <c r="M75" s="152"/>
      <c r="N75" s="152"/>
      <c r="O75" s="152"/>
      <c r="P75" s="152"/>
      <c r="Q75" s="152"/>
      <c r="R75" s="152"/>
      <c r="S75" s="152"/>
      <c r="T75" s="155"/>
      <c r="U75" s="155"/>
      <c r="V75" s="155"/>
      <c r="W75" s="155"/>
      <c r="X75" s="155"/>
      <c r="Y75" s="155"/>
      <c r="Z75" s="155"/>
      <c r="AA75" s="155"/>
      <c r="AB75" s="155"/>
      <c r="AC75" s="155"/>
      <c r="AD75" s="155"/>
      <c r="AE75" s="155"/>
    </row>
    <row r="76" spans="5:31" s="2" customFormat="1" ht="12" customHeight="1">
      <c r="E76" s="146" t="s">
        <v>335</v>
      </c>
      <c r="F76" s="562">
        <v>150</v>
      </c>
      <c r="G76" s="558">
        <v>0</v>
      </c>
      <c r="H76" s="149">
        <v>16</v>
      </c>
      <c r="I76" s="149">
        <v>120</v>
      </c>
      <c r="J76" s="566" t="s">
        <v>899</v>
      </c>
      <c r="K76" s="566" t="s">
        <v>899</v>
      </c>
      <c r="L76" s="123">
        <v>0</v>
      </c>
      <c r="M76" s="152"/>
      <c r="N76" s="152"/>
      <c r="O76" s="152"/>
      <c r="P76" s="152"/>
      <c r="Q76" s="152"/>
      <c r="R76" s="152"/>
      <c r="S76" s="152"/>
      <c r="T76" s="155"/>
      <c r="U76" s="155"/>
      <c r="V76" s="155"/>
      <c r="W76" s="155"/>
      <c r="X76" s="155"/>
      <c r="Y76" s="155"/>
      <c r="Z76" s="155"/>
      <c r="AA76" s="155"/>
      <c r="AB76" s="155"/>
      <c r="AC76" s="155"/>
      <c r="AD76" s="155"/>
      <c r="AE76" s="155"/>
    </row>
    <row r="77" spans="2:31" s="2" customFormat="1" ht="12" customHeight="1">
      <c r="B77" s="2" t="s">
        <v>292</v>
      </c>
      <c r="D77" s="158" t="s">
        <v>484</v>
      </c>
      <c r="E77" s="146" t="s">
        <v>333</v>
      </c>
      <c r="F77" s="562">
        <v>36</v>
      </c>
      <c r="G77" s="558">
        <v>0</v>
      </c>
      <c r="H77" s="149">
        <v>5</v>
      </c>
      <c r="I77" s="149">
        <v>23</v>
      </c>
      <c r="J77" s="566" t="s">
        <v>899</v>
      </c>
      <c r="K77" s="566" t="s">
        <v>899</v>
      </c>
      <c r="L77" s="123">
        <v>0</v>
      </c>
      <c r="M77" s="152"/>
      <c r="N77" s="152"/>
      <c r="O77" s="152"/>
      <c r="P77" s="152"/>
      <c r="Q77" s="152"/>
      <c r="R77" s="152"/>
      <c r="S77" s="152"/>
      <c r="T77" s="155"/>
      <c r="U77" s="155"/>
      <c r="V77" s="155"/>
      <c r="W77" s="155"/>
      <c r="X77" s="155"/>
      <c r="Y77" s="155"/>
      <c r="Z77" s="155"/>
      <c r="AA77" s="155"/>
      <c r="AB77" s="155"/>
      <c r="AC77" s="155"/>
      <c r="AD77" s="155"/>
      <c r="AE77" s="155"/>
    </row>
    <row r="78" spans="5:31" s="2" customFormat="1" ht="12" customHeight="1">
      <c r="E78" s="146" t="s">
        <v>334</v>
      </c>
      <c r="F78" s="562">
        <v>19</v>
      </c>
      <c r="G78" s="558">
        <v>1</v>
      </c>
      <c r="H78" s="149">
        <v>3</v>
      </c>
      <c r="I78" s="149">
        <v>15</v>
      </c>
      <c r="J78" s="149">
        <v>0</v>
      </c>
      <c r="K78" s="149">
        <v>0</v>
      </c>
      <c r="L78" s="123">
        <v>0</v>
      </c>
      <c r="M78" s="152"/>
      <c r="N78" s="152"/>
      <c r="O78" s="152"/>
      <c r="P78" s="152"/>
      <c r="Q78" s="152"/>
      <c r="R78" s="152"/>
      <c r="S78" s="152"/>
      <c r="T78" s="155"/>
      <c r="U78" s="155"/>
      <c r="V78" s="155"/>
      <c r="W78" s="155"/>
      <c r="X78" s="155"/>
      <c r="Y78" s="155"/>
      <c r="Z78" s="155"/>
      <c r="AA78" s="155"/>
      <c r="AB78" s="155"/>
      <c r="AC78" s="155"/>
      <c r="AD78" s="155"/>
      <c r="AE78" s="155"/>
    </row>
    <row r="79" spans="5:31" s="2" customFormat="1" ht="12" customHeight="1">
      <c r="E79" s="146" t="s">
        <v>335</v>
      </c>
      <c r="F79" s="562">
        <v>55</v>
      </c>
      <c r="G79" s="558">
        <v>1</v>
      </c>
      <c r="H79" s="149">
        <v>8</v>
      </c>
      <c r="I79" s="149">
        <v>38</v>
      </c>
      <c r="J79" s="566" t="s">
        <v>899</v>
      </c>
      <c r="K79" s="149">
        <v>6</v>
      </c>
      <c r="L79" s="123">
        <v>0</v>
      </c>
      <c r="M79" s="152"/>
      <c r="N79" s="152"/>
      <c r="O79" s="152"/>
      <c r="P79" s="152"/>
      <c r="Q79" s="152"/>
      <c r="R79" s="152"/>
      <c r="S79" s="152"/>
      <c r="T79" s="155"/>
      <c r="U79" s="155"/>
      <c r="V79" s="155"/>
      <c r="W79" s="155"/>
      <c r="X79" s="155"/>
      <c r="Y79" s="155"/>
      <c r="Z79" s="155"/>
      <c r="AA79" s="155"/>
      <c r="AB79" s="155"/>
      <c r="AC79" s="155"/>
      <c r="AD79" s="155"/>
      <c r="AE79" s="155"/>
    </row>
    <row r="80" spans="1:12" ht="12" customHeight="1">
      <c r="A80" s="2"/>
      <c r="B80" s="2" t="s">
        <v>296</v>
      </c>
      <c r="C80" s="2"/>
      <c r="D80" s="158" t="s">
        <v>484</v>
      </c>
      <c r="E80" s="146" t="s">
        <v>333</v>
      </c>
      <c r="F80" s="562">
        <v>124</v>
      </c>
      <c r="G80" s="558">
        <v>1</v>
      </c>
      <c r="H80" s="149">
        <v>2</v>
      </c>
      <c r="I80" s="149">
        <v>107</v>
      </c>
      <c r="J80" s="566" t="s">
        <v>899</v>
      </c>
      <c r="K80" s="566" t="s">
        <v>899</v>
      </c>
      <c r="L80" s="123">
        <v>0</v>
      </c>
    </row>
    <row r="81" spans="1:12" ht="12" customHeight="1">
      <c r="A81" s="2"/>
      <c r="B81" s="2"/>
      <c r="C81" s="2"/>
      <c r="D81" s="2"/>
      <c r="E81" s="146" t="s">
        <v>334</v>
      </c>
      <c r="F81" s="562">
        <v>81</v>
      </c>
      <c r="G81" s="558">
        <v>0</v>
      </c>
      <c r="H81" s="149">
        <v>2</v>
      </c>
      <c r="I81" s="149">
        <v>72</v>
      </c>
      <c r="J81" s="566" t="s">
        <v>899</v>
      </c>
      <c r="K81" s="566" t="s">
        <v>899</v>
      </c>
      <c r="L81" s="123">
        <v>0</v>
      </c>
    </row>
    <row r="82" spans="1:12" ht="12" customHeight="1">
      <c r="A82" s="2"/>
      <c r="B82" s="2"/>
      <c r="C82" s="2"/>
      <c r="D82" s="2"/>
      <c r="E82" s="146" t="s">
        <v>335</v>
      </c>
      <c r="F82" s="562">
        <v>205</v>
      </c>
      <c r="G82" s="558">
        <v>1</v>
      </c>
      <c r="H82" s="149">
        <v>4</v>
      </c>
      <c r="I82" s="149">
        <v>179</v>
      </c>
      <c r="J82" s="149">
        <v>7</v>
      </c>
      <c r="K82" s="149">
        <v>14</v>
      </c>
      <c r="L82" s="123">
        <v>0</v>
      </c>
    </row>
    <row r="83" spans="2:31" s="2" customFormat="1" ht="12" customHeight="1">
      <c r="B83" s="2" t="s">
        <v>340</v>
      </c>
      <c r="D83" s="158" t="s">
        <v>484</v>
      </c>
      <c r="E83" s="146" t="s">
        <v>333</v>
      </c>
      <c r="F83" s="562">
        <v>42</v>
      </c>
      <c r="G83" s="558">
        <v>1</v>
      </c>
      <c r="H83" s="149">
        <v>2</v>
      </c>
      <c r="I83" s="149">
        <v>28</v>
      </c>
      <c r="J83" s="149">
        <v>3</v>
      </c>
      <c r="K83" s="149">
        <v>8</v>
      </c>
      <c r="L83" s="123">
        <v>0</v>
      </c>
      <c r="M83" s="152"/>
      <c r="N83" s="152"/>
      <c r="O83" s="152"/>
      <c r="P83" s="152"/>
      <c r="Q83" s="152"/>
      <c r="R83" s="152"/>
      <c r="S83" s="152"/>
      <c r="T83" s="155"/>
      <c r="U83" s="155"/>
      <c r="V83" s="155"/>
      <c r="W83" s="155"/>
      <c r="X83" s="155"/>
      <c r="Y83" s="155"/>
      <c r="Z83" s="155"/>
      <c r="AA83" s="155"/>
      <c r="AB83" s="155"/>
      <c r="AC83" s="155"/>
      <c r="AD83" s="155"/>
      <c r="AE83" s="155"/>
    </row>
    <row r="84" spans="3:31" s="2" customFormat="1" ht="12" customHeight="1">
      <c r="C84" s="2" t="s">
        <v>381</v>
      </c>
      <c r="E84" s="146" t="s">
        <v>334</v>
      </c>
      <c r="F84" s="562">
        <v>42</v>
      </c>
      <c r="G84" s="558">
        <v>0</v>
      </c>
      <c r="H84" s="149">
        <v>1</v>
      </c>
      <c r="I84" s="149">
        <v>24</v>
      </c>
      <c r="J84" s="149">
        <v>8</v>
      </c>
      <c r="K84" s="149">
        <v>9</v>
      </c>
      <c r="L84" s="123">
        <v>0</v>
      </c>
      <c r="M84" s="152"/>
      <c r="N84" s="152"/>
      <c r="O84" s="152"/>
      <c r="P84" s="152"/>
      <c r="Q84" s="152"/>
      <c r="R84" s="152"/>
      <c r="S84" s="152"/>
      <c r="T84" s="155"/>
      <c r="U84" s="155"/>
      <c r="V84" s="155"/>
      <c r="W84" s="155"/>
      <c r="X84" s="155"/>
      <c r="Y84" s="155"/>
      <c r="Z84" s="155"/>
      <c r="AA84" s="155"/>
      <c r="AB84" s="155"/>
      <c r="AC84" s="155"/>
      <c r="AD84" s="155"/>
      <c r="AE84" s="155"/>
    </row>
    <row r="85" spans="1:12" ht="12" customHeight="1">
      <c r="A85" s="2"/>
      <c r="B85" s="2"/>
      <c r="C85" s="2"/>
      <c r="D85" s="2"/>
      <c r="E85" s="146" t="s">
        <v>335</v>
      </c>
      <c r="F85" s="562">
        <v>84</v>
      </c>
      <c r="G85" s="558">
        <v>1</v>
      </c>
      <c r="H85" s="149">
        <v>3</v>
      </c>
      <c r="I85" s="149">
        <v>52</v>
      </c>
      <c r="J85" s="149">
        <v>11</v>
      </c>
      <c r="K85" s="149">
        <v>17</v>
      </c>
      <c r="L85" s="123">
        <v>0</v>
      </c>
    </row>
    <row r="86" spans="1:12" ht="12" customHeight="1">
      <c r="A86" s="2"/>
      <c r="B86" s="135" t="s">
        <v>295</v>
      </c>
      <c r="C86" s="2"/>
      <c r="D86" s="158" t="s">
        <v>484</v>
      </c>
      <c r="E86" s="146" t="s">
        <v>333</v>
      </c>
      <c r="F86" s="562">
        <v>159</v>
      </c>
      <c r="G86" s="558">
        <v>2</v>
      </c>
      <c r="H86" s="149">
        <v>8</v>
      </c>
      <c r="I86" s="149">
        <v>115</v>
      </c>
      <c r="J86" s="149">
        <v>34</v>
      </c>
      <c r="K86" s="149">
        <v>0</v>
      </c>
      <c r="L86" s="123">
        <v>0</v>
      </c>
    </row>
    <row r="87" spans="1:12" ht="12" customHeight="1">
      <c r="A87" s="2"/>
      <c r="B87" s="2"/>
      <c r="C87" s="2"/>
      <c r="D87" s="2"/>
      <c r="E87" s="146" t="s">
        <v>334</v>
      </c>
      <c r="F87" s="562">
        <v>87</v>
      </c>
      <c r="G87" s="558">
        <v>0</v>
      </c>
      <c r="H87" s="149">
        <v>6</v>
      </c>
      <c r="I87" s="149">
        <v>62</v>
      </c>
      <c r="J87" s="149">
        <v>19</v>
      </c>
      <c r="K87" s="149">
        <v>0</v>
      </c>
      <c r="L87" s="123">
        <v>0</v>
      </c>
    </row>
    <row r="88" spans="1:12" ht="12" customHeight="1">
      <c r="A88" s="2"/>
      <c r="B88" s="2"/>
      <c r="C88" s="2"/>
      <c r="D88" s="2"/>
      <c r="E88" s="146" t="s">
        <v>335</v>
      </c>
      <c r="F88" s="562">
        <v>246</v>
      </c>
      <c r="G88" s="558">
        <v>2</v>
      </c>
      <c r="H88" s="149">
        <v>14</v>
      </c>
      <c r="I88" s="149">
        <v>177</v>
      </c>
      <c r="J88" s="149">
        <v>53</v>
      </c>
      <c r="K88" s="149">
        <v>0</v>
      </c>
      <c r="L88" s="123">
        <v>0</v>
      </c>
    </row>
    <row r="89" spans="1:12" ht="12" customHeight="1">
      <c r="A89" s="2"/>
      <c r="B89" s="2" t="s">
        <v>297</v>
      </c>
      <c r="C89" s="2"/>
      <c r="D89" s="158" t="s">
        <v>485</v>
      </c>
      <c r="E89" s="146" t="s">
        <v>333</v>
      </c>
      <c r="F89" s="562">
        <v>28</v>
      </c>
      <c r="G89" s="558">
        <v>1</v>
      </c>
      <c r="H89" s="149">
        <v>4</v>
      </c>
      <c r="I89" s="149">
        <v>6</v>
      </c>
      <c r="J89" s="149">
        <v>17</v>
      </c>
      <c r="K89" s="149">
        <v>0</v>
      </c>
      <c r="L89" s="123">
        <v>0</v>
      </c>
    </row>
    <row r="90" spans="1:12" ht="12" customHeight="1">
      <c r="A90" s="2"/>
      <c r="B90" s="2"/>
      <c r="C90" s="2"/>
      <c r="D90" s="2"/>
      <c r="E90" s="146" t="s">
        <v>334</v>
      </c>
      <c r="F90" s="562">
        <v>20</v>
      </c>
      <c r="G90" s="558">
        <v>0</v>
      </c>
      <c r="H90" s="558">
        <v>1</v>
      </c>
      <c r="I90" s="149">
        <v>8</v>
      </c>
      <c r="J90" s="149">
        <v>11</v>
      </c>
      <c r="K90" s="149">
        <v>0</v>
      </c>
      <c r="L90" s="123">
        <v>0</v>
      </c>
    </row>
    <row r="91" spans="1:12" ht="12" customHeight="1">
      <c r="A91" s="2"/>
      <c r="B91" s="2"/>
      <c r="C91" s="2"/>
      <c r="D91" s="2"/>
      <c r="E91" s="146" t="s">
        <v>335</v>
      </c>
      <c r="F91" s="562">
        <v>48</v>
      </c>
      <c r="G91" s="558">
        <v>1</v>
      </c>
      <c r="H91" s="149">
        <v>5</v>
      </c>
      <c r="I91" s="149">
        <v>14</v>
      </c>
      <c r="J91" s="149">
        <v>28</v>
      </c>
      <c r="K91" s="149">
        <v>0</v>
      </c>
      <c r="L91" s="123">
        <v>0</v>
      </c>
    </row>
    <row r="92" spans="1:12" ht="12" customHeight="1">
      <c r="A92" s="2"/>
      <c r="B92" s="2" t="s">
        <v>351</v>
      </c>
      <c r="C92" s="2"/>
      <c r="D92" s="158" t="s">
        <v>485</v>
      </c>
      <c r="E92" s="146" t="s">
        <v>333</v>
      </c>
      <c r="F92" s="562">
        <v>48</v>
      </c>
      <c r="G92" s="558">
        <v>0</v>
      </c>
      <c r="H92" s="149">
        <v>3</v>
      </c>
      <c r="I92" s="149">
        <v>31</v>
      </c>
      <c r="J92" s="149">
        <v>14</v>
      </c>
      <c r="K92" s="149">
        <v>0</v>
      </c>
      <c r="L92" s="123">
        <v>0</v>
      </c>
    </row>
    <row r="93" spans="1:12" ht="12" customHeight="1">
      <c r="A93" s="2"/>
      <c r="B93" s="2"/>
      <c r="C93" s="2" t="s">
        <v>352</v>
      </c>
      <c r="D93" s="2"/>
      <c r="E93" s="146" t="s">
        <v>334</v>
      </c>
      <c r="F93" s="562">
        <v>41</v>
      </c>
      <c r="G93" s="558">
        <v>0</v>
      </c>
      <c r="H93" s="558">
        <v>0</v>
      </c>
      <c r="I93" s="149">
        <v>26</v>
      </c>
      <c r="J93" s="149">
        <v>15</v>
      </c>
      <c r="K93" s="149">
        <v>0</v>
      </c>
      <c r="L93" s="123">
        <v>0</v>
      </c>
    </row>
    <row r="94" spans="1:12" ht="12" customHeight="1">
      <c r="A94" s="2"/>
      <c r="B94" s="2"/>
      <c r="C94" s="2"/>
      <c r="D94" s="2"/>
      <c r="E94" s="146" t="s">
        <v>335</v>
      </c>
      <c r="F94" s="562">
        <v>89</v>
      </c>
      <c r="G94" s="558">
        <v>0</v>
      </c>
      <c r="H94" s="149">
        <v>3</v>
      </c>
      <c r="I94" s="149">
        <v>57</v>
      </c>
      <c r="J94" s="149">
        <v>29</v>
      </c>
      <c r="K94" s="149">
        <v>0</v>
      </c>
      <c r="L94" s="123">
        <v>0</v>
      </c>
    </row>
    <row r="95" spans="1:12" ht="18.75" customHeight="1">
      <c r="A95" s="781" t="s">
        <v>342</v>
      </c>
      <c r="B95" s="781"/>
      <c r="C95" s="781"/>
      <c r="D95" s="781"/>
      <c r="E95" s="781"/>
      <c r="F95" s="781"/>
      <c r="G95" s="781"/>
      <c r="H95" s="781"/>
      <c r="I95" s="781"/>
      <c r="J95" s="781"/>
      <c r="K95" s="781"/>
      <c r="L95" s="781"/>
    </row>
    <row r="96" spans="1:19" ht="12" customHeight="1">
      <c r="A96" s="2"/>
      <c r="B96" s="2"/>
      <c r="C96" s="118" t="s">
        <v>337</v>
      </c>
      <c r="D96" s="118"/>
      <c r="E96" s="144" t="s">
        <v>333</v>
      </c>
      <c r="F96" s="145">
        <v>9760</v>
      </c>
      <c r="G96" s="145">
        <v>121</v>
      </c>
      <c r="H96" s="145">
        <v>3737</v>
      </c>
      <c r="I96" s="145">
        <v>3488</v>
      </c>
      <c r="J96" s="145">
        <v>1623</v>
      </c>
      <c r="K96" s="145">
        <v>791</v>
      </c>
      <c r="L96" s="156">
        <v>0</v>
      </c>
      <c r="M96" s="157"/>
      <c r="N96" s="157"/>
      <c r="O96" s="157"/>
      <c r="P96" s="157"/>
      <c r="Q96" s="157"/>
      <c r="R96" s="157"/>
      <c r="S96" s="157"/>
    </row>
    <row r="97" spans="1:19" ht="12" customHeight="1">
      <c r="A97" s="2"/>
      <c r="B97" s="2"/>
      <c r="C97" s="2"/>
      <c r="D97" s="2"/>
      <c r="E97" s="144" t="s">
        <v>334</v>
      </c>
      <c r="F97" s="145">
        <v>4951</v>
      </c>
      <c r="G97" s="145">
        <v>22</v>
      </c>
      <c r="H97" s="145">
        <v>1207</v>
      </c>
      <c r="I97" s="145">
        <v>2183</v>
      </c>
      <c r="J97" s="145">
        <v>931</v>
      </c>
      <c r="K97" s="145">
        <v>608</v>
      </c>
      <c r="L97" s="156">
        <v>0</v>
      </c>
      <c r="M97" s="157"/>
      <c r="N97" s="157"/>
      <c r="O97" s="157"/>
      <c r="P97" s="157"/>
      <c r="Q97" s="157"/>
      <c r="R97" s="157"/>
      <c r="S97" s="157"/>
    </row>
    <row r="98" spans="1:19" ht="12" customHeight="1">
      <c r="A98" s="2"/>
      <c r="B98" s="2"/>
      <c r="C98" s="128"/>
      <c r="D98" s="128"/>
      <c r="E98" s="144" t="s">
        <v>335</v>
      </c>
      <c r="F98" s="145">
        <v>14711</v>
      </c>
      <c r="G98" s="145">
        <v>143</v>
      </c>
      <c r="H98" s="145">
        <v>4944</v>
      </c>
      <c r="I98" s="145">
        <v>5671</v>
      </c>
      <c r="J98" s="145">
        <v>2554</v>
      </c>
      <c r="K98" s="145">
        <v>1399</v>
      </c>
      <c r="L98" s="156">
        <v>0</v>
      </c>
      <c r="M98" s="157"/>
      <c r="N98" s="157"/>
      <c r="O98" s="157"/>
      <c r="P98" s="157"/>
      <c r="Q98" s="157"/>
      <c r="R98" s="157"/>
      <c r="S98" s="157"/>
    </row>
    <row r="99" spans="1:12" ht="12" customHeight="1">
      <c r="A99" s="2"/>
      <c r="B99" s="2" t="s">
        <v>300</v>
      </c>
      <c r="C99" s="2"/>
      <c r="D99" s="158" t="s">
        <v>484</v>
      </c>
      <c r="E99" s="146" t="s">
        <v>333</v>
      </c>
      <c r="F99" s="562">
        <v>257</v>
      </c>
      <c r="G99" s="558">
        <v>4</v>
      </c>
      <c r="H99" s="149">
        <v>113</v>
      </c>
      <c r="I99" s="149">
        <v>108</v>
      </c>
      <c r="J99" s="149">
        <v>23</v>
      </c>
      <c r="K99" s="149">
        <v>9</v>
      </c>
      <c r="L99" s="123">
        <v>0</v>
      </c>
    </row>
    <row r="100" spans="1:12" s="152" customFormat="1" ht="12" customHeight="1">
      <c r="A100" s="2"/>
      <c r="B100" s="2"/>
      <c r="C100" s="2"/>
      <c r="D100" s="2"/>
      <c r="E100" s="146" t="s">
        <v>334</v>
      </c>
      <c r="F100" s="562">
        <v>118</v>
      </c>
      <c r="G100" s="558">
        <v>2</v>
      </c>
      <c r="H100" s="149">
        <v>24</v>
      </c>
      <c r="I100" s="149">
        <v>60</v>
      </c>
      <c r="J100" s="149">
        <v>17</v>
      </c>
      <c r="K100" s="149">
        <v>15</v>
      </c>
      <c r="L100" s="123">
        <v>0</v>
      </c>
    </row>
    <row r="101" spans="1:12" s="152" customFormat="1" ht="12" customHeight="1">
      <c r="A101" s="2"/>
      <c r="B101" s="2"/>
      <c r="C101" s="2"/>
      <c r="D101" s="2"/>
      <c r="E101" s="146" t="s">
        <v>335</v>
      </c>
      <c r="F101" s="562">
        <v>375</v>
      </c>
      <c r="G101" s="558">
        <v>6</v>
      </c>
      <c r="H101" s="149">
        <v>137</v>
      </c>
      <c r="I101" s="149">
        <v>168</v>
      </c>
      <c r="J101" s="149">
        <v>40</v>
      </c>
      <c r="K101" s="149">
        <v>24</v>
      </c>
      <c r="L101" s="123">
        <v>0</v>
      </c>
    </row>
    <row r="102" spans="1:12" s="152" customFormat="1" ht="12" customHeight="1">
      <c r="A102" s="2"/>
      <c r="B102" s="2" t="s">
        <v>301</v>
      </c>
      <c r="C102" s="2"/>
      <c r="D102" s="158" t="s">
        <v>484</v>
      </c>
      <c r="E102" s="146" t="s">
        <v>333</v>
      </c>
      <c r="F102" s="562">
        <v>270</v>
      </c>
      <c r="G102" s="558">
        <v>4</v>
      </c>
      <c r="H102" s="149">
        <v>98</v>
      </c>
      <c r="I102" s="149">
        <v>106</v>
      </c>
      <c r="J102" s="149">
        <v>39</v>
      </c>
      <c r="K102" s="149">
        <v>23</v>
      </c>
      <c r="L102" s="123">
        <v>0</v>
      </c>
    </row>
    <row r="103" spans="1:12" s="152" customFormat="1" ht="12" customHeight="1">
      <c r="A103" s="2"/>
      <c r="B103" s="2"/>
      <c r="C103" s="2"/>
      <c r="D103" s="2"/>
      <c r="E103" s="146" t="s">
        <v>334</v>
      </c>
      <c r="F103" s="562">
        <v>131</v>
      </c>
      <c r="G103" s="558">
        <v>1</v>
      </c>
      <c r="H103" s="149">
        <v>28</v>
      </c>
      <c r="I103" s="149">
        <v>66</v>
      </c>
      <c r="J103" s="149">
        <v>18</v>
      </c>
      <c r="K103" s="149">
        <v>18</v>
      </c>
      <c r="L103" s="123">
        <v>0</v>
      </c>
    </row>
    <row r="104" spans="1:12" s="152" customFormat="1" ht="12" customHeight="1">
      <c r="A104" s="2"/>
      <c r="B104" s="2"/>
      <c r="C104" s="2"/>
      <c r="D104" s="2"/>
      <c r="E104" s="146" t="s">
        <v>335</v>
      </c>
      <c r="F104" s="562">
        <v>401</v>
      </c>
      <c r="G104" s="558">
        <v>5</v>
      </c>
      <c r="H104" s="149">
        <v>126</v>
      </c>
      <c r="I104" s="149">
        <v>172</v>
      </c>
      <c r="J104" s="149">
        <v>57</v>
      </c>
      <c r="K104" s="149">
        <v>41</v>
      </c>
      <c r="L104" s="123">
        <v>0</v>
      </c>
    </row>
    <row r="105" spans="1:12" s="152" customFormat="1" ht="12.75" customHeight="1">
      <c r="A105" s="2"/>
      <c r="B105" s="2" t="s">
        <v>302</v>
      </c>
      <c r="C105" s="2"/>
      <c r="D105" s="158" t="s">
        <v>484</v>
      </c>
      <c r="E105" s="146" t="s">
        <v>333</v>
      </c>
      <c r="F105" s="562">
        <v>229</v>
      </c>
      <c r="G105" s="558">
        <v>1</v>
      </c>
      <c r="H105" s="149">
        <v>117</v>
      </c>
      <c r="I105" s="149">
        <v>67</v>
      </c>
      <c r="J105" s="149">
        <v>23</v>
      </c>
      <c r="K105" s="149">
        <v>21</v>
      </c>
      <c r="L105" s="123">
        <v>0</v>
      </c>
    </row>
    <row r="106" spans="1:12" s="152" customFormat="1" ht="12" customHeight="1">
      <c r="A106" s="2"/>
      <c r="B106" s="2"/>
      <c r="C106" s="2"/>
      <c r="D106" s="2"/>
      <c r="E106" s="146" t="s">
        <v>334</v>
      </c>
      <c r="F106" s="562">
        <v>111</v>
      </c>
      <c r="G106" s="558">
        <v>1</v>
      </c>
      <c r="H106" s="149">
        <v>42</v>
      </c>
      <c r="I106" s="149">
        <v>35</v>
      </c>
      <c r="J106" s="149">
        <v>11</v>
      </c>
      <c r="K106" s="149">
        <v>22</v>
      </c>
      <c r="L106" s="123">
        <v>0</v>
      </c>
    </row>
    <row r="107" spans="1:12" s="152" customFormat="1" ht="12" customHeight="1">
      <c r="A107" s="2"/>
      <c r="B107" s="2"/>
      <c r="C107" s="2"/>
      <c r="D107" s="2"/>
      <c r="E107" s="146" t="s">
        <v>335</v>
      </c>
      <c r="F107" s="562">
        <v>340</v>
      </c>
      <c r="G107" s="558">
        <v>2</v>
      </c>
      <c r="H107" s="149">
        <v>159</v>
      </c>
      <c r="I107" s="149">
        <v>102</v>
      </c>
      <c r="J107" s="149">
        <v>34</v>
      </c>
      <c r="K107" s="149">
        <v>43</v>
      </c>
      <c r="L107" s="123">
        <v>0</v>
      </c>
    </row>
    <row r="108" spans="1:12" s="152" customFormat="1" ht="12" customHeight="1">
      <c r="A108" s="2"/>
      <c r="B108" s="2" t="s">
        <v>303</v>
      </c>
      <c r="C108" s="2"/>
      <c r="D108" s="158" t="s">
        <v>484</v>
      </c>
      <c r="E108" s="146" t="s">
        <v>333</v>
      </c>
      <c r="F108" s="562">
        <v>582</v>
      </c>
      <c r="G108" s="558">
        <v>5</v>
      </c>
      <c r="H108" s="149">
        <v>178</v>
      </c>
      <c r="I108" s="149">
        <v>187</v>
      </c>
      <c r="J108" s="149">
        <v>152</v>
      </c>
      <c r="K108" s="149">
        <v>60</v>
      </c>
      <c r="L108" s="123">
        <v>0</v>
      </c>
    </row>
    <row r="109" spans="1:12" s="152" customFormat="1" ht="12" customHeight="1">
      <c r="A109" s="2"/>
      <c r="B109" s="2"/>
      <c r="C109" s="2"/>
      <c r="D109" s="2"/>
      <c r="E109" s="146" t="s">
        <v>334</v>
      </c>
      <c r="F109" s="562">
        <v>270</v>
      </c>
      <c r="G109" s="558">
        <v>0</v>
      </c>
      <c r="H109" s="149">
        <v>53</v>
      </c>
      <c r="I109" s="149">
        <v>125</v>
      </c>
      <c r="J109" s="149">
        <v>71</v>
      </c>
      <c r="K109" s="149">
        <v>21</v>
      </c>
      <c r="L109" s="123">
        <v>0</v>
      </c>
    </row>
    <row r="110" spans="1:12" s="152" customFormat="1" ht="12" customHeight="1">
      <c r="A110" s="2"/>
      <c r="B110" s="2"/>
      <c r="C110" s="2"/>
      <c r="D110" s="2"/>
      <c r="E110" s="146" t="s">
        <v>335</v>
      </c>
      <c r="F110" s="562">
        <v>852</v>
      </c>
      <c r="G110" s="558">
        <v>5</v>
      </c>
      <c r="H110" s="149">
        <v>231</v>
      </c>
      <c r="I110" s="149">
        <v>312</v>
      </c>
      <c r="J110" s="149">
        <v>223</v>
      </c>
      <c r="K110" s="149">
        <v>81</v>
      </c>
      <c r="L110" s="123">
        <v>0</v>
      </c>
    </row>
    <row r="111" spans="1:12" s="152" customFormat="1" ht="12" customHeight="1">
      <c r="A111" s="2"/>
      <c r="B111" s="2" t="s">
        <v>304</v>
      </c>
      <c r="C111" s="2"/>
      <c r="D111" s="158" t="s">
        <v>484</v>
      </c>
      <c r="E111" s="146" t="s">
        <v>333</v>
      </c>
      <c r="F111" s="562">
        <v>291</v>
      </c>
      <c r="G111" s="558">
        <v>8</v>
      </c>
      <c r="H111" s="149">
        <v>125</v>
      </c>
      <c r="I111" s="149">
        <v>94</v>
      </c>
      <c r="J111" s="149">
        <v>45</v>
      </c>
      <c r="K111" s="149">
        <v>19</v>
      </c>
      <c r="L111" s="123">
        <v>0</v>
      </c>
    </row>
    <row r="112" spans="1:12" s="152" customFormat="1" ht="12" customHeight="1">
      <c r="A112" s="2"/>
      <c r="B112" s="2"/>
      <c r="C112" s="2"/>
      <c r="D112" s="2"/>
      <c r="E112" s="146" t="s">
        <v>334</v>
      </c>
      <c r="F112" s="562">
        <v>170</v>
      </c>
      <c r="G112" s="558">
        <v>1</v>
      </c>
      <c r="H112" s="149">
        <v>46</v>
      </c>
      <c r="I112" s="149">
        <v>62</v>
      </c>
      <c r="J112" s="149">
        <v>34</v>
      </c>
      <c r="K112" s="149">
        <v>27</v>
      </c>
      <c r="L112" s="123">
        <v>0</v>
      </c>
    </row>
    <row r="113" spans="1:12" s="152" customFormat="1" ht="12" customHeight="1">
      <c r="A113" s="2"/>
      <c r="B113" s="2"/>
      <c r="C113" s="2"/>
      <c r="D113" s="2"/>
      <c r="E113" s="146" t="s">
        <v>335</v>
      </c>
      <c r="F113" s="562">
        <v>461</v>
      </c>
      <c r="G113" s="558">
        <v>9</v>
      </c>
      <c r="H113" s="149">
        <v>171</v>
      </c>
      <c r="I113" s="149">
        <v>156</v>
      </c>
      <c r="J113" s="149">
        <v>79</v>
      </c>
      <c r="K113" s="149">
        <v>46</v>
      </c>
      <c r="L113" s="123">
        <v>0</v>
      </c>
    </row>
    <row r="114" spans="1:12" s="152" customFormat="1" ht="12" customHeight="1">
      <c r="A114" s="2"/>
      <c r="B114" s="2" t="s">
        <v>305</v>
      </c>
      <c r="C114" s="2"/>
      <c r="D114" s="158" t="s">
        <v>484</v>
      </c>
      <c r="E114" s="146" t="s">
        <v>333</v>
      </c>
      <c r="F114" s="562">
        <v>707</v>
      </c>
      <c r="G114" s="558">
        <v>6</v>
      </c>
      <c r="H114" s="149">
        <v>214</v>
      </c>
      <c r="I114" s="149">
        <v>273</v>
      </c>
      <c r="J114" s="149">
        <v>126</v>
      </c>
      <c r="K114" s="149">
        <v>88</v>
      </c>
      <c r="L114" s="123">
        <v>0</v>
      </c>
    </row>
    <row r="115" spans="1:12" s="152" customFormat="1" ht="12" customHeight="1">
      <c r="A115" s="2"/>
      <c r="B115" s="2"/>
      <c r="C115" s="2"/>
      <c r="D115" s="2"/>
      <c r="E115" s="146" t="s">
        <v>334</v>
      </c>
      <c r="F115" s="562">
        <v>316</v>
      </c>
      <c r="G115" s="558">
        <v>1</v>
      </c>
      <c r="H115" s="149">
        <v>47</v>
      </c>
      <c r="I115" s="149">
        <v>130</v>
      </c>
      <c r="J115" s="149">
        <v>84</v>
      </c>
      <c r="K115" s="149">
        <v>54</v>
      </c>
      <c r="L115" s="123">
        <v>0</v>
      </c>
    </row>
    <row r="116" spans="1:12" s="152" customFormat="1" ht="12" customHeight="1">
      <c r="A116" s="2"/>
      <c r="B116" s="2"/>
      <c r="C116" s="2"/>
      <c r="D116" s="2"/>
      <c r="E116" s="146" t="s">
        <v>335</v>
      </c>
      <c r="F116" s="562">
        <v>1023</v>
      </c>
      <c r="G116" s="558">
        <v>7</v>
      </c>
      <c r="H116" s="149">
        <v>261</v>
      </c>
      <c r="I116" s="149">
        <v>403</v>
      </c>
      <c r="J116" s="149">
        <v>210</v>
      </c>
      <c r="K116" s="149">
        <v>142</v>
      </c>
      <c r="L116" s="123">
        <v>0</v>
      </c>
    </row>
    <row r="117" spans="1:12" s="152" customFormat="1" ht="12" customHeight="1">
      <c r="A117" s="2"/>
      <c r="B117" s="2" t="s">
        <v>306</v>
      </c>
      <c r="C117" s="2"/>
      <c r="D117" s="158" t="s">
        <v>484</v>
      </c>
      <c r="E117" s="146" t="s">
        <v>333</v>
      </c>
      <c r="F117" s="562">
        <v>231</v>
      </c>
      <c r="G117" s="558">
        <v>2</v>
      </c>
      <c r="H117" s="149">
        <v>105</v>
      </c>
      <c r="I117" s="149">
        <v>78</v>
      </c>
      <c r="J117" s="149">
        <v>29</v>
      </c>
      <c r="K117" s="149">
        <v>17</v>
      </c>
      <c r="L117" s="123">
        <v>0</v>
      </c>
    </row>
    <row r="118" spans="1:12" s="152" customFormat="1" ht="12" customHeight="1">
      <c r="A118" s="2"/>
      <c r="B118" s="2"/>
      <c r="C118" s="2"/>
      <c r="D118" s="2"/>
      <c r="E118" s="146" t="s">
        <v>334</v>
      </c>
      <c r="F118" s="562">
        <v>114</v>
      </c>
      <c r="G118" s="558">
        <v>0</v>
      </c>
      <c r="H118" s="149">
        <v>27</v>
      </c>
      <c r="I118" s="149">
        <v>55</v>
      </c>
      <c r="J118" s="149">
        <v>21</v>
      </c>
      <c r="K118" s="149">
        <v>11</v>
      </c>
      <c r="L118" s="123">
        <v>0</v>
      </c>
    </row>
    <row r="119" spans="1:12" s="152" customFormat="1" ht="12" customHeight="1">
      <c r="A119" s="2"/>
      <c r="B119" s="2"/>
      <c r="C119" s="2"/>
      <c r="D119" s="2"/>
      <c r="E119" s="146" t="s">
        <v>335</v>
      </c>
      <c r="F119" s="562">
        <v>345</v>
      </c>
      <c r="G119" s="558">
        <v>2</v>
      </c>
      <c r="H119" s="149">
        <v>132</v>
      </c>
      <c r="I119" s="149">
        <v>133</v>
      </c>
      <c r="J119" s="149">
        <v>50</v>
      </c>
      <c r="K119" s="149">
        <v>28</v>
      </c>
      <c r="L119" s="123">
        <v>0</v>
      </c>
    </row>
    <row r="120" spans="1:12" s="152" customFormat="1" ht="12" customHeight="1">
      <c r="A120" s="2"/>
      <c r="B120" s="2" t="s">
        <v>382</v>
      </c>
      <c r="C120" s="2"/>
      <c r="D120" s="158" t="s">
        <v>484</v>
      </c>
      <c r="E120" s="146" t="s">
        <v>333</v>
      </c>
      <c r="F120" s="562">
        <v>561</v>
      </c>
      <c r="G120" s="558">
        <v>6</v>
      </c>
      <c r="H120" s="149">
        <v>219</v>
      </c>
      <c r="I120" s="149">
        <v>238</v>
      </c>
      <c r="J120" s="149">
        <v>68</v>
      </c>
      <c r="K120" s="149">
        <v>30</v>
      </c>
      <c r="L120" s="123">
        <v>0</v>
      </c>
    </row>
    <row r="121" spans="1:12" s="152" customFormat="1" ht="12.9" customHeight="1">
      <c r="A121" s="2"/>
      <c r="B121" s="2"/>
      <c r="C121" s="2"/>
      <c r="D121" s="2"/>
      <c r="E121" s="146" t="s">
        <v>334</v>
      </c>
      <c r="F121" s="562">
        <v>170</v>
      </c>
      <c r="G121" s="558">
        <v>2</v>
      </c>
      <c r="H121" s="149">
        <v>45</v>
      </c>
      <c r="I121" s="149">
        <v>82</v>
      </c>
      <c r="J121" s="149">
        <v>35</v>
      </c>
      <c r="K121" s="149">
        <v>6</v>
      </c>
      <c r="L121" s="123">
        <v>0</v>
      </c>
    </row>
    <row r="122" spans="1:12" s="152" customFormat="1" ht="12" customHeight="1">
      <c r="A122" s="2"/>
      <c r="B122" s="2"/>
      <c r="C122" s="2"/>
      <c r="D122" s="2"/>
      <c r="E122" s="146" t="s">
        <v>335</v>
      </c>
      <c r="F122" s="562">
        <v>731</v>
      </c>
      <c r="G122" s="558">
        <v>8</v>
      </c>
      <c r="H122" s="149">
        <v>264</v>
      </c>
      <c r="I122" s="149">
        <v>320</v>
      </c>
      <c r="J122" s="149">
        <v>103</v>
      </c>
      <c r="K122" s="149">
        <v>36</v>
      </c>
      <c r="L122" s="123">
        <v>0</v>
      </c>
    </row>
    <row r="123" spans="1:12" s="152" customFormat="1" ht="12" customHeight="1">
      <c r="A123" s="2"/>
      <c r="B123" s="2" t="s">
        <v>308</v>
      </c>
      <c r="C123" s="2"/>
      <c r="D123" s="158" t="s">
        <v>484</v>
      </c>
      <c r="E123" s="146" t="s">
        <v>333</v>
      </c>
      <c r="F123" s="562">
        <v>451</v>
      </c>
      <c r="G123" s="558">
        <v>7</v>
      </c>
      <c r="H123" s="149">
        <v>198</v>
      </c>
      <c r="I123" s="149">
        <v>145</v>
      </c>
      <c r="J123" s="149">
        <v>73</v>
      </c>
      <c r="K123" s="149">
        <v>28</v>
      </c>
      <c r="L123" s="123">
        <v>0</v>
      </c>
    </row>
    <row r="124" spans="1:12" s="152" customFormat="1" ht="12" customHeight="1">
      <c r="A124" s="2"/>
      <c r="B124" s="2"/>
      <c r="C124" s="2"/>
      <c r="D124" s="2"/>
      <c r="E124" s="146" t="s">
        <v>334</v>
      </c>
      <c r="F124" s="562">
        <v>183</v>
      </c>
      <c r="G124" s="558">
        <v>0</v>
      </c>
      <c r="H124" s="149">
        <v>47</v>
      </c>
      <c r="I124" s="149">
        <v>76</v>
      </c>
      <c r="J124" s="149">
        <v>45</v>
      </c>
      <c r="K124" s="149">
        <v>15</v>
      </c>
      <c r="L124" s="123">
        <v>0</v>
      </c>
    </row>
    <row r="125" spans="1:12" s="152" customFormat="1" ht="12" customHeight="1">
      <c r="A125" s="2"/>
      <c r="B125" s="2"/>
      <c r="C125" s="2"/>
      <c r="D125" s="2"/>
      <c r="E125" s="146" t="s">
        <v>335</v>
      </c>
      <c r="F125" s="562">
        <v>634</v>
      </c>
      <c r="G125" s="558">
        <v>7</v>
      </c>
      <c r="H125" s="149">
        <v>245</v>
      </c>
      <c r="I125" s="149">
        <v>221</v>
      </c>
      <c r="J125" s="149">
        <v>118</v>
      </c>
      <c r="K125" s="149">
        <v>43</v>
      </c>
      <c r="L125" s="123">
        <v>0</v>
      </c>
    </row>
    <row r="126" spans="1:12" s="152" customFormat="1" ht="12" customHeight="1">
      <c r="A126" s="2"/>
      <c r="B126" s="2" t="s">
        <v>309</v>
      </c>
      <c r="C126" s="2"/>
      <c r="D126" s="158" t="s">
        <v>484</v>
      </c>
      <c r="E126" s="146" t="s">
        <v>333</v>
      </c>
      <c r="F126" s="562">
        <v>253</v>
      </c>
      <c r="G126" s="558">
        <v>2</v>
      </c>
      <c r="H126" s="149">
        <v>110</v>
      </c>
      <c r="I126" s="149">
        <v>84</v>
      </c>
      <c r="J126" s="149">
        <v>31</v>
      </c>
      <c r="K126" s="149">
        <v>26</v>
      </c>
      <c r="L126" s="123">
        <v>0</v>
      </c>
    </row>
    <row r="127" spans="1:12" s="152" customFormat="1" ht="12" customHeight="1">
      <c r="A127" s="2"/>
      <c r="B127" s="2"/>
      <c r="C127" s="2"/>
      <c r="D127" s="2"/>
      <c r="E127" s="146" t="s">
        <v>334</v>
      </c>
      <c r="F127" s="562">
        <v>154</v>
      </c>
      <c r="G127" s="558">
        <v>0</v>
      </c>
      <c r="H127" s="149">
        <v>41</v>
      </c>
      <c r="I127" s="149">
        <v>70</v>
      </c>
      <c r="J127" s="149">
        <v>16</v>
      </c>
      <c r="K127" s="149">
        <v>27</v>
      </c>
      <c r="L127" s="123">
        <v>0</v>
      </c>
    </row>
    <row r="128" spans="1:12" s="152" customFormat="1" ht="12" customHeight="1">
      <c r="A128" s="2"/>
      <c r="B128" s="2"/>
      <c r="C128" s="2"/>
      <c r="D128" s="2"/>
      <c r="E128" s="146" t="s">
        <v>335</v>
      </c>
      <c r="F128" s="562">
        <v>407</v>
      </c>
      <c r="G128" s="558">
        <v>2</v>
      </c>
      <c r="H128" s="149">
        <v>151</v>
      </c>
      <c r="I128" s="149">
        <v>154</v>
      </c>
      <c r="J128" s="149">
        <v>47</v>
      </c>
      <c r="K128" s="149">
        <v>53</v>
      </c>
      <c r="L128" s="123">
        <v>0</v>
      </c>
    </row>
    <row r="129" spans="1:12" s="152" customFormat="1" ht="12" customHeight="1">
      <c r="A129" s="2"/>
      <c r="B129" s="2" t="s">
        <v>310</v>
      </c>
      <c r="C129" s="2"/>
      <c r="D129" s="158" t="s">
        <v>484</v>
      </c>
      <c r="E129" s="146" t="s">
        <v>333</v>
      </c>
      <c r="F129" s="562">
        <v>1193</v>
      </c>
      <c r="G129" s="558">
        <v>15</v>
      </c>
      <c r="H129" s="149">
        <v>522</v>
      </c>
      <c r="I129" s="149">
        <v>394</v>
      </c>
      <c r="J129" s="149">
        <v>172</v>
      </c>
      <c r="K129" s="149">
        <v>90</v>
      </c>
      <c r="L129" s="123">
        <v>0</v>
      </c>
    </row>
    <row r="130" spans="1:12" s="152" customFormat="1" ht="12" customHeight="1">
      <c r="A130" s="2"/>
      <c r="B130" s="2"/>
      <c r="C130" s="2"/>
      <c r="D130" s="2"/>
      <c r="E130" s="146" t="s">
        <v>334</v>
      </c>
      <c r="F130" s="562">
        <v>517</v>
      </c>
      <c r="G130" s="558">
        <v>0</v>
      </c>
      <c r="H130" s="149">
        <v>166</v>
      </c>
      <c r="I130" s="149">
        <v>217</v>
      </c>
      <c r="J130" s="149">
        <v>79</v>
      </c>
      <c r="K130" s="149">
        <v>55</v>
      </c>
      <c r="L130" s="123">
        <v>0</v>
      </c>
    </row>
    <row r="131" spans="1:12" s="152" customFormat="1" ht="12" customHeight="1">
      <c r="A131" s="2"/>
      <c r="B131" s="2"/>
      <c r="C131" s="155"/>
      <c r="D131" s="158"/>
      <c r="E131" s="146" t="s">
        <v>335</v>
      </c>
      <c r="F131" s="562">
        <v>1710</v>
      </c>
      <c r="G131" s="558">
        <v>15</v>
      </c>
      <c r="H131" s="149">
        <v>688</v>
      </c>
      <c r="I131" s="149">
        <v>611</v>
      </c>
      <c r="J131" s="149">
        <v>251</v>
      </c>
      <c r="K131" s="149">
        <v>145</v>
      </c>
      <c r="L131" s="123">
        <v>0</v>
      </c>
    </row>
    <row r="132" spans="1:12" s="152" customFormat="1" ht="12" customHeight="1">
      <c r="A132" s="2"/>
      <c r="B132" s="2" t="s">
        <v>311</v>
      </c>
      <c r="C132" s="155"/>
      <c r="D132" s="158" t="s">
        <v>484</v>
      </c>
      <c r="E132" s="146" t="s">
        <v>333</v>
      </c>
      <c r="F132" s="562">
        <v>221</v>
      </c>
      <c r="G132" s="558">
        <v>2</v>
      </c>
      <c r="H132" s="149">
        <v>92</v>
      </c>
      <c r="I132" s="149">
        <v>71</v>
      </c>
      <c r="J132" s="149">
        <v>36</v>
      </c>
      <c r="K132" s="149">
        <v>20</v>
      </c>
      <c r="L132" s="123">
        <v>0</v>
      </c>
    </row>
    <row r="133" spans="1:12" s="152" customFormat="1" ht="12" customHeight="1">
      <c r="A133" s="2"/>
      <c r="B133" s="2"/>
      <c r="C133" s="155"/>
      <c r="D133" s="158"/>
      <c r="E133" s="146" t="s">
        <v>334</v>
      </c>
      <c r="F133" s="562">
        <v>153</v>
      </c>
      <c r="G133" s="558">
        <v>1</v>
      </c>
      <c r="H133" s="149">
        <v>30</v>
      </c>
      <c r="I133" s="149">
        <v>54</v>
      </c>
      <c r="J133" s="149">
        <v>44</v>
      </c>
      <c r="K133" s="149">
        <v>24</v>
      </c>
      <c r="L133" s="123">
        <v>0</v>
      </c>
    </row>
    <row r="134" spans="1:12" s="152" customFormat="1" ht="12" customHeight="1">
      <c r="A134" s="2"/>
      <c r="B134" s="2"/>
      <c r="C134" s="155"/>
      <c r="D134" s="158"/>
      <c r="E134" s="146" t="s">
        <v>335</v>
      </c>
      <c r="F134" s="562">
        <v>374</v>
      </c>
      <c r="G134" s="558">
        <v>3</v>
      </c>
      <c r="H134" s="149">
        <v>122</v>
      </c>
      <c r="I134" s="149">
        <v>125</v>
      </c>
      <c r="J134" s="149">
        <v>80</v>
      </c>
      <c r="K134" s="149">
        <v>44</v>
      </c>
      <c r="L134" s="123">
        <v>0</v>
      </c>
    </row>
    <row r="135" spans="1:12" s="152" customFormat="1" ht="12" customHeight="1">
      <c r="A135" s="2"/>
      <c r="B135" s="2" t="s">
        <v>469</v>
      </c>
      <c r="C135" s="155"/>
      <c r="D135" s="158" t="s">
        <v>484</v>
      </c>
      <c r="E135" s="146" t="s">
        <v>333</v>
      </c>
      <c r="F135" s="562">
        <v>1151</v>
      </c>
      <c r="G135" s="558">
        <v>12</v>
      </c>
      <c r="H135" s="149">
        <v>417</v>
      </c>
      <c r="I135" s="149">
        <v>406</v>
      </c>
      <c r="J135" s="149">
        <v>193</v>
      </c>
      <c r="K135" s="149">
        <v>123</v>
      </c>
      <c r="L135" s="123">
        <v>0</v>
      </c>
    </row>
    <row r="136" spans="1:12" s="152" customFormat="1" ht="12" customHeight="1">
      <c r="A136" s="2"/>
      <c r="B136" s="2"/>
      <c r="C136" s="155"/>
      <c r="D136" s="158"/>
      <c r="E136" s="146" t="s">
        <v>334</v>
      </c>
      <c r="F136" s="562">
        <v>516</v>
      </c>
      <c r="G136" s="558">
        <v>1</v>
      </c>
      <c r="H136" s="149">
        <v>96</v>
      </c>
      <c r="I136" s="149">
        <v>230</v>
      </c>
      <c r="J136" s="149">
        <v>87</v>
      </c>
      <c r="K136" s="149">
        <v>102</v>
      </c>
      <c r="L136" s="123">
        <v>0</v>
      </c>
    </row>
    <row r="137" spans="1:12" s="152" customFormat="1" ht="12" customHeight="1">
      <c r="A137" s="2"/>
      <c r="B137" s="2"/>
      <c r="C137" s="155"/>
      <c r="D137" s="158"/>
      <c r="E137" s="146" t="s">
        <v>335</v>
      </c>
      <c r="F137" s="562">
        <v>1667</v>
      </c>
      <c r="G137" s="558">
        <v>13</v>
      </c>
      <c r="H137" s="149">
        <v>513</v>
      </c>
      <c r="I137" s="149">
        <v>636</v>
      </c>
      <c r="J137" s="149">
        <v>280</v>
      </c>
      <c r="K137" s="149">
        <v>225</v>
      </c>
      <c r="L137" s="123">
        <v>0</v>
      </c>
    </row>
    <row r="138" spans="1:12" s="152" customFormat="1" ht="12" customHeight="1">
      <c r="A138" s="2"/>
      <c r="B138" s="2" t="s">
        <v>312</v>
      </c>
      <c r="C138" s="155"/>
      <c r="D138" s="158" t="s">
        <v>484</v>
      </c>
      <c r="E138" s="146" t="s">
        <v>333</v>
      </c>
      <c r="F138" s="562">
        <v>788</v>
      </c>
      <c r="G138" s="558">
        <v>14</v>
      </c>
      <c r="H138" s="149">
        <v>253</v>
      </c>
      <c r="I138" s="149">
        <v>302</v>
      </c>
      <c r="J138" s="149">
        <v>142</v>
      </c>
      <c r="K138" s="149">
        <v>77</v>
      </c>
      <c r="L138" s="123">
        <v>0</v>
      </c>
    </row>
    <row r="139" spans="1:12" s="152" customFormat="1" ht="12" customHeight="1">
      <c r="A139" s="2"/>
      <c r="B139" s="2"/>
      <c r="C139" s="155"/>
      <c r="D139" s="158"/>
      <c r="E139" s="146" t="s">
        <v>334</v>
      </c>
      <c r="F139" s="562">
        <v>370</v>
      </c>
      <c r="G139" s="558">
        <v>2</v>
      </c>
      <c r="H139" s="149">
        <v>77</v>
      </c>
      <c r="I139" s="149">
        <v>198</v>
      </c>
      <c r="J139" s="149">
        <v>48</v>
      </c>
      <c r="K139" s="149">
        <v>45</v>
      </c>
      <c r="L139" s="123">
        <v>0</v>
      </c>
    </row>
    <row r="140" spans="1:12" s="152" customFormat="1" ht="12" customHeight="1">
      <c r="A140" s="2"/>
      <c r="B140" s="2"/>
      <c r="C140" s="155"/>
      <c r="D140" s="158"/>
      <c r="E140" s="146" t="s">
        <v>335</v>
      </c>
      <c r="F140" s="562">
        <v>1158</v>
      </c>
      <c r="G140" s="558">
        <v>16</v>
      </c>
      <c r="H140" s="149">
        <v>330</v>
      </c>
      <c r="I140" s="149">
        <v>500</v>
      </c>
      <c r="J140" s="149">
        <v>190</v>
      </c>
      <c r="K140" s="149">
        <v>122</v>
      </c>
      <c r="L140" s="123">
        <v>0</v>
      </c>
    </row>
    <row r="141" spans="1:12" s="152" customFormat="1" ht="12" customHeight="1">
      <c r="A141" s="2"/>
      <c r="B141" s="2" t="s">
        <v>313</v>
      </c>
      <c r="C141" s="155"/>
      <c r="D141" s="158" t="s">
        <v>484</v>
      </c>
      <c r="E141" s="146" t="s">
        <v>333</v>
      </c>
      <c r="F141" s="562">
        <v>420</v>
      </c>
      <c r="G141" s="558">
        <v>2</v>
      </c>
      <c r="H141" s="149">
        <v>172</v>
      </c>
      <c r="I141" s="149">
        <v>135</v>
      </c>
      <c r="J141" s="149">
        <v>68</v>
      </c>
      <c r="K141" s="149">
        <v>43</v>
      </c>
      <c r="L141" s="123">
        <v>0</v>
      </c>
    </row>
    <row r="142" spans="1:12" s="152" customFormat="1" ht="12" customHeight="1">
      <c r="A142" s="2"/>
      <c r="B142" s="2"/>
      <c r="C142" s="155"/>
      <c r="D142" s="158"/>
      <c r="E142" s="146" t="s">
        <v>334</v>
      </c>
      <c r="F142" s="562">
        <v>210</v>
      </c>
      <c r="G142" s="558">
        <v>1</v>
      </c>
      <c r="H142" s="149">
        <v>52</v>
      </c>
      <c r="I142" s="149">
        <v>96</v>
      </c>
      <c r="J142" s="149">
        <v>35</v>
      </c>
      <c r="K142" s="149">
        <v>26</v>
      </c>
      <c r="L142" s="123">
        <v>0</v>
      </c>
    </row>
    <row r="143" spans="1:12" s="152" customFormat="1" ht="12" customHeight="1">
      <c r="A143" s="2"/>
      <c r="B143" s="2"/>
      <c r="C143" s="155"/>
      <c r="D143" s="158"/>
      <c r="E143" s="146" t="s">
        <v>335</v>
      </c>
      <c r="F143" s="562">
        <v>630</v>
      </c>
      <c r="G143" s="558">
        <v>3</v>
      </c>
      <c r="H143" s="149">
        <v>224</v>
      </c>
      <c r="I143" s="149">
        <v>231</v>
      </c>
      <c r="J143" s="149">
        <v>103</v>
      </c>
      <c r="K143" s="149">
        <v>69</v>
      </c>
      <c r="L143" s="123">
        <v>0</v>
      </c>
    </row>
    <row r="144" spans="1:12" s="152" customFormat="1" ht="12" customHeight="1">
      <c r="A144" s="2"/>
      <c r="B144" s="2" t="s">
        <v>314</v>
      </c>
      <c r="C144" s="155"/>
      <c r="D144" s="158" t="s">
        <v>484</v>
      </c>
      <c r="E144" s="146" t="s">
        <v>333</v>
      </c>
      <c r="F144" s="562">
        <v>505</v>
      </c>
      <c r="G144" s="558">
        <v>14</v>
      </c>
      <c r="H144" s="149">
        <v>182</v>
      </c>
      <c r="I144" s="149">
        <v>136</v>
      </c>
      <c r="J144" s="149">
        <v>131</v>
      </c>
      <c r="K144" s="149">
        <v>42</v>
      </c>
      <c r="L144" s="123">
        <v>0</v>
      </c>
    </row>
    <row r="145" spans="1:12" s="152" customFormat="1" ht="12" customHeight="1">
      <c r="A145" s="2"/>
      <c r="B145" s="2"/>
      <c r="C145" s="155"/>
      <c r="D145" s="158"/>
      <c r="E145" s="146" t="s">
        <v>334</v>
      </c>
      <c r="F145" s="562">
        <v>289</v>
      </c>
      <c r="G145" s="558">
        <v>1</v>
      </c>
      <c r="H145" s="149">
        <v>74</v>
      </c>
      <c r="I145" s="149">
        <v>107</v>
      </c>
      <c r="J145" s="149">
        <v>75</v>
      </c>
      <c r="K145" s="149">
        <v>32</v>
      </c>
      <c r="L145" s="123">
        <v>0</v>
      </c>
    </row>
    <row r="146" spans="1:12" s="152" customFormat="1" ht="12" customHeight="1">
      <c r="A146" s="2"/>
      <c r="B146" s="2"/>
      <c r="C146" s="155"/>
      <c r="D146" s="158"/>
      <c r="E146" s="146" t="s">
        <v>335</v>
      </c>
      <c r="F146" s="562">
        <v>794</v>
      </c>
      <c r="G146" s="558">
        <v>15</v>
      </c>
      <c r="H146" s="149">
        <v>256</v>
      </c>
      <c r="I146" s="149">
        <v>243</v>
      </c>
      <c r="J146" s="149">
        <v>206</v>
      </c>
      <c r="K146" s="149">
        <v>74</v>
      </c>
      <c r="L146" s="123">
        <v>0</v>
      </c>
    </row>
    <row r="147" spans="1:12" s="152" customFormat="1" ht="11.25" customHeight="1">
      <c r="A147" s="2"/>
      <c r="B147" s="2" t="s">
        <v>315</v>
      </c>
      <c r="C147" s="155"/>
      <c r="D147" s="158" t="s">
        <v>484</v>
      </c>
      <c r="E147" s="146" t="s">
        <v>333</v>
      </c>
      <c r="F147" s="562">
        <v>583</v>
      </c>
      <c r="G147" s="558">
        <v>7</v>
      </c>
      <c r="H147" s="149">
        <v>230</v>
      </c>
      <c r="I147" s="149">
        <v>201</v>
      </c>
      <c r="J147" s="149">
        <v>100</v>
      </c>
      <c r="K147" s="149">
        <v>45</v>
      </c>
      <c r="L147" s="123">
        <v>0</v>
      </c>
    </row>
    <row r="148" spans="1:12" s="152" customFormat="1" ht="11.85" customHeight="1">
      <c r="A148" s="2"/>
      <c r="B148" s="2"/>
      <c r="C148" s="155"/>
      <c r="D148" s="158"/>
      <c r="E148" s="146" t="s">
        <v>334</v>
      </c>
      <c r="F148" s="562">
        <v>300</v>
      </c>
      <c r="G148" s="558">
        <v>1</v>
      </c>
      <c r="H148" s="149">
        <v>65</v>
      </c>
      <c r="I148" s="149">
        <v>131</v>
      </c>
      <c r="J148" s="149">
        <v>55</v>
      </c>
      <c r="K148" s="149">
        <v>48</v>
      </c>
      <c r="L148" s="123">
        <v>0</v>
      </c>
    </row>
    <row r="149" spans="1:12" s="152" customFormat="1" ht="12" customHeight="1">
      <c r="A149" s="2"/>
      <c r="B149" s="2"/>
      <c r="C149" s="155"/>
      <c r="D149" s="158"/>
      <c r="E149" s="146" t="s">
        <v>335</v>
      </c>
      <c r="F149" s="562">
        <v>883</v>
      </c>
      <c r="G149" s="558">
        <v>8</v>
      </c>
      <c r="H149" s="149">
        <v>295</v>
      </c>
      <c r="I149" s="149">
        <v>332</v>
      </c>
      <c r="J149" s="149">
        <v>155</v>
      </c>
      <c r="K149" s="149">
        <v>93</v>
      </c>
      <c r="L149" s="123">
        <v>0</v>
      </c>
    </row>
    <row r="150" spans="1:12" s="152" customFormat="1" ht="12" customHeight="1">
      <c r="A150" s="2"/>
      <c r="B150" s="2" t="s">
        <v>345</v>
      </c>
      <c r="C150" s="155"/>
      <c r="D150" s="158" t="s">
        <v>485</v>
      </c>
      <c r="E150" s="146" t="s">
        <v>333</v>
      </c>
      <c r="F150" s="562">
        <v>161</v>
      </c>
      <c r="G150" s="558">
        <v>3</v>
      </c>
      <c r="H150" s="562">
        <v>47</v>
      </c>
      <c r="I150" s="558">
        <v>61</v>
      </c>
      <c r="J150" s="149">
        <v>35</v>
      </c>
      <c r="K150" s="149">
        <v>15</v>
      </c>
      <c r="L150" s="123">
        <v>0</v>
      </c>
    </row>
    <row r="151" spans="1:12" s="152" customFormat="1" ht="11.85" customHeight="1">
      <c r="A151" s="2"/>
      <c r="B151" s="2"/>
      <c r="C151" s="155"/>
      <c r="D151" s="158"/>
      <c r="E151" s="146" t="s">
        <v>334</v>
      </c>
      <c r="F151" s="562">
        <v>251</v>
      </c>
      <c r="G151" s="558">
        <v>2</v>
      </c>
      <c r="H151" s="149">
        <v>68</v>
      </c>
      <c r="I151" s="149">
        <v>93</v>
      </c>
      <c r="J151" s="149">
        <v>51</v>
      </c>
      <c r="K151" s="149">
        <v>37</v>
      </c>
      <c r="L151" s="123">
        <v>0</v>
      </c>
    </row>
    <row r="152" spans="1:12" s="152" customFormat="1" ht="11.7" customHeight="1">
      <c r="A152" s="2"/>
      <c r="B152" s="2"/>
      <c r="C152" s="155"/>
      <c r="D152" s="158"/>
      <c r="E152" s="146" t="s">
        <v>335</v>
      </c>
      <c r="F152" s="562">
        <v>412</v>
      </c>
      <c r="G152" s="558">
        <v>5</v>
      </c>
      <c r="H152" s="149">
        <v>115</v>
      </c>
      <c r="I152" s="149">
        <v>154</v>
      </c>
      <c r="J152" s="149">
        <v>86</v>
      </c>
      <c r="K152" s="149">
        <v>52</v>
      </c>
      <c r="L152" s="123">
        <v>0</v>
      </c>
    </row>
    <row r="153" spans="1:12" s="152" customFormat="1" ht="12" customHeight="1">
      <c r="A153" s="2"/>
      <c r="B153" s="2" t="s">
        <v>346</v>
      </c>
      <c r="C153" s="155"/>
      <c r="D153" s="158" t="s">
        <v>485</v>
      </c>
      <c r="E153" s="146" t="s">
        <v>333</v>
      </c>
      <c r="F153" s="562">
        <v>84</v>
      </c>
      <c r="G153" s="558">
        <v>3</v>
      </c>
      <c r="H153" s="149">
        <v>24</v>
      </c>
      <c r="I153" s="566" t="s">
        <v>899</v>
      </c>
      <c r="J153" s="149">
        <v>23</v>
      </c>
      <c r="K153" s="566" t="s">
        <v>899</v>
      </c>
      <c r="L153" s="123">
        <v>0</v>
      </c>
    </row>
    <row r="154" spans="1:12" s="152" customFormat="1" ht="12" customHeight="1">
      <c r="A154" s="2"/>
      <c r="B154" s="2"/>
      <c r="C154" s="155"/>
      <c r="D154" s="158"/>
      <c r="E154" s="146" t="s">
        <v>334</v>
      </c>
      <c r="F154" s="562">
        <v>88</v>
      </c>
      <c r="G154" s="558">
        <v>2</v>
      </c>
      <c r="H154" s="149">
        <v>25</v>
      </c>
      <c r="I154" s="566" t="s">
        <v>899</v>
      </c>
      <c r="J154" s="149">
        <v>27</v>
      </c>
      <c r="K154" s="566" t="s">
        <v>899</v>
      </c>
      <c r="L154" s="123">
        <v>0</v>
      </c>
    </row>
    <row r="155" spans="1:12" s="152" customFormat="1" ht="12" customHeight="1">
      <c r="A155" s="2"/>
      <c r="B155" s="2"/>
      <c r="C155" s="155"/>
      <c r="D155" s="159"/>
      <c r="E155" s="146" t="s">
        <v>335</v>
      </c>
      <c r="F155" s="562">
        <v>172</v>
      </c>
      <c r="G155" s="558">
        <v>5</v>
      </c>
      <c r="H155" s="149">
        <v>49</v>
      </c>
      <c r="I155" s="149">
        <v>64</v>
      </c>
      <c r="J155" s="149">
        <v>50</v>
      </c>
      <c r="K155" s="149">
        <v>4</v>
      </c>
      <c r="L155" s="123">
        <v>0</v>
      </c>
    </row>
    <row r="156" spans="1:12" s="152" customFormat="1" ht="12" customHeight="1">
      <c r="A156" s="2"/>
      <c r="B156" s="2" t="s">
        <v>483</v>
      </c>
      <c r="C156" s="2"/>
      <c r="D156" s="158" t="s">
        <v>487</v>
      </c>
      <c r="E156" s="146" t="s">
        <v>333</v>
      </c>
      <c r="F156" s="562">
        <v>51</v>
      </c>
      <c r="G156" s="558">
        <v>0</v>
      </c>
      <c r="H156" s="558">
        <v>48</v>
      </c>
      <c r="I156" s="558">
        <v>3</v>
      </c>
      <c r="J156" s="149">
        <v>0</v>
      </c>
      <c r="K156" s="149">
        <v>0</v>
      </c>
      <c r="L156" s="123">
        <v>0</v>
      </c>
    </row>
    <row r="157" spans="1:12" s="152" customFormat="1" ht="12" customHeight="1">
      <c r="A157" s="2"/>
      <c r="B157" s="2"/>
      <c r="C157" s="2" t="s">
        <v>863</v>
      </c>
      <c r="D157" s="2"/>
      <c r="E157" s="146" t="s">
        <v>334</v>
      </c>
      <c r="F157" s="562">
        <v>22</v>
      </c>
      <c r="G157" s="558">
        <v>0</v>
      </c>
      <c r="H157" s="558">
        <v>22</v>
      </c>
      <c r="I157" s="149">
        <v>0</v>
      </c>
      <c r="J157" s="149">
        <v>0</v>
      </c>
      <c r="K157" s="149">
        <v>0</v>
      </c>
      <c r="L157" s="123">
        <v>0</v>
      </c>
    </row>
    <row r="158" spans="1:12" s="152" customFormat="1" ht="12" customHeight="1">
      <c r="A158" s="2"/>
      <c r="B158" s="2"/>
      <c r="C158" s="2"/>
      <c r="D158" s="2"/>
      <c r="E158" s="146" t="s">
        <v>335</v>
      </c>
      <c r="F158" s="562">
        <v>73</v>
      </c>
      <c r="G158" s="558">
        <v>0</v>
      </c>
      <c r="H158" s="558">
        <v>70</v>
      </c>
      <c r="I158" s="558">
        <v>3</v>
      </c>
      <c r="J158" s="558">
        <v>0</v>
      </c>
      <c r="K158" s="558">
        <v>0</v>
      </c>
      <c r="L158" s="122">
        <v>0</v>
      </c>
    </row>
    <row r="159" spans="1:12" s="152" customFormat="1" ht="12" customHeight="1">
      <c r="A159" s="2"/>
      <c r="B159" s="160" t="s">
        <v>471</v>
      </c>
      <c r="C159" s="2"/>
      <c r="D159" s="158" t="s">
        <v>487</v>
      </c>
      <c r="E159" s="146" t="s">
        <v>333</v>
      </c>
      <c r="F159" s="562">
        <v>7</v>
      </c>
      <c r="G159" s="558">
        <v>0</v>
      </c>
      <c r="H159" s="267" t="s">
        <v>899</v>
      </c>
      <c r="I159" s="558">
        <v>0</v>
      </c>
      <c r="J159" s="566" t="s">
        <v>899</v>
      </c>
      <c r="K159" s="149">
        <v>0</v>
      </c>
      <c r="L159" s="123">
        <v>0</v>
      </c>
    </row>
    <row r="160" spans="1:12" s="152" customFormat="1" ht="12" customHeight="1">
      <c r="A160" s="2"/>
      <c r="B160" s="2"/>
      <c r="C160" s="160" t="s">
        <v>831</v>
      </c>
      <c r="D160" s="2"/>
      <c r="E160" s="146" t="s">
        <v>334</v>
      </c>
      <c r="F160" s="562">
        <v>4</v>
      </c>
      <c r="G160" s="558">
        <v>0</v>
      </c>
      <c r="H160" s="267" t="s">
        <v>899</v>
      </c>
      <c r="I160" s="558">
        <v>0</v>
      </c>
      <c r="J160" s="566" t="s">
        <v>899</v>
      </c>
      <c r="K160" s="149">
        <v>0</v>
      </c>
      <c r="L160" s="123">
        <v>0</v>
      </c>
    </row>
    <row r="161" spans="1:12" s="152" customFormat="1" ht="12" customHeight="1">
      <c r="A161" s="2"/>
      <c r="B161" s="2"/>
      <c r="C161" s="2"/>
      <c r="D161" s="2"/>
      <c r="E161" s="146" t="s">
        <v>335</v>
      </c>
      <c r="F161" s="558">
        <v>11</v>
      </c>
      <c r="G161" s="558">
        <v>0</v>
      </c>
      <c r="H161" s="267" t="s">
        <v>899</v>
      </c>
      <c r="I161" s="149">
        <v>0</v>
      </c>
      <c r="J161" s="566" t="s">
        <v>899</v>
      </c>
      <c r="K161" s="149">
        <v>0</v>
      </c>
      <c r="L161" s="122">
        <v>0</v>
      </c>
    </row>
    <row r="162" spans="1:12" s="152" customFormat="1" ht="12" customHeight="1">
      <c r="A162" s="2"/>
      <c r="B162" s="2" t="s">
        <v>681</v>
      </c>
      <c r="C162" s="2"/>
      <c r="D162" s="158" t="s">
        <v>487</v>
      </c>
      <c r="E162" s="146" t="s">
        <v>333</v>
      </c>
      <c r="F162" s="562">
        <v>17</v>
      </c>
      <c r="G162" s="558">
        <v>3</v>
      </c>
      <c r="H162" s="149">
        <v>5</v>
      </c>
      <c r="I162" s="149">
        <v>9</v>
      </c>
      <c r="J162" s="149">
        <v>0</v>
      </c>
      <c r="K162" s="149">
        <v>0</v>
      </c>
      <c r="L162" s="123">
        <v>0</v>
      </c>
    </row>
    <row r="163" spans="1:12" s="152" customFormat="1" ht="12" customHeight="1">
      <c r="A163" s="2"/>
      <c r="B163" s="2"/>
      <c r="C163" s="2"/>
      <c r="D163" s="2"/>
      <c r="E163" s="146" t="s">
        <v>334</v>
      </c>
      <c r="F163" s="562">
        <v>15</v>
      </c>
      <c r="G163" s="558">
        <v>0</v>
      </c>
      <c r="H163" s="566" t="s">
        <v>899</v>
      </c>
      <c r="I163" s="149">
        <v>8</v>
      </c>
      <c r="J163" s="566" t="s">
        <v>899</v>
      </c>
      <c r="K163" s="149">
        <v>0</v>
      </c>
      <c r="L163" s="123">
        <v>0</v>
      </c>
    </row>
    <row r="164" spans="1:12" s="152" customFormat="1" ht="12" customHeight="1">
      <c r="A164" s="2"/>
      <c r="B164" s="2"/>
      <c r="C164" s="137"/>
      <c r="D164" s="2"/>
      <c r="E164" s="146" t="s">
        <v>335</v>
      </c>
      <c r="F164" s="562">
        <v>32</v>
      </c>
      <c r="G164" s="562">
        <v>3</v>
      </c>
      <c r="H164" s="566" t="s">
        <v>899</v>
      </c>
      <c r="I164" s="562">
        <v>17</v>
      </c>
      <c r="J164" s="566" t="s">
        <v>899</v>
      </c>
      <c r="K164" s="562">
        <v>0</v>
      </c>
      <c r="L164" s="147">
        <v>0</v>
      </c>
    </row>
    <row r="165" spans="1:12" s="152" customFormat="1" ht="12" customHeight="1">
      <c r="A165" s="137"/>
      <c r="B165" s="137" t="s">
        <v>491</v>
      </c>
      <c r="C165" s="161"/>
      <c r="D165" s="158" t="s">
        <v>487</v>
      </c>
      <c r="E165" s="146" t="s">
        <v>333</v>
      </c>
      <c r="F165" s="562">
        <v>257</v>
      </c>
      <c r="G165" s="558">
        <v>0</v>
      </c>
      <c r="H165" s="149">
        <v>79</v>
      </c>
      <c r="I165" s="149">
        <v>140</v>
      </c>
      <c r="J165" s="149">
        <v>38</v>
      </c>
      <c r="K165" s="149">
        <v>0</v>
      </c>
      <c r="L165" s="123">
        <v>0</v>
      </c>
    </row>
    <row r="166" spans="1:12" s="152" customFormat="1" ht="12" customHeight="1">
      <c r="A166" s="137"/>
      <c r="B166" s="137"/>
      <c r="C166" s="161"/>
      <c r="D166" s="158"/>
      <c r="E166" s="146" t="s">
        <v>334</v>
      </c>
      <c r="F166" s="562">
        <v>129</v>
      </c>
      <c r="G166" s="558">
        <v>0</v>
      </c>
      <c r="H166" s="149">
        <v>36</v>
      </c>
      <c r="I166" s="149">
        <v>77</v>
      </c>
      <c r="J166" s="149">
        <v>16</v>
      </c>
      <c r="K166" s="149">
        <v>0</v>
      </c>
      <c r="L166" s="123">
        <v>0</v>
      </c>
    </row>
    <row r="167" spans="1:12" s="152" customFormat="1" ht="12" customHeight="1">
      <c r="A167" s="137"/>
      <c r="B167" s="137"/>
      <c r="C167" s="161"/>
      <c r="D167" s="158"/>
      <c r="E167" s="146" t="s">
        <v>335</v>
      </c>
      <c r="F167" s="562">
        <v>386</v>
      </c>
      <c r="G167" s="558">
        <v>0</v>
      </c>
      <c r="H167" s="149">
        <v>115</v>
      </c>
      <c r="I167" s="149">
        <v>217</v>
      </c>
      <c r="J167" s="149">
        <v>54</v>
      </c>
      <c r="K167" s="149">
        <v>0</v>
      </c>
      <c r="L167" s="123">
        <v>0</v>
      </c>
    </row>
    <row r="168" spans="1:12" s="152" customFormat="1" ht="12" customHeight="1">
      <c r="A168" s="2"/>
      <c r="B168" s="2" t="s">
        <v>493</v>
      </c>
      <c r="C168" s="2"/>
      <c r="D168" s="158" t="s">
        <v>487</v>
      </c>
      <c r="E168" s="146" t="s">
        <v>333</v>
      </c>
      <c r="F168" s="562">
        <v>20</v>
      </c>
      <c r="G168" s="558">
        <v>0</v>
      </c>
      <c r="H168" s="566" t="s">
        <v>899</v>
      </c>
      <c r="I168" s="149">
        <v>8</v>
      </c>
      <c r="J168" s="566" t="s">
        <v>899</v>
      </c>
      <c r="K168" s="149">
        <v>0</v>
      </c>
      <c r="L168" s="123">
        <v>0</v>
      </c>
    </row>
    <row r="169" spans="1:12" s="152" customFormat="1" ht="12" customHeight="1">
      <c r="A169" s="2"/>
      <c r="B169" s="2"/>
      <c r="C169" s="2" t="s">
        <v>821</v>
      </c>
      <c r="D169" s="158"/>
      <c r="E169" s="146" t="s">
        <v>334</v>
      </c>
      <c r="F169" s="562">
        <v>17</v>
      </c>
      <c r="G169" s="558">
        <v>0</v>
      </c>
      <c r="H169" s="566" t="s">
        <v>899</v>
      </c>
      <c r="I169" s="149">
        <v>13</v>
      </c>
      <c r="J169" s="566" t="s">
        <v>899</v>
      </c>
      <c r="K169" s="149">
        <v>0</v>
      </c>
      <c r="L169" s="123">
        <v>0</v>
      </c>
    </row>
    <row r="170" spans="1:12" s="152" customFormat="1" ht="12" customHeight="1">
      <c r="A170" s="2"/>
      <c r="B170" s="2"/>
      <c r="C170" s="2"/>
      <c r="D170" s="158"/>
      <c r="E170" s="146" t="s">
        <v>335</v>
      </c>
      <c r="F170" s="562">
        <v>37</v>
      </c>
      <c r="G170" s="149">
        <v>0</v>
      </c>
      <c r="H170" s="566" t="s">
        <v>899</v>
      </c>
      <c r="I170" s="149">
        <v>21</v>
      </c>
      <c r="J170" s="566" t="s">
        <v>899</v>
      </c>
      <c r="K170" s="149">
        <v>0</v>
      </c>
      <c r="L170" s="123">
        <v>0</v>
      </c>
    </row>
    <row r="171" spans="1:12" s="152" customFormat="1" ht="12" customHeight="1">
      <c r="A171" s="2"/>
      <c r="B171" s="2" t="s">
        <v>494</v>
      </c>
      <c r="C171" s="162"/>
      <c r="D171" s="158" t="s">
        <v>487</v>
      </c>
      <c r="E171" s="146" t="s">
        <v>333</v>
      </c>
      <c r="F171" s="562">
        <v>198</v>
      </c>
      <c r="G171" s="558">
        <v>1</v>
      </c>
      <c r="H171" s="149">
        <v>61</v>
      </c>
      <c r="I171" s="149">
        <v>97</v>
      </c>
      <c r="J171" s="149">
        <v>34</v>
      </c>
      <c r="K171" s="149">
        <v>5</v>
      </c>
      <c r="L171" s="123">
        <v>0</v>
      </c>
    </row>
    <row r="172" spans="1:12" s="152" customFormat="1" ht="12" customHeight="1">
      <c r="A172" s="2"/>
      <c r="B172" s="2"/>
      <c r="C172" s="155"/>
      <c r="D172" s="158"/>
      <c r="E172" s="146" t="s">
        <v>334</v>
      </c>
      <c r="F172" s="562">
        <v>186</v>
      </c>
      <c r="G172" s="558">
        <v>3</v>
      </c>
      <c r="H172" s="149">
        <v>42</v>
      </c>
      <c r="I172" s="149">
        <v>89</v>
      </c>
      <c r="J172" s="563">
        <v>34</v>
      </c>
      <c r="K172" s="149">
        <v>18</v>
      </c>
      <c r="L172" s="123">
        <v>0</v>
      </c>
    </row>
    <row r="173" spans="1:12" s="152" customFormat="1" ht="12" customHeight="1">
      <c r="A173" s="2"/>
      <c r="B173" s="2"/>
      <c r="C173" s="155"/>
      <c r="D173" s="158"/>
      <c r="E173" s="146" t="s">
        <v>335</v>
      </c>
      <c r="F173" s="562">
        <v>384</v>
      </c>
      <c r="G173" s="562">
        <v>4</v>
      </c>
      <c r="H173" s="562">
        <v>103</v>
      </c>
      <c r="I173" s="562">
        <v>186</v>
      </c>
      <c r="J173" s="562">
        <v>68</v>
      </c>
      <c r="K173" s="562">
        <v>23</v>
      </c>
      <c r="L173" s="123">
        <v>0</v>
      </c>
    </row>
    <row r="174" spans="1:12" s="152" customFormat="1" ht="12" customHeight="1">
      <c r="A174" s="2"/>
      <c r="B174" s="2" t="s">
        <v>495</v>
      </c>
      <c r="C174" s="155"/>
      <c r="D174" s="158" t="s">
        <v>487</v>
      </c>
      <c r="E174" s="146" t="s">
        <v>333</v>
      </c>
      <c r="F174" s="562">
        <v>79</v>
      </c>
      <c r="G174" s="558">
        <v>0</v>
      </c>
      <c r="H174" s="566" t="s">
        <v>899</v>
      </c>
      <c r="I174" s="149">
        <v>33</v>
      </c>
      <c r="J174" s="149">
        <v>21</v>
      </c>
      <c r="K174" s="566" t="s">
        <v>899</v>
      </c>
      <c r="L174" s="123">
        <v>0</v>
      </c>
    </row>
    <row r="175" spans="1:12" s="152" customFormat="1" ht="12" customHeight="1">
      <c r="A175" s="2"/>
      <c r="B175" s="2"/>
      <c r="C175" s="155" t="s">
        <v>496</v>
      </c>
      <c r="D175" s="158"/>
      <c r="E175" s="146" t="s">
        <v>334</v>
      </c>
      <c r="F175" s="562">
        <v>34</v>
      </c>
      <c r="G175" s="558">
        <v>0</v>
      </c>
      <c r="H175" s="566" t="s">
        <v>899</v>
      </c>
      <c r="I175" s="149">
        <v>15</v>
      </c>
      <c r="J175" s="149">
        <v>11</v>
      </c>
      <c r="K175" s="566" t="s">
        <v>899</v>
      </c>
      <c r="L175" s="123">
        <v>0</v>
      </c>
    </row>
    <row r="176" spans="1:12" s="152" customFormat="1" ht="12" customHeight="1">
      <c r="A176" s="2"/>
      <c r="B176" s="2"/>
      <c r="C176" s="155"/>
      <c r="D176" s="158"/>
      <c r="E176" s="146" t="s">
        <v>335</v>
      </c>
      <c r="F176" s="562">
        <v>113</v>
      </c>
      <c r="G176" s="562">
        <v>0</v>
      </c>
      <c r="H176" s="562">
        <v>25</v>
      </c>
      <c r="I176" s="562">
        <v>48</v>
      </c>
      <c r="J176" s="562">
        <v>32</v>
      </c>
      <c r="K176" s="562">
        <v>8</v>
      </c>
      <c r="L176" s="147">
        <v>0</v>
      </c>
    </row>
    <row r="177" spans="1:12" s="152" customFormat="1" ht="12" customHeight="1">
      <c r="A177" s="2"/>
      <c r="B177" s="160" t="s">
        <v>680</v>
      </c>
      <c r="C177" s="155"/>
      <c r="D177" s="158"/>
      <c r="E177" s="146" t="s">
        <v>333</v>
      </c>
      <c r="F177" s="562">
        <v>73</v>
      </c>
      <c r="G177" s="562">
        <v>0</v>
      </c>
      <c r="H177" s="562">
        <v>34</v>
      </c>
      <c r="I177" s="562">
        <v>32</v>
      </c>
      <c r="J177" s="562">
        <v>7</v>
      </c>
      <c r="K177" s="562">
        <v>0</v>
      </c>
      <c r="L177" s="147">
        <v>0</v>
      </c>
    </row>
    <row r="178" spans="1:12" s="152" customFormat="1" ht="12" customHeight="1">
      <c r="A178" s="2"/>
      <c r="B178" s="2"/>
      <c r="C178" s="137" t="s">
        <v>319</v>
      </c>
      <c r="D178" s="158"/>
      <c r="E178" s="146" t="s">
        <v>334</v>
      </c>
      <c r="F178" s="562">
        <v>47</v>
      </c>
      <c r="G178" s="562">
        <v>0</v>
      </c>
      <c r="H178" s="562">
        <v>11</v>
      </c>
      <c r="I178" s="562">
        <v>29</v>
      </c>
      <c r="J178" s="562">
        <v>7</v>
      </c>
      <c r="K178" s="562">
        <v>0</v>
      </c>
      <c r="L178" s="147">
        <v>0</v>
      </c>
    </row>
    <row r="179" spans="1:12" s="152" customFormat="1" ht="12" customHeight="1">
      <c r="A179" s="2"/>
      <c r="B179" s="2"/>
      <c r="C179" s="155"/>
      <c r="D179" s="158"/>
      <c r="E179" s="146" t="s">
        <v>335</v>
      </c>
      <c r="F179" s="562">
        <v>120</v>
      </c>
      <c r="G179" s="562">
        <v>0</v>
      </c>
      <c r="H179" s="562">
        <v>45</v>
      </c>
      <c r="I179" s="562">
        <v>61</v>
      </c>
      <c r="J179" s="562">
        <v>14</v>
      </c>
      <c r="K179" s="562">
        <v>0</v>
      </c>
      <c r="L179" s="147">
        <v>0</v>
      </c>
    </row>
    <row r="180" spans="1:12" s="152" customFormat="1" ht="12" customHeight="1">
      <c r="A180" s="2"/>
      <c r="B180" s="2" t="s">
        <v>500</v>
      </c>
      <c r="C180" s="155"/>
      <c r="D180" s="158" t="s">
        <v>487</v>
      </c>
      <c r="E180" s="146" t="s">
        <v>333</v>
      </c>
      <c r="F180" s="562">
        <v>57</v>
      </c>
      <c r="G180" s="558">
        <v>0</v>
      </c>
      <c r="H180" s="149">
        <v>32</v>
      </c>
      <c r="I180" s="566" t="s">
        <v>899</v>
      </c>
      <c r="J180" s="566" t="s">
        <v>899</v>
      </c>
      <c r="K180" s="566" t="s">
        <v>899</v>
      </c>
      <c r="L180" s="123">
        <v>0</v>
      </c>
    </row>
    <row r="181" spans="1:12" s="152" customFormat="1" ht="12" customHeight="1">
      <c r="A181" s="2"/>
      <c r="B181" s="2"/>
      <c r="C181" s="163" t="s">
        <v>830</v>
      </c>
      <c r="D181" s="158"/>
      <c r="E181" s="146" t="s">
        <v>334</v>
      </c>
      <c r="F181" s="562">
        <v>31</v>
      </c>
      <c r="G181" s="558">
        <v>0</v>
      </c>
      <c r="H181" s="149">
        <v>15</v>
      </c>
      <c r="I181" s="566" t="s">
        <v>899</v>
      </c>
      <c r="J181" s="566" t="s">
        <v>899</v>
      </c>
      <c r="K181" s="149">
        <v>0</v>
      </c>
      <c r="L181" s="123">
        <v>0</v>
      </c>
    </row>
    <row r="182" spans="1:12" s="152" customFormat="1" ht="12" customHeight="1">
      <c r="A182" s="2"/>
      <c r="B182" s="2"/>
      <c r="C182" s="155"/>
      <c r="D182" s="158"/>
      <c r="E182" s="146" t="s">
        <v>335</v>
      </c>
      <c r="F182" s="562">
        <v>88</v>
      </c>
      <c r="G182" s="558">
        <v>0</v>
      </c>
      <c r="H182" s="149">
        <v>47</v>
      </c>
      <c r="I182" s="566" t="s">
        <v>899</v>
      </c>
      <c r="J182" s="149">
        <v>5</v>
      </c>
      <c r="K182" s="566" t="s">
        <v>899</v>
      </c>
      <c r="L182" s="123">
        <v>0</v>
      </c>
    </row>
    <row r="183" spans="1:12" s="152" customFormat="1" ht="12" customHeight="1">
      <c r="A183" s="2"/>
      <c r="B183" s="2" t="s">
        <v>822</v>
      </c>
      <c r="C183" s="2"/>
      <c r="D183" s="158" t="s">
        <v>487</v>
      </c>
      <c r="E183" s="146" t="s">
        <v>333</v>
      </c>
      <c r="F183" s="562">
        <v>38</v>
      </c>
      <c r="G183" s="558">
        <v>0</v>
      </c>
      <c r="H183" s="149">
        <v>17</v>
      </c>
      <c r="I183" s="149">
        <v>16</v>
      </c>
      <c r="J183" s="149">
        <v>5</v>
      </c>
      <c r="K183" s="149">
        <v>0</v>
      </c>
      <c r="L183" s="123">
        <v>0</v>
      </c>
    </row>
    <row r="184" spans="1:12" s="152" customFormat="1" ht="12" customHeight="1">
      <c r="A184" s="2"/>
      <c r="B184" s="2"/>
      <c r="C184" s="2" t="s">
        <v>823</v>
      </c>
      <c r="D184" s="158"/>
      <c r="E184" s="146" t="s">
        <v>334</v>
      </c>
      <c r="F184" s="562">
        <v>12</v>
      </c>
      <c r="G184" s="558">
        <v>0</v>
      </c>
      <c r="H184" s="149">
        <v>1</v>
      </c>
      <c r="I184" s="149">
        <v>9</v>
      </c>
      <c r="J184" s="566" t="s">
        <v>899</v>
      </c>
      <c r="K184" s="566" t="s">
        <v>899</v>
      </c>
      <c r="L184" s="123">
        <v>0</v>
      </c>
    </row>
    <row r="185" spans="1:12" s="152" customFormat="1" ht="12" customHeight="1">
      <c r="A185" s="2"/>
      <c r="B185" s="2"/>
      <c r="C185" s="2"/>
      <c r="D185" s="158"/>
      <c r="E185" s="146" t="s">
        <v>335</v>
      </c>
      <c r="F185" s="562">
        <v>50</v>
      </c>
      <c r="G185" s="558">
        <v>0</v>
      </c>
      <c r="H185" s="149">
        <v>18</v>
      </c>
      <c r="I185" s="149">
        <v>25</v>
      </c>
      <c r="J185" s="566" t="s">
        <v>899</v>
      </c>
      <c r="K185" s="566" t="s">
        <v>899</v>
      </c>
      <c r="L185" s="123">
        <v>0</v>
      </c>
    </row>
    <row r="186" spans="1:12" s="152" customFormat="1" ht="12" customHeight="1">
      <c r="A186" s="2"/>
      <c r="B186" s="137" t="s">
        <v>498</v>
      </c>
      <c r="C186" s="155"/>
      <c r="D186" s="158" t="s">
        <v>487</v>
      </c>
      <c r="E186" s="164" t="s">
        <v>333</v>
      </c>
      <c r="F186" s="562">
        <v>25</v>
      </c>
      <c r="G186" s="558">
        <v>0</v>
      </c>
      <c r="H186" s="149">
        <v>9</v>
      </c>
      <c r="I186" s="149">
        <v>13</v>
      </c>
      <c r="J186" s="149">
        <v>3</v>
      </c>
      <c r="K186" s="149">
        <v>0</v>
      </c>
      <c r="L186" s="123">
        <v>0</v>
      </c>
    </row>
    <row r="187" spans="1:12" s="152" customFormat="1" ht="12" customHeight="1">
      <c r="A187" s="2"/>
      <c r="B187" s="2"/>
      <c r="C187" s="2"/>
      <c r="D187" s="158"/>
      <c r="E187" s="146" t="s">
        <v>334</v>
      </c>
      <c r="F187" s="562">
        <v>23</v>
      </c>
      <c r="G187" s="558">
        <v>0</v>
      </c>
      <c r="H187" s="149">
        <v>10</v>
      </c>
      <c r="I187" s="149">
        <v>8</v>
      </c>
      <c r="J187" s="566" t="s">
        <v>899</v>
      </c>
      <c r="K187" s="566" t="s">
        <v>899</v>
      </c>
      <c r="L187" s="123">
        <v>0</v>
      </c>
    </row>
    <row r="188" spans="1:12" s="152" customFormat="1" ht="12" customHeight="1">
      <c r="A188" s="2"/>
      <c r="B188" s="2"/>
      <c r="C188" s="2"/>
      <c r="D188" s="158"/>
      <c r="E188" s="146" t="s">
        <v>335</v>
      </c>
      <c r="F188" s="562">
        <v>48</v>
      </c>
      <c r="G188" s="562">
        <v>0</v>
      </c>
      <c r="H188" s="562">
        <v>19</v>
      </c>
      <c r="I188" s="562">
        <v>21</v>
      </c>
      <c r="J188" s="566" t="s">
        <v>899</v>
      </c>
      <c r="K188" s="566" t="s">
        <v>899</v>
      </c>
      <c r="L188" s="147">
        <v>0</v>
      </c>
    </row>
    <row r="189" spans="1:12" s="152" customFormat="1" ht="11.25" customHeight="1">
      <c r="A189" s="781" t="s">
        <v>348</v>
      </c>
      <c r="B189" s="781"/>
      <c r="C189" s="781"/>
      <c r="D189" s="781"/>
      <c r="E189" s="781"/>
      <c r="F189" s="781"/>
      <c r="G189" s="781"/>
      <c r="H189" s="781"/>
      <c r="I189" s="781"/>
      <c r="J189" s="781"/>
      <c r="K189" s="781"/>
      <c r="L189" s="781"/>
    </row>
    <row r="190" spans="1:12" s="152" customFormat="1" ht="12.75" customHeight="1">
      <c r="A190" s="2"/>
      <c r="B190" s="2"/>
      <c r="C190" s="118" t="s">
        <v>337</v>
      </c>
      <c r="D190" s="118"/>
      <c r="E190" s="144" t="s">
        <v>333</v>
      </c>
      <c r="F190" s="145">
        <v>411</v>
      </c>
      <c r="G190" s="267">
        <v>1</v>
      </c>
      <c r="H190" s="267" t="s">
        <v>899</v>
      </c>
      <c r="I190" s="267">
        <v>137</v>
      </c>
      <c r="J190" s="267">
        <v>230</v>
      </c>
      <c r="K190" s="267" t="s">
        <v>899</v>
      </c>
      <c r="L190" s="120">
        <v>0</v>
      </c>
    </row>
    <row r="191" spans="1:12" s="152" customFormat="1" ht="12.75" customHeight="1">
      <c r="A191" s="2"/>
      <c r="B191" s="2"/>
      <c r="C191" s="2"/>
      <c r="D191" s="2"/>
      <c r="E191" s="144" t="s">
        <v>334</v>
      </c>
      <c r="F191" s="145">
        <v>196</v>
      </c>
      <c r="G191" s="558">
        <v>0</v>
      </c>
      <c r="H191" s="267" t="s">
        <v>899</v>
      </c>
      <c r="I191" s="267">
        <v>62</v>
      </c>
      <c r="J191" s="267">
        <v>117</v>
      </c>
      <c r="K191" s="267" t="s">
        <v>899</v>
      </c>
      <c r="L191" s="120">
        <v>0</v>
      </c>
    </row>
    <row r="192" spans="1:12" s="152" customFormat="1" ht="12.75" customHeight="1">
      <c r="A192" s="2"/>
      <c r="B192" s="2"/>
      <c r="C192" s="2"/>
      <c r="D192" s="2"/>
      <c r="E192" s="144" t="s">
        <v>335</v>
      </c>
      <c r="F192" s="145">
        <v>607</v>
      </c>
      <c r="G192" s="145">
        <v>1</v>
      </c>
      <c r="H192" s="145">
        <v>43</v>
      </c>
      <c r="I192" s="145">
        <v>199</v>
      </c>
      <c r="J192" s="145">
        <v>347</v>
      </c>
      <c r="K192" s="145">
        <v>17</v>
      </c>
      <c r="L192" s="156">
        <v>0</v>
      </c>
    </row>
    <row r="193" spans="1:12" s="152" customFormat="1" ht="12.75" customHeight="1">
      <c r="A193" s="2"/>
      <c r="B193" s="2" t="s">
        <v>501</v>
      </c>
      <c r="C193" s="2"/>
      <c r="D193" s="158" t="s">
        <v>484</v>
      </c>
      <c r="E193" s="146" t="s">
        <v>333</v>
      </c>
      <c r="F193" s="562">
        <v>411</v>
      </c>
      <c r="G193" s="562">
        <v>1</v>
      </c>
      <c r="H193" s="562">
        <v>28</v>
      </c>
      <c r="I193" s="562">
        <v>137</v>
      </c>
      <c r="J193" s="562">
        <v>230</v>
      </c>
      <c r="K193" s="562">
        <v>15</v>
      </c>
      <c r="L193" s="147">
        <v>0</v>
      </c>
    </row>
    <row r="194" spans="1:12" s="152" customFormat="1" ht="12.75" customHeight="1">
      <c r="A194" s="2"/>
      <c r="B194" s="2"/>
      <c r="C194" s="2" t="s">
        <v>350</v>
      </c>
      <c r="D194" s="2"/>
      <c r="E194" s="146" t="s">
        <v>334</v>
      </c>
      <c r="F194" s="562">
        <v>196</v>
      </c>
      <c r="G194" s="562">
        <v>0</v>
      </c>
      <c r="H194" s="562">
        <v>15</v>
      </c>
      <c r="I194" s="562">
        <v>62</v>
      </c>
      <c r="J194" s="562">
        <v>117</v>
      </c>
      <c r="K194" s="562">
        <v>2</v>
      </c>
      <c r="L194" s="147">
        <v>0</v>
      </c>
    </row>
    <row r="195" spans="1:12" s="152" customFormat="1" ht="12.75" customHeight="1">
      <c r="A195" s="2"/>
      <c r="B195" s="2"/>
      <c r="C195" s="2"/>
      <c r="D195" s="2"/>
      <c r="E195" s="146" t="s">
        <v>335</v>
      </c>
      <c r="F195" s="562">
        <v>607</v>
      </c>
      <c r="G195" s="562">
        <v>1</v>
      </c>
      <c r="H195" s="562">
        <v>43</v>
      </c>
      <c r="I195" s="562">
        <v>199</v>
      </c>
      <c r="J195" s="562">
        <v>347</v>
      </c>
      <c r="K195" s="562">
        <v>17</v>
      </c>
      <c r="L195" s="147">
        <v>0</v>
      </c>
    </row>
    <row r="196" spans="1:12" s="152" customFormat="1" ht="12.75" customHeight="1">
      <c r="A196" s="107" t="s">
        <v>262</v>
      </c>
      <c r="B196" s="107"/>
      <c r="C196" s="107"/>
      <c r="D196" s="107"/>
      <c r="E196" s="107"/>
      <c r="F196" s="564"/>
      <c r="G196" s="564"/>
      <c r="H196" s="564"/>
      <c r="I196" s="564"/>
      <c r="J196" s="564"/>
      <c r="K196" s="564"/>
      <c r="L196" s="107"/>
    </row>
    <row r="197" spans="1:12" s="152" customFormat="1" ht="36.75" customHeight="1">
      <c r="A197" s="950" t="s">
        <v>864</v>
      </c>
      <c r="B197" s="950"/>
      <c r="C197" s="950"/>
      <c r="D197" s="950"/>
      <c r="E197" s="950"/>
      <c r="F197" s="950"/>
      <c r="G197" s="950"/>
      <c r="H197" s="950"/>
      <c r="I197" s="950"/>
      <c r="J197" s="950"/>
      <c r="K197" s="950"/>
      <c r="L197" s="950"/>
    </row>
    <row r="198" spans="1:12" s="152" customFormat="1" ht="16.2">
      <c r="A198" s="165"/>
      <c r="B198" s="107"/>
      <c r="C198" s="166"/>
      <c r="D198" s="166"/>
      <c r="E198" s="166"/>
      <c r="F198" s="565"/>
      <c r="G198" s="565"/>
      <c r="H198" s="565"/>
      <c r="I198" s="565"/>
      <c r="J198" s="565"/>
      <c r="K198" s="565"/>
      <c r="L198" s="166"/>
    </row>
  </sheetData>
  <mergeCells count="19">
    <mergeCell ref="A1:L1"/>
    <mergeCell ref="C2:L2"/>
    <mergeCell ref="C3:L3"/>
    <mergeCell ref="A5:E11"/>
    <mergeCell ref="G5:L5"/>
    <mergeCell ref="G6:G11"/>
    <mergeCell ref="L6:L11"/>
    <mergeCell ref="I6:I11"/>
    <mergeCell ref="A197:L197"/>
    <mergeCell ref="A67:L67"/>
    <mergeCell ref="A95:L95"/>
    <mergeCell ref="A57:L57"/>
    <mergeCell ref="A189:L189"/>
    <mergeCell ref="A17:L17"/>
    <mergeCell ref="J6:J11"/>
    <mergeCell ref="K6:K11"/>
    <mergeCell ref="F6:F11"/>
    <mergeCell ref="A13:L13"/>
    <mergeCell ref="H6:H11"/>
  </mergeCells>
  <conditionalFormatting sqref="I1:K13 I61:K67 I71:K95 I196:K65536 I17:K17 I21:K57 I189:K192 I188 I165:K187 I164 K164 I99:K163">
    <cfRule type="cellIs" priority="6" dxfId="13" operator="between" stopIfTrue="1">
      <formula>1</formula>
      <formula>2</formula>
    </cfRule>
  </conditionalFormatting>
  <conditionalFormatting sqref="J164">
    <cfRule type="cellIs" priority="1" dxfId="13" operator="between" stopIfTrue="1">
      <formula>1</formula>
      <formula>2</formula>
    </cfRule>
  </conditionalFormatting>
  <conditionalFormatting sqref="I58">
    <cfRule type="cellIs" priority="4" dxfId="13" operator="between" stopIfTrue="1">
      <formula>1</formula>
      <formula>2</formula>
    </cfRule>
  </conditionalFormatting>
  <conditionalFormatting sqref="J59:K60">
    <cfRule type="cellIs" priority="3" dxfId="13" operator="between" stopIfTrue="1">
      <formula>1</formula>
      <formula>2</formula>
    </cfRule>
  </conditionalFormatting>
  <conditionalFormatting sqref="J188:K188">
    <cfRule type="cellIs" priority="2" dxfId="13"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1" manualBreakCount="1">
    <brk id="18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76"/>
  <sheetViews>
    <sheetView workbookViewId="0" topLeftCell="A1">
      <selection activeCell="L1" sqref="L1"/>
    </sheetView>
  </sheetViews>
  <sheetFormatPr defaultColWidth="11.421875" defaultRowHeight="15"/>
  <cols>
    <col min="1" max="2" width="0.85546875" style="107" customWidth="1"/>
    <col min="3" max="3" width="23.28125" style="107" customWidth="1"/>
    <col min="4" max="4" width="2.140625" style="107" customWidth="1"/>
    <col min="5" max="5" width="8.57421875" style="107" customWidth="1"/>
    <col min="6" max="6" width="8.28125" style="107" customWidth="1"/>
    <col min="7" max="7" width="8.421875" style="107" customWidth="1"/>
    <col min="8" max="8" width="11.7109375" style="107" customWidth="1"/>
    <col min="9" max="9" width="10.140625" style="107" customWidth="1"/>
    <col min="10" max="10" width="8.00390625" style="107" customWidth="1"/>
    <col min="11" max="11" width="6.8515625" style="107" customWidth="1"/>
    <col min="12" max="16384" width="11.421875" style="107" customWidth="1"/>
  </cols>
  <sheetData>
    <row r="1" spans="1:11" s="113" customFormat="1" ht="12.75" customHeight="1">
      <c r="A1" s="904" t="s">
        <v>835</v>
      </c>
      <c r="B1" s="904"/>
      <c r="C1" s="904"/>
      <c r="D1" s="904"/>
      <c r="E1" s="904"/>
      <c r="F1" s="904"/>
      <c r="G1" s="904"/>
      <c r="H1" s="904"/>
      <c r="I1" s="904"/>
      <c r="J1" s="904"/>
      <c r="K1" s="904"/>
    </row>
    <row r="2" spans="1:11" s="113" customFormat="1" ht="12.75" customHeight="1">
      <c r="A2" s="112"/>
      <c r="B2" s="112"/>
      <c r="C2" s="904" t="s">
        <v>440</v>
      </c>
      <c r="D2" s="904"/>
      <c r="E2" s="904"/>
      <c r="F2" s="904"/>
      <c r="G2" s="904"/>
      <c r="H2" s="904"/>
      <c r="I2" s="904"/>
      <c r="J2" s="904"/>
      <c r="K2" s="904"/>
    </row>
    <row r="3" spans="1:11" s="113" customFormat="1" ht="12.75" customHeight="1">
      <c r="A3" s="142"/>
      <c r="B3" s="142"/>
      <c r="C3" s="904" t="s">
        <v>32</v>
      </c>
      <c r="D3" s="904"/>
      <c r="E3" s="904"/>
      <c r="F3" s="904"/>
      <c r="G3" s="904" t="s">
        <v>441</v>
      </c>
      <c r="H3" s="904"/>
      <c r="I3" s="904"/>
      <c r="J3" s="904"/>
      <c r="K3" s="904"/>
    </row>
    <row r="4" spans="1:11" ht="6" customHeight="1">
      <c r="A4" s="111"/>
      <c r="B4" s="111"/>
      <c r="C4" s="111"/>
      <c r="D4" s="111"/>
      <c r="E4" s="111"/>
      <c r="F4" s="111"/>
      <c r="G4" s="111"/>
      <c r="H4" s="111"/>
      <c r="I4" s="111"/>
      <c r="J4" s="111"/>
      <c r="K4" s="111"/>
    </row>
    <row r="5" spans="1:11" ht="18.75" customHeight="1">
      <c r="A5" s="969" t="s">
        <v>442</v>
      </c>
      <c r="B5" s="970"/>
      <c r="C5" s="970"/>
      <c r="D5" s="971"/>
      <c r="E5" s="143"/>
      <c r="F5" s="967" t="s">
        <v>860</v>
      </c>
      <c r="G5" s="967"/>
      <c r="H5" s="967"/>
      <c r="I5" s="967"/>
      <c r="J5" s="967"/>
      <c r="K5" s="968"/>
    </row>
    <row r="6" spans="1:11" ht="18.75" customHeight="1">
      <c r="A6" s="972"/>
      <c r="B6" s="973"/>
      <c r="C6" s="973"/>
      <c r="D6" s="974"/>
      <c r="E6" s="978" t="s">
        <v>405</v>
      </c>
      <c r="F6" s="761" t="s">
        <v>418</v>
      </c>
      <c r="G6" s="761" t="s">
        <v>436</v>
      </c>
      <c r="H6" s="761" t="s">
        <v>437</v>
      </c>
      <c r="I6" s="761" t="s">
        <v>933</v>
      </c>
      <c r="J6" s="761" t="s">
        <v>461</v>
      </c>
      <c r="K6" s="775" t="s">
        <v>439</v>
      </c>
    </row>
    <row r="7" spans="1:11" ht="18.75" customHeight="1">
      <c r="A7" s="972"/>
      <c r="B7" s="973"/>
      <c r="C7" s="973"/>
      <c r="D7" s="974"/>
      <c r="E7" s="773"/>
      <c r="F7" s="761"/>
      <c r="G7" s="761"/>
      <c r="H7" s="761"/>
      <c r="I7" s="761"/>
      <c r="J7" s="761"/>
      <c r="K7" s="775"/>
    </row>
    <row r="8" spans="1:11" ht="18.75" customHeight="1">
      <c r="A8" s="972"/>
      <c r="B8" s="973"/>
      <c r="C8" s="973"/>
      <c r="D8" s="974"/>
      <c r="E8" s="773"/>
      <c r="F8" s="761"/>
      <c r="G8" s="761"/>
      <c r="H8" s="761"/>
      <c r="I8" s="761"/>
      <c r="J8" s="761"/>
      <c r="K8" s="775"/>
    </row>
    <row r="9" spans="1:11" ht="18.75" customHeight="1">
      <c r="A9" s="972"/>
      <c r="B9" s="973"/>
      <c r="C9" s="973"/>
      <c r="D9" s="974"/>
      <c r="E9" s="773"/>
      <c r="F9" s="761"/>
      <c r="G9" s="761"/>
      <c r="H9" s="761"/>
      <c r="I9" s="761"/>
      <c r="J9" s="761"/>
      <c r="K9" s="775"/>
    </row>
    <row r="10" spans="1:11" ht="18.75" customHeight="1">
      <c r="A10" s="972"/>
      <c r="B10" s="973"/>
      <c r="C10" s="973"/>
      <c r="D10" s="974"/>
      <c r="E10" s="773"/>
      <c r="F10" s="761"/>
      <c r="G10" s="761"/>
      <c r="H10" s="761"/>
      <c r="I10" s="761"/>
      <c r="J10" s="761"/>
      <c r="K10" s="775"/>
    </row>
    <row r="11" spans="1:11" ht="18.75" customHeight="1">
      <c r="A11" s="975"/>
      <c r="B11" s="976"/>
      <c r="C11" s="976"/>
      <c r="D11" s="977"/>
      <c r="E11" s="774"/>
      <c r="F11" s="762"/>
      <c r="G11" s="762"/>
      <c r="H11" s="762"/>
      <c r="I11" s="762"/>
      <c r="J11" s="762"/>
      <c r="K11" s="776"/>
    </row>
    <row r="12" spans="1:11" ht="3" customHeight="1">
      <c r="A12" s="115"/>
      <c r="B12" s="115"/>
      <c r="C12" s="115"/>
      <c r="D12" s="115"/>
      <c r="E12" s="115"/>
      <c r="F12" s="116"/>
      <c r="G12" s="116"/>
      <c r="H12" s="116"/>
      <c r="I12" s="116"/>
      <c r="J12" s="116"/>
      <c r="K12" s="116"/>
    </row>
    <row r="13" spans="1:11" s="2" customFormat="1" ht="18.75" customHeight="1">
      <c r="A13" s="965"/>
      <c r="B13" s="965"/>
      <c r="C13" s="965"/>
      <c r="D13" s="965"/>
      <c r="E13" s="965"/>
      <c r="F13" s="965"/>
      <c r="G13" s="965"/>
      <c r="H13" s="965"/>
      <c r="I13" s="965"/>
      <c r="J13" s="965"/>
      <c r="K13" s="965"/>
    </row>
    <row r="14" spans="3:14" s="2" customFormat="1" ht="12" customHeight="1">
      <c r="C14" s="118" t="s">
        <v>337</v>
      </c>
      <c r="D14" s="144" t="s">
        <v>333</v>
      </c>
      <c r="E14" s="145">
        <f aca="true" t="shared" si="0" ref="E14:J14">SUMIF($D$18:$D$47,"m",E$18:E$47)</f>
        <v>38090</v>
      </c>
      <c r="F14" s="145">
        <f t="shared" si="0"/>
        <v>4830</v>
      </c>
      <c r="G14" s="145">
        <f t="shared" si="0"/>
        <v>11299</v>
      </c>
      <c r="H14" s="145">
        <f t="shared" si="0"/>
        <v>16152</v>
      </c>
      <c r="I14" s="145">
        <f t="shared" si="0"/>
        <v>4078</v>
      </c>
      <c r="J14" s="145">
        <f t="shared" si="0"/>
        <v>1731</v>
      </c>
      <c r="K14" s="145">
        <f>SUMIF($D$18:$D$47,"m",K$18:K$47)</f>
        <v>0</v>
      </c>
      <c r="L14" s="120"/>
      <c r="M14" s="120"/>
      <c r="N14" s="120"/>
    </row>
    <row r="15" spans="4:14" s="2" customFormat="1" ht="12" customHeight="1">
      <c r="D15" s="144" t="s">
        <v>334</v>
      </c>
      <c r="E15" s="145">
        <f aca="true" t="shared" si="1" ref="E15:K15">SUMIF($D$18:$D$47,"w",E$18:E$47)</f>
        <v>25414</v>
      </c>
      <c r="F15" s="145">
        <f t="shared" si="1"/>
        <v>1448</v>
      </c>
      <c r="G15" s="145">
        <f t="shared" si="1"/>
        <v>6820</v>
      </c>
      <c r="H15" s="145">
        <f t="shared" si="1"/>
        <v>12713</v>
      </c>
      <c r="I15" s="145">
        <f t="shared" si="1"/>
        <v>3073</v>
      </c>
      <c r="J15" s="145">
        <f t="shared" si="1"/>
        <v>1360</v>
      </c>
      <c r="K15" s="145">
        <f t="shared" si="1"/>
        <v>0</v>
      </c>
      <c r="L15" s="120"/>
      <c r="M15" s="120"/>
      <c r="N15" s="120"/>
    </row>
    <row r="16" spans="4:14" s="2" customFormat="1" ht="12" customHeight="1">
      <c r="D16" s="144" t="s">
        <v>335</v>
      </c>
      <c r="E16" s="145">
        <f aca="true" t="shared" si="2" ref="E16:K16">SUMIF($D$18:$D$47,"i",E$18:E$47)</f>
        <v>63504</v>
      </c>
      <c r="F16" s="145">
        <f t="shared" si="2"/>
        <v>6278</v>
      </c>
      <c r="G16" s="145">
        <f t="shared" si="2"/>
        <v>18119</v>
      </c>
      <c r="H16" s="145">
        <f t="shared" si="2"/>
        <v>28865</v>
      </c>
      <c r="I16" s="145">
        <f t="shared" si="2"/>
        <v>7151</v>
      </c>
      <c r="J16" s="145">
        <f t="shared" si="2"/>
        <v>3091</v>
      </c>
      <c r="K16" s="145">
        <f t="shared" si="2"/>
        <v>0</v>
      </c>
      <c r="L16" s="120"/>
      <c r="M16" s="120"/>
      <c r="N16" s="120"/>
    </row>
    <row r="17" spans="4:14" s="2" customFormat="1" ht="12" customHeight="1">
      <c r="D17" s="131"/>
      <c r="E17" s="131"/>
      <c r="F17" s="120"/>
      <c r="G17" s="120"/>
      <c r="H17" s="120"/>
      <c r="I17" s="120"/>
      <c r="J17" s="120"/>
      <c r="K17" s="120"/>
      <c r="L17" s="120"/>
      <c r="M17" s="120"/>
      <c r="N17" s="120"/>
    </row>
    <row r="18" spans="2:21" s="2" customFormat="1" ht="12" customHeight="1">
      <c r="B18" s="2" t="s">
        <v>243</v>
      </c>
      <c r="D18" s="146" t="s">
        <v>333</v>
      </c>
      <c r="E18" s="147">
        <v>2558</v>
      </c>
      <c r="F18" s="122">
        <v>621</v>
      </c>
      <c r="G18" s="123">
        <v>817</v>
      </c>
      <c r="H18" s="123">
        <v>817</v>
      </c>
      <c r="I18" s="123">
        <v>178</v>
      </c>
      <c r="J18" s="123">
        <v>125</v>
      </c>
      <c r="K18" s="145">
        <v>0</v>
      </c>
      <c r="L18" s="123"/>
      <c r="M18" s="123"/>
      <c r="N18" s="123"/>
      <c r="O18" s="123"/>
      <c r="P18" s="123"/>
      <c r="Q18" s="123"/>
      <c r="R18" s="123"/>
      <c r="S18" s="148"/>
      <c r="U18" s="148"/>
    </row>
    <row r="19" spans="4:21" s="2" customFormat="1" ht="12" customHeight="1">
      <c r="D19" s="146" t="s">
        <v>334</v>
      </c>
      <c r="E19" s="147">
        <v>2656</v>
      </c>
      <c r="F19" s="122">
        <v>318</v>
      </c>
      <c r="G19" s="123">
        <v>702</v>
      </c>
      <c r="H19" s="123">
        <v>1135</v>
      </c>
      <c r="I19" s="123">
        <v>305</v>
      </c>
      <c r="J19" s="123">
        <v>196</v>
      </c>
      <c r="K19" s="145">
        <v>0</v>
      </c>
      <c r="L19" s="123"/>
      <c r="M19" s="123"/>
      <c r="N19" s="123"/>
      <c r="O19" s="123"/>
      <c r="P19" s="123"/>
      <c r="Q19" s="123"/>
      <c r="R19" s="123"/>
      <c r="U19" s="148"/>
    </row>
    <row r="20" spans="4:21" s="2" customFormat="1" ht="12" customHeight="1">
      <c r="D20" s="146" t="s">
        <v>335</v>
      </c>
      <c r="E20" s="147">
        <v>5214</v>
      </c>
      <c r="F20" s="122">
        <v>939</v>
      </c>
      <c r="G20" s="123">
        <v>1519</v>
      </c>
      <c r="H20" s="123">
        <v>1952</v>
      </c>
      <c r="I20" s="123">
        <v>483</v>
      </c>
      <c r="J20" s="123">
        <v>321</v>
      </c>
      <c r="K20" s="145">
        <v>0</v>
      </c>
      <c r="L20" s="123"/>
      <c r="M20" s="123"/>
      <c r="N20" s="123"/>
      <c r="O20" s="123"/>
      <c r="P20" s="123"/>
      <c r="Q20" s="123"/>
      <c r="R20" s="123"/>
      <c r="S20" s="148"/>
      <c r="T20" s="148"/>
      <c r="U20" s="148"/>
    </row>
    <row r="21" spans="2:14" s="2" customFormat="1" ht="12" customHeight="1">
      <c r="B21" s="2" t="s">
        <v>244</v>
      </c>
      <c r="D21" s="146" t="s">
        <v>333</v>
      </c>
      <c r="E21" s="147">
        <v>376</v>
      </c>
      <c r="F21" s="122">
        <v>25</v>
      </c>
      <c r="G21" s="123">
        <v>89</v>
      </c>
      <c r="H21" s="123">
        <v>187</v>
      </c>
      <c r="I21" s="123">
        <v>47</v>
      </c>
      <c r="J21" s="123">
        <v>28</v>
      </c>
      <c r="K21" s="145">
        <v>0</v>
      </c>
      <c r="L21" s="123"/>
      <c r="M21" s="123"/>
      <c r="N21" s="123"/>
    </row>
    <row r="22" spans="4:14" s="2" customFormat="1" ht="12" customHeight="1">
      <c r="D22" s="146" t="s">
        <v>334</v>
      </c>
      <c r="E22" s="147">
        <v>291</v>
      </c>
      <c r="F22" s="122">
        <v>8</v>
      </c>
      <c r="G22" s="123">
        <v>59</v>
      </c>
      <c r="H22" s="123">
        <v>161</v>
      </c>
      <c r="I22" s="123">
        <v>44</v>
      </c>
      <c r="J22" s="123">
        <v>19</v>
      </c>
      <c r="K22" s="145">
        <v>0</v>
      </c>
      <c r="L22" s="123"/>
      <c r="M22" s="123"/>
      <c r="N22" s="123"/>
    </row>
    <row r="23" spans="4:14" s="2" customFormat="1" ht="12" customHeight="1">
      <c r="D23" s="146" t="s">
        <v>335</v>
      </c>
      <c r="E23" s="147">
        <v>667</v>
      </c>
      <c r="F23" s="122">
        <v>33</v>
      </c>
      <c r="G23" s="123">
        <v>148</v>
      </c>
      <c r="H23" s="123">
        <v>348</v>
      </c>
      <c r="I23" s="123">
        <v>91</v>
      </c>
      <c r="J23" s="123">
        <v>47</v>
      </c>
      <c r="K23" s="145">
        <v>0</v>
      </c>
      <c r="L23" s="123"/>
      <c r="M23" s="123"/>
      <c r="N23" s="123"/>
    </row>
    <row r="24" spans="2:21" s="2" customFormat="1" ht="12" customHeight="1">
      <c r="B24" s="2" t="s">
        <v>359</v>
      </c>
      <c r="D24" s="146" t="s">
        <v>333</v>
      </c>
      <c r="E24" s="147">
        <v>7053</v>
      </c>
      <c r="F24" s="122">
        <v>663</v>
      </c>
      <c r="G24" s="123">
        <v>2224</v>
      </c>
      <c r="H24" s="123">
        <v>2790</v>
      </c>
      <c r="I24" s="123">
        <v>1034</v>
      </c>
      <c r="J24" s="123">
        <v>342</v>
      </c>
      <c r="K24" s="145">
        <v>0</v>
      </c>
      <c r="L24" s="123"/>
      <c r="M24" s="123"/>
      <c r="N24" s="123"/>
      <c r="P24" s="148"/>
      <c r="Q24" s="148"/>
      <c r="R24" s="148"/>
      <c r="S24" s="148"/>
      <c r="U24" s="148"/>
    </row>
    <row r="25" spans="3:21" s="2" customFormat="1" ht="12" customHeight="1">
      <c r="C25" s="2" t="s">
        <v>360</v>
      </c>
      <c r="D25" s="146" t="s">
        <v>334</v>
      </c>
      <c r="E25" s="147">
        <v>5644</v>
      </c>
      <c r="F25" s="122">
        <v>187</v>
      </c>
      <c r="G25" s="123">
        <v>1260</v>
      </c>
      <c r="H25" s="123">
        <v>2805</v>
      </c>
      <c r="I25" s="123">
        <v>1026</v>
      </c>
      <c r="J25" s="123">
        <v>366</v>
      </c>
      <c r="K25" s="145">
        <v>0</v>
      </c>
      <c r="L25" s="123"/>
      <c r="M25" s="123"/>
      <c r="N25" s="123"/>
      <c r="P25" s="148"/>
      <c r="Q25" s="148"/>
      <c r="R25" s="148"/>
      <c r="T25" s="148"/>
      <c r="U25" s="148"/>
    </row>
    <row r="26" spans="4:21" s="2" customFormat="1" ht="12" customHeight="1">
      <c r="D26" s="146" t="s">
        <v>335</v>
      </c>
      <c r="E26" s="147">
        <v>12697</v>
      </c>
      <c r="F26" s="122">
        <v>850</v>
      </c>
      <c r="G26" s="123">
        <v>3484</v>
      </c>
      <c r="H26" s="123">
        <v>5595</v>
      </c>
      <c r="I26" s="123">
        <v>2060</v>
      </c>
      <c r="J26" s="123">
        <v>708</v>
      </c>
      <c r="K26" s="145">
        <v>0</v>
      </c>
      <c r="L26" s="123"/>
      <c r="M26" s="123"/>
      <c r="N26" s="123"/>
      <c r="P26" s="148"/>
      <c r="Q26" s="148"/>
      <c r="R26" s="148"/>
      <c r="S26" s="148"/>
      <c r="T26" s="148"/>
      <c r="U26" s="148"/>
    </row>
    <row r="27" spans="2:21" s="2" customFormat="1" ht="12" customHeight="1">
      <c r="B27" s="2" t="s">
        <v>361</v>
      </c>
      <c r="D27" s="146" t="s">
        <v>333</v>
      </c>
      <c r="E27" s="147">
        <v>5847</v>
      </c>
      <c r="F27" s="122">
        <v>837</v>
      </c>
      <c r="G27" s="123">
        <v>1683</v>
      </c>
      <c r="H27" s="123">
        <v>2745</v>
      </c>
      <c r="I27" s="123">
        <v>516</v>
      </c>
      <c r="J27" s="123">
        <v>66</v>
      </c>
      <c r="K27" s="145">
        <v>0</v>
      </c>
      <c r="L27" s="123"/>
      <c r="M27" s="123"/>
      <c r="N27" s="123"/>
      <c r="P27" s="148"/>
      <c r="Q27" s="148"/>
      <c r="R27" s="148"/>
      <c r="S27" s="148"/>
      <c r="T27" s="148"/>
      <c r="U27" s="148"/>
    </row>
    <row r="28" spans="4:22" s="2" customFormat="1" ht="12" customHeight="1">
      <c r="D28" s="146" t="s">
        <v>334</v>
      </c>
      <c r="E28" s="147">
        <v>2585</v>
      </c>
      <c r="F28" s="122">
        <v>136</v>
      </c>
      <c r="G28" s="123">
        <v>648</v>
      </c>
      <c r="H28" s="123">
        <v>1470</v>
      </c>
      <c r="I28" s="123">
        <v>297</v>
      </c>
      <c r="J28" s="123">
        <v>34</v>
      </c>
      <c r="K28" s="145">
        <v>0</v>
      </c>
      <c r="L28" s="123"/>
      <c r="M28" s="123"/>
      <c r="N28" s="123"/>
      <c r="P28" s="148"/>
      <c r="Q28" s="148"/>
      <c r="R28" s="148"/>
      <c r="T28" s="148"/>
      <c r="V28" s="148"/>
    </row>
    <row r="29" spans="4:23" s="2" customFormat="1" ht="12" customHeight="1">
      <c r="D29" s="146" t="s">
        <v>335</v>
      </c>
      <c r="E29" s="147">
        <v>8432</v>
      </c>
      <c r="F29" s="122">
        <v>973</v>
      </c>
      <c r="G29" s="123">
        <v>2331</v>
      </c>
      <c r="H29" s="123">
        <v>4215</v>
      </c>
      <c r="I29" s="123">
        <v>813</v>
      </c>
      <c r="J29" s="123">
        <v>100</v>
      </c>
      <c r="K29" s="145">
        <v>0</v>
      </c>
      <c r="L29" s="123"/>
      <c r="M29" s="123"/>
      <c r="N29" s="123"/>
      <c r="P29" s="148"/>
      <c r="Q29" s="148"/>
      <c r="R29" s="148"/>
      <c r="S29" s="148"/>
      <c r="T29" s="148"/>
      <c r="U29" s="148"/>
      <c r="V29" s="148"/>
      <c r="W29" s="148"/>
    </row>
    <row r="30" spans="2:23" s="2" customFormat="1" ht="12" customHeight="1">
      <c r="B30" s="2" t="s">
        <v>362</v>
      </c>
      <c r="D30" s="146" t="s">
        <v>333</v>
      </c>
      <c r="E30" s="147">
        <v>7447</v>
      </c>
      <c r="F30" s="122">
        <v>2239</v>
      </c>
      <c r="G30" s="123">
        <v>2570</v>
      </c>
      <c r="H30" s="123">
        <v>2233</v>
      </c>
      <c r="I30" s="123">
        <v>145</v>
      </c>
      <c r="J30" s="123">
        <v>260</v>
      </c>
      <c r="K30" s="145">
        <v>0</v>
      </c>
      <c r="L30" s="123"/>
      <c r="M30" s="123"/>
      <c r="N30" s="123"/>
      <c r="P30" s="148"/>
      <c r="Q30" s="148"/>
      <c r="R30" s="148"/>
      <c r="S30" s="148"/>
      <c r="U30" s="148"/>
      <c r="V30" s="148"/>
      <c r="W30" s="148"/>
    </row>
    <row r="31" spans="3:24" s="2" customFormat="1" ht="12" customHeight="1">
      <c r="C31" s="2" t="s">
        <v>250</v>
      </c>
      <c r="D31" s="146" t="s">
        <v>334</v>
      </c>
      <c r="E31" s="147">
        <v>7274</v>
      </c>
      <c r="F31" s="122">
        <v>700</v>
      </c>
      <c r="G31" s="123">
        <v>2888</v>
      </c>
      <c r="H31" s="123">
        <v>3251</v>
      </c>
      <c r="I31" s="123">
        <v>291</v>
      </c>
      <c r="J31" s="123">
        <v>144</v>
      </c>
      <c r="K31" s="145">
        <v>0</v>
      </c>
      <c r="L31" s="123"/>
      <c r="M31" s="123"/>
      <c r="N31" s="123"/>
      <c r="P31" s="148"/>
      <c r="Q31" s="148"/>
      <c r="R31" s="148"/>
      <c r="S31" s="148"/>
      <c r="T31" s="148"/>
      <c r="V31" s="148"/>
      <c r="W31" s="148"/>
      <c r="X31" s="148"/>
    </row>
    <row r="32" spans="4:24" s="2" customFormat="1" ht="12" customHeight="1">
      <c r="D32" s="146" t="s">
        <v>335</v>
      </c>
      <c r="E32" s="147">
        <v>14721</v>
      </c>
      <c r="F32" s="122">
        <v>2939</v>
      </c>
      <c r="G32" s="123">
        <v>5458</v>
      </c>
      <c r="H32" s="123">
        <v>5484</v>
      </c>
      <c r="I32" s="123">
        <v>436</v>
      </c>
      <c r="J32" s="123">
        <v>404</v>
      </c>
      <c r="K32" s="145">
        <v>0</v>
      </c>
      <c r="L32" s="123"/>
      <c r="M32" s="123"/>
      <c r="N32" s="123"/>
      <c r="P32" s="148"/>
      <c r="Q32" s="148"/>
      <c r="R32" s="148"/>
      <c r="S32" s="148"/>
      <c r="T32" s="148"/>
      <c r="U32" s="148"/>
      <c r="V32" s="148"/>
      <c r="W32" s="148"/>
      <c r="X32" s="148"/>
    </row>
    <row r="33" spans="2:14" s="2" customFormat="1" ht="12" customHeight="1">
      <c r="B33" s="2" t="s">
        <v>363</v>
      </c>
      <c r="D33" s="146" t="s">
        <v>333</v>
      </c>
      <c r="E33" s="147">
        <v>917</v>
      </c>
      <c r="F33" s="122">
        <v>71</v>
      </c>
      <c r="G33" s="123">
        <v>321</v>
      </c>
      <c r="H33" s="123">
        <v>329</v>
      </c>
      <c r="I33" s="123">
        <v>120</v>
      </c>
      <c r="J33" s="123">
        <v>76</v>
      </c>
      <c r="K33" s="145">
        <v>0</v>
      </c>
      <c r="L33" s="123"/>
      <c r="M33" s="123"/>
      <c r="N33" s="123"/>
    </row>
    <row r="34" spans="3:16" s="2" customFormat="1" ht="12" customHeight="1">
      <c r="C34" s="2" t="s">
        <v>364</v>
      </c>
      <c r="D34" s="146" t="s">
        <v>334</v>
      </c>
      <c r="E34" s="147">
        <v>748</v>
      </c>
      <c r="F34" s="122">
        <v>31</v>
      </c>
      <c r="G34" s="123">
        <v>223</v>
      </c>
      <c r="H34" s="123">
        <v>384</v>
      </c>
      <c r="I34" s="123">
        <v>72</v>
      </c>
      <c r="J34" s="123">
        <v>38</v>
      </c>
      <c r="K34" s="145">
        <v>0</v>
      </c>
      <c r="L34" s="123"/>
      <c r="M34" s="123"/>
      <c r="N34" s="123"/>
      <c r="P34" s="148"/>
    </row>
    <row r="35" spans="4:17" s="2" customFormat="1" ht="12" customHeight="1">
      <c r="D35" s="146" t="s">
        <v>335</v>
      </c>
      <c r="E35" s="147">
        <v>1665</v>
      </c>
      <c r="F35" s="122">
        <v>102</v>
      </c>
      <c r="G35" s="123">
        <v>544</v>
      </c>
      <c r="H35" s="123">
        <v>713</v>
      </c>
      <c r="I35" s="123">
        <v>192</v>
      </c>
      <c r="J35" s="123">
        <v>114</v>
      </c>
      <c r="K35" s="145">
        <v>0</v>
      </c>
      <c r="L35" s="123"/>
      <c r="M35" s="123"/>
      <c r="N35" s="123"/>
      <c r="P35" s="148"/>
      <c r="Q35" s="148"/>
    </row>
    <row r="36" spans="2:19" s="2" customFormat="1" ht="12" customHeight="1">
      <c r="B36" s="2" t="s">
        <v>365</v>
      </c>
      <c r="D36" s="146" t="s">
        <v>333</v>
      </c>
      <c r="E36" s="147">
        <v>10074</v>
      </c>
      <c r="F36" s="122">
        <v>258</v>
      </c>
      <c r="G36" s="123">
        <v>2821</v>
      </c>
      <c r="H36" s="123">
        <v>4971</v>
      </c>
      <c r="I36" s="123">
        <v>1447</v>
      </c>
      <c r="J36" s="123">
        <v>577</v>
      </c>
      <c r="K36" s="145">
        <v>0</v>
      </c>
      <c r="L36" s="123"/>
      <c r="M36" s="123"/>
      <c r="N36" s="123"/>
      <c r="P36" s="148"/>
      <c r="Q36" s="148"/>
      <c r="R36" s="148"/>
      <c r="S36" s="148"/>
    </row>
    <row r="37" spans="4:17" s="2" customFormat="1" ht="12" customHeight="1">
      <c r="D37" s="146" t="s">
        <v>334</v>
      </c>
      <c r="E37" s="147">
        <v>2588</v>
      </c>
      <c r="F37" s="122">
        <v>29</v>
      </c>
      <c r="G37" s="123">
        <v>494</v>
      </c>
      <c r="H37" s="123">
        <v>1414</v>
      </c>
      <c r="I37" s="123">
        <v>440</v>
      </c>
      <c r="J37" s="123">
        <v>211</v>
      </c>
      <c r="K37" s="145">
        <v>0</v>
      </c>
      <c r="L37" s="123"/>
      <c r="M37" s="123"/>
      <c r="N37" s="123"/>
      <c r="P37" s="148"/>
      <c r="Q37" s="148"/>
    </row>
    <row r="38" spans="4:23" s="2" customFormat="1" ht="12" customHeight="1">
      <c r="D38" s="146" t="s">
        <v>335</v>
      </c>
      <c r="E38" s="147">
        <v>12662</v>
      </c>
      <c r="F38" s="122">
        <v>287</v>
      </c>
      <c r="G38" s="123">
        <v>3315</v>
      </c>
      <c r="H38" s="123">
        <v>6385</v>
      </c>
      <c r="I38" s="123">
        <v>1887</v>
      </c>
      <c r="J38" s="123">
        <v>788</v>
      </c>
      <c r="K38" s="145">
        <v>0</v>
      </c>
      <c r="L38" s="123"/>
      <c r="M38" s="123"/>
      <c r="N38" s="123"/>
      <c r="P38" s="148"/>
      <c r="Q38" s="148"/>
      <c r="R38" s="148"/>
      <c r="S38" s="148"/>
      <c r="U38" s="148"/>
      <c r="V38" s="148"/>
      <c r="W38" s="148"/>
    </row>
    <row r="39" spans="2:14" s="2" customFormat="1" ht="12" customHeight="1">
      <c r="B39" s="2" t="s">
        <v>372</v>
      </c>
      <c r="D39" s="146" t="s">
        <v>333</v>
      </c>
      <c r="E39" s="147">
        <v>1444</v>
      </c>
      <c r="F39" s="122">
        <v>59</v>
      </c>
      <c r="G39" s="123">
        <v>131</v>
      </c>
      <c r="H39" s="123">
        <v>865</v>
      </c>
      <c r="I39" s="123">
        <v>260</v>
      </c>
      <c r="J39" s="123">
        <v>129</v>
      </c>
      <c r="K39" s="145">
        <v>0</v>
      </c>
      <c r="L39" s="123"/>
      <c r="M39" s="123"/>
      <c r="N39" s="123"/>
    </row>
    <row r="40" spans="4:14" s="2" customFormat="1" ht="12" customHeight="1">
      <c r="D40" s="146" t="s">
        <v>334</v>
      </c>
      <c r="E40" s="147">
        <v>1150</v>
      </c>
      <c r="F40" s="122">
        <v>26</v>
      </c>
      <c r="G40" s="123">
        <v>119</v>
      </c>
      <c r="H40" s="123">
        <v>689</v>
      </c>
      <c r="I40" s="123">
        <v>187</v>
      </c>
      <c r="J40" s="123">
        <v>129</v>
      </c>
      <c r="K40" s="145">
        <v>0</v>
      </c>
      <c r="L40" s="123"/>
      <c r="M40" s="123"/>
      <c r="N40" s="123"/>
    </row>
    <row r="41" spans="4:17" s="2" customFormat="1" ht="12" customHeight="1">
      <c r="D41" s="146" t="s">
        <v>335</v>
      </c>
      <c r="E41" s="147">
        <v>2594</v>
      </c>
      <c r="F41" s="122">
        <v>85</v>
      </c>
      <c r="G41" s="123">
        <v>250</v>
      </c>
      <c r="H41" s="123">
        <v>1554</v>
      </c>
      <c r="I41" s="123">
        <v>447</v>
      </c>
      <c r="J41" s="123">
        <v>258</v>
      </c>
      <c r="K41" s="145">
        <v>0</v>
      </c>
      <c r="L41" s="123"/>
      <c r="M41" s="123"/>
      <c r="N41" s="123"/>
      <c r="P41" s="148"/>
      <c r="Q41" s="148"/>
    </row>
    <row r="42" spans="2:23" s="2" customFormat="1" ht="12" customHeight="1">
      <c r="B42" s="2" t="s">
        <v>366</v>
      </c>
      <c r="D42" s="146" t="s">
        <v>333</v>
      </c>
      <c r="E42" s="147">
        <v>2264</v>
      </c>
      <c r="F42" s="122">
        <v>45</v>
      </c>
      <c r="G42" s="123">
        <v>609</v>
      </c>
      <c r="H42" s="123">
        <v>1158</v>
      </c>
      <c r="I42" s="123">
        <v>326</v>
      </c>
      <c r="J42" s="123">
        <v>126</v>
      </c>
      <c r="K42" s="145">
        <v>0</v>
      </c>
      <c r="L42" s="123"/>
      <c r="M42" s="123"/>
      <c r="N42" s="123"/>
      <c r="P42" s="148"/>
      <c r="Q42" s="148"/>
      <c r="V42" s="148"/>
      <c r="W42" s="148"/>
    </row>
    <row r="43" spans="3:24" s="2" customFormat="1" ht="12" customHeight="1">
      <c r="C43" s="2" t="s">
        <v>367</v>
      </c>
      <c r="D43" s="146" t="s">
        <v>334</v>
      </c>
      <c r="E43" s="147">
        <v>2358</v>
      </c>
      <c r="F43" s="122">
        <v>11</v>
      </c>
      <c r="G43" s="123">
        <v>378</v>
      </c>
      <c r="H43" s="123">
        <v>1339</v>
      </c>
      <c r="I43" s="123">
        <v>408</v>
      </c>
      <c r="J43" s="123">
        <v>222</v>
      </c>
      <c r="K43" s="145">
        <v>0</v>
      </c>
      <c r="L43" s="123"/>
      <c r="M43" s="123"/>
      <c r="N43" s="123"/>
      <c r="P43" s="148"/>
      <c r="Q43" s="148"/>
      <c r="U43" s="148"/>
      <c r="V43" s="148"/>
      <c r="W43" s="148"/>
      <c r="X43" s="148"/>
    </row>
    <row r="44" spans="4:24" s="2" customFormat="1" ht="12" customHeight="1">
      <c r="D44" s="146" t="s">
        <v>335</v>
      </c>
      <c r="E44" s="147">
        <v>4622</v>
      </c>
      <c r="F44" s="122">
        <v>56</v>
      </c>
      <c r="G44" s="123">
        <v>987</v>
      </c>
      <c r="H44" s="123">
        <v>2497</v>
      </c>
      <c r="I44" s="123">
        <v>734</v>
      </c>
      <c r="J44" s="123">
        <v>348</v>
      </c>
      <c r="K44" s="145">
        <v>0</v>
      </c>
      <c r="L44" s="123"/>
      <c r="M44" s="123"/>
      <c r="N44" s="123"/>
      <c r="P44" s="148"/>
      <c r="Q44" s="148"/>
      <c r="R44" s="148"/>
      <c r="U44" s="148"/>
      <c r="V44" s="148"/>
      <c r="W44" s="148"/>
      <c r="X44" s="148"/>
    </row>
    <row r="45" spans="2:23" s="2" customFormat="1" ht="12" customHeight="1">
      <c r="B45" s="2" t="s">
        <v>368</v>
      </c>
      <c r="D45" s="146" t="s">
        <v>333</v>
      </c>
      <c r="E45" s="147">
        <v>110</v>
      </c>
      <c r="F45" s="558">
        <v>12</v>
      </c>
      <c r="G45" s="123">
        <v>34</v>
      </c>
      <c r="H45" s="123">
        <v>57</v>
      </c>
      <c r="I45" s="123">
        <v>5</v>
      </c>
      <c r="J45" s="149">
        <v>2</v>
      </c>
      <c r="K45" s="145">
        <v>0</v>
      </c>
      <c r="L45" s="123"/>
      <c r="M45" s="123"/>
      <c r="N45" s="123"/>
      <c r="P45" s="148"/>
      <c r="V45" s="148"/>
      <c r="W45" s="148"/>
    </row>
    <row r="46" spans="3:24" s="2" customFormat="1" ht="12" customHeight="1">
      <c r="C46" s="2" t="s">
        <v>369</v>
      </c>
      <c r="D46" s="146" t="s">
        <v>334</v>
      </c>
      <c r="E46" s="147">
        <v>120</v>
      </c>
      <c r="F46" s="558">
        <v>2</v>
      </c>
      <c r="G46" s="123">
        <v>49</v>
      </c>
      <c r="H46" s="123">
        <v>65</v>
      </c>
      <c r="I46" s="149">
        <v>3</v>
      </c>
      <c r="J46" s="149">
        <v>1</v>
      </c>
      <c r="K46" s="145">
        <v>0</v>
      </c>
      <c r="L46" s="123"/>
      <c r="M46" s="123"/>
      <c r="N46" s="123"/>
      <c r="P46" s="148"/>
      <c r="V46" s="148"/>
      <c r="W46" s="148"/>
      <c r="X46" s="148"/>
    </row>
    <row r="47" spans="4:24" s="2" customFormat="1" ht="12" customHeight="1">
      <c r="D47" s="146" t="s">
        <v>335</v>
      </c>
      <c r="E47" s="147">
        <v>230</v>
      </c>
      <c r="F47" s="122">
        <v>14</v>
      </c>
      <c r="G47" s="123">
        <v>83</v>
      </c>
      <c r="H47" s="123">
        <v>122</v>
      </c>
      <c r="I47" s="149">
        <v>8</v>
      </c>
      <c r="J47" s="149">
        <v>3</v>
      </c>
      <c r="K47" s="145">
        <v>0</v>
      </c>
      <c r="L47" s="123"/>
      <c r="M47" s="123"/>
      <c r="N47" s="123"/>
      <c r="P47" s="148"/>
      <c r="V47" s="148"/>
      <c r="W47" s="148"/>
      <c r="X47" s="148"/>
    </row>
    <row r="48" spans="1:11" s="2" customFormat="1" ht="12" customHeight="1">
      <c r="A48" s="966" t="s">
        <v>262</v>
      </c>
      <c r="B48" s="966"/>
      <c r="C48" s="966"/>
      <c r="D48" s="150"/>
      <c r="E48" s="150"/>
      <c r="F48" s="122"/>
      <c r="G48" s="123"/>
      <c r="H48" s="123"/>
      <c r="I48" s="123"/>
      <c r="J48" s="123"/>
      <c r="K48" s="123"/>
    </row>
    <row r="49" spans="1:11" s="2" customFormat="1" ht="36.75" customHeight="1">
      <c r="A49" s="950" t="s">
        <v>861</v>
      </c>
      <c r="B49" s="950"/>
      <c r="C49" s="950"/>
      <c r="D49" s="950"/>
      <c r="E49" s="950"/>
      <c r="F49" s="950"/>
      <c r="G49" s="950"/>
      <c r="H49" s="950"/>
      <c r="I49" s="950"/>
      <c r="J49" s="950"/>
      <c r="K49" s="950"/>
    </row>
    <row r="50" spans="4:11" s="2" customFormat="1" ht="12" customHeight="1">
      <c r="D50" s="150"/>
      <c r="E50" s="150"/>
      <c r="F50" s="122"/>
      <c r="G50" s="123"/>
      <c r="H50" s="123"/>
      <c r="I50" s="123"/>
      <c r="J50" s="123"/>
      <c r="K50" s="123"/>
    </row>
    <row r="51" spans="4:11" s="2" customFormat="1" ht="12" customHeight="1">
      <c r="D51" s="150"/>
      <c r="E51" s="150"/>
      <c r="F51" s="122"/>
      <c r="G51" s="123"/>
      <c r="H51" s="123"/>
      <c r="I51" s="123"/>
      <c r="J51" s="123"/>
      <c r="K51" s="123"/>
    </row>
    <row r="52" spans="4:11" s="2" customFormat="1" ht="12" customHeight="1">
      <c r="D52" s="150"/>
      <c r="E52" s="150"/>
      <c r="F52" s="122"/>
      <c r="G52" s="123"/>
      <c r="H52" s="123"/>
      <c r="I52" s="123"/>
      <c r="J52" s="123"/>
      <c r="K52" s="123"/>
    </row>
    <row r="53" spans="1:11" s="2" customFormat="1" ht="12" customHeight="1">
      <c r="A53" s="107"/>
      <c r="B53" s="107"/>
      <c r="C53" s="107"/>
      <c r="D53" s="107"/>
      <c r="E53" s="107"/>
      <c r="F53" s="107"/>
      <c r="G53" s="107"/>
      <c r="H53" s="107"/>
      <c r="I53" s="107"/>
      <c r="J53" s="107"/>
      <c r="K53" s="107"/>
    </row>
    <row r="54" spans="1:11" s="2" customFormat="1" ht="12" customHeight="1">
      <c r="A54" s="107"/>
      <c r="B54" s="107"/>
      <c r="C54" s="107"/>
      <c r="D54" s="107"/>
      <c r="E54" s="107"/>
      <c r="F54" s="107"/>
      <c r="G54" s="107"/>
      <c r="H54" s="107"/>
      <c r="I54" s="107"/>
      <c r="J54" s="107"/>
      <c r="K54" s="107"/>
    </row>
    <row r="55" spans="1:11" s="2" customFormat="1" ht="12" customHeight="1">
      <c r="A55" s="107"/>
      <c r="B55" s="107"/>
      <c r="C55" s="107"/>
      <c r="D55" s="107"/>
      <c r="E55" s="107"/>
      <c r="F55" s="107"/>
      <c r="G55" s="107"/>
      <c r="H55" s="107"/>
      <c r="I55" s="107"/>
      <c r="J55" s="107"/>
      <c r="K55" s="107"/>
    </row>
    <row r="56" spans="1:11" s="2" customFormat="1" ht="12" customHeight="1">
      <c r="A56" s="107"/>
      <c r="B56" s="107"/>
      <c r="C56" s="107"/>
      <c r="D56" s="107"/>
      <c r="E56" s="107"/>
      <c r="F56" s="107"/>
      <c r="G56" s="107"/>
      <c r="H56" s="107"/>
      <c r="I56" s="107"/>
      <c r="J56" s="107"/>
      <c r="K56" s="107"/>
    </row>
    <row r="57" spans="1:11" s="2" customFormat="1" ht="12" customHeight="1">
      <c r="A57" s="107"/>
      <c r="B57" s="107"/>
      <c r="C57" s="107"/>
      <c r="D57" s="107"/>
      <c r="E57" s="107"/>
      <c r="F57" s="107"/>
      <c r="G57" s="107"/>
      <c r="H57" s="107"/>
      <c r="I57" s="107"/>
      <c r="J57" s="107"/>
      <c r="K57" s="107"/>
    </row>
    <row r="58" spans="1:11" s="2" customFormat="1" ht="12" customHeight="1">
      <c r="A58" s="107"/>
      <c r="B58" s="107"/>
      <c r="C58" s="107"/>
      <c r="D58" s="107"/>
      <c r="E58" s="107"/>
      <c r="F58" s="107"/>
      <c r="G58" s="107"/>
      <c r="H58" s="107"/>
      <c r="I58" s="107"/>
      <c r="J58" s="107"/>
      <c r="K58" s="107"/>
    </row>
    <row r="59" spans="1:11" s="2" customFormat="1" ht="12" customHeight="1">
      <c r="A59" s="107"/>
      <c r="B59" s="107"/>
      <c r="C59" s="107"/>
      <c r="D59" s="107"/>
      <c r="E59" s="107"/>
      <c r="F59" s="107"/>
      <c r="G59" s="107"/>
      <c r="H59" s="107"/>
      <c r="I59" s="107"/>
      <c r="J59" s="107"/>
      <c r="K59" s="107"/>
    </row>
    <row r="60" spans="1:11" s="2" customFormat="1" ht="12" customHeight="1">
      <c r="A60" s="107"/>
      <c r="B60" s="107"/>
      <c r="C60" s="107"/>
      <c r="D60" s="107"/>
      <c r="E60" s="107"/>
      <c r="F60" s="107"/>
      <c r="G60" s="107"/>
      <c r="H60" s="107"/>
      <c r="I60" s="107"/>
      <c r="J60" s="107"/>
      <c r="K60" s="107"/>
    </row>
    <row r="61" spans="1:11" s="2" customFormat="1" ht="12" customHeight="1">
      <c r="A61" s="107"/>
      <c r="B61" s="107"/>
      <c r="C61" s="107"/>
      <c r="D61" s="107"/>
      <c r="E61" s="107"/>
      <c r="F61" s="107"/>
      <c r="G61" s="107"/>
      <c r="H61" s="107"/>
      <c r="I61" s="107"/>
      <c r="J61" s="107"/>
      <c r="K61" s="107"/>
    </row>
    <row r="62" spans="1:11" s="2" customFormat="1" ht="12" customHeight="1">
      <c r="A62" s="107"/>
      <c r="B62" s="107"/>
      <c r="C62" s="107"/>
      <c r="D62" s="107"/>
      <c r="E62" s="107"/>
      <c r="F62" s="107"/>
      <c r="G62" s="107"/>
      <c r="H62" s="107"/>
      <c r="I62" s="107"/>
      <c r="J62" s="107"/>
      <c r="K62" s="107"/>
    </row>
    <row r="63" spans="1:11" s="2" customFormat="1" ht="12" customHeight="1">
      <c r="A63" s="107"/>
      <c r="B63" s="107"/>
      <c r="C63" s="107"/>
      <c r="D63" s="107"/>
      <c r="E63" s="107"/>
      <c r="F63" s="107"/>
      <c r="G63" s="107"/>
      <c r="H63" s="107"/>
      <c r="I63" s="107"/>
      <c r="J63" s="107"/>
      <c r="K63" s="107"/>
    </row>
    <row r="64" spans="1:11" s="2" customFormat="1" ht="12" customHeight="1">
      <c r="A64" s="107"/>
      <c r="B64" s="107"/>
      <c r="C64" s="107"/>
      <c r="D64" s="107"/>
      <c r="E64" s="107"/>
      <c r="F64" s="107"/>
      <c r="G64" s="107"/>
      <c r="H64" s="107"/>
      <c r="I64" s="107"/>
      <c r="J64" s="107"/>
      <c r="K64" s="107"/>
    </row>
    <row r="65" spans="1:11" s="2" customFormat="1" ht="12" customHeight="1">
      <c r="A65" s="107"/>
      <c r="B65" s="107"/>
      <c r="C65" s="107"/>
      <c r="D65" s="107"/>
      <c r="E65" s="107"/>
      <c r="F65" s="107"/>
      <c r="G65" s="107"/>
      <c r="H65" s="107"/>
      <c r="I65" s="107"/>
      <c r="J65" s="107"/>
      <c r="K65" s="107"/>
    </row>
    <row r="66" spans="1:11" s="2" customFormat="1" ht="12" customHeight="1">
      <c r="A66" s="107"/>
      <c r="B66" s="107"/>
      <c r="C66" s="107"/>
      <c r="D66" s="107"/>
      <c r="E66" s="107"/>
      <c r="F66" s="107"/>
      <c r="G66" s="107"/>
      <c r="H66" s="107"/>
      <c r="I66" s="107"/>
      <c r="J66" s="107"/>
      <c r="K66" s="107"/>
    </row>
    <row r="67" spans="1:11" s="2" customFormat="1" ht="12" customHeight="1">
      <c r="A67" s="107"/>
      <c r="B67" s="107"/>
      <c r="C67" s="107"/>
      <c r="D67" s="107"/>
      <c r="E67" s="107"/>
      <c r="F67" s="107"/>
      <c r="G67" s="107"/>
      <c r="H67" s="107"/>
      <c r="I67" s="107"/>
      <c r="J67" s="107"/>
      <c r="K67" s="107"/>
    </row>
    <row r="68" spans="1:11" s="2" customFormat="1" ht="12" customHeight="1">
      <c r="A68" s="107"/>
      <c r="B68" s="107"/>
      <c r="C68" s="107"/>
      <c r="D68" s="107"/>
      <c r="E68" s="107"/>
      <c r="F68" s="107"/>
      <c r="G68" s="107"/>
      <c r="H68" s="107"/>
      <c r="I68" s="107"/>
      <c r="J68" s="107"/>
      <c r="K68" s="107"/>
    </row>
    <row r="69" spans="1:11" s="2" customFormat="1" ht="12" customHeight="1">
      <c r="A69" s="107"/>
      <c r="B69" s="107"/>
      <c r="C69" s="107"/>
      <c r="D69" s="107"/>
      <c r="E69" s="107"/>
      <c r="F69" s="107"/>
      <c r="G69" s="107"/>
      <c r="H69" s="107"/>
      <c r="I69" s="107"/>
      <c r="J69" s="107"/>
      <c r="K69" s="107"/>
    </row>
    <row r="70" spans="1:11" s="2" customFormat="1" ht="12" customHeight="1">
      <c r="A70" s="107"/>
      <c r="B70" s="107"/>
      <c r="C70" s="107"/>
      <c r="D70" s="107"/>
      <c r="E70" s="107"/>
      <c r="F70" s="107"/>
      <c r="G70" s="107"/>
      <c r="H70" s="107"/>
      <c r="I70" s="107"/>
      <c r="J70" s="107"/>
      <c r="K70" s="107"/>
    </row>
    <row r="71" spans="1:11" s="2" customFormat="1" ht="12" customHeight="1">
      <c r="A71" s="107"/>
      <c r="B71" s="107"/>
      <c r="C71" s="107"/>
      <c r="D71" s="107"/>
      <c r="E71" s="107"/>
      <c r="F71" s="107"/>
      <c r="G71" s="107"/>
      <c r="H71" s="107"/>
      <c r="I71" s="107"/>
      <c r="J71" s="107"/>
      <c r="K71" s="107"/>
    </row>
    <row r="72" spans="1:11" s="2" customFormat="1" ht="12" customHeight="1">
      <c r="A72" s="107"/>
      <c r="B72" s="107"/>
      <c r="C72" s="107"/>
      <c r="D72" s="107"/>
      <c r="E72" s="107"/>
      <c r="F72" s="107"/>
      <c r="G72" s="107"/>
      <c r="H72" s="107"/>
      <c r="I72" s="107"/>
      <c r="J72" s="107"/>
      <c r="K72" s="107"/>
    </row>
    <row r="73" spans="1:11" s="2" customFormat="1" ht="18.75" customHeight="1">
      <c r="A73" s="107"/>
      <c r="B73" s="107"/>
      <c r="C73" s="107"/>
      <c r="D73" s="107"/>
      <c r="E73" s="107"/>
      <c r="F73" s="107"/>
      <c r="G73" s="107"/>
      <c r="H73" s="107"/>
      <c r="I73" s="107"/>
      <c r="J73" s="107"/>
      <c r="K73" s="107"/>
    </row>
    <row r="74" spans="1:11" s="2" customFormat="1" ht="12" customHeight="1">
      <c r="A74" s="107"/>
      <c r="B74" s="107"/>
      <c r="C74" s="107"/>
      <c r="D74" s="107"/>
      <c r="E74" s="107"/>
      <c r="F74" s="107"/>
      <c r="G74" s="107"/>
      <c r="H74" s="107"/>
      <c r="I74" s="107"/>
      <c r="J74" s="107"/>
      <c r="K74" s="107"/>
    </row>
    <row r="75" spans="1:11" s="2" customFormat="1" ht="12" customHeight="1">
      <c r="A75" s="107"/>
      <c r="B75" s="107"/>
      <c r="C75" s="107"/>
      <c r="D75" s="107"/>
      <c r="E75" s="107"/>
      <c r="F75" s="107"/>
      <c r="G75" s="107"/>
      <c r="H75" s="107"/>
      <c r="I75" s="107"/>
      <c r="J75" s="107"/>
      <c r="K75" s="107"/>
    </row>
    <row r="76" spans="1:11" s="2" customFormat="1" ht="12" customHeight="1">
      <c r="A76" s="107"/>
      <c r="B76" s="107"/>
      <c r="C76" s="107"/>
      <c r="D76" s="107"/>
      <c r="E76" s="107"/>
      <c r="F76" s="107"/>
      <c r="G76" s="107"/>
      <c r="H76" s="107"/>
      <c r="I76" s="107"/>
      <c r="J76" s="107"/>
      <c r="K76" s="107"/>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mergeCells count="15">
    <mergeCell ref="A49:K49"/>
    <mergeCell ref="A1:K1"/>
    <mergeCell ref="C2:K2"/>
    <mergeCell ref="C3:K3"/>
    <mergeCell ref="F5:K5"/>
    <mergeCell ref="A5:D11"/>
    <mergeCell ref="E6:E11"/>
    <mergeCell ref="F6:F11"/>
    <mergeCell ref="G6:G11"/>
    <mergeCell ref="H6:H11"/>
    <mergeCell ref="I6:I11"/>
    <mergeCell ref="J6:J11"/>
    <mergeCell ref="K6:K11"/>
    <mergeCell ref="A13:K13"/>
    <mergeCell ref="A48:C48"/>
  </mergeCells>
  <conditionalFormatting sqref="A1:K1 L1:IV5 A4:K4 F6:IV6 L7:IV11 F12:IV12 L48:IV65536 A53:K65536">
    <cfRule type="cellIs" priority="1" dxfId="0" operator="between" stopIfTrue="1">
      <formula>1</formula>
      <formula>2</formula>
    </cfRule>
  </conditionalFormatting>
  <conditionalFormatting sqref="A2:B2 A5 L13:IV13">
    <cfRule type="cellIs" priority="2" dxfId="0" operator="between" stopIfTrue="1">
      <formula>1</formula>
      <formula>2</formula>
    </cfRule>
  </conditionalFormatting>
  <conditionalFormatting sqref="C2:K3">
    <cfRule type="cellIs" priority="3" dxfId="0" operator="between" stopIfTrue="1">
      <formula>1</formula>
      <formula>2</formula>
    </cfRule>
  </conditionalFormatting>
  <conditionalFormatting sqref="A13:K13 A48 D48:K48 A50:K52">
    <cfRule type="expression" priority="4" dxfId="9" stopIfTrue="1">
      <formula>NOT(ISERROR(SEARCH("Falsch",A13)))</formula>
    </cfRule>
    <cfRule type="cellIs" priority="5" dxfId="7" operator="between" stopIfTrue="1">
      <formula>1</formula>
      <formula>2</formula>
    </cfRule>
  </conditionalFormatting>
  <conditionalFormatting sqref="A47:H47 A14:XFD18 A19:J44 K19:IV47 G45:I45 A45:E46 G46:H46">
    <cfRule type="cellIs" priority="6" dxfId="7" operator="between" stopIfTrue="1">
      <formula>1</formula>
      <formula>2</formula>
    </cfRule>
  </conditionalFormatting>
  <conditionalFormatting sqref="A49">
    <cfRule type="cellIs" priority="7" dxfId="0" operator="between" stopIfTrue="1">
      <formula>1</formula>
      <formula>2</formula>
    </cfRule>
  </conditionalFormatting>
  <conditionalFormatting sqref="E6">
    <cfRule type="cellIs" priority="8" dxfId="0" operator="between" stopIfTrue="1">
      <formula>1</formula>
      <formula>2</formula>
    </cfRule>
  </conditionalFormatting>
  <printOptions/>
  <pageMargins left="0.6299212598425197" right="0.6299212598425197" top="0.5905511811023623" bottom="0.7874015748031497" header="0.31496062992125984" footer="0.31496062992125984"/>
  <pageSetup horizontalDpi="600" verticalDpi="600" orientation="portrait" paperSize="9" r:id="rId1"/>
  <headerFooter alignWithMargins="0">
    <oddFooter>&amp;C&amp;"Arial,Standard"&amp;8&amp;P</oddFooter>
  </headerFooter>
  <colBreaks count="1" manualBreakCount="1">
    <brk id="11"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76"/>
  <sheetViews>
    <sheetView zoomScaleSheetLayoutView="100" workbookViewId="0" topLeftCell="A1">
      <selection activeCell="L1" sqref="L1"/>
    </sheetView>
  </sheetViews>
  <sheetFormatPr defaultColWidth="11.421875" defaultRowHeight="15"/>
  <cols>
    <col min="1" max="2" width="0.85546875" style="107" customWidth="1"/>
    <col min="3" max="3" width="30.00390625" style="107" customWidth="1"/>
    <col min="4" max="4" width="0.5625" style="107" hidden="1" customWidth="1"/>
    <col min="5" max="5" width="10.00390625" style="564" customWidth="1"/>
    <col min="6" max="6" width="8.00390625" style="564" customWidth="1"/>
    <col min="7" max="7" width="8.8515625" style="564" customWidth="1"/>
    <col min="8" max="8" width="7.8515625" style="564" customWidth="1"/>
    <col min="9" max="9" width="8.00390625" style="564" customWidth="1"/>
    <col min="10" max="10" width="7.8515625" style="564" customWidth="1"/>
    <col min="11" max="11" width="9.28125" style="564" customWidth="1"/>
    <col min="12" max="16384" width="11.421875" style="107" customWidth="1"/>
  </cols>
  <sheetData>
    <row r="1" spans="1:11" s="113" customFormat="1" ht="12.75" customHeight="1">
      <c r="A1" s="904" t="s">
        <v>836</v>
      </c>
      <c r="B1" s="904"/>
      <c r="C1" s="904"/>
      <c r="D1" s="904"/>
      <c r="E1" s="904"/>
      <c r="F1" s="904"/>
      <c r="G1" s="904"/>
      <c r="H1" s="904"/>
      <c r="I1" s="904"/>
      <c r="J1" s="904"/>
      <c r="K1" s="904"/>
    </row>
    <row r="2" spans="1:11" s="113" customFormat="1" ht="12.75" customHeight="1">
      <c r="A2" s="904" t="s">
        <v>927</v>
      </c>
      <c r="B2" s="904"/>
      <c r="C2" s="904"/>
      <c r="D2" s="904"/>
      <c r="E2" s="904"/>
      <c r="F2" s="904"/>
      <c r="G2" s="904"/>
      <c r="H2" s="904"/>
      <c r="I2" s="904"/>
      <c r="J2" s="904"/>
      <c r="K2" s="904"/>
    </row>
    <row r="3" spans="1:11" s="113" customFormat="1" ht="12.75" customHeight="1">
      <c r="A3" s="904" t="s">
        <v>928</v>
      </c>
      <c r="B3" s="904"/>
      <c r="C3" s="904"/>
      <c r="D3" s="904"/>
      <c r="E3" s="904"/>
      <c r="F3" s="904"/>
      <c r="G3" s="904"/>
      <c r="H3" s="904"/>
      <c r="I3" s="904"/>
      <c r="J3" s="904"/>
      <c r="K3" s="904"/>
    </row>
    <row r="4" spans="1:11" ht="6" customHeight="1">
      <c r="A4" s="111"/>
      <c r="B4" s="573"/>
      <c r="C4" s="573"/>
      <c r="D4" s="573"/>
      <c r="E4" s="573"/>
      <c r="F4" s="573"/>
      <c r="G4" s="573"/>
      <c r="H4" s="573"/>
      <c r="I4" s="573"/>
      <c r="J4" s="573"/>
      <c r="K4" s="573"/>
    </row>
    <row r="5" spans="1:11" ht="11.85" customHeight="1">
      <c r="A5" s="952" t="s">
        <v>443</v>
      </c>
      <c r="B5" s="952"/>
      <c r="C5" s="952"/>
      <c r="D5" s="952"/>
      <c r="E5" s="980" t="s">
        <v>324</v>
      </c>
      <c r="F5" s="981" t="s">
        <v>190</v>
      </c>
      <c r="G5" s="982"/>
      <c r="H5" s="982"/>
      <c r="I5" s="982"/>
      <c r="J5" s="982"/>
      <c r="K5" s="982"/>
    </row>
    <row r="6" spans="1:40" s="134" customFormat="1" ht="11.85" customHeight="1">
      <c r="A6" s="954"/>
      <c r="B6" s="954"/>
      <c r="C6" s="954"/>
      <c r="D6" s="954"/>
      <c r="E6" s="980"/>
      <c r="F6" s="979" t="s">
        <v>444</v>
      </c>
      <c r="G6" s="945" t="s">
        <v>445</v>
      </c>
      <c r="H6" s="945" t="s">
        <v>446</v>
      </c>
      <c r="I6" s="945" t="s">
        <v>447</v>
      </c>
      <c r="J6" s="945" t="s">
        <v>448</v>
      </c>
      <c r="K6" s="985" t="s">
        <v>449</v>
      </c>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row>
    <row r="7" spans="1:11" ht="11.85" customHeight="1">
      <c r="A7" s="954"/>
      <c r="B7" s="954"/>
      <c r="C7" s="954"/>
      <c r="D7" s="954"/>
      <c r="E7" s="980"/>
      <c r="F7" s="945"/>
      <c r="G7" s="945"/>
      <c r="H7" s="945"/>
      <c r="I7" s="945"/>
      <c r="J7" s="945"/>
      <c r="K7" s="985"/>
    </row>
    <row r="8" spans="1:11" ht="11.85" customHeight="1">
      <c r="A8" s="954"/>
      <c r="B8" s="954"/>
      <c r="C8" s="954"/>
      <c r="D8" s="954"/>
      <c r="E8" s="980"/>
      <c r="F8" s="945"/>
      <c r="G8" s="945"/>
      <c r="H8" s="945"/>
      <c r="I8" s="945"/>
      <c r="J8" s="945"/>
      <c r="K8" s="985"/>
    </row>
    <row r="9" spans="1:11" ht="11.85" customHeight="1">
      <c r="A9" s="954"/>
      <c r="B9" s="954"/>
      <c r="C9" s="954"/>
      <c r="D9" s="954"/>
      <c r="E9" s="980"/>
      <c r="F9" s="945"/>
      <c r="G9" s="945"/>
      <c r="H9" s="945"/>
      <c r="I9" s="945"/>
      <c r="J9" s="945"/>
      <c r="K9" s="985"/>
    </row>
    <row r="10" spans="1:11" ht="11.85" customHeight="1">
      <c r="A10" s="954"/>
      <c r="B10" s="954"/>
      <c r="C10" s="954"/>
      <c r="D10" s="954"/>
      <c r="E10" s="980"/>
      <c r="F10" s="945"/>
      <c r="G10" s="945"/>
      <c r="H10" s="945"/>
      <c r="I10" s="945"/>
      <c r="J10" s="945"/>
      <c r="K10" s="985"/>
    </row>
    <row r="11" spans="1:11" ht="11.85" customHeight="1">
      <c r="A11" s="956"/>
      <c r="B11" s="956"/>
      <c r="C11" s="956"/>
      <c r="D11" s="956"/>
      <c r="E11" s="980"/>
      <c r="F11" s="946"/>
      <c r="G11" s="946"/>
      <c r="H11" s="946"/>
      <c r="I11" s="946"/>
      <c r="J11" s="946"/>
      <c r="K11" s="986"/>
    </row>
    <row r="12" spans="1:11" s="2" customFormat="1" ht="18.6" customHeight="1">
      <c r="A12" s="781" t="s">
        <v>332</v>
      </c>
      <c r="B12" s="781"/>
      <c r="C12" s="781"/>
      <c r="D12" s="781"/>
      <c r="E12" s="781"/>
      <c r="F12" s="781"/>
      <c r="G12" s="781"/>
      <c r="H12" s="781"/>
      <c r="I12" s="781"/>
      <c r="J12" s="781"/>
      <c r="K12" s="781"/>
    </row>
    <row r="13" spans="2:11" s="2" customFormat="1" ht="12" customHeight="1">
      <c r="B13" s="128"/>
      <c r="C13" s="118" t="s">
        <v>185</v>
      </c>
      <c r="D13" s="118"/>
      <c r="E13" s="568">
        <v>57631</v>
      </c>
      <c r="F13" s="569">
        <v>16045</v>
      </c>
      <c r="G13" s="569">
        <v>1326</v>
      </c>
      <c r="H13" s="569">
        <v>10254</v>
      </c>
      <c r="I13" s="569">
        <v>10187</v>
      </c>
      <c r="J13" s="569">
        <v>14619</v>
      </c>
      <c r="K13" s="569">
        <v>5200</v>
      </c>
    </row>
    <row r="14" spans="1:11" s="268" customFormat="1" ht="18" customHeight="1">
      <c r="A14" s="781" t="s">
        <v>336</v>
      </c>
      <c r="B14" s="781"/>
      <c r="C14" s="781"/>
      <c r="D14" s="781"/>
      <c r="E14" s="781"/>
      <c r="F14" s="781"/>
      <c r="G14" s="781"/>
      <c r="H14" s="781"/>
      <c r="I14" s="781"/>
      <c r="J14" s="781"/>
      <c r="K14" s="781"/>
    </row>
    <row r="15" spans="3:11" s="2" customFormat="1" ht="12" customHeight="1">
      <c r="C15" s="118" t="s">
        <v>337</v>
      </c>
      <c r="D15" s="118"/>
      <c r="E15" s="568">
        <v>50696</v>
      </c>
      <c r="F15" s="569">
        <v>11893</v>
      </c>
      <c r="G15" s="569">
        <v>1055</v>
      </c>
      <c r="H15" s="569">
        <v>8075</v>
      </c>
      <c r="I15" s="569">
        <v>10113</v>
      </c>
      <c r="J15" s="569">
        <v>14619</v>
      </c>
      <c r="K15" s="569">
        <v>4941</v>
      </c>
    </row>
    <row r="16" spans="2:11" s="2" customFormat="1" ht="12" customHeight="1">
      <c r="B16" s="2" t="s">
        <v>276</v>
      </c>
      <c r="E16" s="570">
        <v>6348</v>
      </c>
      <c r="F16" s="149">
        <v>933</v>
      </c>
      <c r="G16" s="149">
        <v>96</v>
      </c>
      <c r="H16" s="149">
        <v>254</v>
      </c>
      <c r="I16" s="149">
        <v>2202</v>
      </c>
      <c r="J16" s="149">
        <v>2266</v>
      </c>
      <c r="K16" s="149">
        <v>597</v>
      </c>
    </row>
    <row r="17" spans="2:11" s="2" customFormat="1" ht="12" customHeight="1">
      <c r="B17" s="2" t="s">
        <v>277</v>
      </c>
      <c r="E17" s="570">
        <v>622</v>
      </c>
      <c r="F17" s="149">
        <v>470</v>
      </c>
      <c r="G17" s="149">
        <v>82</v>
      </c>
      <c r="H17" s="149">
        <v>54</v>
      </c>
      <c r="I17" s="149">
        <v>0</v>
      </c>
      <c r="J17" s="149">
        <v>0</v>
      </c>
      <c r="K17" s="149">
        <v>16</v>
      </c>
    </row>
    <row r="18" spans="2:11" s="2" customFormat="1" ht="12" customHeight="1">
      <c r="B18" s="2" t="s">
        <v>278</v>
      </c>
      <c r="E18" s="570">
        <v>1024</v>
      </c>
      <c r="F18" s="149">
        <v>542</v>
      </c>
      <c r="G18" s="149">
        <v>73</v>
      </c>
      <c r="H18" s="149">
        <v>399</v>
      </c>
      <c r="I18" s="149">
        <v>0</v>
      </c>
      <c r="J18" s="149">
        <v>0</v>
      </c>
      <c r="K18" s="149">
        <v>10</v>
      </c>
    </row>
    <row r="19" spans="2:11" s="2" customFormat="1" ht="12" customHeight="1">
      <c r="B19" s="2" t="s">
        <v>280</v>
      </c>
      <c r="E19" s="570">
        <v>8764</v>
      </c>
      <c r="F19" s="149">
        <v>1679</v>
      </c>
      <c r="G19" s="149">
        <v>143</v>
      </c>
      <c r="H19" s="149">
        <v>1002</v>
      </c>
      <c r="I19" s="149">
        <v>2271</v>
      </c>
      <c r="J19" s="149">
        <v>2897</v>
      </c>
      <c r="K19" s="149">
        <v>772</v>
      </c>
    </row>
    <row r="20" spans="2:11" s="2" customFormat="1" ht="12" customHeight="1">
      <c r="B20" s="2" t="s">
        <v>281</v>
      </c>
      <c r="E20" s="570">
        <v>11705</v>
      </c>
      <c r="F20" s="149">
        <v>2054</v>
      </c>
      <c r="G20" s="149">
        <v>123</v>
      </c>
      <c r="H20" s="149">
        <v>1520</v>
      </c>
      <c r="I20" s="149">
        <v>2412</v>
      </c>
      <c r="J20" s="149">
        <v>3488</v>
      </c>
      <c r="K20" s="149">
        <v>2108</v>
      </c>
    </row>
    <row r="21" spans="2:11" s="2" customFormat="1" ht="12" customHeight="1">
      <c r="B21" s="135" t="s">
        <v>859</v>
      </c>
      <c r="E21" s="570">
        <v>7686</v>
      </c>
      <c r="F21" s="149">
        <v>2473</v>
      </c>
      <c r="G21" s="149">
        <v>84</v>
      </c>
      <c r="H21" s="149">
        <v>1803</v>
      </c>
      <c r="I21" s="149">
        <v>936</v>
      </c>
      <c r="J21" s="149">
        <v>1848</v>
      </c>
      <c r="K21" s="149">
        <v>542</v>
      </c>
    </row>
    <row r="22" spans="2:11" s="2" customFormat="1" ht="12" customHeight="1">
      <c r="B22" s="2" t="s">
        <v>283</v>
      </c>
      <c r="E22" s="570">
        <v>22</v>
      </c>
      <c r="F22" s="149">
        <v>16</v>
      </c>
      <c r="G22" s="149">
        <v>0</v>
      </c>
      <c r="H22" s="149">
        <v>0</v>
      </c>
      <c r="I22" s="149">
        <v>0</v>
      </c>
      <c r="J22" s="149">
        <v>0</v>
      </c>
      <c r="K22" s="149">
        <v>6</v>
      </c>
    </row>
    <row r="23" spans="2:11" s="2" customFormat="1" ht="12" customHeight="1">
      <c r="B23" s="2" t="s">
        <v>284</v>
      </c>
      <c r="E23" s="570">
        <v>503</v>
      </c>
      <c r="F23" s="149">
        <v>366</v>
      </c>
      <c r="G23" s="149">
        <v>74</v>
      </c>
      <c r="H23" s="149" t="s">
        <v>899</v>
      </c>
      <c r="I23" s="149">
        <v>0</v>
      </c>
      <c r="J23" s="149">
        <v>0</v>
      </c>
      <c r="K23" s="149" t="s">
        <v>899</v>
      </c>
    </row>
    <row r="24" spans="2:11" s="2" customFormat="1" ht="12" customHeight="1">
      <c r="B24" s="2" t="s">
        <v>285</v>
      </c>
      <c r="E24" s="570">
        <v>5562</v>
      </c>
      <c r="F24" s="149">
        <v>1136</v>
      </c>
      <c r="G24" s="149">
        <v>164</v>
      </c>
      <c r="H24" s="149">
        <v>663</v>
      </c>
      <c r="I24" s="149">
        <v>1462</v>
      </c>
      <c r="J24" s="149">
        <v>1676</v>
      </c>
      <c r="K24" s="149">
        <v>461</v>
      </c>
    </row>
    <row r="25" spans="2:11" s="2" customFormat="1" ht="12" customHeight="1">
      <c r="B25" s="2" t="s">
        <v>286</v>
      </c>
      <c r="E25" s="570">
        <v>7364</v>
      </c>
      <c r="F25" s="149">
        <v>1652</v>
      </c>
      <c r="G25" s="149">
        <v>102</v>
      </c>
      <c r="H25" s="149">
        <v>2101</v>
      </c>
      <c r="I25" s="149">
        <v>674</v>
      </c>
      <c r="J25" s="149">
        <v>2444</v>
      </c>
      <c r="K25" s="149">
        <v>391</v>
      </c>
    </row>
    <row r="26" spans="2:11" s="2" customFormat="1" ht="12" customHeight="1">
      <c r="B26" s="2" t="s">
        <v>470</v>
      </c>
      <c r="E26" s="570">
        <v>425</v>
      </c>
      <c r="F26" s="149">
        <v>293</v>
      </c>
      <c r="G26" s="149">
        <v>72</v>
      </c>
      <c r="H26" s="149" t="s">
        <v>899</v>
      </c>
      <c r="I26" s="149">
        <v>22</v>
      </c>
      <c r="J26" s="149">
        <v>0</v>
      </c>
      <c r="K26" s="149" t="s">
        <v>899</v>
      </c>
    </row>
    <row r="27" spans="2:11" s="2" customFormat="1" ht="12" customHeight="1">
      <c r="B27" s="2" t="s">
        <v>282</v>
      </c>
      <c r="E27" s="570">
        <v>671</v>
      </c>
      <c r="F27" s="149">
        <v>279</v>
      </c>
      <c r="G27" s="149">
        <v>42</v>
      </c>
      <c r="H27" s="149">
        <v>188</v>
      </c>
      <c r="I27" s="149">
        <v>134</v>
      </c>
      <c r="J27" s="149">
        <v>0</v>
      </c>
      <c r="K27" s="149">
        <v>28</v>
      </c>
    </row>
    <row r="28" spans="1:11" s="2" customFormat="1" ht="18" customHeight="1">
      <c r="A28" s="781" t="s">
        <v>473</v>
      </c>
      <c r="B28" s="781"/>
      <c r="C28" s="781"/>
      <c r="D28" s="781"/>
      <c r="E28" s="781"/>
      <c r="F28" s="781"/>
      <c r="G28" s="781"/>
      <c r="H28" s="781"/>
      <c r="I28" s="781"/>
      <c r="J28" s="781"/>
      <c r="K28" s="781"/>
    </row>
    <row r="29" spans="3:11" s="2" customFormat="1" ht="12" customHeight="1">
      <c r="C29" s="118" t="s">
        <v>337</v>
      </c>
      <c r="D29" s="118"/>
      <c r="E29" s="568">
        <v>63</v>
      </c>
      <c r="F29" s="267">
        <v>25</v>
      </c>
      <c r="G29" s="267">
        <v>6</v>
      </c>
      <c r="H29" s="267">
        <v>3</v>
      </c>
      <c r="I29" s="267">
        <v>19</v>
      </c>
      <c r="J29" s="267">
        <v>0</v>
      </c>
      <c r="K29" s="267">
        <v>10</v>
      </c>
    </row>
    <row r="30" spans="1:11" s="2" customFormat="1" ht="18.75" customHeight="1">
      <c r="A30" s="781" t="s">
        <v>339</v>
      </c>
      <c r="B30" s="781"/>
      <c r="C30" s="781"/>
      <c r="D30" s="781"/>
      <c r="E30" s="781"/>
      <c r="F30" s="781"/>
      <c r="G30" s="781"/>
      <c r="H30" s="781"/>
      <c r="I30" s="781"/>
      <c r="J30" s="781"/>
      <c r="K30" s="781"/>
    </row>
    <row r="31" spans="3:11" s="2" customFormat="1" ht="12" customHeight="1">
      <c r="C31" s="118" t="s">
        <v>337</v>
      </c>
      <c r="D31" s="118"/>
      <c r="E31" s="568">
        <v>373</v>
      </c>
      <c r="F31" s="569">
        <v>278</v>
      </c>
      <c r="G31" s="569">
        <v>28</v>
      </c>
      <c r="H31" s="569">
        <v>52</v>
      </c>
      <c r="I31" s="569">
        <v>9</v>
      </c>
      <c r="J31" s="569">
        <v>0</v>
      </c>
      <c r="K31" s="569">
        <v>6</v>
      </c>
    </row>
    <row r="32" spans="2:11" s="2" customFormat="1" ht="12" customHeight="1">
      <c r="B32" s="2" t="s">
        <v>293</v>
      </c>
      <c r="C32" s="118"/>
      <c r="D32" s="118"/>
      <c r="E32" s="570">
        <v>104</v>
      </c>
      <c r="F32" s="558">
        <v>86</v>
      </c>
      <c r="G32" s="558">
        <v>8</v>
      </c>
      <c r="H32" s="558">
        <v>4</v>
      </c>
      <c r="I32" s="136">
        <v>0</v>
      </c>
      <c r="J32" s="558">
        <v>0</v>
      </c>
      <c r="K32" s="136">
        <v>6</v>
      </c>
    </row>
    <row r="33" spans="2:11" s="2" customFormat="1" ht="12" customHeight="1">
      <c r="B33" s="2" t="s">
        <v>291</v>
      </c>
      <c r="C33" s="118"/>
      <c r="D33" s="118"/>
      <c r="E33" s="570">
        <v>56</v>
      </c>
      <c r="F33" s="558">
        <v>40</v>
      </c>
      <c r="G33" s="558">
        <v>6</v>
      </c>
      <c r="H33" s="558">
        <v>10</v>
      </c>
      <c r="I33" s="136">
        <v>0</v>
      </c>
      <c r="J33" s="558">
        <v>0</v>
      </c>
      <c r="K33" s="136">
        <v>0</v>
      </c>
    </row>
    <row r="34" spans="2:11" s="2" customFormat="1" ht="12" customHeight="1">
      <c r="B34" s="2" t="s">
        <v>292</v>
      </c>
      <c r="C34" s="118"/>
      <c r="D34" s="118"/>
      <c r="E34" s="570">
        <v>84</v>
      </c>
      <c r="F34" s="558">
        <v>58</v>
      </c>
      <c r="G34" s="558">
        <v>6</v>
      </c>
      <c r="H34" s="558">
        <v>20</v>
      </c>
      <c r="I34" s="136">
        <v>0</v>
      </c>
      <c r="J34" s="558">
        <v>0</v>
      </c>
      <c r="K34" s="136">
        <v>0</v>
      </c>
    </row>
    <row r="35" spans="2:11" s="2" customFormat="1" ht="12" customHeight="1">
      <c r="B35" s="2" t="s">
        <v>296</v>
      </c>
      <c r="C35" s="118"/>
      <c r="D35" s="118"/>
      <c r="E35" s="570">
        <v>38</v>
      </c>
      <c r="F35" s="558">
        <v>31</v>
      </c>
      <c r="G35" s="558" t="s">
        <v>899</v>
      </c>
      <c r="H35" s="558" t="s">
        <v>899</v>
      </c>
      <c r="I35" s="136">
        <v>0</v>
      </c>
      <c r="J35" s="558">
        <v>0</v>
      </c>
      <c r="K35" s="136">
        <v>0</v>
      </c>
    </row>
    <row r="36" spans="2:11" s="2" customFormat="1" ht="12" customHeight="1">
      <c r="B36" s="2" t="s">
        <v>340</v>
      </c>
      <c r="C36" s="118"/>
      <c r="D36" s="118"/>
      <c r="E36" s="570">
        <v>19</v>
      </c>
      <c r="F36" s="558">
        <v>14</v>
      </c>
      <c r="G36" s="558" t="s">
        <v>899</v>
      </c>
      <c r="H36" s="558" t="s">
        <v>899</v>
      </c>
      <c r="I36" s="558">
        <v>0</v>
      </c>
      <c r="J36" s="558">
        <v>0</v>
      </c>
      <c r="K36" s="558">
        <v>0</v>
      </c>
    </row>
    <row r="37" spans="2:11" s="2" customFormat="1" ht="12" customHeight="1">
      <c r="B37" s="2" t="s">
        <v>295</v>
      </c>
      <c r="D37" s="2">
        <v>54</v>
      </c>
      <c r="E37" s="570">
        <v>56</v>
      </c>
      <c r="F37" s="149">
        <v>45</v>
      </c>
      <c r="G37" s="149">
        <v>3</v>
      </c>
      <c r="H37" s="149">
        <v>8</v>
      </c>
      <c r="I37" s="149">
        <v>0</v>
      </c>
      <c r="J37" s="149">
        <v>0</v>
      </c>
      <c r="K37" s="149">
        <v>0</v>
      </c>
    </row>
    <row r="38" spans="2:11" s="2" customFormat="1" ht="12" customHeight="1">
      <c r="B38" s="2" t="s">
        <v>297</v>
      </c>
      <c r="D38" s="2">
        <v>80</v>
      </c>
      <c r="E38" s="570">
        <v>8</v>
      </c>
      <c r="F38" s="149" t="s">
        <v>899</v>
      </c>
      <c r="G38" s="149" t="s">
        <v>899</v>
      </c>
      <c r="H38" s="149">
        <v>0</v>
      </c>
      <c r="I38" s="149">
        <v>5</v>
      </c>
      <c r="J38" s="149">
        <v>0</v>
      </c>
      <c r="K38" s="149">
        <v>0</v>
      </c>
    </row>
    <row r="39" spans="2:11" s="2" customFormat="1" ht="12" customHeight="1">
      <c r="B39" s="2" t="s">
        <v>474</v>
      </c>
      <c r="D39" s="2">
        <v>49</v>
      </c>
      <c r="E39" s="570">
        <v>8</v>
      </c>
      <c r="F39" s="149" t="s">
        <v>899</v>
      </c>
      <c r="G39" s="149" t="s">
        <v>899</v>
      </c>
      <c r="H39" s="149" t="s">
        <v>899</v>
      </c>
      <c r="I39" s="149">
        <v>4</v>
      </c>
      <c r="J39" s="149">
        <v>0</v>
      </c>
      <c r="K39" s="149">
        <v>0</v>
      </c>
    </row>
    <row r="40" spans="1:11" s="2" customFormat="1" ht="18" customHeight="1">
      <c r="A40" s="781" t="s">
        <v>342</v>
      </c>
      <c r="B40" s="781"/>
      <c r="C40" s="781"/>
      <c r="D40" s="781"/>
      <c r="E40" s="781"/>
      <c r="F40" s="781"/>
      <c r="G40" s="781"/>
      <c r="H40" s="781"/>
      <c r="I40" s="781"/>
      <c r="J40" s="781"/>
      <c r="K40" s="781"/>
    </row>
    <row r="41" spans="3:11" s="2" customFormat="1" ht="12" customHeight="1">
      <c r="C41" s="118" t="s">
        <v>337</v>
      </c>
      <c r="D41" s="118"/>
      <c r="E41" s="568">
        <v>6284</v>
      </c>
      <c r="F41" s="569">
        <v>3675</v>
      </c>
      <c r="G41" s="569">
        <v>231</v>
      </c>
      <c r="H41" s="569">
        <v>2095</v>
      </c>
      <c r="I41" s="569">
        <v>40</v>
      </c>
      <c r="J41" s="569">
        <v>0</v>
      </c>
      <c r="K41" s="569">
        <v>243</v>
      </c>
    </row>
    <row r="42" spans="2:11" s="2" customFormat="1" ht="12" customHeight="1">
      <c r="B42" s="2" t="s">
        <v>300</v>
      </c>
      <c r="C42" s="118"/>
      <c r="D42" s="118"/>
      <c r="E42" s="570">
        <v>225</v>
      </c>
      <c r="F42" s="558">
        <v>97</v>
      </c>
      <c r="G42" s="558">
        <v>9</v>
      </c>
      <c r="H42" s="558">
        <v>119</v>
      </c>
      <c r="I42" s="558">
        <v>0</v>
      </c>
      <c r="J42" s="558">
        <v>0</v>
      </c>
      <c r="K42" s="558">
        <v>0</v>
      </c>
    </row>
    <row r="43" spans="2:12" s="2" customFormat="1" ht="12" customHeight="1">
      <c r="B43" s="2" t="s">
        <v>301</v>
      </c>
      <c r="E43" s="570">
        <v>185</v>
      </c>
      <c r="F43" s="149">
        <v>111</v>
      </c>
      <c r="G43" s="149">
        <v>6</v>
      </c>
      <c r="H43" s="149">
        <v>55</v>
      </c>
      <c r="I43" s="149">
        <v>0</v>
      </c>
      <c r="J43" s="149">
        <v>0</v>
      </c>
      <c r="K43" s="149">
        <v>13</v>
      </c>
      <c r="L43" s="123"/>
    </row>
    <row r="44" spans="2:12" s="2" customFormat="1" ht="12" customHeight="1">
      <c r="B44" s="2" t="s">
        <v>302</v>
      </c>
      <c r="E44" s="570">
        <v>220</v>
      </c>
      <c r="F44" s="149">
        <v>93</v>
      </c>
      <c r="G44" s="149">
        <v>8</v>
      </c>
      <c r="H44" s="149">
        <v>84</v>
      </c>
      <c r="I44" s="149">
        <v>0</v>
      </c>
      <c r="J44" s="149">
        <v>0</v>
      </c>
      <c r="K44" s="149">
        <v>35</v>
      </c>
      <c r="L44" s="123"/>
    </row>
    <row r="45" spans="2:11" s="2" customFormat="1" ht="12" customHeight="1">
      <c r="B45" s="2" t="s">
        <v>303</v>
      </c>
      <c r="C45" s="118"/>
      <c r="D45" s="118"/>
      <c r="E45" s="570">
        <v>278</v>
      </c>
      <c r="F45" s="558">
        <v>166</v>
      </c>
      <c r="G45" s="558">
        <v>12</v>
      </c>
      <c r="H45" s="558">
        <v>100</v>
      </c>
      <c r="I45" s="558">
        <v>0</v>
      </c>
      <c r="J45" s="558">
        <v>0</v>
      </c>
      <c r="K45" s="558">
        <v>0</v>
      </c>
    </row>
    <row r="46" spans="2:11" s="2" customFormat="1" ht="12" customHeight="1">
      <c r="B46" s="2" t="s">
        <v>304</v>
      </c>
      <c r="C46" s="118"/>
      <c r="D46" s="118"/>
      <c r="E46" s="570">
        <v>277</v>
      </c>
      <c r="F46" s="558">
        <v>173</v>
      </c>
      <c r="G46" s="558">
        <v>6</v>
      </c>
      <c r="H46" s="558">
        <v>92</v>
      </c>
      <c r="I46" s="558" t="s">
        <v>899</v>
      </c>
      <c r="J46" s="558">
        <v>0</v>
      </c>
      <c r="K46" s="558" t="s">
        <v>899</v>
      </c>
    </row>
    <row r="47" spans="2:11" s="2" customFormat="1" ht="12" customHeight="1">
      <c r="B47" s="2" t="s">
        <v>305</v>
      </c>
      <c r="C47" s="118"/>
      <c r="D47" s="118"/>
      <c r="E47" s="570">
        <v>587</v>
      </c>
      <c r="F47" s="558">
        <v>318</v>
      </c>
      <c r="G47" s="558">
        <v>11</v>
      </c>
      <c r="H47" s="558">
        <v>189</v>
      </c>
      <c r="I47" s="558">
        <v>0</v>
      </c>
      <c r="J47" s="558">
        <v>0</v>
      </c>
      <c r="K47" s="558">
        <v>69</v>
      </c>
    </row>
    <row r="48" spans="2:11" s="2" customFormat="1" ht="12" customHeight="1">
      <c r="B48" s="2" t="s">
        <v>306</v>
      </c>
      <c r="C48" s="118"/>
      <c r="D48" s="118"/>
      <c r="E48" s="570">
        <v>185</v>
      </c>
      <c r="F48" s="558">
        <v>113</v>
      </c>
      <c r="G48" s="558">
        <v>6</v>
      </c>
      <c r="H48" s="558">
        <v>56</v>
      </c>
      <c r="I48" s="558">
        <v>0</v>
      </c>
      <c r="J48" s="558">
        <v>0</v>
      </c>
      <c r="K48" s="558">
        <v>10</v>
      </c>
    </row>
    <row r="49" spans="2:11" s="2" customFormat="1" ht="12" customHeight="1">
      <c r="B49" s="2" t="s">
        <v>382</v>
      </c>
      <c r="C49" s="118"/>
      <c r="D49" s="118"/>
      <c r="E49" s="570">
        <v>338</v>
      </c>
      <c r="F49" s="558">
        <v>245</v>
      </c>
      <c r="G49" s="558">
        <v>18</v>
      </c>
      <c r="H49" s="558">
        <v>69</v>
      </c>
      <c r="I49" s="558">
        <v>0</v>
      </c>
      <c r="J49" s="558">
        <v>0</v>
      </c>
      <c r="K49" s="558">
        <v>6</v>
      </c>
    </row>
    <row r="50" spans="2:12" s="2" customFormat="1" ht="12" customHeight="1">
      <c r="B50" s="2" t="s">
        <v>308</v>
      </c>
      <c r="E50" s="570">
        <v>296</v>
      </c>
      <c r="F50" s="149">
        <v>154</v>
      </c>
      <c r="G50" s="149">
        <v>8</v>
      </c>
      <c r="H50" s="149">
        <v>118</v>
      </c>
      <c r="I50" s="149">
        <v>0</v>
      </c>
      <c r="J50" s="149">
        <v>0</v>
      </c>
      <c r="K50" s="149">
        <v>16</v>
      </c>
      <c r="L50" s="123"/>
    </row>
    <row r="51" spans="2:12" s="2" customFormat="1" ht="12" customHeight="1">
      <c r="B51" s="2" t="s">
        <v>309</v>
      </c>
      <c r="E51" s="570">
        <v>190</v>
      </c>
      <c r="F51" s="149">
        <v>139</v>
      </c>
      <c r="G51" s="149" t="s">
        <v>899</v>
      </c>
      <c r="H51" s="149">
        <v>42</v>
      </c>
      <c r="I51" s="149">
        <v>0</v>
      </c>
      <c r="J51" s="149">
        <v>0</v>
      </c>
      <c r="K51" s="149" t="s">
        <v>899</v>
      </c>
      <c r="L51" s="123"/>
    </row>
    <row r="52" spans="2:11" s="2" customFormat="1" ht="12" customHeight="1">
      <c r="B52" s="2" t="s">
        <v>310</v>
      </c>
      <c r="C52" s="118"/>
      <c r="D52" s="118"/>
      <c r="E52" s="570">
        <v>645</v>
      </c>
      <c r="F52" s="558">
        <v>369</v>
      </c>
      <c r="G52" s="558">
        <v>27</v>
      </c>
      <c r="H52" s="558">
        <v>242</v>
      </c>
      <c r="I52" s="558">
        <v>0</v>
      </c>
      <c r="J52" s="558">
        <v>0</v>
      </c>
      <c r="K52" s="558">
        <v>7</v>
      </c>
    </row>
    <row r="53" spans="2:11" s="2" customFormat="1" ht="12" customHeight="1">
      <c r="B53" s="2" t="s">
        <v>311</v>
      </c>
      <c r="C53" s="118"/>
      <c r="D53" s="118"/>
      <c r="E53" s="570">
        <v>150</v>
      </c>
      <c r="F53" s="149">
        <v>118</v>
      </c>
      <c r="G53" s="149">
        <v>9</v>
      </c>
      <c r="H53" s="149">
        <v>21</v>
      </c>
      <c r="I53" s="149">
        <v>0</v>
      </c>
      <c r="J53" s="149">
        <v>0</v>
      </c>
      <c r="K53" s="149" t="s">
        <v>899</v>
      </c>
    </row>
    <row r="54" spans="2:12" s="2" customFormat="1" ht="12" customHeight="1">
      <c r="B54" s="2" t="s">
        <v>469</v>
      </c>
      <c r="E54" s="570">
        <v>597</v>
      </c>
      <c r="F54" s="149">
        <v>342</v>
      </c>
      <c r="G54" s="149">
        <v>24</v>
      </c>
      <c r="H54" s="149">
        <v>205</v>
      </c>
      <c r="I54" s="149">
        <v>6</v>
      </c>
      <c r="J54" s="149">
        <v>0</v>
      </c>
      <c r="K54" s="149">
        <v>20</v>
      </c>
      <c r="L54" s="123"/>
    </row>
    <row r="55" spans="2:12" s="2" customFormat="1" ht="12" customHeight="1">
      <c r="B55" s="2" t="s">
        <v>312</v>
      </c>
      <c r="E55" s="570">
        <v>468</v>
      </c>
      <c r="F55" s="149">
        <v>236</v>
      </c>
      <c r="G55" s="149">
        <v>18</v>
      </c>
      <c r="H55" s="149">
        <v>212</v>
      </c>
      <c r="I55" s="149" t="s">
        <v>899</v>
      </c>
      <c r="J55" s="149">
        <v>0</v>
      </c>
      <c r="K55" s="149" t="s">
        <v>899</v>
      </c>
      <c r="L55" s="123"/>
    </row>
    <row r="56" spans="2:12" s="2" customFormat="1" ht="12" customHeight="1">
      <c r="B56" s="2" t="s">
        <v>313</v>
      </c>
      <c r="E56" s="570">
        <v>336</v>
      </c>
      <c r="F56" s="149">
        <v>192</v>
      </c>
      <c r="G56" s="149">
        <v>12</v>
      </c>
      <c r="H56" s="149">
        <v>129</v>
      </c>
      <c r="I56" s="149">
        <v>0</v>
      </c>
      <c r="J56" s="149">
        <v>0</v>
      </c>
      <c r="K56" s="149">
        <v>3</v>
      </c>
      <c r="L56" s="123"/>
    </row>
    <row r="57" spans="1:11" ht="12" customHeight="1">
      <c r="A57" s="2"/>
      <c r="B57" s="2" t="s">
        <v>314</v>
      </c>
      <c r="C57" s="2"/>
      <c r="D57" s="2"/>
      <c r="E57" s="570">
        <v>425</v>
      </c>
      <c r="F57" s="149">
        <v>177</v>
      </c>
      <c r="G57" s="149">
        <v>11</v>
      </c>
      <c r="H57" s="149">
        <v>220</v>
      </c>
      <c r="I57" s="149">
        <v>0</v>
      </c>
      <c r="J57" s="149">
        <v>0</v>
      </c>
      <c r="K57" s="149">
        <v>17</v>
      </c>
    </row>
    <row r="58" spans="2:12" s="2" customFormat="1" ht="12" customHeight="1">
      <c r="B58" s="2" t="s">
        <v>315</v>
      </c>
      <c r="E58" s="570">
        <v>366</v>
      </c>
      <c r="F58" s="149">
        <v>193</v>
      </c>
      <c r="G58" s="149">
        <v>18</v>
      </c>
      <c r="H58" s="149">
        <v>127</v>
      </c>
      <c r="I58" s="149">
        <v>0</v>
      </c>
      <c r="J58" s="149">
        <v>0</v>
      </c>
      <c r="K58" s="149">
        <v>28</v>
      </c>
      <c r="L58" s="123"/>
    </row>
    <row r="59" spans="2:12" s="2" customFormat="1" ht="12" customHeight="1">
      <c r="B59" s="2" t="s">
        <v>480</v>
      </c>
      <c r="E59" s="570">
        <v>81</v>
      </c>
      <c r="F59" s="149">
        <v>74</v>
      </c>
      <c r="G59" s="149">
        <v>7</v>
      </c>
      <c r="H59" s="149">
        <v>0</v>
      </c>
      <c r="I59" s="149">
        <v>0</v>
      </c>
      <c r="J59" s="149">
        <v>0</v>
      </c>
      <c r="K59" s="149">
        <v>0</v>
      </c>
      <c r="L59" s="123"/>
    </row>
    <row r="60" spans="2:12" s="2" customFormat="1" ht="12" customHeight="1">
      <c r="B60" s="2" t="s">
        <v>346</v>
      </c>
      <c r="E60" s="570">
        <v>67</v>
      </c>
      <c r="F60" s="149">
        <v>58</v>
      </c>
      <c r="G60" s="149" t="s">
        <v>899</v>
      </c>
      <c r="H60" s="149">
        <v>0</v>
      </c>
      <c r="I60" s="149" t="s">
        <v>899</v>
      </c>
      <c r="J60" s="149">
        <v>0</v>
      </c>
      <c r="K60" s="149">
        <v>0</v>
      </c>
      <c r="L60" s="123"/>
    </row>
    <row r="61" spans="2:12" s="2" customFormat="1" ht="12" customHeight="1">
      <c r="B61" s="2" t="s">
        <v>904</v>
      </c>
      <c r="E61" s="570">
        <v>55</v>
      </c>
      <c r="F61" s="149">
        <v>45</v>
      </c>
      <c r="G61" s="149">
        <v>0</v>
      </c>
      <c r="H61" s="149">
        <v>0</v>
      </c>
      <c r="I61" s="149">
        <v>5</v>
      </c>
      <c r="J61" s="149">
        <v>0</v>
      </c>
      <c r="K61" s="149">
        <v>5</v>
      </c>
      <c r="L61" s="123"/>
    </row>
    <row r="62" spans="2:12" s="2" customFormat="1" ht="12" customHeight="1">
      <c r="B62" s="2" t="s">
        <v>464</v>
      </c>
      <c r="E62" s="570">
        <v>3</v>
      </c>
      <c r="F62" s="149">
        <v>3</v>
      </c>
      <c r="G62" s="149">
        <v>0</v>
      </c>
      <c r="H62" s="149">
        <v>0</v>
      </c>
      <c r="I62" s="149">
        <v>0</v>
      </c>
      <c r="J62" s="149">
        <v>0</v>
      </c>
      <c r="K62" s="149">
        <v>0</v>
      </c>
      <c r="L62" s="123"/>
    </row>
    <row r="63" spans="2:12" s="2" customFormat="1" ht="12" customHeight="1">
      <c r="B63" s="2" t="s">
        <v>681</v>
      </c>
      <c r="E63" s="570">
        <v>10</v>
      </c>
      <c r="F63" s="149" t="s">
        <v>899</v>
      </c>
      <c r="G63" s="149" t="s">
        <v>899</v>
      </c>
      <c r="H63" s="149">
        <v>0</v>
      </c>
      <c r="I63" s="149">
        <v>0</v>
      </c>
      <c r="J63" s="149">
        <v>0</v>
      </c>
      <c r="K63" s="149">
        <v>0</v>
      </c>
      <c r="L63" s="123"/>
    </row>
    <row r="64" spans="2:12" s="2" customFormat="1" ht="12" customHeight="1">
      <c r="B64" s="2" t="s">
        <v>481</v>
      </c>
      <c r="E64" s="570">
        <v>60</v>
      </c>
      <c r="F64" s="149">
        <v>60</v>
      </c>
      <c r="G64" s="149">
        <v>0</v>
      </c>
      <c r="H64" s="149">
        <v>0</v>
      </c>
      <c r="I64" s="149">
        <v>0</v>
      </c>
      <c r="J64" s="149">
        <v>0</v>
      </c>
      <c r="K64" s="149">
        <v>0</v>
      </c>
      <c r="L64" s="123"/>
    </row>
    <row r="65" spans="2:12" s="2" customFormat="1" ht="12" customHeight="1">
      <c r="B65" s="983" t="s">
        <v>463</v>
      </c>
      <c r="C65" s="983"/>
      <c r="E65" s="570">
        <v>3</v>
      </c>
      <c r="F65" s="149">
        <v>3</v>
      </c>
      <c r="G65" s="149">
        <v>0</v>
      </c>
      <c r="H65" s="149">
        <v>0</v>
      </c>
      <c r="I65" s="149">
        <v>0</v>
      </c>
      <c r="J65" s="149">
        <v>0</v>
      </c>
      <c r="K65" s="149">
        <v>0</v>
      </c>
      <c r="L65" s="123"/>
    </row>
    <row r="66" spans="1:11" ht="12" customHeight="1">
      <c r="A66" s="2"/>
      <c r="B66" s="137" t="s">
        <v>494</v>
      </c>
      <c r="C66" s="2"/>
      <c r="D66" s="2"/>
      <c r="E66" s="570">
        <v>65</v>
      </c>
      <c r="F66" s="149">
        <v>62</v>
      </c>
      <c r="G66" s="149" t="s">
        <v>899</v>
      </c>
      <c r="H66" s="149" t="s">
        <v>899</v>
      </c>
      <c r="I66" s="149">
        <v>0</v>
      </c>
      <c r="J66" s="149">
        <v>0</v>
      </c>
      <c r="K66" s="149">
        <v>0</v>
      </c>
    </row>
    <row r="67" spans="1:11" ht="12" customHeight="1">
      <c r="A67" s="2"/>
      <c r="B67" s="966" t="s">
        <v>465</v>
      </c>
      <c r="C67" s="966"/>
      <c r="D67" s="2"/>
      <c r="E67" s="570">
        <v>81</v>
      </c>
      <c r="F67" s="149">
        <v>45</v>
      </c>
      <c r="G67" s="149">
        <v>0</v>
      </c>
      <c r="H67" s="149">
        <v>10</v>
      </c>
      <c r="I67" s="149">
        <v>26</v>
      </c>
      <c r="J67" s="149">
        <v>0</v>
      </c>
      <c r="K67" s="149">
        <v>0</v>
      </c>
    </row>
    <row r="68" spans="1:11" ht="12" customHeight="1">
      <c r="A68" s="2"/>
      <c r="B68" s="137" t="s">
        <v>680</v>
      </c>
      <c r="C68" s="2"/>
      <c r="D68" s="2"/>
      <c r="E68" s="570">
        <v>18</v>
      </c>
      <c r="F68" s="149">
        <v>13</v>
      </c>
      <c r="G68" s="149" t="s">
        <v>899</v>
      </c>
      <c r="H68" s="149" t="s">
        <v>899</v>
      </c>
      <c r="I68" s="149">
        <v>0</v>
      </c>
      <c r="J68" s="149">
        <v>0</v>
      </c>
      <c r="K68" s="149" t="s">
        <v>899</v>
      </c>
    </row>
    <row r="69" spans="1:11" s="140" customFormat="1" ht="12.75" customHeight="1">
      <c r="A69" s="139"/>
      <c r="B69" s="2" t="s">
        <v>477</v>
      </c>
      <c r="E69" s="570">
        <v>49</v>
      </c>
      <c r="F69" s="149">
        <v>47</v>
      </c>
      <c r="G69" s="149">
        <v>0</v>
      </c>
      <c r="H69" s="149">
        <v>0</v>
      </c>
      <c r="I69" s="149">
        <v>0</v>
      </c>
      <c r="J69" s="149">
        <v>0</v>
      </c>
      <c r="K69" s="149" t="s">
        <v>899</v>
      </c>
    </row>
    <row r="70" spans="2:12" s="2" customFormat="1" ht="12" customHeight="1">
      <c r="B70" s="141" t="s">
        <v>497</v>
      </c>
      <c r="E70" s="570">
        <v>12</v>
      </c>
      <c r="F70" s="149" t="s">
        <v>899</v>
      </c>
      <c r="G70" s="149">
        <v>0</v>
      </c>
      <c r="H70" s="149" t="s">
        <v>899</v>
      </c>
      <c r="I70" s="149">
        <v>0</v>
      </c>
      <c r="J70" s="149">
        <v>0</v>
      </c>
      <c r="K70" s="149">
        <v>0</v>
      </c>
      <c r="L70" s="123"/>
    </row>
    <row r="71" spans="2:12" s="2" customFormat="1" ht="12" customHeight="1">
      <c r="B71" s="137" t="s">
        <v>498</v>
      </c>
      <c r="E71" s="570">
        <v>12</v>
      </c>
      <c r="F71" s="567">
        <v>9</v>
      </c>
      <c r="G71" s="567" t="s">
        <v>899</v>
      </c>
      <c r="H71" s="567" t="s">
        <v>899</v>
      </c>
      <c r="I71" s="567">
        <v>0</v>
      </c>
      <c r="J71" s="567">
        <v>0</v>
      </c>
      <c r="K71" s="567">
        <v>0</v>
      </c>
      <c r="L71" s="123"/>
    </row>
    <row r="72" spans="1:4" ht="12" customHeight="1">
      <c r="A72" s="2"/>
      <c r="B72" s="2"/>
      <c r="C72" s="2"/>
      <c r="D72" s="2"/>
    </row>
    <row r="73" spans="1:11" ht="16.5" customHeight="1">
      <c r="A73" s="781" t="s">
        <v>348</v>
      </c>
      <c r="B73" s="781"/>
      <c r="C73" s="781"/>
      <c r="D73" s="781"/>
      <c r="E73" s="781"/>
      <c r="F73" s="781"/>
      <c r="G73" s="781"/>
      <c r="H73" s="781"/>
      <c r="I73" s="781"/>
      <c r="J73" s="781"/>
      <c r="K73" s="781"/>
    </row>
    <row r="74" spans="1:11" ht="11.85" customHeight="1">
      <c r="A74" s="2"/>
      <c r="B74" s="2"/>
      <c r="C74" s="118" t="s">
        <v>337</v>
      </c>
      <c r="D74" s="118"/>
      <c r="E74" s="568">
        <v>215</v>
      </c>
      <c r="F74" s="267">
        <v>174</v>
      </c>
      <c r="G74" s="267">
        <v>6</v>
      </c>
      <c r="H74" s="267">
        <v>29</v>
      </c>
      <c r="I74" s="267">
        <v>6</v>
      </c>
      <c r="J74" s="267">
        <v>0</v>
      </c>
      <c r="K74" s="267">
        <v>0</v>
      </c>
    </row>
    <row r="75" ht="9.75" customHeight="1">
      <c r="A75" s="107" t="s">
        <v>262</v>
      </c>
    </row>
    <row r="76" spans="1:11" s="564" customFormat="1" ht="12" customHeight="1">
      <c r="A76" s="984" t="s">
        <v>903</v>
      </c>
      <c r="B76" s="984"/>
      <c r="C76" s="984"/>
      <c r="D76" s="984"/>
      <c r="E76" s="984"/>
      <c r="F76" s="984"/>
      <c r="G76" s="984"/>
      <c r="H76" s="984"/>
      <c r="I76" s="984"/>
      <c r="J76" s="984"/>
      <c r="K76" s="984"/>
    </row>
  </sheetData>
  <mergeCells count="21">
    <mergeCell ref="A76:K76"/>
    <mergeCell ref="K6:K11"/>
    <mergeCell ref="A12:K12"/>
    <mergeCell ref="A14:K14"/>
    <mergeCell ref="A28:K28"/>
    <mergeCell ref="A30:K30"/>
    <mergeCell ref="A3:K3"/>
    <mergeCell ref="A1:K1"/>
    <mergeCell ref="A2:K2"/>
    <mergeCell ref="A5:D11"/>
    <mergeCell ref="E5:E11"/>
    <mergeCell ref="F5:K5"/>
    <mergeCell ref="J6:J11"/>
    <mergeCell ref="G6:G11"/>
    <mergeCell ref="F6:F11"/>
    <mergeCell ref="H6:H11"/>
    <mergeCell ref="I6:I11"/>
    <mergeCell ref="A73:K73"/>
    <mergeCell ref="B67:C67"/>
    <mergeCell ref="A40:K40"/>
    <mergeCell ref="B65:C65"/>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05"/>
  <sheetViews>
    <sheetView workbookViewId="0" topLeftCell="A1">
      <selection activeCell="L1" sqref="L1"/>
    </sheetView>
  </sheetViews>
  <sheetFormatPr defaultColWidth="11.421875" defaultRowHeight="15"/>
  <cols>
    <col min="1" max="2" width="0.85546875" style="107" customWidth="1"/>
    <col min="3" max="3" width="28.140625" style="107" customWidth="1"/>
    <col min="4" max="4" width="0.5625" style="107" customWidth="1"/>
    <col min="5" max="10" width="8.00390625" style="107" customWidth="1"/>
    <col min="11" max="11" width="9.28125" style="107" customWidth="1"/>
    <col min="12" max="16384" width="11.421875" style="107" customWidth="1"/>
  </cols>
  <sheetData>
    <row r="1" spans="1:11" s="113" customFormat="1" ht="12.75" customHeight="1">
      <c r="A1" s="904" t="s">
        <v>837</v>
      </c>
      <c r="B1" s="904"/>
      <c r="C1" s="904"/>
      <c r="D1" s="904"/>
      <c r="E1" s="904"/>
      <c r="F1" s="904"/>
      <c r="G1" s="904"/>
      <c r="H1" s="904"/>
      <c r="I1" s="904"/>
      <c r="J1" s="904"/>
      <c r="K1" s="904"/>
    </row>
    <row r="2" spans="1:11" s="113" customFormat="1" ht="12.75" customHeight="1">
      <c r="A2" s="904" t="s">
        <v>39</v>
      </c>
      <c r="B2" s="904"/>
      <c r="C2" s="904"/>
      <c r="D2" s="904"/>
      <c r="E2" s="904"/>
      <c r="F2" s="904"/>
      <c r="G2" s="904"/>
      <c r="H2" s="904"/>
      <c r="I2" s="904"/>
      <c r="J2" s="904"/>
      <c r="K2" s="904"/>
    </row>
    <row r="3" spans="1:11" s="113" customFormat="1" ht="12.75" customHeight="1">
      <c r="A3" s="993" t="s">
        <v>40</v>
      </c>
      <c r="B3" s="993"/>
      <c r="C3" s="993"/>
      <c r="D3" s="993"/>
      <c r="E3" s="993"/>
      <c r="F3" s="993"/>
      <c r="G3" s="993"/>
      <c r="H3" s="993"/>
      <c r="I3" s="993"/>
      <c r="J3" s="993"/>
      <c r="K3" s="993"/>
    </row>
    <row r="4" spans="1:11" ht="6" customHeight="1">
      <c r="A4" s="574"/>
      <c r="B4" s="574"/>
      <c r="C4" s="574"/>
      <c r="D4" s="574"/>
      <c r="E4" s="574"/>
      <c r="F4" s="574"/>
      <c r="G4" s="574"/>
      <c r="H4" s="574"/>
      <c r="I4" s="574"/>
      <c r="J4" s="574"/>
      <c r="K4" s="574"/>
    </row>
    <row r="5" spans="1:11" ht="12.75" customHeight="1">
      <c r="A5" s="952" t="s">
        <v>451</v>
      </c>
      <c r="B5" s="952"/>
      <c r="C5" s="952"/>
      <c r="D5" s="953"/>
      <c r="E5" s="989" t="s">
        <v>324</v>
      </c>
      <c r="F5" s="987" t="s">
        <v>190</v>
      </c>
      <c r="G5" s="988"/>
      <c r="H5" s="988"/>
      <c r="I5" s="988"/>
      <c r="J5" s="988"/>
      <c r="K5" s="988"/>
    </row>
    <row r="6" spans="1:11" ht="12.75" customHeight="1">
      <c r="A6" s="954"/>
      <c r="B6" s="954"/>
      <c r="C6" s="954"/>
      <c r="D6" s="955"/>
      <c r="E6" s="989"/>
      <c r="F6" s="990" t="s">
        <v>444</v>
      </c>
      <c r="G6" s="961" t="s">
        <v>445</v>
      </c>
      <c r="H6" s="961" t="s">
        <v>446</v>
      </c>
      <c r="I6" s="961" t="s">
        <v>447</v>
      </c>
      <c r="J6" s="961" t="s">
        <v>448</v>
      </c>
      <c r="K6" s="961" t="s">
        <v>452</v>
      </c>
    </row>
    <row r="7" spans="1:11" ht="12.75" customHeight="1">
      <c r="A7" s="954"/>
      <c r="B7" s="954"/>
      <c r="C7" s="954"/>
      <c r="D7" s="955"/>
      <c r="E7" s="989"/>
      <c r="F7" s="991"/>
      <c r="G7" s="961"/>
      <c r="H7" s="961"/>
      <c r="I7" s="961"/>
      <c r="J7" s="961"/>
      <c r="K7" s="961"/>
    </row>
    <row r="8" spans="1:11" ht="12.75" customHeight="1">
      <c r="A8" s="954"/>
      <c r="B8" s="954"/>
      <c r="C8" s="954"/>
      <c r="D8" s="955"/>
      <c r="E8" s="989"/>
      <c r="F8" s="991"/>
      <c r="G8" s="961"/>
      <c r="H8" s="961"/>
      <c r="I8" s="961"/>
      <c r="J8" s="961"/>
      <c r="K8" s="961"/>
    </row>
    <row r="9" spans="1:11" ht="12.75" customHeight="1">
      <c r="A9" s="954"/>
      <c r="B9" s="954"/>
      <c r="C9" s="954"/>
      <c r="D9" s="955"/>
      <c r="E9" s="989"/>
      <c r="F9" s="991"/>
      <c r="G9" s="961"/>
      <c r="H9" s="961"/>
      <c r="I9" s="961"/>
      <c r="J9" s="961"/>
      <c r="K9" s="961"/>
    </row>
    <row r="10" spans="1:11" ht="12.75" customHeight="1">
      <c r="A10" s="954"/>
      <c r="B10" s="954"/>
      <c r="C10" s="954"/>
      <c r="D10" s="955"/>
      <c r="E10" s="989"/>
      <c r="F10" s="991"/>
      <c r="G10" s="961"/>
      <c r="H10" s="961"/>
      <c r="I10" s="961"/>
      <c r="J10" s="961"/>
      <c r="K10" s="961"/>
    </row>
    <row r="11" spans="1:11" ht="12.75" customHeight="1">
      <c r="A11" s="956"/>
      <c r="B11" s="956"/>
      <c r="C11" s="956"/>
      <c r="D11" s="957"/>
      <c r="E11" s="989"/>
      <c r="F11" s="992"/>
      <c r="G11" s="962"/>
      <c r="H11" s="962"/>
      <c r="I11" s="962"/>
      <c r="J11" s="962"/>
      <c r="K11" s="962"/>
    </row>
    <row r="12" spans="1:11" ht="3" customHeight="1">
      <c r="A12" s="115"/>
      <c r="B12" s="115"/>
      <c r="C12" s="115"/>
      <c r="D12" s="115"/>
      <c r="E12" s="114"/>
      <c r="F12" s="130"/>
      <c r="G12" s="130"/>
      <c r="H12" s="130"/>
      <c r="I12" s="130"/>
      <c r="J12" s="130"/>
      <c r="K12" s="130"/>
    </row>
    <row r="13" spans="1:11" s="2" customFormat="1" ht="18.75" customHeight="1">
      <c r="A13" s="965"/>
      <c r="B13" s="965"/>
      <c r="C13" s="965"/>
      <c r="D13" s="965"/>
      <c r="E13" s="965"/>
      <c r="F13" s="965"/>
      <c r="G13" s="965"/>
      <c r="H13" s="965"/>
      <c r="I13" s="965"/>
      <c r="J13" s="965"/>
      <c r="K13" s="965"/>
    </row>
    <row r="14" spans="3:11" s="2" customFormat="1" ht="12" customHeight="1">
      <c r="C14" s="118" t="s">
        <v>185</v>
      </c>
      <c r="D14" s="118"/>
      <c r="E14" s="119">
        <f>SUM(E16:E39)</f>
        <v>57631</v>
      </c>
      <c r="F14" s="125">
        <f aca="true" t="shared" si="0" ref="F14:K14">SUM(F16:F39)</f>
        <v>16045</v>
      </c>
      <c r="G14" s="125">
        <f t="shared" si="0"/>
        <v>1326</v>
      </c>
      <c r="H14" s="125">
        <f t="shared" si="0"/>
        <v>10254</v>
      </c>
      <c r="I14" s="125">
        <f t="shared" si="0"/>
        <v>10187</v>
      </c>
      <c r="J14" s="125">
        <f t="shared" si="0"/>
        <v>14619</v>
      </c>
      <c r="K14" s="125">
        <f t="shared" si="0"/>
        <v>5200</v>
      </c>
    </row>
    <row r="15" spans="3:11" s="2" customFormat="1" ht="12" customHeight="1">
      <c r="C15" s="118"/>
      <c r="D15" s="118"/>
      <c r="E15" s="119"/>
      <c r="F15" s="120"/>
      <c r="G15" s="120"/>
      <c r="H15" s="120"/>
      <c r="I15" s="120"/>
      <c r="J15" s="120"/>
      <c r="K15" s="120"/>
    </row>
    <row r="16" spans="2:11" s="2" customFormat="1" ht="12" customHeight="1">
      <c r="B16" s="2" t="s">
        <v>243</v>
      </c>
      <c r="E16" s="121">
        <v>550</v>
      </c>
      <c r="F16" s="123">
        <v>508</v>
      </c>
      <c r="G16" s="123">
        <v>1</v>
      </c>
      <c r="H16" s="123">
        <v>36</v>
      </c>
      <c r="I16" s="123">
        <v>1</v>
      </c>
      <c r="J16" s="123">
        <v>0</v>
      </c>
      <c r="K16" s="123">
        <v>4</v>
      </c>
    </row>
    <row r="17" s="2" customFormat="1" ht="12" customHeight="1">
      <c r="D17" s="132"/>
    </row>
    <row r="18" spans="2:11" s="2" customFormat="1" ht="12" customHeight="1">
      <c r="B18" s="2" t="s">
        <v>244</v>
      </c>
      <c r="E18" s="121">
        <v>96</v>
      </c>
      <c r="F18" s="133">
        <v>65</v>
      </c>
      <c r="G18" s="133">
        <v>0</v>
      </c>
      <c r="H18" s="133">
        <v>28</v>
      </c>
      <c r="I18" s="133">
        <v>1</v>
      </c>
      <c r="J18" s="133">
        <v>0</v>
      </c>
      <c r="K18" s="133">
        <v>2</v>
      </c>
    </row>
    <row r="19" spans="5:11" s="2" customFormat="1" ht="12" customHeight="1">
      <c r="E19" s="121"/>
      <c r="F19" s="133"/>
      <c r="G19" s="133"/>
      <c r="H19" s="133"/>
      <c r="I19" s="133"/>
      <c r="J19" s="133"/>
      <c r="K19" s="133"/>
    </row>
    <row r="20" spans="2:11" s="2" customFormat="1" ht="12" customHeight="1">
      <c r="B20" s="2" t="s">
        <v>359</v>
      </c>
      <c r="E20" s="121"/>
      <c r="F20" s="133"/>
      <c r="G20" s="133"/>
      <c r="H20" s="133"/>
      <c r="I20" s="133"/>
      <c r="J20" s="133"/>
      <c r="K20" s="133"/>
    </row>
    <row r="21" spans="3:11" s="2" customFormat="1" ht="12" customHeight="1">
      <c r="C21" s="2" t="s">
        <v>360</v>
      </c>
      <c r="E21" s="121">
        <v>1558</v>
      </c>
      <c r="F21" s="133">
        <v>1351</v>
      </c>
      <c r="G21" s="133">
        <v>11</v>
      </c>
      <c r="H21" s="133">
        <v>140</v>
      </c>
      <c r="I21" s="133">
        <v>20</v>
      </c>
      <c r="J21" s="133">
        <v>1</v>
      </c>
      <c r="K21" s="133">
        <v>35</v>
      </c>
    </row>
    <row r="22" spans="5:11" s="2" customFormat="1" ht="12" customHeight="1">
      <c r="E22" s="121"/>
      <c r="F22" s="133"/>
      <c r="G22" s="133"/>
      <c r="H22" s="133"/>
      <c r="I22" s="133"/>
      <c r="J22" s="133"/>
      <c r="K22" s="133"/>
    </row>
    <row r="23" spans="2:11" s="2" customFormat="1" ht="12" customHeight="1">
      <c r="B23" s="2" t="s">
        <v>361</v>
      </c>
      <c r="E23" s="121">
        <v>2407</v>
      </c>
      <c r="F23" s="133">
        <v>763</v>
      </c>
      <c r="G23" s="133">
        <v>1</v>
      </c>
      <c r="H23" s="133">
        <v>1521</v>
      </c>
      <c r="I23" s="133">
        <v>10</v>
      </c>
      <c r="J23" s="133">
        <v>0</v>
      </c>
      <c r="K23" s="133">
        <v>112</v>
      </c>
    </row>
    <row r="24" spans="5:11" s="2" customFormat="1" ht="12" customHeight="1">
      <c r="E24" s="121"/>
      <c r="F24" s="133"/>
      <c r="G24" s="133"/>
      <c r="H24" s="133"/>
      <c r="I24" s="133"/>
      <c r="J24" s="133"/>
      <c r="K24" s="133"/>
    </row>
    <row r="25" spans="2:11" s="2" customFormat="1" ht="12" customHeight="1">
      <c r="B25" s="2" t="s">
        <v>362</v>
      </c>
      <c r="E25" s="121"/>
      <c r="F25" s="133"/>
      <c r="G25" s="133"/>
      <c r="H25" s="133"/>
      <c r="I25" s="133"/>
      <c r="J25" s="133"/>
      <c r="K25" s="133"/>
    </row>
    <row r="26" spans="3:11" s="2" customFormat="1" ht="12" customHeight="1">
      <c r="C26" s="2" t="s">
        <v>250</v>
      </c>
      <c r="E26" s="121">
        <v>25493</v>
      </c>
      <c r="F26" s="133">
        <v>1158</v>
      </c>
      <c r="G26" s="133">
        <v>4</v>
      </c>
      <c r="H26" s="133">
        <v>2188</v>
      </c>
      <c r="I26" s="133">
        <v>6584</v>
      </c>
      <c r="J26" s="133">
        <v>13489</v>
      </c>
      <c r="K26" s="133">
        <v>2070</v>
      </c>
    </row>
    <row r="27" spans="5:11" s="2" customFormat="1" ht="12" customHeight="1">
      <c r="E27" s="121"/>
      <c r="F27" s="133"/>
      <c r="G27" s="133"/>
      <c r="H27" s="133"/>
      <c r="I27" s="133"/>
      <c r="J27" s="133"/>
      <c r="K27" s="133"/>
    </row>
    <row r="28" spans="2:11" s="2" customFormat="1" ht="12" customHeight="1">
      <c r="B28" s="2" t="s">
        <v>363</v>
      </c>
      <c r="E28" s="121"/>
      <c r="F28" s="133"/>
      <c r="G28" s="133"/>
      <c r="H28" s="133"/>
      <c r="I28" s="133"/>
      <c r="J28" s="133"/>
      <c r="K28" s="133"/>
    </row>
    <row r="29" spans="3:11" s="2" customFormat="1" ht="12" customHeight="1">
      <c r="C29" s="2" t="s">
        <v>364</v>
      </c>
      <c r="E29" s="121">
        <v>877</v>
      </c>
      <c r="F29" s="133">
        <v>223</v>
      </c>
      <c r="G29" s="133">
        <v>2</v>
      </c>
      <c r="H29" s="133">
        <v>592</v>
      </c>
      <c r="I29" s="133">
        <v>0</v>
      </c>
      <c r="J29" s="133">
        <v>0</v>
      </c>
      <c r="K29" s="133">
        <v>60</v>
      </c>
    </row>
    <row r="30" spans="5:11" s="2" customFormat="1" ht="12" customHeight="1">
      <c r="E30" s="121"/>
      <c r="F30" s="133"/>
      <c r="G30" s="133"/>
      <c r="H30" s="133"/>
      <c r="I30" s="133"/>
      <c r="J30" s="133"/>
      <c r="K30" s="133"/>
    </row>
    <row r="31" spans="2:11" s="2" customFormat="1" ht="12" customHeight="1">
      <c r="B31" s="2" t="s">
        <v>365</v>
      </c>
      <c r="E31" s="121">
        <v>3021</v>
      </c>
      <c r="F31" s="133">
        <v>1054</v>
      </c>
      <c r="G31" s="133">
        <v>0</v>
      </c>
      <c r="H31" s="133">
        <v>1815</v>
      </c>
      <c r="I31" s="133">
        <v>68</v>
      </c>
      <c r="J31" s="133">
        <v>0</v>
      </c>
      <c r="K31" s="133">
        <v>84</v>
      </c>
    </row>
    <row r="32" spans="5:11" s="2" customFormat="1" ht="12" customHeight="1">
      <c r="E32" s="121"/>
      <c r="F32" s="133"/>
      <c r="G32" s="133"/>
      <c r="H32" s="133"/>
      <c r="I32" s="133"/>
      <c r="J32" s="133"/>
      <c r="K32" s="133"/>
    </row>
    <row r="33" spans="2:11" s="2" customFormat="1" ht="12" customHeight="1">
      <c r="B33" s="2" t="s">
        <v>372</v>
      </c>
      <c r="E33" s="121">
        <v>187</v>
      </c>
      <c r="F33" s="133">
        <v>123</v>
      </c>
      <c r="G33" s="133">
        <v>3</v>
      </c>
      <c r="H33" s="133">
        <v>57</v>
      </c>
      <c r="I33" s="133">
        <v>4</v>
      </c>
      <c r="J33" s="133">
        <v>0</v>
      </c>
      <c r="K33" s="133">
        <v>0</v>
      </c>
    </row>
    <row r="34" spans="5:11" s="2" customFormat="1" ht="12" customHeight="1">
      <c r="E34" s="121"/>
      <c r="F34" s="133"/>
      <c r="G34" s="133"/>
      <c r="H34" s="133"/>
      <c r="I34" s="133"/>
      <c r="J34" s="133"/>
      <c r="K34" s="133"/>
    </row>
    <row r="35" spans="2:11" s="2" customFormat="1" ht="12" customHeight="1">
      <c r="B35" s="2" t="s">
        <v>366</v>
      </c>
      <c r="E35" s="121"/>
      <c r="F35" s="133"/>
      <c r="G35" s="133"/>
      <c r="H35" s="133"/>
      <c r="I35" s="133"/>
      <c r="J35" s="133"/>
      <c r="K35" s="133"/>
    </row>
    <row r="36" spans="3:11" s="2" customFormat="1" ht="12" customHeight="1">
      <c r="C36" s="2" t="s">
        <v>367</v>
      </c>
      <c r="E36" s="121">
        <v>12982</v>
      </c>
      <c r="F36" s="133">
        <v>8018</v>
      </c>
      <c r="G36" s="133">
        <v>1304</v>
      </c>
      <c r="H36" s="133">
        <v>2903</v>
      </c>
      <c r="I36" s="133">
        <v>241</v>
      </c>
      <c r="J36" s="133">
        <v>12</v>
      </c>
      <c r="K36" s="133">
        <v>504</v>
      </c>
    </row>
    <row r="37" spans="5:11" s="2" customFormat="1" ht="12" customHeight="1">
      <c r="E37" s="121"/>
      <c r="F37" s="133"/>
      <c r="G37" s="133"/>
      <c r="H37" s="133"/>
      <c r="I37" s="133"/>
      <c r="J37" s="133"/>
      <c r="K37" s="133"/>
    </row>
    <row r="38" spans="2:11" s="2" customFormat="1" ht="12" customHeight="1">
      <c r="B38" s="2" t="s">
        <v>368</v>
      </c>
      <c r="E38" s="121"/>
      <c r="F38" s="133"/>
      <c r="G38" s="133"/>
      <c r="H38" s="133"/>
      <c r="I38" s="133"/>
      <c r="J38" s="133"/>
      <c r="K38" s="133"/>
    </row>
    <row r="39" spans="3:11" s="2" customFormat="1" ht="12" customHeight="1">
      <c r="C39" s="2" t="s">
        <v>369</v>
      </c>
      <c r="E39" s="121">
        <v>10460</v>
      </c>
      <c r="F39" s="133">
        <v>2782</v>
      </c>
      <c r="G39" s="133">
        <v>0</v>
      </c>
      <c r="H39" s="133">
        <v>974</v>
      </c>
      <c r="I39" s="133">
        <v>3258</v>
      </c>
      <c r="J39" s="133">
        <v>1117</v>
      </c>
      <c r="K39" s="133">
        <v>2329</v>
      </c>
    </row>
    <row r="40" spans="1:11" s="2" customFormat="1" ht="10.2">
      <c r="A40" s="128"/>
      <c r="B40" s="128"/>
      <c r="C40" s="128"/>
      <c r="D40" s="128"/>
      <c r="E40" s="128"/>
      <c r="F40" s="128"/>
      <c r="G40" s="128"/>
      <c r="H40" s="128"/>
      <c r="I40" s="128"/>
      <c r="J40" s="128"/>
      <c r="K40" s="128"/>
    </row>
    <row r="41" spans="5:11" s="2" customFormat="1" ht="10.2">
      <c r="E41" s="122"/>
      <c r="F41" s="123"/>
      <c r="G41" s="123"/>
      <c r="H41" s="123"/>
      <c r="I41" s="123"/>
      <c r="J41" s="123"/>
      <c r="K41" s="123"/>
    </row>
    <row r="42" spans="5:11" s="2" customFormat="1" ht="10.2">
      <c r="E42" s="122"/>
      <c r="F42" s="123"/>
      <c r="G42" s="123"/>
      <c r="H42" s="123"/>
      <c r="I42" s="123"/>
      <c r="J42" s="123"/>
      <c r="K42" s="123"/>
    </row>
    <row r="43" spans="3:11" s="2" customFormat="1" ht="10.2">
      <c r="C43" s="118"/>
      <c r="D43" s="118"/>
      <c r="E43" s="120"/>
      <c r="F43" s="120"/>
      <c r="G43" s="120"/>
      <c r="H43" s="120"/>
      <c r="I43" s="120"/>
      <c r="J43" s="120"/>
      <c r="K43" s="120"/>
    </row>
    <row r="44" spans="1:11" s="2" customFormat="1" ht="10.2">
      <c r="A44" s="128"/>
      <c r="B44" s="128"/>
      <c r="C44" s="128"/>
      <c r="D44" s="128"/>
      <c r="E44" s="128"/>
      <c r="F44" s="128"/>
      <c r="G44" s="128"/>
      <c r="H44" s="128"/>
      <c r="I44" s="128"/>
      <c r="J44" s="128"/>
      <c r="K44" s="128"/>
    </row>
    <row r="45" spans="5:11" s="2" customFormat="1" ht="10.2">
      <c r="E45" s="122"/>
      <c r="F45" s="122"/>
      <c r="G45" s="122"/>
      <c r="H45" s="122"/>
      <c r="I45" s="122"/>
      <c r="J45" s="122"/>
      <c r="K45" s="122"/>
    </row>
    <row r="46" spans="5:11" s="2" customFormat="1" ht="10.2">
      <c r="E46" s="122"/>
      <c r="F46" s="123"/>
      <c r="G46" s="123"/>
      <c r="H46" s="123"/>
      <c r="I46" s="123"/>
      <c r="J46" s="123"/>
      <c r="K46" s="123"/>
    </row>
    <row r="47" spans="5:11" s="2" customFormat="1" ht="10.2">
      <c r="E47" s="122"/>
      <c r="F47" s="123"/>
      <c r="G47" s="123"/>
      <c r="H47" s="123"/>
      <c r="I47" s="123"/>
      <c r="J47" s="123"/>
      <c r="K47" s="123"/>
    </row>
    <row r="48" spans="5:11" s="2" customFormat="1" ht="10.2">
      <c r="E48" s="122"/>
      <c r="F48" s="123"/>
      <c r="G48" s="123"/>
      <c r="H48" s="123"/>
      <c r="I48" s="123"/>
      <c r="J48" s="123"/>
      <c r="K48" s="123"/>
    </row>
    <row r="49" spans="5:11" s="2" customFormat="1" ht="10.2">
      <c r="E49" s="122"/>
      <c r="F49" s="122"/>
      <c r="G49" s="122"/>
      <c r="H49" s="122"/>
      <c r="I49" s="122"/>
      <c r="J49" s="122"/>
      <c r="K49" s="122"/>
    </row>
    <row r="50" spans="5:11" s="2" customFormat="1" ht="10.2">
      <c r="E50" s="122"/>
      <c r="F50" s="123"/>
      <c r="G50" s="123"/>
      <c r="H50" s="123"/>
      <c r="I50" s="123"/>
      <c r="J50" s="123"/>
      <c r="K50" s="123"/>
    </row>
    <row r="51" spans="5:11" s="2" customFormat="1" ht="10.2">
      <c r="E51" s="122"/>
      <c r="F51" s="123"/>
      <c r="G51" s="123"/>
      <c r="H51" s="123"/>
      <c r="I51" s="123"/>
      <c r="J51" s="123"/>
      <c r="K51" s="123"/>
    </row>
    <row r="52" spans="5:11" s="2" customFormat="1" ht="10.2">
      <c r="E52" s="122"/>
      <c r="F52" s="123"/>
      <c r="G52" s="123"/>
      <c r="H52" s="123"/>
      <c r="I52" s="123"/>
      <c r="J52" s="123"/>
      <c r="K52" s="123"/>
    </row>
    <row r="53" spans="5:11" s="2" customFormat="1" ht="10.2">
      <c r="E53" s="122"/>
      <c r="F53" s="123"/>
      <c r="G53" s="123"/>
      <c r="H53" s="123"/>
      <c r="I53" s="123"/>
      <c r="J53" s="123"/>
      <c r="K53" s="123"/>
    </row>
    <row r="54" spans="5:11" s="2" customFormat="1" ht="10.2">
      <c r="E54" s="122"/>
      <c r="F54" s="122"/>
      <c r="G54" s="122"/>
      <c r="H54" s="122"/>
      <c r="I54" s="122"/>
      <c r="J54" s="122"/>
      <c r="K54" s="122"/>
    </row>
    <row r="55" spans="5:11" s="2" customFormat="1" ht="10.2">
      <c r="E55" s="122"/>
      <c r="F55" s="123"/>
      <c r="G55" s="123"/>
      <c r="H55" s="123"/>
      <c r="I55" s="123"/>
      <c r="J55" s="123"/>
      <c r="K55" s="123"/>
    </row>
    <row r="56" spans="3:11" s="2" customFormat="1" ht="10.2">
      <c r="C56" s="118"/>
      <c r="D56" s="118"/>
      <c r="E56" s="120"/>
      <c r="F56" s="120"/>
      <c r="G56" s="120"/>
      <c r="H56" s="120"/>
      <c r="I56" s="120"/>
      <c r="J56" s="120"/>
      <c r="K56" s="120"/>
    </row>
    <row r="57" spans="1:11" s="2" customFormat="1" ht="10.2">
      <c r="A57" s="128"/>
      <c r="B57" s="128"/>
      <c r="C57" s="128"/>
      <c r="D57" s="128"/>
      <c r="E57" s="128"/>
      <c r="F57" s="128"/>
      <c r="G57" s="128"/>
      <c r="H57" s="128"/>
      <c r="I57" s="128"/>
      <c r="J57" s="128"/>
      <c r="K57" s="128"/>
    </row>
    <row r="58" spans="5:11" s="2" customFormat="1" ht="10.2">
      <c r="E58" s="122"/>
      <c r="F58" s="122"/>
      <c r="G58" s="122"/>
      <c r="H58" s="122"/>
      <c r="I58" s="122"/>
      <c r="J58" s="122"/>
      <c r="K58" s="122"/>
    </row>
    <row r="59" spans="5:11" s="2" customFormat="1" ht="10.2">
      <c r="E59" s="122"/>
      <c r="F59" s="123"/>
      <c r="G59" s="123"/>
      <c r="H59" s="123"/>
      <c r="I59" s="123"/>
      <c r="J59" s="123"/>
      <c r="K59" s="123"/>
    </row>
    <row r="60" spans="5:11" s="2" customFormat="1" ht="10.2">
      <c r="E60" s="122"/>
      <c r="F60" s="123"/>
      <c r="G60" s="123"/>
      <c r="H60" s="123"/>
      <c r="I60" s="123"/>
      <c r="J60" s="123"/>
      <c r="K60" s="123"/>
    </row>
    <row r="61" spans="5:11" s="2" customFormat="1" ht="10.2">
      <c r="E61" s="122"/>
      <c r="F61" s="123"/>
      <c r="G61" s="123"/>
      <c r="H61" s="123"/>
      <c r="I61" s="123"/>
      <c r="J61" s="123"/>
      <c r="K61" s="123"/>
    </row>
    <row r="62" spans="5:11" s="2" customFormat="1" ht="10.2">
      <c r="E62" s="122"/>
      <c r="F62" s="122"/>
      <c r="G62" s="122"/>
      <c r="H62" s="122"/>
      <c r="I62" s="122"/>
      <c r="J62" s="122"/>
      <c r="K62" s="122"/>
    </row>
    <row r="63" spans="5:11" s="2" customFormat="1" ht="10.2">
      <c r="E63" s="122"/>
      <c r="F63" s="123"/>
      <c r="G63" s="123"/>
      <c r="H63" s="123"/>
      <c r="I63" s="123"/>
      <c r="J63" s="123"/>
      <c r="K63" s="123"/>
    </row>
    <row r="64" spans="5:11" s="2" customFormat="1" ht="10.2">
      <c r="E64" s="122"/>
      <c r="F64" s="123"/>
      <c r="G64" s="123"/>
      <c r="H64" s="123"/>
      <c r="I64" s="123"/>
      <c r="J64" s="123"/>
      <c r="K64" s="123"/>
    </row>
    <row r="65" spans="5:11" s="2" customFormat="1" ht="10.2">
      <c r="E65" s="122"/>
      <c r="F65" s="123"/>
      <c r="G65" s="123"/>
      <c r="H65" s="123"/>
      <c r="I65" s="123"/>
      <c r="J65" s="123"/>
      <c r="K65" s="123"/>
    </row>
    <row r="66" spans="5:11" s="2" customFormat="1" ht="10.2">
      <c r="E66" s="122"/>
      <c r="F66" s="123"/>
      <c r="G66" s="123"/>
      <c r="H66" s="123"/>
      <c r="I66" s="123"/>
      <c r="J66" s="123"/>
      <c r="K66" s="123"/>
    </row>
    <row r="67" spans="5:11" s="2" customFormat="1" ht="10.2">
      <c r="E67" s="122"/>
      <c r="F67" s="123"/>
      <c r="G67" s="123"/>
      <c r="H67" s="123"/>
      <c r="I67" s="123"/>
      <c r="J67" s="123"/>
      <c r="K67" s="123"/>
    </row>
    <row r="68" spans="5:11" s="2" customFormat="1" ht="10.2">
      <c r="E68" s="122"/>
      <c r="F68" s="122"/>
      <c r="G68" s="122"/>
      <c r="H68" s="122"/>
      <c r="I68" s="122"/>
      <c r="J68" s="122"/>
      <c r="K68" s="122"/>
    </row>
    <row r="69" spans="5:11" s="2" customFormat="1" ht="10.2">
      <c r="E69" s="122"/>
      <c r="F69" s="123"/>
      <c r="G69" s="123"/>
      <c r="H69" s="123"/>
      <c r="I69" s="123"/>
      <c r="J69" s="123"/>
      <c r="K69" s="123"/>
    </row>
    <row r="70" spans="5:11" s="2" customFormat="1" ht="10.2">
      <c r="E70" s="122"/>
      <c r="F70" s="122"/>
      <c r="G70" s="122"/>
      <c r="H70" s="122"/>
      <c r="I70" s="122"/>
      <c r="J70" s="122"/>
      <c r="K70" s="122"/>
    </row>
    <row r="71" spans="5:11" s="2" customFormat="1" ht="10.2">
      <c r="E71" s="122"/>
      <c r="F71" s="123"/>
      <c r="G71" s="123"/>
      <c r="H71" s="123"/>
      <c r="I71" s="123"/>
      <c r="J71" s="123"/>
      <c r="K71" s="123"/>
    </row>
    <row r="72" spans="5:11" s="2" customFormat="1" ht="10.2">
      <c r="E72" s="122"/>
      <c r="F72" s="123"/>
      <c r="G72" s="123"/>
      <c r="H72" s="123"/>
      <c r="I72" s="123"/>
      <c r="J72" s="123"/>
      <c r="K72" s="123"/>
    </row>
    <row r="73" spans="5:11" s="2" customFormat="1" ht="10.2">
      <c r="E73" s="122"/>
      <c r="F73" s="123"/>
      <c r="G73" s="123"/>
      <c r="H73" s="123"/>
      <c r="I73" s="123"/>
      <c r="J73" s="123"/>
      <c r="K73" s="123"/>
    </row>
    <row r="74" spans="5:11" s="2" customFormat="1" ht="10.2">
      <c r="E74" s="122"/>
      <c r="F74" s="123"/>
      <c r="G74" s="123"/>
      <c r="H74" s="123"/>
      <c r="I74" s="123"/>
      <c r="J74" s="123"/>
      <c r="K74" s="123"/>
    </row>
    <row r="75" spans="5:11" s="2" customFormat="1" ht="10.2">
      <c r="E75" s="122"/>
      <c r="F75" s="123"/>
      <c r="G75" s="123"/>
      <c r="H75" s="123"/>
      <c r="I75" s="123"/>
      <c r="J75" s="123"/>
      <c r="K75" s="123"/>
    </row>
    <row r="76" spans="5:11" s="2" customFormat="1" ht="10.2">
      <c r="E76" s="122"/>
      <c r="F76" s="123"/>
      <c r="G76" s="123"/>
      <c r="H76" s="123"/>
      <c r="I76" s="123"/>
      <c r="J76" s="123"/>
      <c r="K76" s="123"/>
    </row>
    <row r="77" spans="5:11" s="2" customFormat="1" ht="10.2">
      <c r="E77" s="122"/>
      <c r="F77" s="123"/>
      <c r="G77" s="123"/>
      <c r="H77" s="123"/>
      <c r="I77" s="123"/>
      <c r="J77" s="123"/>
      <c r="K77" s="123"/>
    </row>
    <row r="78" spans="5:11" s="2" customFormat="1" ht="10.2">
      <c r="E78" s="122"/>
      <c r="F78" s="123"/>
      <c r="G78" s="123"/>
      <c r="H78" s="123"/>
      <c r="I78" s="123"/>
      <c r="J78" s="123"/>
      <c r="K78" s="123"/>
    </row>
    <row r="79" spans="5:11" s="2" customFormat="1" ht="10.2">
      <c r="E79" s="122"/>
      <c r="F79" s="123"/>
      <c r="G79" s="123"/>
      <c r="H79" s="123"/>
      <c r="I79" s="123"/>
      <c r="J79" s="123"/>
      <c r="K79" s="123"/>
    </row>
    <row r="80" spans="5:11" s="2" customFormat="1" ht="10.2">
      <c r="E80" s="122"/>
      <c r="F80" s="122"/>
      <c r="G80" s="122"/>
      <c r="H80" s="122"/>
      <c r="I80" s="122"/>
      <c r="J80" s="122"/>
      <c r="K80" s="122"/>
    </row>
    <row r="81" spans="5:11" s="2" customFormat="1" ht="10.2">
      <c r="E81" s="122"/>
      <c r="F81" s="123"/>
      <c r="G81" s="123"/>
      <c r="H81" s="123"/>
      <c r="I81" s="123"/>
      <c r="J81" s="123"/>
      <c r="K81" s="123"/>
    </row>
    <row r="82" spans="5:11" s="2" customFormat="1" ht="10.2">
      <c r="E82" s="122"/>
      <c r="F82" s="123"/>
      <c r="G82" s="123"/>
      <c r="H82" s="123"/>
      <c r="I82" s="123"/>
      <c r="J82" s="123"/>
      <c r="K82" s="123"/>
    </row>
    <row r="83" spans="5:11" s="2" customFormat="1" ht="10.2">
      <c r="E83" s="122"/>
      <c r="F83" s="122"/>
      <c r="G83" s="122"/>
      <c r="H83" s="122"/>
      <c r="I83" s="122"/>
      <c r="J83" s="122"/>
      <c r="K83" s="122"/>
    </row>
    <row r="84" spans="5:11" s="2" customFormat="1" ht="10.2">
      <c r="E84" s="122"/>
      <c r="F84" s="123"/>
      <c r="G84" s="123"/>
      <c r="H84" s="123"/>
      <c r="I84" s="123"/>
      <c r="J84" s="123"/>
      <c r="K84" s="123"/>
    </row>
    <row r="85" spans="5:11" s="2" customFormat="1" ht="10.2">
      <c r="E85" s="122"/>
      <c r="F85" s="122"/>
      <c r="G85" s="122"/>
      <c r="H85" s="122"/>
      <c r="I85" s="122"/>
      <c r="J85" s="122"/>
      <c r="K85" s="122"/>
    </row>
    <row r="86" spans="5:11" s="2" customFormat="1" ht="10.2">
      <c r="E86" s="122"/>
      <c r="F86" s="123"/>
      <c r="G86" s="123"/>
      <c r="H86" s="123"/>
      <c r="I86" s="123"/>
      <c r="J86" s="123"/>
      <c r="K86" s="123"/>
    </row>
    <row r="87" spans="5:11" s="2" customFormat="1" ht="10.2">
      <c r="E87" s="122"/>
      <c r="F87" s="122"/>
      <c r="G87" s="122"/>
      <c r="H87" s="122"/>
      <c r="I87" s="122"/>
      <c r="J87" s="122"/>
      <c r="K87" s="122"/>
    </row>
    <row r="88" spans="5:11" s="2" customFormat="1" ht="10.2">
      <c r="E88" s="122"/>
      <c r="F88" s="123"/>
      <c r="G88" s="123"/>
      <c r="H88" s="123"/>
      <c r="I88" s="123"/>
      <c r="J88" s="123"/>
      <c r="K88" s="123"/>
    </row>
    <row r="89" spans="5:11" s="2" customFormat="1" ht="10.2">
      <c r="E89" s="122"/>
      <c r="F89" s="122"/>
      <c r="G89" s="122"/>
      <c r="H89" s="122"/>
      <c r="I89" s="122"/>
      <c r="J89" s="122"/>
      <c r="K89" s="122"/>
    </row>
    <row r="90" spans="5:11" s="2" customFormat="1" ht="10.2">
      <c r="E90" s="122"/>
      <c r="F90" s="123"/>
      <c r="G90" s="123"/>
      <c r="H90" s="123"/>
      <c r="I90" s="123"/>
      <c r="J90" s="123"/>
      <c r="K90" s="123"/>
    </row>
    <row r="91" spans="5:11" s="2" customFormat="1" ht="10.2">
      <c r="E91" s="122"/>
      <c r="F91" s="122"/>
      <c r="G91" s="122"/>
      <c r="H91" s="122"/>
      <c r="I91" s="122"/>
      <c r="J91" s="122"/>
      <c r="K91" s="122"/>
    </row>
    <row r="92" spans="5:11" s="2" customFormat="1" ht="10.2">
      <c r="E92" s="122"/>
      <c r="F92" s="123"/>
      <c r="G92" s="123"/>
      <c r="H92" s="123"/>
      <c r="I92" s="123"/>
      <c r="J92" s="123"/>
      <c r="K92" s="123"/>
    </row>
    <row r="93" spans="5:11" s="2" customFormat="1" ht="10.2">
      <c r="E93" s="122"/>
      <c r="F93" s="122"/>
      <c r="G93" s="122"/>
      <c r="H93" s="122"/>
      <c r="I93" s="122"/>
      <c r="J93" s="122"/>
      <c r="K93" s="122"/>
    </row>
    <row r="94" spans="5:11" s="2" customFormat="1" ht="10.2">
      <c r="E94" s="122"/>
      <c r="F94" s="123"/>
      <c r="G94" s="123"/>
      <c r="H94" s="123"/>
      <c r="I94" s="123"/>
      <c r="J94" s="123"/>
      <c r="K94" s="123"/>
    </row>
    <row r="95" spans="5:11" s="2" customFormat="1" ht="10.2">
      <c r="E95" s="122"/>
      <c r="F95" s="122"/>
      <c r="G95" s="122"/>
      <c r="H95" s="122"/>
      <c r="I95" s="122"/>
      <c r="J95" s="122"/>
      <c r="K95" s="122"/>
    </row>
    <row r="96" spans="5:11" s="2" customFormat="1" ht="10.2">
      <c r="E96" s="122"/>
      <c r="F96" s="122"/>
      <c r="G96" s="122"/>
      <c r="H96" s="122"/>
      <c r="I96" s="122"/>
      <c r="J96" s="122"/>
      <c r="K96" s="122"/>
    </row>
    <row r="97" spans="5:11" s="2" customFormat="1" ht="10.2">
      <c r="E97" s="122"/>
      <c r="F97" s="123"/>
      <c r="G97" s="123"/>
      <c r="H97" s="123"/>
      <c r="I97" s="123"/>
      <c r="J97" s="123"/>
      <c r="K97" s="123"/>
    </row>
    <row r="98" spans="5:11" s="2" customFormat="1" ht="10.2">
      <c r="E98" s="122"/>
      <c r="F98" s="123"/>
      <c r="G98" s="123"/>
      <c r="H98" s="123"/>
      <c r="I98" s="123"/>
      <c r="J98" s="123"/>
      <c r="K98" s="123"/>
    </row>
    <row r="99" spans="3:11" s="2" customFormat="1" ht="10.2">
      <c r="C99" s="118"/>
      <c r="D99" s="118"/>
      <c r="E99" s="120"/>
      <c r="F99" s="120"/>
      <c r="G99" s="120"/>
      <c r="H99" s="120"/>
      <c r="I99" s="120"/>
      <c r="J99" s="120"/>
      <c r="K99" s="120"/>
    </row>
    <row r="100" spans="1:11" s="2" customFormat="1" ht="10.2">
      <c r="A100" s="128"/>
      <c r="B100" s="128"/>
      <c r="C100" s="128"/>
      <c r="D100" s="128"/>
      <c r="E100" s="128"/>
      <c r="F100" s="128"/>
      <c r="G100" s="128"/>
      <c r="H100" s="128"/>
      <c r="I100" s="128"/>
      <c r="J100" s="128"/>
      <c r="K100" s="128"/>
    </row>
    <row r="101" spans="5:11" s="2" customFormat="1" ht="10.2">
      <c r="E101" s="122"/>
      <c r="F101" s="122"/>
      <c r="G101" s="122"/>
      <c r="H101" s="122"/>
      <c r="I101" s="122"/>
      <c r="J101" s="122"/>
      <c r="K101" s="122"/>
    </row>
    <row r="102" spans="5:11" s="2" customFormat="1" ht="10.2">
      <c r="E102" s="122"/>
      <c r="F102" s="123"/>
      <c r="G102" s="123"/>
      <c r="H102" s="123"/>
      <c r="I102" s="123"/>
      <c r="J102" s="123"/>
      <c r="K102" s="123"/>
    </row>
    <row r="103" spans="3:11" s="2" customFormat="1" ht="10.2">
      <c r="C103" s="118"/>
      <c r="D103" s="118"/>
      <c r="E103" s="120"/>
      <c r="F103" s="120"/>
      <c r="G103" s="120"/>
      <c r="H103" s="120"/>
      <c r="I103" s="120"/>
      <c r="J103" s="120"/>
      <c r="K103" s="120"/>
    </row>
    <row r="104" spans="1:11" s="2" customFormat="1" ht="10.2">
      <c r="A104" s="128"/>
      <c r="B104" s="128"/>
      <c r="C104" s="128"/>
      <c r="D104" s="128"/>
      <c r="E104" s="128"/>
      <c r="F104" s="128"/>
      <c r="G104" s="128"/>
      <c r="H104" s="128"/>
      <c r="I104" s="128"/>
      <c r="J104" s="128"/>
      <c r="K104" s="128"/>
    </row>
    <row r="105" spans="2:11" s="2" customFormat="1" ht="10.2">
      <c r="B105" s="128"/>
      <c r="C105" s="118"/>
      <c r="D105" s="118"/>
      <c r="E105" s="120"/>
      <c r="F105" s="120"/>
      <c r="G105" s="120"/>
      <c r="H105" s="120"/>
      <c r="I105" s="120"/>
      <c r="J105" s="120"/>
      <c r="K105" s="120"/>
    </row>
  </sheetData>
  <mergeCells count="13">
    <mergeCell ref="I6:I11"/>
    <mergeCell ref="J6:J11"/>
    <mergeCell ref="K6:K11"/>
    <mergeCell ref="A13:K13"/>
    <mergeCell ref="A1:K1"/>
    <mergeCell ref="F5:K5"/>
    <mergeCell ref="A5:D11"/>
    <mergeCell ref="E5:E11"/>
    <mergeCell ref="F6:F11"/>
    <mergeCell ref="G6:G11"/>
    <mergeCell ref="H6:H11"/>
    <mergeCell ref="A2:K2"/>
    <mergeCell ref="A3:K3"/>
  </mergeCells>
  <printOptions/>
  <pageMargins left="0.6299212598425197" right="0.66929133858267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72"/>
  <sheetViews>
    <sheetView workbookViewId="0" topLeftCell="A1">
      <selection activeCell="H1" sqref="H1"/>
    </sheetView>
  </sheetViews>
  <sheetFormatPr defaultColWidth="11.421875" defaultRowHeight="15"/>
  <cols>
    <col min="1" max="2" width="0.85546875" style="107" customWidth="1"/>
    <col min="3" max="3" width="50.28125" style="107" customWidth="1"/>
    <col min="4" max="4" width="0.5625" style="107" customWidth="1"/>
    <col min="5" max="7" width="10.57421875" style="107" customWidth="1"/>
    <col min="8" max="16384" width="11.421875" style="107" customWidth="1"/>
  </cols>
  <sheetData>
    <row r="1" spans="1:7" ht="10.5" customHeight="1">
      <c r="A1" s="111"/>
      <c r="B1" s="111"/>
      <c r="C1" s="111"/>
      <c r="D1" s="111"/>
      <c r="E1" s="111"/>
      <c r="F1" s="111"/>
      <c r="G1" s="111"/>
    </row>
    <row r="2" spans="1:7" s="113" customFormat="1" ht="13.2">
      <c r="A2" s="904" t="s">
        <v>838</v>
      </c>
      <c r="B2" s="904"/>
      <c r="C2" s="904"/>
      <c r="D2" s="904"/>
      <c r="E2" s="904"/>
      <c r="F2" s="904"/>
      <c r="G2" s="904"/>
    </row>
    <row r="3" spans="1:7" s="113" customFormat="1" ht="13.2">
      <c r="A3" s="904" t="s">
        <v>41</v>
      </c>
      <c r="B3" s="904"/>
      <c r="C3" s="904"/>
      <c r="D3" s="904"/>
      <c r="E3" s="904"/>
      <c r="F3" s="904"/>
      <c r="G3" s="904"/>
    </row>
    <row r="4" spans="1:7" ht="6" customHeight="1">
      <c r="A4" s="111"/>
      <c r="B4" s="111"/>
      <c r="C4" s="111"/>
      <c r="D4" s="111"/>
      <c r="E4" s="111"/>
      <c r="F4" s="111"/>
      <c r="G4" s="111"/>
    </row>
    <row r="5" spans="1:7" ht="12.75" customHeight="1">
      <c r="A5" s="994" t="s">
        <v>443</v>
      </c>
      <c r="B5" s="994"/>
      <c r="C5" s="994"/>
      <c r="D5" s="522"/>
      <c r="E5" s="997" t="s">
        <v>405</v>
      </c>
      <c r="F5" s="1000" t="s">
        <v>453</v>
      </c>
      <c r="G5" s="1003" t="s">
        <v>454</v>
      </c>
    </row>
    <row r="6" spans="1:7" ht="12.75" customHeight="1">
      <c r="A6" s="995"/>
      <c r="B6" s="995"/>
      <c r="C6" s="995"/>
      <c r="D6" s="523"/>
      <c r="E6" s="998"/>
      <c r="F6" s="1001"/>
      <c r="G6" s="1004"/>
    </row>
    <row r="7" spans="1:7" ht="20.25" customHeight="1">
      <c r="A7" s="996"/>
      <c r="B7" s="996"/>
      <c r="C7" s="996"/>
      <c r="D7" s="524"/>
      <c r="E7" s="999"/>
      <c r="F7" s="1002"/>
      <c r="G7" s="1005"/>
    </row>
    <row r="8" spans="1:7" ht="3" customHeight="1">
      <c r="A8" s="115"/>
      <c r="B8" s="115"/>
      <c r="C8" s="115"/>
      <c r="D8" s="115"/>
      <c r="E8" s="115"/>
      <c r="F8" s="116"/>
      <c r="G8" s="116"/>
    </row>
    <row r="9" spans="1:7" s="2" customFormat="1" ht="18.75" customHeight="1">
      <c r="A9" s="1006" t="s">
        <v>332</v>
      </c>
      <c r="B9" s="1006"/>
      <c r="C9" s="1006"/>
      <c r="D9" s="1006"/>
      <c r="E9" s="1006"/>
      <c r="F9" s="1006"/>
      <c r="G9" s="1006"/>
    </row>
    <row r="10" spans="1:7" s="2" customFormat="1" ht="12" customHeight="1">
      <c r="A10" s="117"/>
      <c r="B10" s="117"/>
      <c r="C10" s="124" t="s">
        <v>337</v>
      </c>
      <c r="D10" s="124"/>
      <c r="E10" s="521">
        <v>770</v>
      </c>
      <c r="F10" s="127">
        <v>498</v>
      </c>
      <c r="G10" s="127">
        <v>272</v>
      </c>
    </row>
    <row r="11" spans="1:7" s="2" customFormat="1" ht="18.75" customHeight="1">
      <c r="A11" s="1006" t="s">
        <v>336</v>
      </c>
      <c r="B11" s="1006"/>
      <c r="C11" s="1006"/>
      <c r="D11" s="1006"/>
      <c r="E11" s="1006"/>
      <c r="F11" s="1006"/>
      <c r="G11" s="1006"/>
    </row>
    <row r="12" spans="1:7" s="2" customFormat="1" ht="12" customHeight="1">
      <c r="A12" s="117"/>
      <c r="B12" s="117"/>
      <c r="C12" s="124" t="s">
        <v>337</v>
      </c>
      <c r="D12" s="124"/>
      <c r="E12" s="521">
        <v>209</v>
      </c>
      <c r="F12" s="127">
        <v>137</v>
      </c>
      <c r="G12" s="127">
        <v>72</v>
      </c>
    </row>
    <row r="13" spans="1:7" s="2" customFormat="1" ht="12" customHeight="1">
      <c r="A13" s="117"/>
      <c r="B13" s="2" t="s">
        <v>276</v>
      </c>
      <c r="C13" s="117"/>
      <c r="D13" s="117"/>
      <c r="E13" s="121">
        <v>20</v>
      </c>
      <c r="F13" s="122">
        <v>16</v>
      </c>
      <c r="G13" s="122">
        <v>4</v>
      </c>
    </row>
    <row r="14" spans="1:7" s="2" customFormat="1" ht="12" customHeight="1">
      <c r="A14" s="117"/>
      <c r="B14" s="2" t="s">
        <v>277</v>
      </c>
      <c r="C14" s="117"/>
      <c r="D14" s="117"/>
      <c r="E14" s="121">
        <v>20</v>
      </c>
      <c r="F14" s="123">
        <v>12</v>
      </c>
      <c r="G14" s="123">
        <v>8</v>
      </c>
    </row>
    <row r="15" spans="1:7" s="2" customFormat="1" ht="12" customHeight="1">
      <c r="A15" s="117"/>
      <c r="B15" s="2" t="s">
        <v>278</v>
      </c>
      <c r="C15" s="117"/>
      <c r="D15" s="117"/>
      <c r="E15" s="121">
        <v>13</v>
      </c>
      <c r="F15" s="123">
        <v>6</v>
      </c>
      <c r="G15" s="123">
        <v>7</v>
      </c>
    </row>
    <row r="16" spans="1:7" s="2" customFormat="1" ht="12" customHeight="1">
      <c r="A16" s="117"/>
      <c r="B16" s="2" t="s">
        <v>280</v>
      </c>
      <c r="C16" s="117"/>
      <c r="D16" s="117"/>
      <c r="E16" s="121">
        <v>16</v>
      </c>
      <c r="F16" s="123">
        <v>10</v>
      </c>
      <c r="G16" s="123">
        <v>6</v>
      </c>
    </row>
    <row r="17" spans="1:7" s="2" customFormat="1" ht="12" customHeight="1">
      <c r="A17" s="117"/>
      <c r="B17" s="2" t="s">
        <v>281</v>
      </c>
      <c r="C17" s="117"/>
      <c r="D17" s="117"/>
      <c r="E17" s="121">
        <v>20</v>
      </c>
      <c r="F17" s="123">
        <v>14</v>
      </c>
      <c r="G17" s="123">
        <v>6</v>
      </c>
    </row>
    <row r="18" spans="1:7" s="2" customFormat="1" ht="12" customHeight="1">
      <c r="A18" s="117"/>
      <c r="B18" s="2" t="s">
        <v>455</v>
      </c>
      <c r="C18" s="117"/>
      <c r="D18" s="117"/>
      <c r="E18" s="121">
        <v>20</v>
      </c>
      <c r="F18" s="123">
        <v>15</v>
      </c>
      <c r="G18" s="123">
        <v>5</v>
      </c>
    </row>
    <row r="19" spans="1:7" s="2" customFormat="1" ht="12" customHeight="1">
      <c r="A19" s="117"/>
      <c r="B19" s="2" t="s">
        <v>283</v>
      </c>
      <c r="C19" s="117"/>
      <c r="D19" s="117"/>
      <c r="E19" s="121">
        <v>20</v>
      </c>
      <c r="F19" s="123">
        <v>14</v>
      </c>
      <c r="G19" s="123">
        <v>6</v>
      </c>
    </row>
    <row r="20" spans="1:7" s="2" customFormat="1" ht="12" customHeight="1">
      <c r="A20" s="117"/>
      <c r="B20" s="2" t="s">
        <v>284</v>
      </c>
      <c r="C20" s="117"/>
      <c r="D20" s="117"/>
      <c r="E20" s="121">
        <v>5</v>
      </c>
      <c r="F20" s="123">
        <v>3</v>
      </c>
      <c r="G20" s="123">
        <v>2</v>
      </c>
    </row>
    <row r="21" spans="1:7" s="2" customFormat="1" ht="12" customHeight="1">
      <c r="A21" s="117"/>
      <c r="B21" s="2" t="s">
        <v>285</v>
      </c>
      <c r="C21" s="117"/>
      <c r="D21" s="117"/>
      <c r="E21" s="121">
        <v>18</v>
      </c>
      <c r="F21" s="123">
        <v>13</v>
      </c>
      <c r="G21" s="123">
        <v>5</v>
      </c>
    </row>
    <row r="22" spans="1:7" s="2" customFormat="1" ht="12" customHeight="1">
      <c r="A22" s="117"/>
      <c r="B22" s="2" t="s">
        <v>286</v>
      </c>
      <c r="C22" s="117"/>
      <c r="D22" s="117"/>
      <c r="E22" s="121">
        <v>19</v>
      </c>
      <c r="F22" s="123">
        <v>11</v>
      </c>
      <c r="G22" s="123">
        <v>8</v>
      </c>
    </row>
    <row r="23" spans="1:7" s="2" customFormat="1" ht="12" customHeight="1">
      <c r="A23" s="117"/>
      <c r="B23" s="2" t="s">
        <v>279</v>
      </c>
      <c r="C23" s="117"/>
      <c r="D23" s="117"/>
      <c r="E23" s="121">
        <v>18</v>
      </c>
      <c r="F23" s="123">
        <v>12</v>
      </c>
      <c r="G23" s="123">
        <v>6</v>
      </c>
    </row>
    <row r="24" spans="1:7" s="2" customFormat="1" ht="12" customHeight="1">
      <c r="A24" s="117"/>
      <c r="B24" s="2" t="s">
        <v>282</v>
      </c>
      <c r="C24" s="117"/>
      <c r="D24" s="117"/>
      <c r="E24" s="121">
        <v>20</v>
      </c>
      <c r="F24" s="123">
        <v>11</v>
      </c>
      <c r="G24" s="123">
        <v>9</v>
      </c>
    </row>
    <row r="25" spans="1:7" s="2" customFormat="1" ht="18.75" customHeight="1">
      <c r="A25" s="1006" t="s">
        <v>473</v>
      </c>
      <c r="B25" s="1006"/>
      <c r="C25" s="1006"/>
      <c r="D25" s="1006"/>
      <c r="E25" s="1006"/>
      <c r="F25" s="1006"/>
      <c r="G25" s="1006"/>
    </row>
    <row r="26" spans="1:7" s="2" customFormat="1" ht="12" customHeight="1">
      <c r="A26" s="117"/>
      <c r="B26" s="117"/>
      <c r="C26" s="124" t="s">
        <v>337</v>
      </c>
      <c r="D26" s="124"/>
      <c r="E26" s="521">
        <v>25</v>
      </c>
      <c r="F26" s="127">
        <v>15</v>
      </c>
      <c r="G26" s="127">
        <v>10</v>
      </c>
    </row>
    <row r="27" spans="1:7" s="2" customFormat="1" ht="12" customHeight="1">
      <c r="A27" s="117"/>
      <c r="B27" s="2" t="s">
        <v>288</v>
      </c>
      <c r="C27" s="117"/>
      <c r="D27" s="117"/>
      <c r="E27" s="121">
        <v>13</v>
      </c>
      <c r="F27" s="123">
        <v>10</v>
      </c>
      <c r="G27" s="123">
        <v>3</v>
      </c>
    </row>
    <row r="28" spans="1:7" s="2" customFormat="1" ht="12" customHeight="1">
      <c r="A28" s="117"/>
      <c r="B28" s="2" t="s">
        <v>289</v>
      </c>
      <c r="C28" s="117"/>
      <c r="D28" s="117"/>
      <c r="E28" s="121">
        <v>12</v>
      </c>
      <c r="F28" s="123">
        <v>5</v>
      </c>
      <c r="G28" s="123">
        <v>7</v>
      </c>
    </row>
    <row r="29" spans="1:7" s="2" customFormat="1" ht="18.75" customHeight="1">
      <c r="A29" s="1006" t="s">
        <v>339</v>
      </c>
      <c r="B29" s="1006"/>
      <c r="C29" s="1006"/>
      <c r="D29" s="1006"/>
      <c r="E29" s="1006"/>
      <c r="F29" s="1006"/>
      <c r="G29" s="1006"/>
    </row>
    <row r="30" spans="1:7" s="2" customFormat="1" ht="12" customHeight="1">
      <c r="A30" s="117"/>
      <c r="B30" s="117"/>
      <c r="C30" s="118" t="s">
        <v>337</v>
      </c>
      <c r="D30" s="124"/>
      <c r="E30" s="119">
        <f>SUM(E31:E38)</f>
        <v>124</v>
      </c>
      <c r="F30" s="125">
        <f>SUM(F31:F38)</f>
        <v>72</v>
      </c>
      <c r="G30" s="125">
        <f>SUM(G31:G38)</f>
        <v>52</v>
      </c>
    </row>
    <row r="31" spans="1:7" s="2" customFormat="1" ht="12" customHeight="1">
      <c r="A31" s="117"/>
      <c r="B31" s="2" t="s">
        <v>293</v>
      </c>
      <c r="C31" s="117"/>
      <c r="D31" s="117"/>
      <c r="E31" s="121">
        <v>24</v>
      </c>
      <c r="F31" s="123">
        <v>13</v>
      </c>
      <c r="G31" s="123">
        <v>11</v>
      </c>
    </row>
    <row r="32" spans="1:7" s="2" customFormat="1" ht="12" customHeight="1">
      <c r="A32" s="117"/>
      <c r="B32" s="2" t="s">
        <v>291</v>
      </c>
      <c r="C32" s="117"/>
      <c r="D32" s="117"/>
      <c r="E32" s="121">
        <v>16</v>
      </c>
      <c r="F32" s="123">
        <v>7</v>
      </c>
      <c r="G32" s="123">
        <v>9</v>
      </c>
    </row>
    <row r="33" spans="1:7" s="2" customFormat="1" ht="12" customHeight="1">
      <c r="A33" s="117"/>
      <c r="B33" s="2" t="s">
        <v>292</v>
      </c>
      <c r="C33" s="117"/>
      <c r="D33" s="117"/>
      <c r="E33" s="121">
        <v>18</v>
      </c>
      <c r="F33" s="123">
        <v>8</v>
      </c>
      <c r="G33" s="123">
        <v>10</v>
      </c>
    </row>
    <row r="34" spans="1:7" s="2" customFormat="1" ht="12" customHeight="1">
      <c r="A34" s="117"/>
      <c r="B34" s="2" t="s">
        <v>296</v>
      </c>
      <c r="C34" s="117"/>
      <c r="D34" s="117"/>
      <c r="E34" s="121">
        <v>18</v>
      </c>
      <c r="F34" s="123">
        <v>8</v>
      </c>
      <c r="G34" s="123">
        <v>10</v>
      </c>
    </row>
    <row r="35" spans="1:7" s="2" customFormat="1" ht="12" customHeight="1">
      <c r="A35" s="117"/>
      <c r="B35" s="2" t="s">
        <v>294</v>
      </c>
      <c r="C35" s="117"/>
      <c r="D35" s="117"/>
      <c r="E35" s="121">
        <v>18</v>
      </c>
      <c r="F35" s="123">
        <v>11</v>
      </c>
      <c r="G35" s="123">
        <v>7</v>
      </c>
    </row>
    <row r="36" spans="1:7" s="2" customFormat="1" ht="12" customHeight="1">
      <c r="A36" s="117"/>
      <c r="B36" s="2" t="s">
        <v>295</v>
      </c>
      <c r="C36" s="117"/>
      <c r="D36" s="117"/>
      <c r="E36" s="121">
        <v>23</v>
      </c>
      <c r="F36" s="123">
        <v>18</v>
      </c>
      <c r="G36" s="123">
        <v>5</v>
      </c>
    </row>
    <row r="37" spans="1:7" s="2" customFormat="1" ht="12" customHeight="1">
      <c r="A37" s="117"/>
      <c r="B37" s="2" t="s">
        <v>297</v>
      </c>
      <c r="C37" s="117"/>
      <c r="D37" s="117"/>
      <c r="E37" s="121">
        <v>0</v>
      </c>
      <c r="F37" s="123">
        <v>0</v>
      </c>
      <c r="G37" s="123">
        <v>0</v>
      </c>
    </row>
    <row r="38" spans="1:7" s="2" customFormat="1" ht="12" customHeight="1">
      <c r="A38" s="117"/>
      <c r="B38" s="2" t="s">
        <v>456</v>
      </c>
      <c r="C38" s="117"/>
      <c r="D38" s="117"/>
      <c r="E38" s="121">
        <v>7</v>
      </c>
      <c r="F38" s="123">
        <v>7</v>
      </c>
      <c r="G38" s="123">
        <v>0</v>
      </c>
    </row>
    <row r="39" s="2" customFormat="1" ht="12" customHeight="1"/>
    <row r="40" spans="1:7" s="2" customFormat="1" ht="18.75" customHeight="1">
      <c r="A40" s="1006" t="s">
        <v>342</v>
      </c>
      <c r="B40" s="1006"/>
      <c r="C40" s="1006"/>
      <c r="D40" s="1006"/>
      <c r="E40" s="1006"/>
      <c r="F40" s="1006"/>
      <c r="G40" s="1006"/>
    </row>
    <row r="41" spans="1:7" s="2" customFormat="1" ht="12" customHeight="1">
      <c r="A41" s="117"/>
      <c r="B41" s="117"/>
      <c r="C41" s="124" t="s">
        <v>337</v>
      </c>
      <c r="D41" s="124"/>
      <c r="E41" s="119">
        <f>SUM((E42:E57),(E58:E65))</f>
        <v>389</v>
      </c>
      <c r="F41" s="125">
        <f>SUM((F42:F57),(F58:F65))</f>
        <v>260</v>
      </c>
      <c r="G41" s="125">
        <f>SUM((G42:G57),(G58:G65))</f>
        <v>129</v>
      </c>
    </row>
    <row r="42" spans="1:7" s="2" customFormat="1" ht="12" customHeight="1">
      <c r="A42" s="117"/>
      <c r="B42" s="2" t="s">
        <v>450</v>
      </c>
      <c r="C42" s="117"/>
      <c r="D42" s="117"/>
      <c r="E42" s="121">
        <v>17</v>
      </c>
      <c r="F42" s="123">
        <v>13</v>
      </c>
      <c r="G42" s="123">
        <v>4</v>
      </c>
    </row>
    <row r="43" spans="1:8" s="2" customFormat="1" ht="12" customHeight="1">
      <c r="A43" s="117"/>
      <c r="B43" s="2" t="s">
        <v>301</v>
      </c>
      <c r="C43" s="117"/>
      <c r="D43" s="117"/>
      <c r="E43" s="121">
        <v>20</v>
      </c>
      <c r="F43" s="123">
        <v>14</v>
      </c>
      <c r="G43" s="123">
        <v>6</v>
      </c>
      <c r="H43" s="123"/>
    </row>
    <row r="44" spans="1:8" s="2" customFormat="1" ht="12" customHeight="1">
      <c r="A44" s="117"/>
      <c r="B44" s="2" t="s">
        <v>302</v>
      </c>
      <c r="C44" s="117"/>
      <c r="D44" s="117"/>
      <c r="E44" s="121">
        <v>21</v>
      </c>
      <c r="F44" s="123">
        <v>13</v>
      </c>
      <c r="G44" s="123">
        <v>8</v>
      </c>
      <c r="H44" s="123"/>
    </row>
    <row r="45" spans="1:8" s="2" customFormat="1" ht="12" customHeight="1">
      <c r="A45" s="117"/>
      <c r="B45" s="2" t="s">
        <v>303</v>
      </c>
      <c r="C45" s="117"/>
      <c r="D45" s="117"/>
      <c r="E45" s="121">
        <v>20</v>
      </c>
      <c r="F45" s="123">
        <v>16</v>
      </c>
      <c r="G45" s="123">
        <v>4</v>
      </c>
      <c r="H45" s="123"/>
    </row>
    <row r="46" spans="1:8" s="2" customFormat="1" ht="12" customHeight="1">
      <c r="A46" s="117"/>
      <c r="B46" s="2" t="s">
        <v>304</v>
      </c>
      <c r="C46" s="117"/>
      <c r="D46" s="117"/>
      <c r="E46" s="121">
        <v>21</v>
      </c>
      <c r="F46" s="123">
        <v>13</v>
      </c>
      <c r="G46" s="123">
        <v>8</v>
      </c>
      <c r="H46" s="123"/>
    </row>
    <row r="47" spans="1:8" s="2" customFormat="1" ht="12" customHeight="1">
      <c r="A47" s="117"/>
      <c r="B47" s="2" t="s">
        <v>305</v>
      </c>
      <c r="C47" s="117"/>
      <c r="D47" s="117"/>
      <c r="E47" s="121">
        <v>21</v>
      </c>
      <c r="F47" s="123">
        <v>16</v>
      </c>
      <c r="G47" s="123">
        <v>5</v>
      </c>
      <c r="H47" s="123"/>
    </row>
    <row r="48" spans="1:8" s="2" customFormat="1" ht="12" customHeight="1">
      <c r="A48" s="117"/>
      <c r="B48" s="2" t="s">
        <v>306</v>
      </c>
      <c r="C48" s="117"/>
      <c r="D48" s="117"/>
      <c r="E48" s="121">
        <v>14</v>
      </c>
      <c r="F48" s="123">
        <v>11</v>
      </c>
      <c r="G48" s="123">
        <v>3</v>
      </c>
      <c r="H48" s="123"/>
    </row>
    <row r="49" spans="1:8" s="2" customFormat="1" ht="12" customHeight="1">
      <c r="A49" s="117"/>
      <c r="B49" s="2" t="s">
        <v>307</v>
      </c>
      <c r="C49" s="117"/>
      <c r="D49" s="117"/>
      <c r="E49" s="121">
        <v>20</v>
      </c>
      <c r="F49" s="123">
        <v>16</v>
      </c>
      <c r="G49" s="123">
        <v>4</v>
      </c>
      <c r="H49" s="123"/>
    </row>
    <row r="50" spans="1:8" s="2" customFormat="1" ht="12" customHeight="1">
      <c r="A50" s="117"/>
      <c r="B50" s="2" t="s">
        <v>308</v>
      </c>
      <c r="C50" s="117"/>
      <c r="D50" s="117"/>
      <c r="E50" s="121">
        <v>10</v>
      </c>
      <c r="F50" s="123">
        <v>5</v>
      </c>
      <c r="G50" s="123">
        <v>5</v>
      </c>
      <c r="H50" s="123"/>
    </row>
    <row r="51" spans="1:8" s="2" customFormat="1" ht="12" customHeight="1">
      <c r="A51" s="117"/>
      <c r="B51" s="2" t="s">
        <v>309</v>
      </c>
      <c r="C51" s="117"/>
      <c r="D51" s="117"/>
      <c r="E51" s="121">
        <v>21</v>
      </c>
      <c r="F51" s="123">
        <v>13</v>
      </c>
      <c r="G51" s="123">
        <v>8</v>
      </c>
      <c r="H51" s="123"/>
    </row>
    <row r="52" spans="1:8" s="2" customFormat="1" ht="12" customHeight="1">
      <c r="A52" s="117"/>
      <c r="B52" s="2" t="s">
        <v>310</v>
      </c>
      <c r="C52" s="117"/>
      <c r="D52" s="117"/>
      <c r="E52" s="121">
        <v>20</v>
      </c>
      <c r="F52" s="123">
        <v>12</v>
      </c>
      <c r="G52" s="123">
        <v>8</v>
      </c>
      <c r="H52" s="123"/>
    </row>
    <row r="53" spans="1:8" s="2" customFormat="1" ht="12" customHeight="1">
      <c r="A53" s="117"/>
      <c r="B53" s="2" t="s">
        <v>311</v>
      </c>
      <c r="C53" s="117"/>
      <c r="D53" s="117"/>
      <c r="E53" s="121">
        <v>24</v>
      </c>
      <c r="F53" s="123">
        <v>13</v>
      </c>
      <c r="G53" s="123">
        <v>11</v>
      </c>
      <c r="H53" s="123"/>
    </row>
    <row r="54" spans="1:8" s="2" customFormat="1" ht="12" customHeight="1">
      <c r="A54" s="117"/>
      <c r="B54" s="2" t="s">
        <v>469</v>
      </c>
      <c r="C54" s="117"/>
      <c r="D54" s="117"/>
      <c r="E54" s="121">
        <v>18</v>
      </c>
      <c r="F54" s="123">
        <v>13</v>
      </c>
      <c r="G54" s="123">
        <v>5</v>
      </c>
      <c r="H54" s="123"/>
    </row>
    <row r="55" spans="1:8" s="2" customFormat="1" ht="12" customHeight="1">
      <c r="A55" s="117"/>
      <c r="B55" s="2" t="s">
        <v>312</v>
      </c>
      <c r="C55" s="117"/>
      <c r="D55" s="117"/>
      <c r="E55" s="121">
        <v>20</v>
      </c>
      <c r="F55" s="123">
        <v>11</v>
      </c>
      <c r="G55" s="123">
        <v>9</v>
      </c>
      <c r="H55" s="123"/>
    </row>
    <row r="56" spans="1:8" s="2" customFormat="1" ht="12" customHeight="1">
      <c r="A56" s="117"/>
      <c r="B56" s="2" t="s">
        <v>313</v>
      </c>
      <c r="C56" s="117"/>
      <c r="D56" s="117"/>
      <c r="E56" s="121">
        <v>14</v>
      </c>
      <c r="F56" s="123">
        <v>11</v>
      </c>
      <c r="G56" s="123">
        <v>3</v>
      </c>
      <c r="H56" s="123"/>
    </row>
    <row r="57" spans="1:8" s="2" customFormat="1" ht="12" customHeight="1">
      <c r="A57" s="117"/>
      <c r="B57" s="2" t="s">
        <v>314</v>
      </c>
      <c r="C57" s="117"/>
      <c r="D57" s="117"/>
      <c r="E57" s="121">
        <v>20</v>
      </c>
      <c r="F57" s="123">
        <v>14</v>
      </c>
      <c r="G57" s="123">
        <v>6</v>
      </c>
      <c r="H57" s="123"/>
    </row>
    <row r="58" spans="1:8" s="2" customFormat="1" ht="12" customHeight="1">
      <c r="A58" s="117"/>
      <c r="B58" s="2" t="s">
        <v>315</v>
      </c>
      <c r="C58" s="117"/>
      <c r="D58" s="117"/>
      <c r="E58" s="121">
        <v>20</v>
      </c>
      <c r="F58" s="123">
        <v>14</v>
      </c>
      <c r="G58" s="123">
        <v>6</v>
      </c>
      <c r="H58" s="123"/>
    </row>
    <row r="59" spans="1:8" s="2" customFormat="1" ht="12" customHeight="1">
      <c r="A59" s="117"/>
      <c r="B59" s="2" t="s">
        <v>345</v>
      </c>
      <c r="C59" s="117"/>
      <c r="D59" s="117"/>
      <c r="E59" s="121">
        <v>12</v>
      </c>
      <c r="F59" s="123">
        <v>10</v>
      </c>
      <c r="G59" s="123">
        <v>2</v>
      </c>
      <c r="H59" s="123"/>
    </row>
    <row r="60" spans="1:14" s="2" customFormat="1" ht="12" customHeight="1">
      <c r="A60" s="117"/>
      <c r="B60" s="2" t="s">
        <v>346</v>
      </c>
      <c r="C60" s="117"/>
      <c r="D60" s="117"/>
      <c r="E60" s="121">
        <v>15</v>
      </c>
      <c r="F60" s="123">
        <v>5</v>
      </c>
      <c r="G60" s="123">
        <v>10</v>
      </c>
      <c r="H60" s="107"/>
      <c r="I60" s="107"/>
      <c r="J60" s="107"/>
      <c r="K60" s="107"/>
      <c r="L60" s="107"/>
      <c r="M60" s="107"/>
      <c r="N60" s="107"/>
    </row>
    <row r="61" spans="1:14" s="2" customFormat="1" ht="12" customHeight="1">
      <c r="A61" s="117"/>
      <c r="B61" s="2" t="s">
        <v>681</v>
      </c>
      <c r="C61" s="117"/>
      <c r="D61" s="117"/>
      <c r="E61" s="121">
        <v>10</v>
      </c>
      <c r="F61" s="123">
        <v>5</v>
      </c>
      <c r="G61" s="123">
        <v>5</v>
      </c>
      <c r="H61" s="107"/>
      <c r="I61" s="107"/>
      <c r="J61" s="107"/>
      <c r="K61" s="107"/>
      <c r="L61" s="107"/>
      <c r="M61" s="107"/>
      <c r="N61" s="107"/>
    </row>
    <row r="62" spans="1:14" s="2" customFormat="1" ht="12" customHeight="1">
      <c r="A62" s="117"/>
      <c r="B62" s="2" t="s">
        <v>502</v>
      </c>
      <c r="C62" s="117"/>
      <c r="D62" s="117"/>
      <c r="E62" s="121">
        <v>0</v>
      </c>
      <c r="F62" s="123">
        <v>0</v>
      </c>
      <c r="G62" s="123">
        <v>0</v>
      </c>
      <c r="H62" s="107"/>
      <c r="I62" s="107"/>
      <c r="J62" s="107"/>
      <c r="K62" s="107"/>
      <c r="L62" s="107"/>
      <c r="M62" s="107"/>
      <c r="N62" s="107"/>
    </row>
    <row r="63" spans="1:14" s="2" customFormat="1" ht="12" customHeight="1">
      <c r="A63" s="117"/>
      <c r="B63" s="2" t="s">
        <v>500</v>
      </c>
      <c r="C63" s="126"/>
      <c r="D63" s="117"/>
      <c r="E63" s="121">
        <v>12</v>
      </c>
      <c r="F63" s="123">
        <v>8</v>
      </c>
      <c r="G63" s="123">
        <v>4</v>
      </c>
      <c r="H63" s="107"/>
      <c r="I63" s="107"/>
      <c r="J63" s="107"/>
      <c r="K63" s="107"/>
      <c r="L63" s="107"/>
      <c r="M63" s="107"/>
      <c r="N63" s="107"/>
    </row>
    <row r="64" spans="1:14" s="2" customFormat="1" ht="12" customHeight="1">
      <c r="A64" s="117"/>
      <c r="B64" s="2" t="s">
        <v>839</v>
      </c>
      <c r="C64" s="117"/>
      <c r="D64" s="117"/>
      <c r="E64" s="121">
        <v>16</v>
      </c>
      <c r="F64" s="123">
        <v>13</v>
      </c>
      <c r="G64" s="123">
        <v>3</v>
      </c>
      <c r="H64" s="107"/>
      <c r="I64" s="107"/>
      <c r="J64" s="107"/>
      <c r="K64" s="107"/>
      <c r="L64" s="107"/>
      <c r="M64" s="107"/>
      <c r="N64" s="107"/>
    </row>
    <row r="65" spans="1:14" s="2" customFormat="1" ht="12" customHeight="1">
      <c r="A65" s="117"/>
      <c r="B65" s="2" t="s">
        <v>503</v>
      </c>
      <c r="C65" s="117"/>
      <c r="D65" s="117"/>
      <c r="E65" s="121">
        <v>3</v>
      </c>
      <c r="F65" s="123">
        <v>1</v>
      </c>
      <c r="G65" s="123">
        <v>2</v>
      </c>
      <c r="H65" s="107"/>
      <c r="I65" s="107"/>
      <c r="J65" s="107"/>
      <c r="K65" s="107"/>
      <c r="L65" s="107"/>
      <c r="M65" s="107"/>
      <c r="N65" s="107"/>
    </row>
    <row r="66" spans="1:7" ht="18.75" customHeight="1">
      <c r="A66" s="781" t="s">
        <v>348</v>
      </c>
      <c r="B66" s="781"/>
      <c r="C66" s="781"/>
      <c r="D66" s="781"/>
      <c r="E66" s="781"/>
      <c r="F66" s="781"/>
      <c r="G66" s="781"/>
    </row>
    <row r="67" spans="1:7" ht="12" customHeight="1">
      <c r="A67" s="117"/>
      <c r="B67" s="117"/>
      <c r="C67" s="118" t="s">
        <v>337</v>
      </c>
      <c r="D67" s="124"/>
      <c r="E67" s="119">
        <v>23</v>
      </c>
      <c r="F67" s="120">
        <v>14</v>
      </c>
      <c r="G67" s="120">
        <v>9</v>
      </c>
    </row>
    <row r="68" spans="1:7" ht="12" customHeight="1">
      <c r="A68" s="117"/>
      <c r="B68" s="2" t="s">
        <v>504</v>
      </c>
      <c r="C68" s="117"/>
      <c r="D68" s="117"/>
      <c r="E68" s="121">
        <v>23</v>
      </c>
      <c r="F68" s="123">
        <v>14</v>
      </c>
      <c r="G68" s="123">
        <v>9</v>
      </c>
    </row>
    <row r="69" spans="1:4" ht="12" customHeight="1">
      <c r="A69" s="117"/>
      <c r="B69" s="2"/>
      <c r="C69" s="2"/>
      <c r="D69" s="117"/>
    </row>
    <row r="70" spans="1:7" ht="15">
      <c r="A70" s="117"/>
      <c r="B70" s="117"/>
      <c r="C70" s="124"/>
      <c r="D70" s="124"/>
      <c r="E70" s="127"/>
      <c r="F70" s="127"/>
      <c r="G70" s="127"/>
    </row>
    <row r="71" spans="1:7" ht="15">
      <c r="A71" s="128"/>
      <c r="B71" s="128"/>
      <c r="C71" s="128"/>
      <c r="D71" s="128"/>
      <c r="E71" s="128"/>
      <c r="F71" s="128"/>
      <c r="G71" s="128"/>
    </row>
    <row r="72" spans="1:7" ht="15">
      <c r="A72" s="2"/>
      <c r="B72" s="128"/>
      <c r="C72" s="118"/>
      <c r="D72" s="118"/>
      <c r="E72" s="120"/>
      <c r="F72" s="120"/>
      <c r="G72" s="120"/>
    </row>
  </sheetData>
  <mergeCells count="12">
    <mergeCell ref="A29:G29"/>
    <mergeCell ref="A40:G40"/>
    <mergeCell ref="A66:G66"/>
    <mergeCell ref="A9:G9"/>
    <mergeCell ref="A11:G11"/>
    <mergeCell ref="A25:G25"/>
    <mergeCell ref="A2:G2"/>
    <mergeCell ref="A3:G3"/>
    <mergeCell ref="A5:C7"/>
    <mergeCell ref="E5:E7"/>
    <mergeCell ref="F5:F7"/>
    <mergeCell ref="G5:G7"/>
  </mergeCells>
  <conditionalFormatting sqref="A5 E5 F31:G38">
    <cfRule type="cellIs" priority="2" dxfId="0" operator="between" stopIfTrue="1">
      <formula>1</formula>
      <formula>2</formula>
    </cfRule>
  </conditionalFormatting>
  <conditionalFormatting sqref="F27:G28">
    <cfRule type="cellIs" priority="3" dxfId="0" operator="between" stopIfTrue="1">
      <formula>1</formula>
      <formula>2</formula>
    </cfRule>
  </conditionalFormatting>
  <conditionalFormatting sqref="F42:G42">
    <cfRule type="cellIs" priority="5" dxfId="0" operator="between" stopIfTrue="1">
      <formula>1</formula>
      <formula>2</formula>
    </cfRule>
  </conditionalFormatting>
  <conditionalFormatting sqref="F68:G68">
    <cfRule type="cellIs" priority="6" dxfId="0" operator="between" stopIfTrue="1">
      <formula>1</formula>
      <formula>2</formula>
    </cfRule>
  </conditionalFormatting>
  <conditionalFormatting sqref="B61">
    <cfRule type="cellIs" priority="1" dxfId="0"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0"/>
  <sheetViews>
    <sheetView workbookViewId="0" topLeftCell="A2">
      <selection activeCell="C2" sqref="C2"/>
    </sheetView>
  </sheetViews>
  <sheetFormatPr defaultColWidth="11.421875" defaultRowHeight="15"/>
  <cols>
    <col min="1" max="1" width="6.57421875" style="4" customWidth="1"/>
    <col min="2" max="2" width="87.57421875" style="4" customWidth="1"/>
    <col min="3" max="3" width="12.7109375" style="4" customWidth="1"/>
    <col min="4" max="16384" width="11.421875" style="4" customWidth="1"/>
  </cols>
  <sheetData>
    <row r="1" ht="15">
      <c r="B1" s="310"/>
    </row>
    <row r="2" spans="1:2" ht="25.5" customHeight="1">
      <c r="A2" s="645" t="s">
        <v>897</v>
      </c>
      <c r="B2" s="645"/>
    </row>
    <row r="5" spans="1:3" ht="15" customHeight="1">
      <c r="A5" s="646" t="s">
        <v>42</v>
      </c>
      <c r="B5" s="646"/>
      <c r="C5" s="5"/>
    </row>
    <row r="6" spans="1:3" ht="3" customHeight="1">
      <c r="A6" s="11"/>
      <c r="B6" s="11"/>
      <c r="C6" s="5"/>
    </row>
    <row r="7" spans="1:2" ht="78.75" customHeight="1">
      <c r="A7" s="647" t="s">
        <v>873</v>
      </c>
      <c r="B7" s="644"/>
    </row>
    <row r="8" ht="3" customHeight="1"/>
    <row r="9" spans="1:2" ht="15" customHeight="1">
      <c r="A9" s="644" t="s">
        <v>43</v>
      </c>
      <c r="B9" s="644"/>
    </row>
    <row r="10" ht="3" customHeight="1"/>
    <row r="11" spans="1:2" ht="40.5" customHeight="1">
      <c r="A11" s="644" t="s">
        <v>44</v>
      </c>
      <c r="B11" s="644"/>
    </row>
    <row r="12" ht="3" customHeight="1"/>
    <row r="13" spans="1:2" ht="15" customHeight="1">
      <c r="A13" s="644" t="s">
        <v>45</v>
      </c>
      <c r="B13" s="644"/>
    </row>
    <row r="14" ht="3" customHeight="1"/>
    <row r="15" spans="1:2" ht="27" customHeight="1">
      <c r="A15" s="644" t="s">
        <v>46</v>
      </c>
      <c r="B15" s="644"/>
    </row>
    <row r="16" ht="15" customHeight="1"/>
    <row r="17" spans="1:2" ht="15" customHeight="1">
      <c r="A17" s="646" t="s">
        <v>47</v>
      </c>
      <c r="B17" s="646"/>
    </row>
    <row r="18" spans="3:9" ht="3" customHeight="1">
      <c r="C18" s="6"/>
      <c r="D18" s="6"/>
      <c r="E18" s="6"/>
      <c r="F18" s="6"/>
      <c r="G18" s="6"/>
      <c r="H18" s="6"/>
      <c r="I18" s="6"/>
    </row>
    <row r="19" spans="1:2" ht="57" customHeight="1">
      <c r="A19" s="644" t="s">
        <v>48</v>
      </c>
      <c r="B19" s="644"/>
    </row>
    <row r="20" ht="3" customHeight="1"/>
    <row r="21" spans="1:2" ht="15" customHeight="1">
      <c r="A21" s="646" t="s">
        <v>49</v>
      </c>
      <c r="B21" s="646"/>
    </row>
    <row r="22" ht="3" customHeight="1"/>
    <row r="23" spans="1:2" ht="24" customHeight="1">
      <c r="A23" s="648" t="s">
        <v>50</v>
      </c>
      <c r="B23" s="648"/>
    </row>
    <row r="24" ht="3" customHeight="1"/>
    <row r="25" spans="1:2" ht="15" customHeight="1">
      <c r="A25" s="646" t="s">
        <v>51</v>
      </c>
      <c r="B25" s="646"/>
    </row>
    <row r="26" ht="3" customHeight="1"/>
    <row r="27" spans="1:2" ht="26.25" customHeight="1">
      <c r="A27" s="648" t="s">
        <v>52</v>
      </c>
      <c r="B27" s="648"/>
    </row>
    <row r="28" spans="2:9" ht="3" customHeight="1">
      <c r="B28" s="6"/>
      <c r="C28" s="6"/>
      <c r="D28" s="6"/>
      <c r="E28" s="6"/>
      <c r="F28" s="6"/>
      <c r="G28" s="6"/>
      <c r="H28" s="6"/>
      <c r="I28" s="6"/>
    </row>
    <row r="29" spans="1:2" ht="15" customHeight="1">
      <c r="A29" s="646" t="s">
        <v>53</v>
      </c>
      <c r="B29" s="646"/>
    </row>
    <row r="30" spans="1:2" ht="26.25" customHeight="1">
      <c r="A30" s="648" t="s">
        <v>54</v>
      </c>
      <c r="B30" s="648"/>
    </row>
    <row r="31" ht="3" customHeight="1"/>
    <row r="32" spans="1:2" ht="15" customHeight="1">
      <c r="A32" s="646" t="s">
        <v>55</v>
      </c>
      <c r="B32" s="646"/>
    </row>
    <row r="33" ht="3" customHeight="1"/>
    <row r="34" spans="1:2" ht="15" customHeight="1">
      <c r="A34" s="648" t="s">
        <v>56</v>
      </c>
      <c r="B34" s="648"/>
    </row>
    <row r="35" ht="3" customHeight="1"/>
    <row r="36" spans="1:2" ht="26.25" customHeight="1">
      <c r="A36" s="644" t="s">
        <v>57</v>
      </c>
      <c r="B36" s="644"/>
    </row>
    <row r="37" ht="3" customHeight="1"/>
    <row r="38" spans="1:2" ht="44.25" customHeight="1">
      <c r="A38" s="644" t="s">
        <v>58</v>
      </c>
      <c r="B38" s="644"/>
    </row>
    <row r="39" ht="3" customHeight="1"/>
    <row r="40" spans="1:2" ht="15" customHeight="1">
      <c r="A40" s="649" t="s">
        <v>59</v>
      </c>
      <c r="B40" s="649"/>
    </row>
    <row r="41" ht="3" customHeight="1"/>
    <row r="42" spans="1:2" ht="14.25" customHeight="1">
      <c r="A42" s="644" t="s">
        <v>60</v>
      </c>
      <c r="B42" s="644"/>
    </row>
    <row r="43" ht="3" customHeight="1"/>
    <row r="44" spans="1:2" ht="12.75" customHeight="1">
      <c r="A44" s="644" t="s">
        <v>61</v>
      </c>
      <c r="B44" s="644"/>
    </row>
    <row r="45" ht="3" customHeight="1">
      <c r="B45" s="4" t="s">
        <v>62</v>
      </c>
    </row>
    <row r="46" spans="1:2" ht="30" customHeight="1">
      <c r="A46" s="644" t="s">
        <v>63</v>
      </c>
      <c r="B46" s="644"/>
    </row>
    <row r="47" ht="3" customHeight="1"/>
    <row r="48" spans="1:2" ht="15" customHeight="1">
      <c r="A48" s="644" t="s">
        <v>64</v>
      </c>
      <c r="B48" s="644"/>
    </row>
    <row r="49" ht="3" customHeight="1"/>
    <row r="50" spans="1:2" ht="15" customHeight="1">
      <c r="A50" s="644" t="s">
        <v>65</v>
      </c>
      <c r="B50" s="644"/>
    </row>
    <row r="51" spans="1:2" ht="26.25" customHeight="1">
      <c r="A51" s="650" t="s">
        <v>874</v>
      </c>
      <c r="B51" s="650"/>
    </row>
    <row r="52" ht="3" customHeight="1"/>
    <row r="53" spans="1:2" s="7" customFormat="1" ht="60" customHeight="1">
      <c r="A53" s="651" t="s">
        <v>66</v>
      </c>
      <c r="B53" s="651"/>
    </row>
    <row r="54" spans="1:2" s="7" customFormat="1" ht="15" customHeight="1">
      <c r="A54" s="12"/>
      <c r="B54" s="12"/>
    </row>
    <row r="55" spans="1:2" s="7" customFormat="1" ht="15" customHeight="1">
      <c r="A55" s="12"/>
      <c r="B55" s="12"/>
    </row>
    <row r="56" spans="1:2" ht="15" customHeight="1">
      <c r="A56" s="646" t="s">
        <v>67</v>
      </c>
      <c r="B56" s="646"/>
    </row>
    <row r="57" ht="10.5" customHeight="1"/>
    <row r="58" spans="1:2" ht="15" customHeight="1">
      <c r="A58" s="644" t="s">
        <v>68</v>
      </c>
      <c r="B58" s="644"/>
    </row>
    <row r="59" ht="3" customHeight="1"/>
    <row r="60" spans="1:2" ht="15" customHeight="1">
      <c r="A60" s="646" t="s">
        <v>69</v>
      </c>
      <c r="B60" s="646"/>
    </row>
    <row r="61" ht="3" customHeight="1"/>
    <row r="62" spans="1:2" ht="15" customHeight="1">
      <c r="A62" s="644" t="s">
        <v>70</v>
      </c>
      <c r="B62" s="644"/>
    </row>
    <row r="63" ht="3" customHeight="1"/>
    <row r="64" spans="1:2" ht="15" customHeight="1">
      <c r="A64" s="644" t="s">
        <v>71</v>
      </c>
      <c r="B64" s="644"/>
    </row>
    <row r="65" ht="3" customHeight="1"/>
    <row r="66" spans="1:2" ht="25.5" customHeight="1">
      <c r="A66" s="644" t="s">
        <v>72</v>
      </c>
      <c r="B66" s="644"/>
    </row>
    <row r="67" ht="3" customHeight="1"/>
    <row r="68" spans="1:2" ht="15" customHeight="1">
      <c r="A68" s="646" t="s">
        <v>73</v>
      </c>
      <c r="B68" s="646"/>
    </row>
    <row r="69" ht="3" customHeight="1"/>
    <row r="70" spans="1:2" ht="15" customHeight="1">
      <c r="A70" s="644" t="s">
        <v>74</v>
      </c>
      <c r="B70" s="644"/>
    </row>
    <row r="71" ht="3" customHeight="1"/>
    <row r="72" spans="1:2" ht="15" customHeight="1">
      <c r="A72" s="646" t="s">
        <v>75</v>
      </c>
      <c r="B72" s="646"/>
    </row>
    <row r="73" ht="3" customHeight="1"/>
    <row r="74" spans="1:2" ht="15" customHeight="1">
      <c r="A74" s="646" t="s">
        <v>76</v>
      </c>
      <c r="B74" s="646"/>
    </row>
    <row r="75" ht="3" customHeight="1"/>
    <row r="76" spans="1:2" ht="15" customHeight="1">
      <c r="A76" s="646" t="s">
        <v>77</v>
      </c>
      <c r="B76" s="646"/>
    </row>
    <row r="77" ht="3" customHeight="1"/>
    <row r="78" spans="1:2" ht="15" customHeight="1">
      <c r="A78" s="644" t="s">
        <v>78</v>
      </c>
      <c r="B78" s="644"/>
    </row>
    <row r="79" ht="3" customHeight="1"/>
    <row r="80" spans="1:2" ht="15" customHeight="1">
      <c r="A80" s="644" t="s">
        <v>79</v>
      </c>
      <c r="B80" s="644"/>
    </row>
    <row r="81" ht="3" customHeight="1"/>
    <row r="82" spans="1:2" ht="15" customHeight="1">
      <c r="A82" s="644" t="s">
        <v>80</v>
      </c>
      <c r="B82" s="644"/>
    </row>
    <row r="83" ht="3" customHeight="1"/>
    <row r="84" spans="1:2" ht="15" customHeight="1">
      <c r="A84" s="644" t="s">
        <v>81</v>
      </c>
      <c r="B84" s="644"/>
    </row>
    <row r="85" ht="3" customHeight="1"/>
    <row r="86" spans="1:2" ht="15" customHeight="1">
      <c r="A86" s="644" t="s">
        <v>82</v>
      </c>
      <c r="B86" s="644"/>
    </row>
    <row r="87" ht="3" customHeight="1"/>
    <row r="88" spans="1:2" ht="70.5" customHeight="1">
      <c r="A88" s="648" t="s">
        <v>83</v>
      </c>
      <c r="B88" s="648"/>
    </row>
    <row r="89" ht="3" customHeight="1"/>
    <row r="90" spans="1:2" ht="14.25" customHeight="1">
      <c r="A90" s="646" t="s">
        <v>84</v>
      </c>
      <c r="B90" s="646"/>
    </row>
    <row r="91" ht="3" customHeight="1"/>
    <row r="92" spans="1:2" ht="14.25" customHeight="1">
      <c r="A92" s="646" t="s">
        <v>85</v>
      </c>
      <c r="B92" s="646"/>
    </row>
    <row r="93" ht="3" customHeight="1">
      <c r="B93" s="11"/>
    </row>
    <row r="94" spans="1:2" ht="14.25" customHeight="1">
      <c r="A94" s="646" t="s">
        <v>86</v>
      </c>
      <c r="B94" s="646"/>
    </row>
    <row r="95" ht="3" customHeight="1">
      <c r="B95" s="11"/>
    </row>
    <row r="96" spans="1:2" ht="14.25" customHeight="1">
      <c r="A96" s="646" t="s">
        <v>87</v>
      </c>
      <c r="B96" s="646"/>
    </row>
    <row r="97" ht="3" customHeight="1">
      <c r="B97" s="11"/>
    </row>
    <row r="98" spans="1:2" ht="14.25" customHeight="1">
      <c r="A98" s="646" t="s">
        <v>88</v>
      </c>
      <c r="B98" s="646"/>
    </row>
    <row r="99" ht="3" customHeight="1">
      <c r="B99" s="11"/>
    </row>
    <row r="100" spans="1:2" ht="26.25" customHeight="1">
      <c r="A100" s="644" t="s">
        <v>89</v>
      </c>
      <c r="B100" s="644"/>
    </row>
    <row r="101" spans="1:2" ht="14.25" customHeight="1">
      <c r="A101" s="646" t="s">
        <v>90</v>
      </c>
      <c r="B101" s="646"/>
    </row>
    <row r="102" spans="1:2" ht="3" customHeight="1">
      <c r="A102" s="9"/>
      <c r="B102" s="10"/>
    </row>
    <row r="103" spans="1:2" ht="19.5" customHeight="1">
      <c r="A103" s="653" t="s">
        <v>91</v>
      </c>
      <c r="B103" s="654"/>
    </row>
    <row r="104" spans="1:2" ht="3" customHeight="1">
      <c r="A104" s="11"/>
      <c r="B104" s="11"/>
    </row>
    <row r="105" spans="1:2" ht="28.5" customHeight="1">
      <c r="A105" s="652" t="s">
        <v>92</v>
      </c>
      <c r="B105" s="646"/>
    </row>
    <row r="106" spans="1:2" ht="3" customHeight="1">
      <c r="A106" s="11"/>
      <c r="B106" s="11"/>
    </row>
    <row r="107" spans="1:2" ht="14.25" customHeight="1">
      <c r="A107" s="652" t="s">
        <v>93</v>
      </c>
      <c r="B107" s="646"/>
    </row>
    <row r="108" spans="1:2" ht="3" customHeight="1">
      <c r="A108" s="9"/>
      <c r="B108" s="10"/>
    </row>
    <row r="109" spans="1:2" ht="29.25" customHeight="1">
      <c r="A109" s="652" t="s">
        <v>94</v>
      </c>
      <c r="B109" s="655"/>
    </row>
    <row r="110" ht="3" customHeight="1">
      <c r="B110" s="8"/>
    </row>
    <row r="111" spans="1:2" ht="28.5" customHeight="1">
      <c r="A111" s="646" t="s">
        <v>95</v>
      </c>
      <c r="B111" s="646"/>
    </row>
    <row r="112" ht="3" customHeight="1">
      <c r="B112" s="11"/>
    </row>
    <row r="113" spans="1:2" ht="14.25" customHeight="1">
      <c r="A113" s="646" t="s">
        <v>96</v>
      </c>
      <c r="B113" s="646"/>
    </row>
    <row r="114" ht="3" customHeight="1">
      <c r="B114" s="11"/>
    </row>
    <row r="115" spans="1:2" ht="14.25" customHeight="1">
      <c r="A115" s="646" t="s">
        <v>97</v>
      </c>
      <c r="B115" s="646"/>
    </row>
    <row r="116" ht="3" customHeight="1">
      <c r="B116" s="11"/>
    </row>
    <row r="117" spans="1:2" ht="14.25" customHeight="1">
      <c r="A117" s="646" t="s">
        <v>98</v>
      </c>
      <c r="B117" s="646"/>
    </row>
    <row r="118" ht="3" customHeight="1">
      <c r="B118" s="11"/>
    </row>
    <row r="119" spans="1:2" ht="14.25" customHeight="1">
      <c r="A119" s="644" t="s">
        <v>99</v>
      </c>
      <c r="B119" s="644"/>
    </row>
    <row r="120" ht="3" customHeight="1">
      <c r="B120" s="8"/>
    </row>
    <row r="121" spans="1:2" ht="29.25" customHeight="1">
      <c r="A121" s="652" t="s">
        <v>100</v>
      </c>
      <c r="B121" s="646"/>
    </row>
    <row r="122" spans="1:2" ht="3" customHeight="1">
      <c r="A122" s="657"/>
      <c r="B122" s="657"/>
    </row>
    <row r="123" ht="15" customHeight="1">
      <c r="B123" s="8"/>
    </row>
    <row r="124" ht="15" customHeight="1">
      <c r="B124" s="8"/>
    </row>
    <row r="125" spans="1:2" ht="14.25" customHeight="1">
      <c r="A125" s="646" t="s">
        <v>101</v>
      </c>
      <c r="B125" s="646"/>
    </row>
    <row r="126" spans="1:2" ht="3" customHeight="1">
      <c r="A126" s="11"/>
      <c r="B126" s="11"/>
    </row>
    <row r="127" spans="1:2" ht="27.75" customHeight="1">
      <c r="A127" s="644" t="s">
        <v>102</v>
      </c>
      <c r="B127" s="644"/>
    </row>
    <row r="128" spans="1:2" ht="3" customHeight="1">
      <c r="A128" s="8"/>
      <c r="B128" s="8"/>
    </row>
    <row r="129" spans="1:2" ht="14.25" customHeight="1">
      <c r="A129" s="646" t="s">
        <v>103</v>
      </c>
      <c r="B129" s="646"/>
    </row>
    <row r="130" spans="1:2" ht="3" customHeight="1">
      <c r="A130" s="11"/>
      <c r="B130" s="11"/>
    </row>
    <row r="131" spans="1:2" ht="16.5" customHeight="1">
      <c r="A131" s="644" t="s">
        <v>104</v>
      </c>
      <c r="B131" s="644"/>
    </row>
    <row r="132" spans="1:2" ht="29.25" customHeight="1">
      <c r="A132" s="644" t="s">
        <v>105</v>
      </c>
      <c r="B132" s="644"/>
    </row>
    <row r="133" spans="1:2" ht="3" customHeight="1">
      <c r="A133" s="8"/>
      <c r="B133" s="8"/>
    </row>
    <row r="134" spans="1:2" ht="14.25" customHeight="1">
      <c r="A134" s="646" t="s">
        <v>106</v>
      </c>
      <c r="B134" s="646"/>
    </row>
    <row r="135" spans="1:2" ht="3" customHeight="1">
      <c r="A135" s="11"/>
      <c r="B135" s="11"/>
    </row>
    <row r="136" spans="1:2" ht="14.25" customHeight="1">
      <c r="A136" s="644" t="s">
        <v>107</v>
      </c>
      <c r="B136" s="644"/>
    </row>
    <row r="138" spans="1:2" s="8" customFormat="1" ht="15" customHeight="1">
      <c r="A138" s="644" t="s">
        <v>108</v>
      </c>
      <c r="B138" s="644"/>
    </row>
    <row r="139" spans="1:2" s="8" customFormat="1" ht="15" customHeight="1">
      <c r="A139" s="8" t="s">
        <v>109</v>
      </c>
      <c r="B139" s="8" t="s">
        <v>110</v>
      </c>
    </row>
    <row r="140" spans="1:2" s="8" customFormat="1" ht="15" customHeight="1">
      <c r="A140" s="8" t="s">
        <v>111</v>
      </c>
      <c r="B140" s="8" t="s">
        <v>112</v>
      </c>
    </row>
    <row r="141" spans="1:2" s="8" customFormat="1" ht="15" customHeight="1">
      <c r="A141" s="8" t="s">
        <v>113</v>
      </c>
      <c r="B141" s="8" t="s">
        <v>114</v>
      </c>
    </row>
    <row r="142" spans="1:2" s="8" customFormat="1" ht="13.2">
      <c r="A142" s="8" t="s">
        <v>115</v>
      </c>
      <c r="B142" s="8" t="s">
        <v>116</v>
      </c>
    </row>
    <row r="143" spans="1:2" s="8" customFormat="1" ht="14.25" customHeight="1">
      <c r="A143" s="8" t="s">
        <v>117</v>
      </c>
      <c r="B143" s="8" t="s">
        <v>118</v>
      </c>
    </row>
    <row r="144" spans="1:2" s="8" customFormat="1" ht="14.25" customHeight="1">
      <c r="A144" s="8" t="s">
        <v>119</v>
      </c>
      <c r="B144" s="8" t="s">
        <v>120</v>
      </c>
    </row>
    <row r="145" spans="1:2" s="8" customFormat="1" ht="12.75" customHeight="1">
      <c r="A145" s="8" t="s">
        <v>121</v>
      </c>
      <c r="B145" s="311" t="s">
        <v>122</v>
      </c>
    </row>
    <row r="146" spans="1:2" s="8" customFormat="1" ht="12.75" customHeight="1">
      <c r="A146" s="8" t="s">
        <v>123</v>
      </c>
      <c r="B146" s="8" t="s">
        <v>124</v>
      </c>
    </row>
    <row r="147" ht="12.75" customHeight="1"/>
    <row r="148" spans="1:2" ht="12.75" customHeight="1">
      <c r="A148" s="656" t="s">
        <v>125</v>
      </c>
      <c r="B148" s="656"/>
    </row>
    <row r="149" spans="1:2" ht="12.75" customHeight="1">
      <c r="A149" s="656"/>
      <c r="B149" s="656"/>
    </row>
    <row r="150" spans="1:2" ht="12.75" customHeight="1">
      <c r="A150" s="656"/>
      <c r="B150" s="656"/>
    </row>
    <row r="152" ht="28.5" customHeight="1"/>
  </sheetData>
  <mergeCells count="71">
    <mergeCell ref="A136:B136"/>
    <mergeCell ref="A138:B138"/>
    <mergeCell ref="A148:B150"/>
    <mergeCell ref="A122:B122"/>
    <mergeCell ref="A125:B125"/>
    <mergeCell ref="A127:B127"/>
    <mergeCell ref="A129:B129"/>
    <mergeCell ref="A132:B132"/>
    <mergeCell ref="A134:B134"/>
    <mergeCell ref="A131:B131"/>
    <mergeCell ref="A109:B109"/>
    <mergeCell ref="A111:B111"/>
    <mergeCell ref="A113:B113"/>
    <mergeCell ref="A115:B115"/>
    <mergeCell ref="A117:B117"/>
    <mergeCell ref="A119:B119"/>
    <mergeCell ref="A121:B121"/>
    <mergeCell ref="A107:B107"/>
    <mergeCell ref="A86:B86"/>
    <mergeCell ref="A88:B88"/>
    <mergeCell ref="A90:B90"/>
    <mergeCell ref="A92:B92"/>
    <mergeCell ref="A94:B94"/>
    <mergeCell ref="A96:B96"/>
    <mergeCell ref="A98:B98"/>
    <mergeCell ref="A100:B100"/>
    <mergeCell ref="A101:B101"/>
    <mergeCell ref="A103:B103"/>
    <mergeCell ref="A105:B105"/>
    <mergeCell ref="A84:B84"/>
    <mergeCell ref="A62:B62"/>
    <mergeCell ref="A64:B64"/>
    <mergeCell ref="A66:B66"/>
    <mergeCell ref="A68:B68"/>
    <mergeCell ref="A70:B70"/>
    <mergeCell ref="A72:B72"/>
    <mergeCell ref="A74:B74"/>
    <mergeCell ref="A76:B76"/>
    <mergeCell ref="A78:B78"/>
    <mergeCell ref="A80:B80"/>
    <mergeCell ref="A82:B82"/>
    <mergeCell ref="A60:B60"/>
    <mergeCell ref="A38:B38"/>
    <mergeCell ref="A40:B40"/>
    <mergeCell ref="A42:B42"/>
    <mergeCell ref="A44:B44"/>
    <mergeCell ref="A46:B46"/>
    <mergeCell ref="A48:B48"/>
    <mergeCell ref="A50:B50"/>
    <mergeCell ref="A51:B51"/>
    <mergeCell ref="A53:B53"/>
    <mergeCell ref="A56:B56"/>
    <mergeCell ref="A58:B58"/>
    <mergeCell ref="A36:B36"/>
    <mergeCell ref="A15:B15"/>
    <mergeCell ref="A17:B17"/>
    <mergeCell ref="A19:B19"/>
    <mergeCell ref="A21:B21"/>
    <mergeCell ref="A23:B23"/>
    <mergeCell ref="A25:B25"/>
    <mergeCell ref="A27:B27"/>
    <mergeCell ref="A29:B29"/>
    <mergeCell ref="A30:B30"/>
    <mergeCell ref="A32:B32"/>
    <mergeCell ref="A34:B34"/>
    <mergeCell ref="A13:B13"/>
    <mergeCell ref="A2:B2"/>
    <mergeCell ref="A5:B5"/>
    <mergeCell ref="A7:B7"/>
    <mergeCell ref="A9:B9"/>
    <mergeCell ref="A11:B11"/>
  </mergeCells>
  <printOptions/>
  <pageMargins left="0.7086614173228347" right="0.7086614173228347" top="0.5905511811023623" bottom="0.7874015748031497" header="0.31496062992125984" footer="0.31496062992125984"/>
  <pageSetup horizontalDpi="600" verticalDpi="600" orientation="portrait" paperSize="9" scale="88" r:id="rId1"/>
  <headerFooter alignWithMargins="0">
    <oddFooter>&amp;C&amp;P</oddFooter>
  </headerFooter>
  <rowBreaks count="2" manualBreakCount="2">
    <brk id="53" max="16383" man="1"/>
    <brk id="122" max="16383" man="1"/>
  </rowBreaks>
  <colBreaks count="1" manualBreakCount="1">
    <brk id="2"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46"/>
  <sheetViews>
    <sheetView workbookViewId="0" topLeftCell="A1">
      <selection activeCell="U1" sqref="U1"/>
    </sheetView>
  </sheetViews>
  <sheetFormatPr defaultColWidth="11.421875" defaultRowHeight="15"/>
  <cols>
    <col min="1" max="1" width="2.00390625" style="55" customWidth="1"/>
    <col min="2" max="2" width="2.140625" style="55" customWidth="1"/>
    <col min="3" max="3" width="2.421875" style="55" customWidth="1"/>
    <col min="4" max="4" width="0.9921875" style="55" customWidth="1"/>
    <col min="5" max="5" width="6.140625" style="55" customWidth="1"/>
    <col min="6" max="6" width="19.140625" style="55" customWidth="1"/>
    <col min="7" max="7" width="0.85546875" style="55" customWidth="1"/>
    <col min="8" max="8" width="4.421875" style="55" customWidth="1"/>
    <col min="9" max="9" width="4.421875" style="56" customWidth="1"/>
    <col min="10" max="20" width="4.421875" style="55" customWidth="1"/>
    <col min="21" max="21" width="2.140625" style="55" customWidth="1"/>
    <col min="22" max="23" width="5.8515625" style="55" customWidth="1"/>
    <col min="24" max="16384" width="11.421875" style="55" customWidth="1"/>
  </cols>
  <sheetData>
    <row r="1" spans="1:19" ht="15" customHeight="1">
      <c r="A1" s="1019" t="s">
        <v>787</v>
      </c>
      <c r="B1" s="1019"/>
      <c r="C1" s="1019"/>
      <c r="D1" s="1019"/>
      <c r="E1" s="1019"/>
      <c r="F1" s="1019"/>
      <c r="G1" s="1019"/>
      <c r="H1" s="1019"/>
      <c r="I1" s="1019"/>
      <c r="J1" s="1019"/>
      <c r="K1" s="1019"/>
      <c r="L1" s="1019"/>
      <c r="M1" s="1019"/>
      <c r="N1" s="1019"/>
      <c r="O1" s="1019"/>
      <c r="P1" s="1019"/>
      <c r="Q1" s="1019"/>
      <c r="R1" s="1019"/>
      <c r="S1" s="1019"/>
    </row>
    <row r="2" spans="1:17" ht="9" customHeight="1">
      <c r="A2" s="75"/>
      <c r="B2" s="75"/>
      <c r="C2" s="75"/>
      <c r="D2" s="75"/>
      <c r="E2" s="75"/>
      <c r="F2" s="75"/>
      <c r="G2" s="75"/>
      <c r="H2" s="59"/>
      <c r="I2" s="60"/>
      <c r="K2" s="59"/>
      <c r="L2" s="59"/>
      <c r="M2" s="59"/>
      <c r="N2" s="59"/>
      <c r="O2" s="59"/>
      <c r="P2" s="59"/>
      <c r="Q2" s="59"/>
    </row>
    <row r="3" spans="1:20" ht="21" customHeight="1">
      <c r="A3" s="1011" t="s">
        <v>786</v>
      </c>
      <c r="B3" s="1011"/>
      <c r="C3" s="1011"/>
      <c r="D3" s="1011"/>
      <c r="E3" s="1011"/>
      <c r="F3" s="1011"/>
      <c r="G3" s="1012"/>
      <c r="H3" s="1018"/>
      <c r="I3" s="1018"/>
      <c r="J3" s="1018"/>
      <c r="K3" s="1018"/>
      <c r="L3" s="1018"/>
      <c r="M3" s="1018"/>
      <c r="N3" s="1018"/>
      <c r="O3" s="1018"/>
      <c r="P3" s="1018"/>
      <c r="Q3" s="1018"/>
      <c r="R3" s="1018"/>
      <c r="S3" s="1018"/>
      <c r="T3" s="74"/>
    </row>
    <row r="4" spans="1:20" ht="13.5" customHeight="1">
      <c r="A4" s="1013"/>
      <c r="B4" s="1013"/>
      <c r="C4" s="1013"/>
      <c r="D4" s="1013"/>
      <c r="E4" s="1013"/>
      <c r="F4" s="1013"/>
      <c r="G4" s="1014"/>
      <c r="H4" s="1007">
        <v>2009</v>
      </c>
      <c r="I4" s="1007">
        <v>2010</v>
      </c>
      <c r="J4" s="1007">
        <v>2011</v>
      </c>
      <c r="K4" s="1007">
        <v>2012</v>
      </c>
      <c r="L4" s="1007">
        <v>2013</v>
      </c>
      <c r="M4" s="1007">
        <v>2014</v>
      </c>
      <c r="N4" s="1007">
        <v>2015</v>
      </c>
      <c r="O4" s="1007">
        <v>2016</v>
      </c>
      <c r="P4" s="1007">
        <v>2017</v>
      </c>
      <c r="Q4" s="1007">
        <v>2018</v>
      </c>
      <c r="R4" s="1007">
        <v>2019</v>
      </c>
      <c r="S4" s="1007">
        <v>2020</v>
      </c>
      <c r="T4" s="1007">
        <v>2021</v>
      </c>
    </row>
    <row r="5" spans="1:20" ht="13.5" customHeight="1">
      <c r="A5" s="1015"/>
      <c r="B5" s="1015"/>
      <c r="C5" s="1015"/>
      <c r="D5" s="1015"/>
      <c r="E5" s="1015"/>
      <c r="F5" s="1015"/>
      <c r="G5" s="1016"/>
      <c r="H5" s="1008"/>
      <c r="I5" s="1008"/>
      <c r="J5" s="1008"/>
      <c r="K5" s="1008"/>
      <c r="L5" s="1008"/>
      <c r="M5" s="1008"/>
      <c r="N5" s="1008"/>
      <c r="O5" s="1008"/>
      <c r="P5" s="1008"/>
      <c r="Q5" s="1008"/>
      <c r="R5" s="1008"/>
      <c r="S5" s="1008"/>
      <c r="T5" s="1008"/>
    </row>
    <row r="6" spans="1:14" ht="6" customHeight="1">
      <c r="A6" s="61"/>
      <c r="B6" s="61"/>
      <c r="C6" s="61"/>
      <c r="D6" s="61"/>
      <c r="E6" s="61"/>
      <c r="F6" s="61"/>
      <c r="H6" s="60"/>
      <c r="I6" s="60"/>
      <c r="J6" s="60"/>
      <c r="K6" s="60"/>
      <c r="L6" s="60"/>
      <c r="M6" s="73"/>
      <c r="N6" s="73"/>
    </row>
    <row r="7" spans="1:20" ht="12" customHeight="1">
      <c r="A7" s="72" t="s">
        <v>185</v>
      </c>
      <c r="B7" s="72"/>
      <c r="C7" s="72"/>
      <c r="D7" s="72"/>
      <c r="E7" s="72"/>
      <c r="F7" s="72"/>
      <c r="G7" s="63" t="s">
        <v>763</v>
      </c>
      <c r="H7" s="71">
        <v>361</v>
      </c>
      <c r="I7" s="71">
        <v>366</v>
      </c>
      <c r="J7" s="71">
        <v>301</v>
      </c>
      <c r="K7" s="58">
        <v>329</v>
      </c>
      <c r="L7" s="58">
        <v>317</v>
      </c>
      <c r="M7" s="58">
        <v>311</v>
      </c>
      <c r="N7" s="58">
        <v>326</v>
      </c>
      <c r="O7" s="58">
        <v>326</v>
      </c>
      <c r="P7" s="58">
        <v>340</v>
      </c>
      <c r="Q7" s="58">
        <v>311</v>
      </c>
      <c r="R7" s="58">
        <v>340</v>
      </c>
      <c r="S7" s="58">
        <v>351</v>
      </c>
      <c r="T7" s="58">
        <v>331</v>
      </c>
    </row>
    <row r="8" spans="1:20" ht="12" customHeight="1">
      <c r="A8" s="69"/>
      <c r="B8" s="61" t="s">
        <v>190</v>
      </c>
      <c r="C8" s="61"/>
      <c r="D8" s="57"/>
      <c r="E8" s="1009" t="s">
        <v>760</v>
      </c>
      <c r="F8" s="1009"/>
      <c r="G8" s="63" t="s">
        <v>763</v>
      </c>
      <c r="H8" s="60">
        <v>80</v>
      </c>
      <c r="I8" s="60">
        <v>92</v>
      </c>
      <c r="J8" s="60">
        <v>84</v>
      </c>
      <c r="K8" s="55">
        <v>92</v>
      </c>
      <c r="L8" s="55">
        <v>88</v>
      </c>
      <c r="M8" s="55">
        <v>87</v>
      </c>
      <c r="N8" s="55">
        <v>79</v>
      </c>
      <c r="O8" s="55">
        <v>100</v>
      </c>
      <c r="P8" s="55">
        <v>97</v>
      </c>
      <c r="Q8" s="55">
        <v>104</v>
      </c>
      <c r="R8" s="55">
        <v>104</v>
      </c>
      <c r="S8" s="55">
        <v>123</v>
      </c>
      <c r="T8" s="55">
        <v>118</v>
      </c>
    </row>
    <row r="9" spans="1:20" ht="12" customHeight="1">
      <c r="A9" s="61"/>
      <c r="B9" s="61"/>
      <c r="C9" s="69"/>
      <c r="D9" s="69"/>
      <c r="E9" s="1009" t="s">
        <v>785</v>
      </c>
      <c r="F9" s="1009"/>
      <c r="G9" s="70">
        <v>0</v>
      </c>
      <c r="H9" s="60">
        <f>H7-H8</f>
        <v>281</v>
      </c>
      <c r="I9" s="60">
        <v>274</v>
      </c>
      <c r="J9" s="60">
        <v>217</v>
      </c>
      <c r="K9" s="55">
        <v>237</v>
      </c>
      <c r="L9" s="55">
        <v>229</v>
      </c>
      <c r="M9" s="55">
        <v>224</v>
      </c>
      <c r="N9" s="55">
        <v>247</v>
      </c>
      <c r="O9" s="55">
        <v>226</v>
      </c>
      <c r="P9" s="55">
        <v>243</v>
      </c>
      <c r="Q9" s="55">
        <v>207</v>
      </c>
      <c r="R9" s="55">
        <v>236</v>
      </c>
      <c r="S9" s="55">
        <v>228</v>
      </c>
      <c r="T9" s="55">
        <v>213</v>
      </c>
    </row>
    <row r="10" spans="1:18" ht="12" customHeight="1">
      <c r="A10" s="61"/>
      <c r="B10" s="61"/>
      <c r="C10" s="69"/>
      <c r="D10" s="69"/>
      <c r="E10" s="69"/>
      <c r="F10" s="69"/>
      <c r="G10" s="63"/>
      <c r="H10" s="60"/>
      <c r="I10" s="60"/>
      <c r="J10" s="60"/>
      <c r="R10" s="55" t="s">
        <v>784</v>
      </c>
    </row>
    <row r="11" spans="1:10" ht="12" customHeight="1">
      <c r="A11" s="61"/>
      <c r="B11" s="61" t="s">
        <v>783</v>
      </c>
      <c r="C11" s="69"/>
      <c r="D11" s="69"/>
      <c r="E11" s="69"/>
      <c r="F11" s="69"/>
      <c r="G11" s="68"/>
      <c r="H11" s="60"/>
      <c r="I11" s="60"/>
      <c r="J11" s="60"/>
    </row>
    <row r="12" spans="1:20" ht="12" customHeight="1">
      <c r="A12" s="61"/>
      <c r="B12" s="61"/>
      <c r="C12" s="1010" t="s">
        <v>782</v>
      </c>
      <c r="D12" s="1010"/>
      <c r="E12" s="1010"/>
      <c r="F12" s="1010"/>
      <c r="G12" s="68"/>
      <c r="H12" s="62">
        <v>0</v>
      </c>
      <c r="I12" s="62">
        <v>0</v>
      </c>
      <c r="J12" s="62">
        <v>0</v>
      </c>
      <c r="K12" s="62">
        <v>0</v>
      </c>
      <c r="L12" s="62">
        <v>0</v>
      </c>
      <c r="M12" s="62">
        <v>0</v>
      </c>
      <c r="N12" s="55">
        <v>44</v>
      </c>
      <c r="O12" s="55">
        <v>44</v>
      </c>
      <c r="P12" s="55">
        <v>34</v>
      </c>
      <c r="Q12" s="55">
        <v>38</v>
      </c>
      <c r="R12" s="55">
        <v>47</v>
      </c>
      <c r="S12" s="55">
        <v>47</v>
      </c>
      <c r="T12" s="55">
        <v>40</v>
      </c>
    </row>
    <row r="13" spans="1:20" ht="12" customHeight="1">
      <c r="A13" s="61"/>
      <c r="B13" s="61"/>
      <c r="C13" s="1009" t="s">
        <v>781</v>
      </c>
      <c r="D13" s="1009"/>
      <c r="E13" s="1009"/>
      <c r="F13" s="1009"/>
      <c r="G13" s="63" t="s">
        <v>763</v>
      </c>
      <c r="H13" s="60">
        <v>63</v>
      </c>
      <c r="I13" s="60">
        <v>51</v>
      </c>
      <c r="J13" s="60">
        <v>49</v>
      </c>
      <c r="K13" s="55">
        <v>64</v>
      </c>
      <c r="L13" s="55">
        <v>54</v>
      </c>
      <c r="M13" s="55">
        <v>50</v>
      </c>
      <c r="N13" s="62">
        <v>0</v>
      </c>
      <c r="O13" s="62">
        <v>0</v>
      </c>
      <c r="P13" s="62">
        <v>0</v>
      </c>
      <c r="Q13" s="62">
        <v>0</v>
      </c>
      <c r="R13" s="62">
        <v>0</v>
      </c>
      <c r="S13" s="62">
        <v>0</v>
      </c>
      <c r="T13" s="62">
        <v>0</v>
      </c>
    </row>
    <row r="14" spans="1:20" ht="12" customHeight="1">
      <c r="A14" s="61"/>
      <c r="B14" s="61"/>
      <c r="C14" s="1009" t="s">
        <v>244</v>
      </c>
      <c r="D14" s="1009"/>
      <c r="E14" s="1009"/>
      <c r="F14" s="1009"/>
      <c r="G14" s="63" t="s">
        <v>763</v>
      </c>
      <c r="H14" s="62">
        <v>2</v>
      </c>
      <c r="I14" s="62">
        <v>2</v>
      </c>
      <c r="J14" s="62">
        <v>1</v>
      </c>
      <c r="K14" s="55">
        <v>1</v>
      </c>
      <c r="L14" s="55">
        <v>1</v>
      </c>
      <c r="M14" s="55">
        <v>1</v>
      </c>
      <c r="N14" s="55">
        <v>2</v>
      </c>
      <c r="O14" s="62">
        <v>0</v>
      </c>
      <c r="P14" s="55">
        <v>2</v>
      </c>
      <c r="Q14" s="55">
        <v>6</v>
      </c>
      <c r="R14" s="55">
        <v>3</v>
      </c>
      <c r="S14" s="55">
        <v>2</v>
      </c>
      <c r="T14" s="62">
        <v>3</v>
      </c>
    </row>
    <row r="15" spans="1:10" ht="12" customHeight="1">
      <c r="A15" s="61"/>
      <c r="B15" s="61"/>
      <c r="C15" s="61" t="s">
        <v>780</v>
      </c>
      <c r="D15" s="61"/>
      <c r="E15" s="61"/>
      <c r="F15" s="61"/>
      <c r="G15" s="63"/>
      <c r="H15" s="60"/>
      <c r="I15" s="60"/>
      <c r="J15" s="60"/>
    </row>
    <row r="16" spans="1:20" ht="12" customHeight="1">
      <c r="A16" s="61"/>
      <c r="B16" s="61"/>
      <c r="C16" s="61"/>
      <c r="D16" s="1010" t="s">
        <v>779</v>
      </c>
      <c r="E16" s="1010"/>
      <c r="F16" s="1010"/>
      <c r="G16" s="63" t="s">
        <v>763</v>
      </c>
      <c r="H16" s="60">
        <v>37</v>
      </c>
      <c r="I16" s="60">
        <v>25</v>
      </c>
      <c r="J16" s="60">
        <v>22</v>
      </c>
      <c r="K16" s="55">
        <v>27</v>
      </c>
      <c r="L16" s="55">
        <v>26</v>
      </c>
      <c r="M16" s="55">
        <v>25</v>
      </c>
      <c r="N16" s="55">
        <v>35</v>
      </c>
      <c r="O16" s="55">
        <v>37</v>
      </c>
      <c r="P16" s="55">
        <v>43</v>
      </c>
      <c r="Q16" s="55">
        <v>34</v>
      </c>
      <c r="R16" s="55">
        <v>37</v>
      </c>
      <c r="S16" s="55">
        <v>47</v>
      </c>
      <c r="T16" s="55">
        <v>45</v>
      </c>
    </row>
    <row r="17" spans="1:20" ht="12" customHeight="1">
      <c r="A17" s="61"/>
      <c r="B17" s="61"/>
      <c r="C17" s="1009" t="s">
        <v>361</v>
      </c>
      <c r="D17" s="1009"/>
      <c r="E17" s="1009"/>
      <c r="F17" s="1009"/>
      <c r="G17" s="63" t="s">
        <v>763</v>
      </c>
      <c r="H17" s="60">
        <v>73</v>
      </c>
      <c r="I17" s="60">
        <v>78</v>
      </c>
      <c r="J17" s="60">
        <v>53</v>
      </c>
      <c r="K17" s="55">
        <v>51</v>
      </c>
      <c r="L17" s="55">
        <v>56</v>
      </c>
      <c r="M17" s="55">
        <v>61</v>
      </c>
      <c r="N17" s="55">
        <v>37</v>
      </c>
      <c r="O17" s="55">
        <v>49</v>
      </c>
      <c r="P17" s="55">
        <v>53</v>
      </c>
      <c r="Q17" s="55">
        <v>45</v>
      </c>
      <c r="R17" s="55">
        <v>40</v>
      </c>
      <c r="S17" s="55">
        <v>43</v>
      </c>
      <c r="T17" s="55">
        <v>49</v>
      </c>
    </row>
    <row r="18" spans="1:10" ht="12" customHeight="1">
      <c r="A18" s="61"/>
      <c r="B18" s="61"/>
      <c r="C18" s="61" t="s">
        <v>778</v>
      </c>
      <c r="D18" s="64"/>
      <c r="E18" s="64"/>
      <c r="F18" s="64"/>
      <c r="G18" s="63"/>
      <c r="H18" s="60"/>
      <c r="I18" s="60"/>
      <c r="J18" s="60"/>
    </row>
    <row r="19" spans="1:20" ht="12" customHeight="1">
      <c r="A19" s="61"/>
      <c r="B19" s="61"/>
      <c r="C19" s="57"/>
      <c r="D19" s="1009" t="s">
        <v>742</v>
      </c>
      <c r="E19" s="1009"/>
      <c r="F19" s="1009"/>
      <c r="G19" s="63" t="s">
        <v>763</v>
      </c>
      <c r="H19" s="60">
        <v>174</v>
      </c>
      <c r="I19" s="60">
        <v>191</v>
      </c>
      <c r="J19" s="60">
        <v>158</v>
      </c>
      <c r="K19" s="55">
        <v>167</v>
      </c>
      <c r="L19" s="55">
        <v>162</v>
      </c>
      <c r="M19" s="55">
        <v>162</v>
      </c>
      <c r="N19" s="55">
        <v>174</v>
      </c>
      <c r="O19" s="55">
        <v>167</v>
      </c>
      <c r="P19" s="55">
        <v>178</v>
      </c>
      <c r="Q19" s="55">
        <v>161</v>
      </c>
      <c r="R19" s="55">
        <v>186</v>
      </c>
      <c r="S19" s="55">
        <v>197</v>
      </c>
      <c r="T19" s="55">
        <v>172</v>
      </c>
    </row>
    <row r="20" spans="1:20" ht="12" customHeight="1">
      <c r="A20" s="61"/>
      <c r="B20" s="61"/>
      <c r="C20" s="1009" t="s">
        <v>253</v>
      </c>
      <c r="D20" s="1009"/>
      <c r="E20" s="1009"/>
      <c r="F20" s="1009"/>
      <c r="G20" s="63" t="s">
        <v>763</v>
      </c>
      <c r="H20" s="60">
        <v>2</v>
      </c>
      <c r="I20" s="60">
        <v>8</v>
      </c>
      <c r="J20" s="60">
        <v>4</v>
      </c>
      <c r="K20" s="55">
        <v>3</v>
      </c>
      <c r="L20" s="55">
        <v>2</v>
      </c>
      <c r="M20" s="62">
        <v>0</v>
      </c>
      <c r="N20" s="62">
        <v>0</v>
      </c>
      <c r="O20" s="62">
        <v>0</v>
      </c>
      <c r="P20" s="62">
        <v>0</v>
      </c>
      <c r="Q20" s="62">
        <v>0</v>
      </c>
      <c r="R20" s="62">
        <v>0</v>
      </c>
      <c r="S20" s="62">
        <v>0</v>
      </c>
      <c r="T20" s="62">
        <v>0</v>
      </c>
    </row>
    <row r="21" spans="1:10" ht="12" customHeight="1">
      <c r="A21" s="61"/>
      <c r="B21" s="61"/>
      <c r="C21" s="61" t="s">
        <v>775</v>
      </c>
      <c r="D21" s="61"/>
      <c r="E21" s="61"/>
      <c r="F21" s="61"/>
      <c r="G21" s="63"/>
      <c r="H21" s="60"/>
      <c r="I21" s="60"/>
      <c r="J21" s="60"/>
    </row>
    <row r="22" spans="1:20" ht="12" customHeight="1">
      <c r="A22" s="61"/>
      <c r="B22" s="61"/>
      <c r="C22" s="61"/>
      <c r="D22" s="1009" t="s">
        <v>774</v>
      </c>
      <c r="E22" s="1009"/>
      <c r="F22" s="1009"/>
      <c r="G22" s="63" t="s">
        <v>763</v>
      </c>
      <c r="H22" s="60">
        <v>4</v>
      </c>
      <c r="I22" s="60">
        <v>2</v>
      </c>
      <c r="J22" s="62">
        <v>0</v>
      </c>
      <c r="K22" s="55">
        <v>6</v>
      </c>
      <c r="L22" s="55">
        <v>2</v>
      </c>
      <c r="M22" s="55">
        <v>3</v>
      </c>
      <c r="N22" s="62">
        <v>0</v>
      </c>
      <c r="O22" s="62">
        <v>0</v>
      </c>
      <c r="P22" s="62">
        <v>0</v>
      </c>
      <c r="Q22" s="62">
        <v>0</v>
      </c>
      <c r="R22" s="62">
        <v>0</v>
      </c>
      <c r="S22" s="62">
        <v>0</v>
      </c>
      <c r="T22" s="62">
        <v>0</v>
      </c>
    </row>
    <row r="23" spans="1:11" ht="12" customHeight="1">
      <c r="A23" s="61"/>
      <c r="B23" s="61"/>
      <c r="C23" s="61" t="s">
        <v>777</v>
      </c>
      <c r="D23" s="64"/>
      <c r="E23" s="64"/>
      <c r="F23" s="64"/>
      <c r="G23" s="63"/>
      <c r="H23" s="60"/>
      <c r="I23" s="60"/>
      <c r="J23" s="60"/>
      <c r="K23" s="62"/>
    </row>
    <row r="24" spans="1:20" ht="12" customHeight="1">
      <c r="A24" s="61"/>
      <c r="B24" s="61"/>
      <c r="C24" s="61"/>
      <c r="D24" s="1010" t="s">
        <v>776</v>
      </c>
      <c r="E24" s="1010"/>
      <c r="F24" s="1010"/>
      <c r="G24" s="63"/>
      <c r="H24" s="62">
        <v>0</v>
      </c>
      <c r="I24" s="62">
        <v>0</v>
      </c>
      <c r="J24" s="62">
        <v>0</v>
      </c>
      <c r="K24" s="62">
        <v>0</v>
      </c>
      <c r="L24" s="62">
        <v>0</v>
      </c>
      <c r="M24" s="62">
        <v>0</v>
      </c>
      <c r="N24" s="55">
        <v>6</v>
      </c>
      <c r="O24" s="55">
        <v>13</v>
      </c>
      <c r="P24" s="55">
        <v>12</v>
      </c>
      <c r="Q24" s="55">
        <v>3</v>
      </c>
      <c r="R24" s="55">
        <v>7</v>
      </c>
      <c r="S24" s="55">
        <v>4</v>
      </c>
      <c r="T24" s="55">
        <v>4</v>
      </c>
    </row>
    <row r="25" spans="1:20" ht="12" customHeight="1">
      <c r="A25" s="61"/>
      <c r="B25" s="61"/>
      <c r="C25" s="1010" t="s">
        <v>773</v>
      </c>
      <c r="D25" s="1010"/>
      <c r="E25" s="1010"/>
      <c r="F25" s="1010"/>
      <c r="G25" s="67" t="s">
        <v>763</v>
      </c>
      <c r="H25" s="60">
        <v>4</v>
      </c>
      <c r="I25" s="60">
        <v>9</v>
      </c>
      <c r="J25" s="60">
        <v>10</v>
      </c>
      <c r="K25" s="55">
        <v>7</v>
      </c>
      <c r="L25" s="55">
        <v>10</v>
      </c>
      <c r="M25" s="55">
        <v>4</v>
      </c>
      <c r="N25" s="55">
        <v>27</v>
      </c>
      <c r="O25" s="55">
        <v>14</v>
      </c>
      <c r="P25" s="55">
        <v>14</v>
      </c>
      <c r="Q25" s="55">
        <v>19</v>
      </c>
      <c r="R25" s="55">
        <v>17</v>
      </c>
      <c r="S25" s="55">
        <v>9</v>
      </c>
      <c r="T25" s="55">
        <v>16</v>
      </c>
    </row>
    <row r="26" spans="1:20" ht="12" customHeight="1">
      <c r="A26" s="61"/>
      <c r="B26" s="61"/>
      <c r="C26" s="1009" t="s">
        <v>372</v>
      </c>
      <c r="D26" s="1009"/>
      <c r="E26" s="1009"/>
      <c r="F26" s="1009"/>
      <c r="G26" s="63" t="s">
        <v>763</v>
      </c>
      <c r="H26" s="60">
        <v>2</v>
      </c>
      <c r="I26" s="62">
        <v>0</v>
      </c>
      <c r="J26" s="62">
        <v>4</v>
      </c>
      <c r="K26" s="55">
        <v>3</v>
      </c>
      <c r="L26" s="55">
        <v>4</v>
      </c>
      <c r="M26" s="55">
        <v>5</v>
      </c>
      <c r="N26" s="55">
        <v>1</v>
      </c>
      <c r="O26" s="55">
        <v>2</v>
      </c>
      <c r="P26" s="55">
        <v>4</v>
      </c>
      <c r="Q26" s="55">
        <v>5</v>
      </c>
      <c r="R26" s="55">
        <v>3</v>
      </c>
      <c r="S26" s="55">
        <v>2</v>
      </c>
      <c r="T26" s="55">
        <v>2</v>
      </c>
    </row>
    <row r="27" spans="1:10" ht="12" customHeight="1">
      <c r="A27" s="61"/>
      <c r="B27" s="61"/>
      <c r="C27" s="61"/>
      <c r="D27" s="61"/>
      <c r="E27" s="61"/>
      <c r="F27" s="61"/>
      <c r="G27" s="63"/>
      <c r="H27" s="60"/>
      <c r="I27" s="60"/>
      <c r="J27" s="60"/>
    </row>
    <row r="28" spans="1:10" ht="12" customHeight="1">
      <c r="A28" s="61"/>
      <c r="B28" s="61" t="s">
        <v>772</v>
      </c>
      <c r="C28" s="61"/>
      <c r="D28" s="61"/>
      <c r="E28" s="61"/>
      <c r="F28" s="61"/>
      <c r="G28" s="63"/>
      <c r="H28" s="60"/>
      <c r="I28" s="60"/>
      <c r="J28" s="60"/>
    </row>
    <row r="29" spans="1:20" ht="12" customHeight="1">
      <c r="A29" s="61"/>
      <c r="B29" s="61"/>
      <c r="C29" s="1009" t="s">
        <v>771</v>
      </c>
      <c r="D29" s="1009"/>
      <c r="E29" s="1009"/>
      <c r="F29" s="1009"/>
      <c r="G29" s="63" t="s">
        <v>763</v>
      </c>
      <c r="H29" s="60">
        <v>8</v>
      </c>
      <c r="I29" s="60">
        <v>7</v>
      </c>
      <c r="J29" s="60">
        <v>12</v>
      </c>
      <c r="K29" s="56">
        <v>11</v>
      </c>
      <c r="L29" s="66">
        <v>10</v>
      </c>
      <c r="M29" s="55">
        <v>13</v>
      </c>
      <c r="N29" s="55">
        <v>10</v>
      </c>
      <c r="O29" s="55">
        <v>6</v>
      </c>
      <c r="P29" s="55">
        <v>4</v>
      </c>
      <c r="Q29" s="55">
        <v>8</v>
      </c>
      <c r="R29" s="62">
        <v>8</v>
      </c>
      <c r="S29" s="55">
        <v>9</v>
      </c>
      <c r="T29" s="55">
        <v>11</v>
      </c>
    </row>
    <row r="30" spans="1:20" ht="12" customHeight="1">
      <c r="A30" s="61"/>
      <c r="B30" s="61"/>
      <c r="C30" s="61"/>
      <c r="D30" s="61"/>
      <c r="F30" s="57" t="s">
        <v>770</v>
      </c>
      <c r="G30" s="63" t="s">
        <v>763</v>
      </c>
      <c r="H30" s="60">
        <v>7</v>
      </c>
      <c r="I30" s="60">
        <v>6</v>
      </c>
      <c r="J30" s="60">
        <v>4</v>
      </c>
      <c r="K30" s="55">
        <v>4</v>
      </c>
      <c r="L30" s="66">
        <v>4</v>
      </c>
      <c r="M30" s="55">
        <v>4</v>
      </c>
      <c r="N30" s="55">
        <v>7</v>
      </c>
      <c r="O30" s="55">
        <v>11</v>
      </c>
      <c r="P30" s="55">
        <v>8</v>
      </c>
      <c r="Q30" s="55">
        <v>8</v>
      </c>
      <c r="R30" s="55">
        <v>9</v>
      </c>
      <c r="S30" s="55">
        <v>15</v>
      </c>
      <c r="T30" s="55">
        <v>6</v>
      </c>
    </row>
    <row r="31" spans="1:20" ht="12" customHeight="1">
      <c r="A31" s="61"/>
      <c r="B31" s="61"/>
      <c r="C31" s="61"/>
      <c r="D31" s="61"/>
      <c r="E31" s="61"/>
      <c r="F31" s="57" t="s">
        <v>769</v>
      </c>
      <c r="G31" s="63" t="s">
        <v>763</v>
      </c>
      <c r="H31" s="60">
        <v>9</v>
      </c>
      <c r="I31" s="60">
        <v>17</v>
      </c>
      <c r="J31" s="60">
        <v>7</v>
      </c>
      <c r="K31" s="55">
        <v>5</v>
      </c>
      <c r="L31" s="66">
        <v>10</v>
      </c>
      <c r="M31" s="55">
        <v>16</v>
      </c>
      <c r="N31" s="55">
        <v>12</v>
      </c>
      <c r="O31" s="55">
        <v>8</v>
      </c>
      <c r="P31" s="55">
        <v>8</v>
      </c>
      <c r="Q31" s="55">
        <v>11</v>
      </c>
      <c r="R31" s="55">
        <v>13</v>
      </c>
      <c r="S31" s="55">
        <v>9</v>
      </c>
      <c r="T31" s="55">
        <v>9</v>
      </c>
    </row>
    <row r="32" spans="1:10" ht="12" customHeight="1">
      <c r="A32" s="61"/>
      <c r="B32" s="61"/>
      <c r="C32" s="61" t="s">
        <v>768</v>
      </c>
      <c r="D32" s="61"/>
      <c r="E32" s="61"/>
      <c r="F32" s="61"/>
      <c r="G32" s="63" t="s">
        <v>763</v>
      </c>
      <c r="H32" s="60"/>
      <c r="I32" s="60"/>
      <c r="J32" s="60"/>
    </row>
    <row r="33" spans="1:20" ht="12" customHeight="1">
      <c r="A33" s="61"/>
      <c r="B33" s="61"/>
      <c r="C33" s="61"/>
      <c r="D33" s="61"/>
      <c r="E33" s="61"/>
      <c r="F33" s="57" t="s">
        <v>767</v>
      </c>
      <c r="G33" s="63" t="s">
        <v>763</v>
      </c>
      <c r="H33" s="60">
        <v>5</v>
      </c>
      <c r="I33" s="60">
        <v>5</v>
      </c>
      <c r="J33" s="60">
        <v>2</v>
      </c>
      <c r="K33" s="55">
        <v>5</v>
      </c>
      <c r="L33" s="66">
        <v>6</v>
      </c>
      <c r="M33" s="55">
        <v>6</v>
      </c>
      <c r="N33" s="55">
        <v>5</v>
      </c>
      <c r="O33" s="55">
        <v>5</v>
      </c>
      <c r="P33" s="62">
        <v>0</v>
      </c>
      <c r="Q33" s="62">
        <v>1</v>
      </c>
      <c r="R33" s="55">
        <v>3</v>
      </c>
      <c r="S33" s="55">
        <v>4</v>
      </c>
      <c r="T33" s="55">
        <v>6</v>
      </c>
    </row>
    <row r="34" spans="1:20" ht="12" customHeight="1">
      <c r="A34" s="61"/>
      <c r="B34" s="61"/>
      <c r="C34" s="1009" t="s">
        <v>766</v>
      </c>
      <c r="D34" s="1009"/>
      <c r="E34" s="1009"/>
      <c r="F34" s="1009"/>
      <c r="G34" s="63" t="s">
        <v>763</v>
      </c>
      <c r="H34" s="60">
        <v>51</v>
      </c>
      <c r="I34" s="60">
        <v>68</v>
      </c>
      <c r="J34" s="60">
        <v>44</v>
      </c>
      <c r="K34" s="55">
        <v>62</v>
      </c>
      <c r="L34" s="55">
        <v>50</v>
      </c>
      <c r="M34" s="55">
        <v>44</v>
      </c>
      <c r="N34" s="55">
        <v>58</v>
      </c>
      <c r="O34" s="55">
        <v>51</v>
      </c>
      <c r="P34" s="55">
        <v>57</v>
      </c>
      <c r="Q34" s="55">
        <v>55</v>
      </c>
      <c r="R34" s="55">
        <v>73</v>
      </c>
      <c r="S34" s="55">
        <v>62</v>
      </c>
      <c r="T34" s="55">
        <v>52</v>
      </c>
    </row>
    <row r="35" spans="1:20" ht="12" customHeight="1">
      <c r="A35" s="61"/>
      <c r="B35" s="61"/>
      <c r="C35" s="61"/>
      <c r="D35" s="61"/>
      <c r="E35" s="61"/>
      <c r="F35" s="57" t="s">
        <v>341</v>
      </c>
      <c r="G35" s="63" t="s">
        <v>763</v>
      </c>
      <c r="H35" s="60">
        <v>134</v>
      </c>
      <c r="I35" s="60">
        <v>112</v>
      </c>
      <c r="J35" s="60">
        <v>104</v>
      </c>
      <c r="K35" s="55">
        <v>109</v>
      </c>
      <c r="L35" s="55">
        <v>116</v>
      </c>
      <c r="M35" s="55">
        <v>102</v>
      </c>
      <c r="N35" s="55">
        <v>98</v>
      </c>
      <c r="O35" s="55">
        <v>101</v>
      </c>
      <c r="P35" s="55">
        <v>112</v>
      </c>
      <c r="Q35" s="55">
        <v>88</v>
      </c>
      <c r="R35" s="55">
        <v>86</v>
      </c>
      <c r="S35" s="55">
        <v>100</v>
      </c>
      <c r="T35" s="55">
        <v>110</v>
      </c>
    </row>
    <row r="36" spans="1:20" ht="12" customHeight="1">
      <c r="A36" s="61"/>
      <c r="B36" s="61"/>
      <c r="C36" s="1009" t="s">
        <v>765</v>
      </c>
      <c r="D36" s="1009"/>
      <c r="E36" s="1009"/>
      <c r="F36" s="1009"/>
      <c r="G36" s="63" t="s">
        <v>763</v>
      </c>
      <c r="H36" s="60">
        <v>63</v>
      </c>
      <c r="I36" s="60">
        <v>63</v>
      </c>
      <c r="J36" s="60">
        <v>56</v>
      </c>
      <c r="K36" s="55">
        <v>55</v>
      </c>
      <c r="L36" s="55">
        <v>53</v>
      </c>
      <c r="M36" s="55">
        <v>48</v>
      </c>
      <c r="N36" s="55">
        <v>52</v>
      </c>
      <c r="O36" s="55">
        <v>63</v>
      </c>
      <c r="P36" s="55">
        <v>54</v>
      </c>
      <c r="Q36" s="55">
        <v>66</v>
      </c>
      <c r="R36" s="55">
        <v>67</v>
      </c>
      <c r="S36" s="55">
        <v>72</v>
      </c>
      <c r="T36" s="55">
        <v>74</v>
      </c>
    </row>
    <row r="37" spans="1:20" ht="12" customHeight="1">
      <c r="A37" s="61"/>
      <c r="B37" s="61"/>
      <c r="C37" s="1009" t="s">
        <v>764</v>
      </c>
      <c r="D37" s="1009"/>
      <c r="E37" s="1009"/>
      <c r="F37" s="1009"/>
      <c r="G37" s="63" t="s">
        <v>763</v>
      </c>
      <c r="H37" s="62">
        <v>1</v>
      </c>
      <c r="I37" s="65">
        <v>5</v>
      </c>
      <c r="J37" s="62">
        <v>2</v>
      </c>
      <c r="K37" s="55">
        <v>1</v>
      </c>
      <c r="L37" s="55">
        <v>2</v>
      </c>
      <c r="M37" s="55">
        <v>1</v>
      </c>
      <c r="N37" s="55">
        <v>5</v>
      </c>
      <c r="O37" s="55">
        <v>1</v>
      </c>
      <c r="P37" s="55">
        <v>3</v>
      </c>
      <c r="Q37" s="55">
        <v>5</v>
      </c>
      <c r="R37" s="55">
        <v>7</v>
      </c>
      <c r="S37" s="55">
        <v>4</v>
      </c>
      <c r="T37" s="55">
        <v>2</v>
      </c>
    </row>
    <row r="38" spans="1:20" ht="12" customHeight="1">
      <c r="A38" s="61"/>
      <c r="B38" s="61"/>
      <c r="C38" s="61"/>
      <c r="D38" s="61"/>
      <c r="E38" s="61"/>
      <c r="F38" s="57" t="s">
        <v>704</v>
      </c>
      <c r="G38" s="63" t="s">
        <v>763</v>
      </c>
      <c r="H38" s="60">
        <v>6</v>
      </c>
      <c r="I38" s="60">
        <v>4</v>
      </c>
      <c r="J38" s="60">
        <v>2</v>
      </c>
      <c r="K38" s="56">
        <v>7</v>
      </c>
      <c r="L38" s="56">
        <v>1</v>
      </c>
      <c r="M38" s="55">
        <v>3</v>
      </c>
      <c r="N38" s="55">
        <v>3</v>
      </c>
      <c r="O38" s="55">
        <v>4</v>
      </c>
      <c r="P38" s="55">
        <v>4</v>
      </c>
      <c r="Q38" s="62">
        <v>0</v>
      </c>
      <c r="R38" s="55">
        <v>7</v>
      </c>
      <c r="S38" s="55">
        <v>6</v>
      </c>
      <c r="T38" s="62">
        <v>0</v>
      </c>
    </row>
    <row r="39" spans="1:20" ht="12" customHeight="1">
      <c r="A39" s="61"/>
      <c r="B39" s="61"/>
      <c r="C39" s="61"/>
      <c r="D39" s="61"/>
      <c r="E39" s="61"/>
      <c r="F39" s="57" t="s">
        <v>475</v>
      </c>
      <c r="G39" s="63" t="s">
        <v>763</v>
      </c>
      <c r="H39" s="60">
        <v>33</v>
      </c>
      <c r="I39" s="60">
        <v>42</v>
      </c>
      <c r="J39" s="60">
        <v>38</v>
      </c>
      <c r="K39" s="55">
        <v>44</v>
      </c>
      <c r="L39" s="55">
        <v>36</v>
      </c>
      <c r="M39" s="55">
        <v>47</v>
      </c>
      <c r="N39" s="55">
        <v>40</v>
      </c>
      <c r="O39" s="55">
        <v>44</v>
      </c>
      <c r="P39" s="55">
        <v>47</v>
      </c>
      <c r="Q39" s="55">
        <v>42</v>
      </c>
      <c r="R39" s="55">
        <v>34</v>
      </c>
      <c r="S39" s="55">
        <v>32</v>
      </c>
      <c r="T39" s="55">
        <v>36</v>
      </c>
    </row>
    <row r="40" spans="1:20" ht="12" customHeight="1">
      <c r="A40" s="61"/>
      <c r="B40" s="61"/>
      <c r="C40" s="61"/>
      <c r="D40" s="61"/>
      <c r="E40" s="61"/>
      <c r="F40" s="57" t="s">
        <v>706</v>
      </c>
      <c r="G40" s="63" t="s">
        <v>763</v>
      </c>
      <c r="H40" s="60">
        <v>44</v>
      </c>
      <c r="I40" s="60">
        <v>36</v>
      </c>
      <c r="J40" s="60">
        <v>28</v>
      </c>
      <c r="K40" s="55">
        <v>26</v>
      </c>
      <c r="L40" s="55">
        <v>27</v>
      </c>
      <c r="M40" s="55">
        <v>27</v>
      </c>
      <c r="N40" s="55">
        <v>33</v>
      </c>
      <c r="O40" s="55">
        <v>31</v>
      </c>
      <c r="P40" s="55">
        <v>39</v>
      </c>
      <c r="Q40" s="55">
        <v>26</v>
      </c>
      <c r="R40" s="55">
        <v>33</v>
      </c>
      <c r="S40" s="55">
        <v>37</v>
      </c>
      <c r="T40" s="55">
        <v>25</v>
      </c>
    </row>
    <row r="41" spans="1:20" ht="12" customHeight="1">
      <c r="A41" s="61"/>
      <c r="B41" s="61"/>
      <c r="C41" s="1009" t="s">
        <v>707</v>
      </c>
      <c r="D41" s="1009"/>
      <c r="E41" s="1009"/>
      <c r="F41" s="1009"/>
      <c r="G41" s="63" t="s">
        <v>763</v>
      </c>
      <c r="H41" s="62">
        <v>0</v>
      </c>
      <c r="I41" s="62">
        <v>1</v>
      </c>
      <c r="J41" s="62">
        <v>2</v>
      </c>
      <c r="K41" s="62">
        <v>0</v>
      </c>
      <c r="L41" s="62">
        <v>2</v>
      </c>
      <c r="M41" s="62">
        <v>0</v>
      </c>
      <c r="N41" s="62">
        <v>3</v>
      </c>
      <c r="O41" s="55">
        <v>1</v>
      </c>
      <c r="P41" s="55">
        <v>4</v>
      </c>
      <c r="Q41" s="55">
        <v>1</v>
      </c>
      <c r="R41" s="62">
        <v>0</v>
      </c>
      <c r="S41" s="55">
        <v>1</v>
      </c>
      <c r="T41" s="62">
        <v>0</v>
      </c>
    </row>
    <row r="42" spans="1:15" ht="15">
      <c r="A42" s="56" t="s">
        <v>762</v>
      </c>
      <c r="B42" s="61"/>
      <c r="C42" s="61"/>
      <c r="D42" s="61"/>
      <c r="E42" s="61"/>
      <c r="F42" s="61"/>
      <c r="H42" s="59"/>
      <c r="I42" s="60"/>
      <c r="J42" s="59"/>
      <c r="K42" s="59"/>
      <c r="L42" s="59"/>
      <c r="M42" s="59"/>
      <c r="N42" s="59"/>
      <c r="O42" s="59"/>
    </row>
    <row r="43" spans="1:24" s="58" customFormat="1" ht="11.25" customHeight="1">
      <c r="A43" s="1017" t="s">
        <v>761</v>
      </c>
      <c r="B43" s="1017"/>
      <c r="C43" s="1017"/>
      <c r="D43" s="1017"/>
      <c r="E43" s="1017"/>
      <c r="F43" s="1017"/>
      <c r="G43" s="1017"/>
      <c r="H43" s="1017"/>
      <c r="I43" s="1017"/>
      <c r="J43" s="1017"/>
      <c r="K43" s="1017"/>
      <c r="L43" s="1017"/>
      <c r="M43" s="1017"/>
      <c r="N43" s="1017"/>
      <c r="O43" s="1017"/>
      <c r="P43" s="1017"/>
      <c r="Q43" s="1017"/>
      <c r="R43" s="1017"/>
      <c r="S43" s="1017"/>
      <c r="T43" s="1017"/>
      <c r="U43" s="55"/>
      <c r="V43" s="55"/>
      <c r="W43" s="55"/>
      <c r="X43" s="55"/>
    </row>
    <row r="44" spans="8:24" s="58" customFormat="1" ht="15">
      <c r="H44" s="55"/>
      <c r="I44" s="56"/>
      <c r="J44" s="55"/>
      <c r="K44" s="55"/>
      <c r="L44" s="55"/>
      <c r="M44" s="55"/>
      <c r="N44" s="55"/>
      <c r="O44" s="55"/>
      <c r="P44" s="55"/>
      <c r="Q44" s="55"/>
      <c r="R44" s="55"/>
      <c r="S44" s="55"/>
      <c r="T44" s="55"/>
      <c r="U44" s="55"/>
      <c r="V44" s="55"/>
      <c r="W44" s="55"/>
      <c r="X44" s="55"/>
    </row>
    <row r="46" spans="5:7" ht="15">
      <c r="E46" s="57"/>
      <c r="F46" s="57"/>
      <c r="G46" s="57"/>
    </row>
  </sheetData>
  <mergeCells count="35">
    <mergeCell ref="T4:T5"/>
    <mergeCell ref="S4:S5"/>
    <mergeCell ref="H3:S3"/>
    <mergeCell ref="A1:S1"/>
    <mergeCell ref="D24:F24"/>
    <mergeCell ref="M4:M5"/>
    <mergeCell ref="N4:N5"/>
    <mergeCell ref="O4:O5"/>
    <mergeCell ref="I4:I5"/>
    <mergeCell ref="C14:F14"/>
    <mergeCell ref="C41:F41"/>
    <mergeCell ref="D16:F16"/>
    <mergeCell ref="D22:F22"/>
    <mergeCell ref="C25:F25"/>
    <mergeCell ref="A43:T43"/>
    <mergeCell ref="C20:F20"/>
    <mergeCell ref="D19:F19"/>
    <mergeCell ref="C17:F17"/>
    <mergeCell ref="C37:F37"/>
    <mergeCell ref="C36:F36"/>
    <mergeCell ref="C34:F34"/>
    <mergeCell ref="K4:K5"/>
    <mergeCell ref="A3:G5"/>
    <mergeCell ref="C29:F29"/>
    <mergeCell ref="C26:F26"/>
    <mergeCell ref="H4:H5"/>
    <mergeCell ref="E8:F8"/>
    <mergeCell ref="E9:F9"/>
    <mergeCell ref="C13:F13"/>
    <mergeCell ref="C12:F12"/>
    <mergeCell ref="R4:R5"/>
    <mergeCell ref="Q4:Q5"/>
    <mergeCell ref="L4:L5"/>
    <mergeCell ref="P4:P5"/>
    <mergeCell ref="J4:J5"/>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45"/>
  <sheetViews>
    <sheetView workbookViewId="0" topLeftCell="A1">
      <selection activeCell="J1" sqref="J1"/>
    </sheetView>
  </sheetViews>
  <sheetFormatPr defaultColWidth="11.421875" defaultRowHeight="15"/>
  <cols>
    <col min="1" max="1" width="35.00390625" style="55" customWidth="1"/>
    <col min="2" max="2" width="2.8515625" style="55" customWidth="1"/>
    <col min="3" max="9" width="7.28125" style="55" customWidth="1"/>
    <col min="10" max="16384" width="11.421875" style="55" customWidth="1"/>
  </cols>
  <sheetData>
    <row r="1" spans="1:9" ht="21" customHeight="1">
      <c r="A1" s="1020" t="s">
        <v>788</v>
      </c>
      <c r="B1" s="1020"/>
      <c r="C1" s="1020"/>
      <c r="D1" s="1020"/>
      <c r="E1" s="1020"/>
      <c r="F1" s="1020"/>
      <c r="G1" s="1020"/>
      <c r="H1" s="1020"/>
      <c r="I1" s="1020"/>
    </row>
    <row r="2" spans="1:9" ht="9" customHeight="1">
      <c r="A2" s="1021" t="s">
        <v>759</v>
      </c>
      <c r="B2" s="1021"/>
      <c r="C2" s="1021"/>
      <c r="D2" s="1021"/>
      <c r="E2" s="1021"/>
      <c r="F2" s="1021"/>
      <c r="G2" s="1021"/>
      <c r="H2" s="1021"/>
      <c r="I2" s="1021"/>
    </row>
    <row r="3" ht="6" customHeight="1"/>
    <row r="4" spans="1:9" ht="15" customHeight="1">
      <c r="A4" s="1022" t="s">
        <v>451</v>
      </c>
      <c r="B4" s="1023"/>
      <c r="C4" s="1028" t="s">
        <v>682</v>
      </c>
      <c r="D4" s="1029"/>
      <c r="E4" s="1029"/>
      <c r="F4" s="1029"/>
      <c r="G4" s="1029"/>
      <c r="H4" s="1029"/>
      <c r="I4" s="1029"/>
    </row>
    <row r="5" spans="1:9" ht="15" customHeight="1">
      <c r="A5" s="1024"/>
      <c r="B5" s="1025"/>
      <c r="C5" s="1030" t="s">
        <v>270</v>
      </c>
      <c r="D5" s="1028" t="s">
        <v>789</v>
      </c>
      <c r="E5" s="1029"/>
      <c r="F5" s="1029"/>
      <c r="G5" s="1029"/>
      <c r="H5" s="1029"/>
      <c r="I5" s="1029"/>
    </row>
    <row r="6" spans="1:9" ht="27" customHeight="1">
      <c r="A6" s="1024"/>
      <c r="B6" s="1025"/>
      <c r="C6" s="1031"/>
      <c r="D6" s="1032" t="s">
        <v>790</v>
      </c>
      <c r="E6" s="1033"/>
      <c r="F6" s="1034" t="s">
        <v>791</v>
      </c>
      <c r="G6" s="1035"/>
      <c r="H6" s="1032" t="s">
        <v>792</v>
      </c>
      <c r="I6" s="1036"/>
    </row>
    <row r="7" spans="1:9" ht="15" customHeight="1">
      <c r="A7" s="1026"/>
      <c r="B7" s="1027"/>
      <c r="C7" s="1028" t="s">
        <v>793</v>
      </c>
      <c r="D7" s="1027"/>
      <c r="E7" s="78" t="s">
        <v>794</v>
      </c>
      <c r="F7" s="78" t="s">
        <v>793</v>
      </c>
      <c r="G7" s="78" t="s">
        <v>794</v>
      </c>
      <c r="H7" s="78" t="s">
        <v>793</v>
      </c>
      <c r="I7" s="77" t="s">
        <v>794</v>
      </c>
    </row>
    <row r="8" spans="1:9" ht="6.75" customHeight="1">
      <c r="A8" s="56"/>
      <c r="B8" s="79"/>
      <c r="C8" s="80"/>
      <c r="D8" s="60"/>
      <c r="E8" s="81"/>
      <c r="F8" s="60"/>
      <c r="G8" s="81"/>
      <c r="H8" s="60"/>
      <c r="I8" s="81"/>
    </row>
    <row r="9" spans="1:16" ht="15.75" customHeight="1">
      <c r="A9" s="82" t="s">
        <v>795</v>
      </c>
      <c r="B9" s="83" t="s">
        <v>335</v>
      </c>
      <c r="C9" s="84">
        <v>40</v>
      </c>
      <c r="D9" s="84">
        <v>2</v>
      </c>
      <c r="E9" s="85">
        <f>100/$C9*D9</f>
        <v>5</v>
      </c>
      <c r="F9" s="84">
        <v>18</v>
      </c>
      <c r="G9" s="85">
        <f>100/$C9*F9</f>
        <v>45</v>
      </c>
      <c r="H9" s="84">
        <v>20</v>
      </c>
      <c r="I9" s="85">
        <f>100/$C9*H9</f>
        <v>50</v>
      </c>
      <c r="N9" s="82"/>
      <c r="O9" s="82"/>
      <c r="P9" s="82"/>
    </row>
    <row r="10" spans="1:16" ht="14.25" customHeight="1">
      <c r="A10" s="56"/>
      <c r="B10" s="83" t="s">
        <v>334</v>
      </c>
      <c r="C10" s="84">
        <v>13</v>
      </c>
      <c r="D10" s="84">
        <v>0</v>
      </c>
      <c r="E10" s="85">
        <f>100/$C10*D10</f>
        <v>0</v>
      </c>
      <c r="F10" s="84">
        <v>6</v>
      </c>
      <c r="G10" s="85">
        <f aca="true" t="shared" si="0" ref="G10:G35">100/$C10*F10</f>
        <v>46.15384615384615</v>
      </c>
      <c r="H10" s="84">
        <v>7</v>
      </c>
      <c r="I10" s="85">
        <f aca="true" t="shared" si="1" ref="I10:I35">100/$C10*H10</f>
        <v>53.84615384615385</v>
      </c>
      <c r="M10" s="57"/>
      <c r="N10" s="57"/>
      <c r="O10" s="57"/>
      <c r="P10" s="57"/>
    </row>
    <row r="11" spans="1:16" ht="14.25" customHeight="1">
      <c r="A11" s="56"/>
      <c r="B11" s="83" t="s">
        <v>708</v>
      </c>
      <c r="C11" s="84">
        <v>9</v>
      </c>
      <c r="D11" s="84">
        <v>1</v>
      </c>
      <c r="E11" s="85">
        <f>100/$C11*D11</f>
        <v>11.11111111111111</v>
      </c>
      <c r="F11" s="84">
        <v>1</v>
      </c>
      <c r="G11" s="85">
        <f t="shared" si="0"/>
        <v>11.11111111111111</v>
      </c>
      <c r="H11" s="84">
        <v>7</v>
      </c>
      <c r="I11" s="85">
        <f t="shared" si="1"/>
        <v>77.77777777777777</v>
      </c>
      <c r="N11" s="57"/>
      <c r="O11" s="57"/>
      <c r="P11" s="57"/>
    </row>
    <row r="12" spans="1:16" ht="15.75" customHeight="1">
      <c r="A12" s="57" t="s">
        <v>244</v>
      </c>
      <c r="B12" s="83" t="s">
        <v>335</v>
      </c>
      <c r="C12" s="84">
        <v>3</v>
      </c>
      <c r="D12" s="84">
        <v>0</v>
      </c>
      <c r="E12" s="84">
        <f>100/$C12*D12</f>
        <v>0</v>
      </c>
      <c r="F12" s="84">
        <v>1</v>
      </c>
      <c r="G12" s="85">
        <f t="shared" si="0"/>
        <v>33.333333333333336</v>
      </c>
      <c r="H12" s="84">
        <v>2</v>
      </c>
      <c r="I12" s="85">
        <f t="shared" si="1"/>
        <v>66.66666666666667</v>
      </c>
      <c r="N12" s="61"/>
      <c r="O12" s="61"/>
      <c r="P12" s="61"/>
    </row>
    <row r="13" spans="1:16" ht="14.25" customHeight="1">
      <c r="A13" s="56"/>
      <c r="B13" s="83" t="s">
        <v>334</v>
      </c>
      <c r="C13" s="84">
        <v>1</v>
      </c>
      <c r="D13" s="84">
        <v>0</v>
      </c>
      <c r="E13" s="84">
        <f>100/$C13*D13</f>
        <v>0</v>
      </c>
      <c r="F13" s="84">
        <v>0</v>
      </c>
      <c r="G13" s="84">
        <f t="shared" si="0"/>
        <v>0</v>
      </c>
      <c r="H13" s="84">
        <v>1</v>
      </c>
      <c r="I13" s="85">
        <f t="shared" si="1"/>
        <v>100</v>
      </c>
      <c r="M13" s="61"/>
      <c r="O13" s="82"/>
      <c r="P13" s="82"/>
    </row>
    <row r="14" spans="1:16" ht="14.25" customHeight="1">
      <c r="A14" s="56"/>
      <c r="B14" s="83" t="s">
        <v>708</v>
      </c>
      <c r="C14" s="84">
        <v>0</v>
      </c>
      <c r="D14" s="84">
        <v>0</v>
      </c>
      <c r="E14" s="84">
        <v>0</v>
      </c>
      <c r="F14" s="84">
        <v>0</v>
      </c>
      <c r="G14" s="84">
        <v>0</v>
      </c>
      <c r="H14" s="84">
        <v>0</v>
      </c>
      <c r="I14" s="84">
        <v>0</v>
      </c>
      <c r="N14" s="57"/>
      <c r="O14" s="57"/>
      <c r="P14" s="57"/>
    </row>
    <row r="15" spans="1:16" ht="15.75" customHeight="1">
      <c r="A15" s="82" t="s">
        <v>796</v>
      </c>
      <c r="B15" s="83" t="s">
        <v>335</v>
      </c>
      <c r="C15" s="84">
        <v>45</v>
      </c>
      <c r="D15" s="84">
        <v>3</v>
      </c>
      <c r="E15" s="85">
        <f>100/$C15*D15</f>
        <v>6.666666666666667</v>
      </c>
      <c r="F15" s="84">
        <v>30</v>
      </c>
      <c r="G15" s="85">
        <f t="shared" si="0"/>
        <v>66.66666666666667</v>
      </c>
      <c r="H15" s="84">
        <v>12</v>
      </c>
      <c r="I15" s="85">
        <f t="shared" si="1"/>
        <v>26.666666666666668</v>
      </c>
      <c r="N15" s="64"/>
      <c r="O15" s="64"/>
      <c r="P15" s="64"/>
    </row>
    <row r="16" spans="1:16" ht="14.25" customHeight="1">
      <c r="A16" s="82"/>
      <c r="B16" s="83" t="s">
        <v>334</v>
      </c>
      <c r="C16" s="84">
        <v>20</v>
      </c>
      <c r="D16" s="84">
        <v>0</v>
      </c>
      <c r="E16" s="85">
        <f>100/$C16*D16</f>
        <v>0</v>
      </c>
      <c r="F16" s="84">
        <v>14</v>
      </c>
      <c r="G16" s="85">
        <f t="shared" si="0"/>
        <v>70</v>
      </c>
      <c r="H16" s="84">
        <v>6</v>
      </c>
      <c r="I16" s="85">
        <f t="shared" si="1"/>
        <v>30</v>
      </c>
      <c r="M16" s="57"/>
      <c r="O16" s="57"/>
      <c r="P16" s="57"/>
    </row>
    <row r="17" spans="1:16" ht="14.25" customHeight="1">
      <c r="A17" s="56"/>
      <c r="B17" s="83" t="s">
        <v>708</v>
      </c>
      <c r="C17" s="84">
        <v>4</v>
      </c>
      <c r="D17" s="84">
        <v>0</v>
      </c>
      <c r="E17" s="85">
        <f aca="true" t="shared" si="2" ref="E17:E35">100/$C17*D17</f>
        <v>0</v>
      </c>
      <c r="F17" s="84">
        <v>2</v>
      </c>
      <c r="G17" s="85">
        <f t="shared" si="0"/>
        <v>50</v>
      </c>
      <c r="H17" s="84">
        <v>2</v>
      </c>
      <c r="I17" s="85">
        <f t="shared" si="1"/>
        <v>50</v>
      </c>
      <c r="M17" s="57"/>
      <c r="N17" s="57"/>
      <c r="O17" s="57"/>
      <c r="P17" s="57"/>
    </row>
    <row r="18" spans="1:16" ht="15.75" customHeight="1">
      <c r="A18" s="57" t="s">
        <v>361</v>
      </c>
      <c r="B18" s="83" t="s">
        <v>335</v>
      </c>
      <c r="C18" s="84">
        <v>49</v>
      </c>
      <c r="D18" s="84">
        <v>1</v>
      </c>
      <c r="E18" s="85">
        <f t="shared" si="2"/>
        <v>2.0408163265306123</v>
      </c>
      <c r="F18" s="84">
        <v>30</v>
      </c>
      <c r="G18" s="85">
        <f t="shared" si="0"/>
        <v>61.224489795918366</v>
      </c>
      <c r="H18" s="84">
        <v>18</v>
      </c>
      <c r="I18" s="85">
        <f t="shared" si="1"/>
        <v>36.734693877551024</v>
      </c>
      <c r="N18" s="64"/>
      <c r="O18" s="64"/>
      <c r="P18" s="64"/>
    </row>
    <row r="19" spans="1:16" ht="14.25" customHeight="1">
      <c r="A19" s="56"/>
      <c r="B19" s="83" t="s">
        <v>334</v>
      </c>
      <c r="C19" s="84">
        <v>14</v>
      </c>
      <c r="D19" s="84">
        <v>0</v>
      </c>
      <c r="E19" s="85">
        <f t="shared" si="2"/>
        <v>0</v>
      </c>
      <c r="F19" s="84">
        <v>9</v>
      </c>
      <c r="G19" s="85">
        <f t="shared" si="0"/>
        <v>64.28571428571429</v>
      </c>
      <c r="H19" s="84">
        <v>5</v>
      </c>
      <c r="I19" s="85">
        <f t="shared" si="1"/>
        <v>35.714285714285715</v>
      </c>
      <c r="M19" s="61"/>
      <c r="O19" s="82"/>
      <c r="P19" s="82"/>
    </row>
    <row r="20" spans="1:16" ht="14.25" customHeight="1">
      <c r="A20" s="56"/>
      <c r="B20" s="83" t="s">
        <v>708</v>
      </c>
      <c r="C20" s="84">
        <v>17</v>
      </c>
      <c r="D20" s="84">
        <v>0</v>
      </c>
      <c r="E20" s="85">
        <f t="shared" si="2"/>
        <v>0</v>
      </c>
      <c r="F20" s="84">
        <v>10</v>
      </c>
      <c r="G20" s="85">
        <f t="shared" si="0"/>
        <v>58.82352941176471</v>
      </c>
      <c r="H20" s="84">
        <v>7</v>
      </c>
      <c r="I20" s="85">
        <f t="shared" si="1"/>
        <v>41.1764705882353</v>
      </c>
      <c r="M20" s="61"/>
      <c r="N20" s="61"/>
      <c r="O20" s="61"/>
      <c r="P20" s="61"/>
    </row>
    <row r="21" spans="1:16" ht="15.75" customHeight="1">
      <c r="A21" s="57" t="s">
        <v>738</v>
      </c>
      <c r="B21" s="83" t="s">
        <v>335</v>
      </c>
      <c r="C21" s="84">
        <v>172</v>
      </c>
      <c r="D21" s="84">
        <v>41</v>
      </c>
      <c r="E21" s="85">
        <f t="shared" si="2"/>
        <v>23.837209302325583</v>
      </c>
      <c r="F21" s="84">
        <v>72</v>
      </c>
      <c r="G21" s="85">
        <f t="shared" si="0"/>
        <v>41.86046511627907</v>
      </c>
      <c r="H21" s="84">
        <v>59</v>
      </c>
      <c r="I21" s="85">
        <f t="shared" si="1"/>
        <v>34.30232558139535</v>
      </c>
      <c r="M21" s="61"/>
      <c r="N21" s="57"/>
      <c r="O21" s="57"/>
      <c r="P21" s="57"/>
    </row>
    <row r="22" spans="1:16" ht="14.25" customHeight="1">
      <c r="A22" s="57"/>
      <c r="B22" s="83" t="s">
        <v>334</v>
      </c>
      <c r="C22" s="84">
        <v>65</v>
      </c>
      <c r="D22" s="84">
        <v>11</v>
      </c>
      <c r="E22" s="85">
        <f t="shared" si="2"/>
        <v>16.923076923076923</v>
      </c>
      <c r="F22" s="84">
        <v>28</v>
      </c>
      <c r="G22" s="85">
        <f t="shared" si="0"/>
        <v>43.07692307692308</v>
      </c>
      <c r="H22" s="84">
        <v>26</v>
      </c>
      <c r="I22" s="85">
        <f t="shared" si="1"/>
        <v>40</v>
      </c>
      <c r="K22" s="84"/>
      <c r="N22" s="82"/>
      <c r="O22" s="82"/>
      <c r="P22" s="82"/>
    </row>
    <row r="23" spans="1:16" ht="14.25" customHeight="1">
      <c r="A23" s="56"/>
      <c r="B23" s="83" t="s">
        <v>708</v>
      </c>
      <c r="C23" s="84">
        <v>11</v>
      </c>
      <c r="D23" s="84">
        <v>2</v>
      </c>
      <c r="E23" s="85">
        <f t="shared" si="2"/>
        <v>18.181818181818183</v>
      </c>
      <c r="F23" s="84">
        <v>4</v>
      </c>
      <c r="G23" s="85">
        <f t="shared" si="0"/>
        <v>36.36363636363637</v>
      </c>
      <c r="H23" s="84">
        <v>5</v>
      </c>
      <c r="I23" s="85">
        <f t="shared" si="1"/>
        <v>45.45454545454546</v>
      </c>
      <c r="N23" s="57"/>
      <c r="O23" s="57"/>
      <c r="P23" s="57"/>
    </row>
    <row r="24" spans="1:9" ht="15.75" customHeight="1">
      <c r="A24" s="61" t="s">
        <v>777</v>
      </c>
      <c r="B24" s="83" t="s">
        <v>335</v>
      </c>
      <c r="C24" s="84">
        <v>4</v>
      </c>
      <c r="D24" s="84">
        <v>0</v>
      </c>
      <c r="E24" s="84">
        <f t="shared" si="2"/>
        <v>0</v>
      </c>
      <c r="F24" s="84">
        <v>2</v>
      </c>
      <c r="G24" s="85">
        <f t="shared" si="0"/>
        <v>50</v>
      </c>
      <c r="H24" s="84">
        <v>2</v>
      </c>
      <c r="I24" s="85">
        <f t="shared" si="1"/>
        <v>50</v>
      </c>
    </row>
    <row r="25" spans="1:9" ht="14.25" customHeight="1">
      <c r="A25" s="82" t="s">
        <v>797</v>
      </c>
      <c r="B25" s="83" t="s">
        <v>334</v>
      </c>
      <c r="C25" s="84">
        <v>2</v>
      </c>
      <c r="D25" s="84">
        <v>0</v>
      </c>
      <c r="E25" s="84">
        <f t="shared" si="2"/>
        <v>0</v>
      </c>
      <c r="F25" s="84">
        <v>2</v>
      </c>
      <c r="G25" s="85">
        <f t="shared" si="0"/>
        <v>100</v>
      </c>
      <c r="H25" s="84">
        <v>0</v>
      </c>
      <c r="I25" s="84">
        <f t="shared" si="1"/>
        <v>0</v>
      </c>
    </row>
    <row r="26" spans="1:9" ht="14.25" customHeight="1">
      <c r="A26" s="56"/>
      <c r="B26" s="83" t="s">
        <v>708</v>
      </c>
      <c r="C26" s="84">
        <v>0</v>
      </c>
      <c r="D26" s="84">
        <v>0</v>
      </c>
      <c r="E26" s="84">
        <v>0</v>
      </c>
      <c r="F26" s="84">
        <v>0</v>
      </c>
      <c r="G26" s="84">
        <v>0</v>
      </c>
      <c r="H26" s="84">
        <v>0</v>
      </c>
      <c r="I26" s="84">
        <v>0</v>
      </c>
    </row>
    <row r="27" spans="1:9" ht="15.75" customHeight="1">
      <c r="A27" s="82" t="s">
        <v>798</v>
      </c>
      <c r="B27" s="83" t="s">
        <v>335</v>
      </c>
      <c r="C27" s="84">
        <v>16</v>
      </c>
      <c r="D27" s="84">
        <v>0</v>
      </c>
      <c r="E27" s="84">
        <f t="shared" si="2"/>
        <v>0</v>
      </c>
      <c r="F27" s="84">
        <v>8</v>
      </c>
      <c r="G27" s="85">
        <f t="shared" si="0"/>
        <v>50</v>
      </c>
      <c r="H27" s="84">
        <v>8</v>
      </c>
      <c r="I27" s="85">
        <f t="shared" si="1"/>
        <v>50</v>
      </c>
    </row>
    <row r="28" spans="1:9" ht="14.25" customHeight="1">
      <c r="A28" s="56"/>
      <c r="B28" s="83" t="s">
        <v>334</v>
      </c>
      <c r="C28" s="84">
        <v>2</v>
      </c>
      <c r="D28" s="84">
        <v>0</v>
      </c>
      <c r="E28" s="84">
        <f t="shared" si="2"/>
        <v>0</v>
      </c>
      <c r="F28" s="84">
        <v>1</v>
      </c>
      <c r="G28" s="85">
        <f t="shared" si="0"/>
        <v>50</v>
      </c>
      <c r="H28" s="84">
        <v>1</v>
      </c>
      <c r="I28" s="85">
        <f t="shared" si="1"/>
        <v>50</v>
      </c>
    </row>
    <row r="29" spans="1:9" ht="14.25" customHeight="1">
      <c r="A29" s="56"/>
      <c r="B29" s="83" t="s">
        <v>708</v>
      </c>
      <c r="C29" s="84">
        <v>3</v>
      </c>
      <c r="D29" s="84">
        <v>0</v>
      </c>
      <c r="E29" s="84">
        <f t="shared" si="2"/>
        <v>0</v>
      </c>
      <c r="F29" s="84">
        <v>1</v>
      </c>
      <c r="G29" s="85">
        <f t="shared" si="0"/>
        <v>33.333333333333336</v>
      </c>
      <c r="H29" s="84">
        <v>2</v>
      </c>
      <c r="I29" s="85">
        <f t="shared" si="1"/>
        <v>66.66666666666667</v>
      </c>
    </row>
    <row r="30" spans="1:9" ht="15.75" customHeight="1">
      <c r="A30" s="57" t="s">
        <v>372</v>
      </c>
      <c r="B30" s="83" t="s">
        <v>335</v>
      </c>
      <c r="C30" s="84">
        <v>2</v>
      </c>
      <c r="D30" s="84">
        <v>0</v>
      </c>
      <c r="E30" s="84">
        <f t="shared" si="2"/>
        <v>0</v>
      </c>
      <c r="F30" s="84">
        <v>0</v>
      </c>
      <c r="G30" s="84">
        <f t="shared" si="0"/>
        <v>0</v>
      </c>
      <c r="H30" s="84">
        <v>2</v>
      </c>
      <c r="I30" s="85">
        <f t="shared" si="1"/>
        <v>100</v>
      </c>
    </row>
    <row r="31" spans="1:9" ht="14.25" customHeight="1">
      <c r="A31" s="56"/>
      <c r="B31" s="83" t="s">
        <v>334</v>
      </c>
      <c r="C31" s="84">
        <v>1</v>
      </c>
      <c r="D31" s="84">
        <v>0</v>
      </c>
      <c r="E31" s="84">
        <f t="shared" si="2"/>
        <v>0</v>
      </c>
      <c r="F31" s="84">
        <v>0</v>
      </c>
      <c r="G31" s="84">
        <f t="shared" si="0"/>
        <v>0</v>
      </c>
      <c r="H31" s="84">
        <v>1</v>
      </c>
      <c r="I31" s="85">
        <f t="shared" si="1"/>
        <v>100</v>
      </c>
    </row>
    <row r="32" spans="1:9" ht="14.25" customHeight="1">
      <c r="A32" s="56"/>
      <c r="B32" s="83" t="s">
        <v>708</v>
      </c>
      <c r="C32" s="84">
        <v>0</v>
      </c>
      <c r="D32" s="84">
        <v>0</v>
      </c>
      <c r="E32" s="84">
        <v>0</v>
      </c>
      <c r="F32" s="84">
        <v>0</v>
      </c>
      <c r="G32" s="84">
        <v>0</v>
      </c>
      <c r="H32" s="84">
        <v>0</v>
      </c>
      <c r="I32" s="84">
        <v>0</v>
      </c>
    </row>
    <row r="33" spans="1:9" ht="14.25" customHeight="1">
      <c r="A33" s="86" t="s">
        <v>185</v>
      </c>
      <c r="B33" s="83" t="s">
        <v>335</v>
      </c>
      <c r="C33" s="87">
        <f aca="true" t="shared" si="3" ref="C33:D35">C9+C12+C15+C18+C21+C24+C27+C30</f>
        <v>331</v>
      </c>
      <c r="D33" s="87">
        <f t="shared" si="3"/>
        <v>47</v>
      </c>
      <c r="E33" s="85">
        <f t="shared" si="2"/>
        <v>14.199395770392748</v>
      </c>
      <c r="F33" s="88">
        <f>F9+F12+F15+F18+F21+F24+F27+F30</f>
        <v>161</v>
      </c>
      <c r="G33" s="85">
        <f t="shared" si="0"/>
        <v>48.6404833836858</v>
      </c>
      <c r="H33" s="88">
        <f>H9+H12+H15+H18+H21+H24+H27+H30</f>
        <v>123</v>
      </c>
      <c r="I33" s="85">
        <f t="shared" si="1"/>
        <v>37.16012084592145</v>
      </c>
    </row>
    <row r="34" spans="1:9" ht="14.25" customHeight="1">
      <c r="A34" s="56"/>
      <c r="B34" s="83" t="s">
        <v>334</v>
      </c>
      <c r="C34" s="87">
        <f t="shared" si="3"/>
        <v>118</v>
      </c>
      <c r="D34" s="87">
        <f t="shared" si="3"/>
        <v>11</v>
      </c>
      <c r="E34" s="85">
        <f t="shared" si="2"/>
        <v>9.322033898305085</v>
      </c>
      <c r="F34" s="88">
        <f>F10+F13+F16+F19+F22+F25+F28+F31</f>
        <v>60</v>
      </c>
      <c r="G34" s="85">
        <f t="shared" si="0"/>
        <v>50.847457627118644</v>
      </c>
      <c r="H34" s="88">
        <f>H10+H13+H16+H19+H22+H25+H28+H31</f>
        <v>47</v>
      </c>
      <c r="I34" s="85">
        <f t="shared" si="1"/>
        <v>39.83050847457627</v>
      </c>
    </row>
    <row r="35" spans="1:9" ht="14.25" customHeight="1">
      <c r="A35" s="56"/>
      <c r="B35" s="83" t="s">
        <v>708</v>
      </c>
      <c r="C35" s="87">
        <f t="shared" si="3"/>
        <v>44</v>
      </c>
      <c r="D35" s="87">
        <f t="shared" si="3"/>
        <v>3</v>
      </c>
      <c r="E35" s="85">
        <f t="shared" si="2"/>
        <v>6.818181818181818</v>
      </c>
      <c r="F35" s="88">
        <f>F11+F14+F17+F20+F23+F26+F29+F32</f>
        <v>18</v>
      </c>
      <c r="G35" s="85">
        <f t="shared" si="0"/>
        <v>40.909090909090914</v>
      </c>
      <c r="H35" s="88">
        <f>H11+H14+H17+H20+H23+H26+H29+H32</f>
        <v>23</v>
      </c>
      <c r="I35" s="85">
        <f t="shared" si="1"/>
        <v>52.27272727272728</v>
      </c>
    </row>
    <row r="36" spans="1:9" ht="14.25" customHeight="1">
      <c r="A36" s="56"/>
      <c r="B36" s="83"/>
      <c r="C36" s="88"/>
      <c r="D36" s="88"/>
      <c r="E36" s="89"/>
      <c r="F36" s="88"/>
      <c r="G36" s="90"/>
      <c r="H36" s="88"/>
      <c r="I36" s="89"/>
    </row>
    <row r="37" spans="1:9" ht="14.25" customHeight="1">
      <c r="A37" s="56"/>
      <c r="B37" s="91"/>
      <c r="C37" s="88"/>
      <c r="D37" s="88"/>
      <c r="E37" s="89"/>
      <c r="F37" s="88"/>
      <c r="G37" s="90"/>
      <c r="H37" s="88"/>
      <c r="I37" s="89"/>
    </row>
    <row r="38" spans="1:9" ht="14.25" customHeight="1">
      <c r="A38" s="56"/>
      <c r="B38" s="91"/>
      <c r="C38" s="88"/>
      <c r="D38" s="88"/>
      <c r="E38" s="89"/>
      <c r="F38" s="88"/>
      <c r="G38" s="90"/>
      <c r="H38" s="88"/>
      <c r="I38" s="89"/>
    </row>
    <row r="39" spans="1:9" ht="14.25" customHeight="1">
      <c r="A39" s="56"/>
      <c r="B39" s="91"/>
      <c r="C39" s="88"/>
      <c r="D39" s="88"/>
      <c r="E39" s="89"/>
      <c r="F39" s="88"/>
      <c r="G39" s="90"/>
      <c r="H39" s="88"/>
      <c r="I39" s="89"/>
    </row>
    <row r="40" spans="1:9" ht="14.25" customHeight="1">
      <c r="A40" s="56"/>
      <c r="B40" s="91"/>
      <c r="C40" s="88"/>
      <c r="D40" s="88"/>
      <c r="E40" s="89"/>
      <c r="F40" s="88"/>
      <c r="G40" s="90"/>
      <c r="H40" s="88"/>
      <c r="I40" s="89"/>
    </row>
    <row r="41" spans="1:9" ht="14.25" customHeight="1">
      <c r="A41" s="56"/>
      <c r="B41" s="91"/>
      <c r="C41" s="88"/>
      <c r="D41" s="88"/>
      <c r="E41" s="89"/>
      <c r="F41" s="88"/>
      <c r="G41" s="90"/>
      <c r="H41" s="88"/>
      <c r="I41" s="89"/>
    </row>
    <row r="42" spans="1:9" ht="14.25" customHeight="1">
      <c r="A42" s="56"/>
      <c r="B42" s="91"/>
      <c r="C42" s="88"/>
      <c r="D42" s="88"/>
      <c r="E42" s="89"/>
      <c r="F42" s="88"/>
      <c r="G42" s="90"/>
      <c r="H42" s="88"/>
      <c r="I42" s="89"/>
    </row>
    <row r="43" spans="1:9" ht="14.25" customHeight="1">
      <c r="A43" s="56"/>
      <c r="B43" s="91"/>
      <c r="C43" s="88"/>
      <c r="D43" s="88"/>
      <c r="E43" s="89"/>
      <c r="F43" s="88"/>
      <c r="G43" s="90"/>
      <c r="H43" s="88"/>
      <c r="I43" s="89"/>
    </row>
    <row r="44" spans="1:9" ht="14.25" customHeight="1">
      <c r="A44" s="56"/>
      <c r="B44" s="91"/>
      <c r="C44" s="88"/>
      <c r="D44" s="88"/>
      <c r="E44" s="89"/>
      <c r="F44" s="88"/>
      <c r="G44" s="90"/>
      <c r="H44" s="88"/>
      <c r="I44" s="89"/>
    </row>
    <row r="45" spans="1:9" ht="14.25" customHeight="1">
      <c r="A45" s="56"/>
      <c r="B45" s="91"/>
      <c r="C45" s="88"/>
      <c r="D45" s="88"/>
      <c r="E45" s="89"/>
      <c r="F45" s="88"/>
      <c r="G45" s="90"/>
      <c r="H45" s="88"/>
      <c r="I45" s="89"/>
    </row>
  </sheetData>
  <mergeCells count="10">
    <mergeCell ref="A1:I1"/>
    <mergeCell ref="A2:I2"/>
    <mergeCell ref="A4:B7"/>
    <mergeCell ref="C4:I4"/>
    <mergeCell ref="C5:C6"/>
    <mergeCell ref="D5:I5"/>
    <mergeCell ref="D6:E6"/>
    <mergeCell ref="F6:G6"/>
    <mergeCell ref="H6:I6"/>
    <mergeCell ref="C7:D7"/>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4"/>
  <sheetViews>
    <sheetView workbookViewId="0" topLeftCell="A1">
      <selection activeCell="J1" sqref="J1"/>
    </sheetView>
  </sheetViews>
  <sheetFormatPr defaultColWidth="11.421875" defaultRowHeight="15"/>
  <cols>
    <col min="1" max="1" width="35.00390625" style="55" customWidth="1"/>
    <col min="2" max="2" width="2.8515625" style="55" customWidth="1"/>
    <col min="3" max="9" width="7.28125" style="55" customWidth="1"/>
    <col min="10" max="16384" width="11.421875" style="55" customWidth="1"/>
  </cols>
  <sheetData>
    <row r="1" spans="1:9" ht="21" customHeight="1">
      <c r="A1" s="1020" t="s">
        <v>875</v>
      </c>
      <c r="B1" s="1020"/>
      <c r="C1" s="1020"/>
      <c r="D1" s="1020"/>
      <c r="E1" s="1020"/>
      <c r="F1" s="1020"/>
      <c r="G1" s="1020"/>
      <c r="H1" s="1020"/>
      <c r="I1" s="1020"/>
    </row>
    <row r="2" spans="1:9" ht="9" customHeight="1">
      <c r="A2" s="1021" t="s">
        <v>759</v>
      </c>
      <c r="B2" s="1021"/>
      <c r="C2" s="1021"/>
      <c r="D2" s="1021"/>
      <c r="E2" s="1021"/>
      <c r="F2" s="1021"/>
      <c r="G2" s="1021"/>
      <c r="H2" s="1021"/>
      <c r="I2" s="1021"/>
    </row>
    <row r="3" spans="1:9" ht="6" customHeight="1">
      <c r="A3" s="314"/>
      <c r="B3" s="314"/>
      <c r="C3" s="571"/>
      <c r="D3" s="571"/>
      <c r="E3" s="571"/>
      <c r="F3" s="571"/>
      <c r="G3" s="571"/>
      <c r="H3" s="571"/>
      <c r="I3" s="571"/>
    </row>
    <row r="4" spans="1:9" ht="15" customHeight="1">
      <c r="A4" s="1022" t="s">
        <v>114</v>
      </c>
      <c r="B4" s="1023"/>
      <c r="C4" s="1028" t="s">
        <v>682</v>
      </c>
      <c r="D4" s="1029"/>
      <c r="E4" s="1029"/>
      <c r="F4" s="1029"/>
      <c r="G4" s="1029"/>
      <c r="H4" s="1029"/>
      <c r="I4" s="1029"/>
    </row>
    <row r="5" spans="1:9" ht="15" customHeight="1">
      <c r="A5" s="1024"/>
      <c r="B5" s="1025"/>
      <c r="C5" s="1030" t="s">
        <v>270</v>
      </c>
      <c r="D5" s="1028" t="s">
        <v>789</v>
      </c>
      <c r="E5" s="1029"/>
      <c r="F5" s="1029"/>
      <c r="G5" s="1029"/>
      <c r="H5" s="1029"/>
      <c r="I5" s="1029"/>
    </row>
    <row r="6" spans="1:9" ht="27" customHeight="1">
      <c r="A6" s="1024"/>
      <c r="B6" s="1025"/>
      <c r="C6" s="1031"/>
      <c r="D6" s="1032" t="s">
        <v>790</v>
      </c>
      <c r="E6" s="1033"/>
      <c r="F6" s="1034" t="s">
        <v>791</v>
      </c>
      <c r="G6" s="1035"/>
      <c r="H6" s="1032" t="s">
        <v>792</v>
      </c>
      <c r="I6" s="1036"/>
    </row>
    <row r="7" spans="1:9" ht="15" customHeight="1">
      <c r="A7" s="1026"/>
      <c r="B7" s="1027"/>
      <c r="C7" s="1028" t="s">
        <v>793</v>
      </c>
      <c r="D7" s="1027"/>
      <c r="E7" s="78" t="s">
        <v>794</v>
      </c>
      <c r="F7" s="78" t="s">
        <v>793</v>
      </c>
      <c r="G7" s="78" t="s">
        <v>794</v>
      </c>
      <c r="H7" s="78" t="s">
        <v>793</v>
      </c>
      <c r="I7" s="77" t="s">
        <v>794</v>
      </c>
    </row>
    <row r="8" spans="1:9" ht="6.75" customHeight="1">
      <c r="A8" s="56"/>
      <c r="B8" s="79"/>
      <c r="C8" s="80"/>
      <c r="D8" s="60"/>
      <c r="E8" s="81"/>
      <c r="F8" s="60"/>
      <c r="G8" s="81"/>
      <c r="H8" s="60"/>
      <c r="I8" s="81"/>
    </row>
    <row r="9" spans="1:16" ht="15.75" customHeight="1">
      <c r="A9" s="57" t="s">
        <v>847</v>
      </c>
      <c r="B9" s="83" t="s">
        <v>335</v>
      </c>
      <c r="C9" s="84">
        <v>11</v>
      </c>
      <c r="D9" s="84">
        <v>1</v>
      </c>
      <c r="E9" s="85">
        <f>100/$C9*D9</f>
        <v>9.090909090909092</v>
      </c>
      <c r="F9" s="84">
        <v>6</v>
      </c>
      <c r="G9" s="85">
        <f>100/$C9*F9</f>
        <v>54.54545454545455</v>
      </c>
      <c r="H9" s="84">
        <v>4</v>
      </c>
      <c r="I9" s="85">
        <f>100/$C9*H9</f>
        <v>36.36363636363637</v>
      </c>
      <c r="N9" s="82"/>
      <c r="O9" s="82"/>
      <c r="P9" s="82"/>
    </row>
    <row r="10" spans="1:16" ht="14.25" customHeight="1">
      <c r="A10" s="56"/>
      <c r="B10" s="83" t="s">
        <v>334</v>
      </c>
      <c r="C10" s="84">
        <v>3</v>
      </c>
      <c r="D10" s="84">
        <v>0</v>
      </c>
      <c r="E10" s="85">
        <f>100/$C10*D10</f>
        <v>0</v>
      </c>
      <c r="F10" s="84">
        <v>1</v>
      </c>
      <c r="G10" s="85">
        <f aca="true" t="shared" si="0" ref="G10:G41">100/$C10*F10</f>
        <v>33.333333333333336</v>
      </c>
      <c r="H10" s="84">
        <v>2</v>
      </c>
      <c r="I10" s="85">
        <f aca="true" t="shared" si="1" ref="I10:I41">100/$C10*H10</f>
        <v>66.66666666666667</v>
      </c>
      <c r="M10" s="57"/>
      <c r="N10" s="57"/>
      <c r="O10" s="57"/>
      <c r="P10" s="57"/>
    </row>
    <row r="11" spans="1:16" ht="14.25" customHeight="1">
      <c r="A11" s="56"/>
      <c r="B11" s="83" t="s">
        <v>708</v>
      </c>
      <c r="C11" s="84">
        <v>0</v>
      </c>
      <c r="D11" s="84">
        <v>0</v>
      </c>
      <c r="E11" s="84">
        <v>0</v>
      </c>
      <c r="F11" s="84">
        <v>0</v>
      </c>
      <c r="G11" s="84">
        <v>0</v>
      </c>
      <c r="H11" s="84">
        <v>0</v>
      </c>
      <c r="I11" s="84">
        <v>0</v>
      </c>
      <c r="N11" s="57"/>
      <c r="O11" s="57"/>
      <c r="P11" s="57"/>
    </row>
    <row r="12" spans="1:16" ht="15.75" customHeight="1">
      <c r="A12" s="57" t="s">
        <v>277</v>
      </c>
      <c r="B12" s="83" t="s">
        <v>335</v>
      </c>
      <c r="C12" s="84">
        <v>6</v>
      </c>
      <c r="D12" s="84">
        <v>0</v>
      </c>
      <c r="E12" s="85">
        <f aca="true" t="shared" si="2" ref="E12:E41">100/$C12*D12</f>
        <v>0</v>
      </c>
      <c r="F12" s="84">
        <v>3</v>
      </c>
      <c r="G12" s="85">
        <f t="shared" si="0"/>
        <v>50</v>
      </c>
      <c r="H12" s="84">
        <v>3</v>
      </c>
      <c r="I12" s="85">
        <f t="shared" si="1"/>
        <v>50</v>
      </c>
      <c r="N12" s="61"/>
      <c r="O12" s="61"/>
      <c r="P12" s="61"/>
    </row>
    <row r="13" spans="1:16" ht="14.25" customHeight="1">
      <c r="A13" s="56"/>
      <c r="B13" s="83" t="s">
        <v>334</v>
      </c>
      <c r="C13" s="84">
        <v>5</v>
      </c>
      <c r="D13" s="84">
        <v>0</v>
      </c>
      <c r="E13" s="85">
        <f t="shared" si="2"/>
        <v>0</v>
      </c>
      <c r="F13" s="84">
        <v>3</v>
      </c>
      <c r="G13" s="85">
        <f t="shared" si="0"/>
        <v>60</v>
      </c>
      <c r="H13" s="84">
        <v>2</v>
      </c>
      <c r="I13" s="85">
        <f t="shared" si="1"/>
        <v>40</v>
      </c>
      <c r="M13" s="61"/>
      <c r="O13" s="82"/>
      <c r="P13" s="82"/>
    </row>
    <row r="14" spans="1:16" ht="14.25" customHeight="1">
      <c r="A14" s="56"/>
      <c r="B14" s="83" t="s">
        <v>708</v>
      </c>
      <c r="C14" s="84">
        <v>0</v>
      </c>
      <c r="D14" s="84">
        <v>0</v>
      </c>
      <c r="E14" s="84">
        <v>0</v>
      </c>
      <c r="F14" s="84">
        <v>0</v>
      </c>
      <c r="G14" s="84">
        <v>0</v>
      </c>
      <c r="H14" s="84">
        <v>0</v>
      </c>
      <c r="I14" s="84">
        <v>0</v>
      </c>
      <c r="N14" s="57"/>
      <c r="O14" s="57"/>
      <c r="P14" s="57"/>
    </row>
    <row r="15" spans="1:16" ht="15.75" customHeight="1">
      <c r="A15" s="57" t="s">
        <v>278</v>
      </c>
      <c r="B15" s="83" t="s">
        <v>335</v>
      </c>
      <c r="C15" s="84">
        <v>9</v>
      </c>
      <c r="D15" s="84">
        <v>2</v>
      </c>
      <c r="E15" s="85">
        <f t="shared" si="2"/>
        <v>22.22222222222222</v>
      </c>
      <c r="F15" s="84">
        <v>5</v>
      </c>
      <c r="G15" s="85">
        <f t="shared" si="0"/>
        <v>55.55555555555556</v>
      </c>
      <c r="H15" s="84">
        <v>2</v>
      </c>
      <c r="I15" s="85">
        <f t="shared" si="1"/>
        <v>22.22222222222222</v>
      </c>
      <c r="N15" s="64"/>
      <c r="O15" s="64"/>
      <c r="P15" s="64"/>
    </row>
    <row r="16" spans="1:16" ht="14.25" customHeight="1">
      <c r="A16" s="82"/>
      <c r="B16" s="83" t="s">
        <v>334</v>
      </c>
      <c r="C16" s="84">
        <v>1</v>
      </c>
      <c r="D16" s="84">
        <v>0</v>
      </c>
      <c r="E16" s="85">
        <f t="shared" si="2"/>
        <v>0</v>
      </c>
      <c r="F16" s="84">
        <v>1</v>
      </c>
      <c r="G16" s="85">
        <f t="shared" si="0"/>
        <v>100</v>
      </c>
      <c r="H16" s="84">
        <v>0</v>
      </c>
      <c r="I16" s="85">
        <f t="shared" si="1"/>
        <v>0</v>
      </c>
      <c r="M16" s="57"/>
      <c r="O16" s="57"/>
      <c r="P16" s="57"/>
    </row>
    <row r="17" spans="1:16" ht="14.25" customHeight="1">
      <c r="A17" s="56"/>
      <c r="B17" s="83" t="s">
        <v>708</v>
      </c>
      <c r="C17" s="84">
        <v>3</v>
      </c>
      <c r="D17" s="84">
        <v>0</v>
      </c>
      <c r="E17" s="85">
        <f t="shared" si="2"/>
        <v>0</v>
      </c>
      <c r="F17" s="84">
        <v>2</v>
      </c>
      <c r="G17" s="85">
        <f t="shared" si="0"/>
        <v>66.66666666666667</v>
      </c>
      <c r="H17" s="84">
        <v>1</v>
      </c>
      <c r="I17" s="85">
        <f t="shared" si="1"/>
        <v>33.333333333333336</v>
      </c>
      <c r="M17" s="57"/>
      <c r="N17" s="57"/>
      <c r="O17" s="57"/>
      <c r="P17" s="57"/>
    </row>
    <row r="18" spans="1:16" ht="15.75" customHeight="1">
      <c r="A18" s="57" t="s">
        <v>848</v>
      </c>
      <c r="B18" s="83" t="s">
        <v>335</v>
      </c>
      <c r="C18" s="84">
        <v>6</v>
      </c>
      <c r="D18" s="84">
        <v>1</v>
      </c>
      <c r="E18" s="85">
        <f t="shared" si="2"/>
        <v>16.666666666666668</v>
      </c>
      <c r="F18" s="84">
        <v>3</v>
      </c>
      <c r="G18" s="85">
        <f t="shared" si="0"/>
        <v>50</v>
      </c>
      <c r="H18" s="84">
        <v>2</v>
      </c>
      <c r="I18" s="85">
        <f t="shared" si="1"/>
        <v>33.333333333333336</v>
      </c>
      <c r="N18" s="64"/>
      <c r="O18" s="64"/>
      <c r="P18" s="64"/>
    </row>
    <row r="19" spans="1:16" ht="14.25" customHeight="1">
      <c r="A19" s="56"/>
      <c r="B19" s="83" t="s">
        <v>334</v>
      </c>
      <c r="C19" s="84">
        <v>3</v>
      </c>
      <c r="D19" s="84">
        <v>0</v>
      </c>
      <c r="E19" s="85">
        <f t="shared" si="2"/>
        <v>0</v>
      </c>
      <c r="F19" s="84">
        <v>2</v>
      </c>
      <c r="G19" s="85">
        <f t="shared" si="0"/>
        <v>66.66666666666667</v>
      </c>
      <c r="H19" s="84">
        <v>1</v>
      </c>
      <c r="I19" s="85">
        <f t="shared" si="1"/>
        <v>33.333333333333336</v>
      </c>
      <c r="M19" s="61"/>
      <c r="O19" s="82"/>
      <c r="P19" s="82"/>
    </row>
    <row r="20" spans="1:16" ht="14.25" customHeight="1">
      <c r="A20" s="56"/>
      <c r="B20" s="83" t="s">
        <v>708</v>
      </c>
      <c r="C20" s="84">
        <v>2</v>
      </c>
      <c r="D20" s="84">
        <v>0</v>
      </c>
      <c r="E20" s="85">
        <f t="shared" si="2"/>
        <v>0</v>
      </c>
      <c r="F20" s="84">
        <v>0</v>
      </c>
      <c r="G20" s="85">
        <f t="shared" si="0"/>
        <v>0</v>
      </c>
      <c r="H20" s="84">
        <v>2</v>
      </c>
      <c r="I20" s="85">
        <f t="shared" si="1"/>
        <v>100</v>
      </c>
      <c r="M20" s="61"/>
      <c r="N20" s="61"/>
      <c r="O20" s="61"/>
      <c r="P20" s="61"/>
    </row>
    <row r="21" spans="1:16" ht="15.75" customHeight="1">
      <c r="A21" s="57" t="s">
        <v>280</v>
      </c>
      <c r="B21" s="83" t="s">
        <v>335</v>
      </c>
      <c r="C21" s="84">
        <v>52</v>
      </c>
      <c r="D21" s="84">
        <v>9</v>
      </c>
      <c r="E21" s="85">
        <f t="shared" si="2"/>
        <v>17.307692307692307</v>
      </c>
      <c r="F21" s="84">
        <v>25</v>
      </c>
      <c r="G21" s="85">
        <f t="shared" si="0"/>
        <v>48.07692307692308</v>
      </c>
      <c r="H21" s="84">
        <v>18</v>
      </c>
      <c r="I21" s="85">
        <f t="shared" si="1"/>
        <v>34.61538461538461</v>
      </c>
      <c r="M21" s="61"/>
      <c r="N21" s="57"/>
      <c r="O21" s="57"/>
      <c r="P21" s="57"/>
    </row>
    <row r="22" spans="1:16" ht="14.25" customHeight="1">
      <c r="A22" s="57"/>
      <c r="B22" s="83" t="s">
        <v>334</v>
      </c>
      <c r="C22" s="84">
        <v>10</v>
      </c>
      <c r="D22" s="84">
        <v>2</v>
      </c>
      <c r="E22" s="85">
        <f t="shared" si="2"/>
        <v>20</v>
      </c>
      <c r="F22" s="84">
        <v>4</v>
      </c>
      <c r="G22" s="85">
        <f t="shared" si="0"/>
        <v>40</v>
      </c>
      <c r="H22" s="84">
        <v>4</v>
      </c>
      <c r="I22" s="85">
        <f t="shared" si="1"/>
        <v>40</v>
      </c>
      <c r="K22" s="84"/>
      <c r="N22" s="82"/>
      <c r="O22" s="82"/>
      <c r="P22" s="82"/>
    </row>
    <row r="23" spans="1:16" ht="14.25" customHeight="1">
      <c r="A23" s="56"/>
      <c r="B23" s="83" t="s">
        <v>708</v>
      </c>
      <c r="C23" s="84">
        <v>7</v>
      </c>
      <c r="D23" s="84">
        <v>0</v>
      </c>
      <c r="E23" s="85">
        <f t="shared" si="2"/>
        <v>0</v>
      </c>
      <c r="F23" s="84">
        <v>3</v>
      </c>
      <c r="G23" s="85">
        <f t="shared" si="0"/>
        <v>42.85714285714286</v>
      </c>
      <c r="H23" s="84">
        <v>4</v>
      </c>
      <c r="I23" s="85">
        <f t="shared" si="1"/>
        <v>57.142857142857146</v>
      </c>
      <c r="N23" s="57"/>
      <c r="O23" s="57"/>
      <c r="P23" s="57"/>
    </row>
    <row r="24" spans="1:9" ht="15.75" customHeight="1">
      <c r="A24" s="57" t="s">
        <v>281</v>
      </c>
      <c r="B24" s="83" t="s">
        <v>335</v>
      </c>
      <c r="C24" s="84">
        <v>110</v>
      </c>
      <c r="D24" s="84">
        <v>15</v>
      </c>
      <c r="E24" s="85">
        <f t="shared" si="2"/>
        <v>13.636363636363637</v>
      </c>
      <c r="F24" s="84">
        <v>50</v>
      </c>
      <c r="G24" s="85">
        <f t="shared" si="0"/>
        <v>45.45454545454545</v>
      </c>
      <c r="H24" s="84">
        <v>45</v>
      </c>
      <c r="I24" s="85">
        <f t="shared" si="1"/>
        <v>40.90909090909091</v>
      </c>
    </row>
    <row r="25" spans="2:9" ht="14.25" customHeight="1">
      <c r="B25" s="83" t="s">
        <v>334</v>
      </c>
      <c r="C25" s="84">
        <v>45</v>
      </c>
      <c r="D25" s="84">
        <v>3</v>
      </c>
      <c r="E25" s="85">
        <f t="shared" si="2"/>
        <v>6.666666666666667</v>
      </c>
      <c r="F25" s="84">
        <v>24</v>
      </c>
      <c r="G25" s="85">
        <f t="shared" si="0"/>
        <v>53.333333333333336</v>
      </c>
      <c r="H25" s="84">
        <v>18</v>
      </c>
      <c r="I25" s="85">
        <f t="shared" si="1"/>
        <v>40</v>
      </c>
    </row>
    <row r="26" spans="1:9" ht="14.25" customHeight="1">
      <c r="A26" s="56"/>
      <c r="B26" s="83" t="s">
        <v>708</v>
      </c>
      <c r="C26" s="84">
        <v>10</v>
      </c>
      <c r="D26" s="84">
        <v>1</v>
      </c>
      <c r="E26" s="85">
        <f t="shared" si="2"/>
        <v>10</v>
      </c>
      <c r="F26" s="84">
        <v>3</v>
      </c>
      <c r="G26" s="85">
        <f t="shared" si="0"/>
        <v>30</v>
      </c>
      <c r="H26" s="84">
        <v>6</v>
      </c>
      <c r="I26" s="85">
        <f t="shared" si="1"/>
        <v>60</v>
      </c>
    </row>
    <row r="27" spans="1:9" ht="15.75" customHeight="1">
      <c r="A27" s="57" t="s">
        <v>849</v>
      </c>
      <c r="B27" s="83" t="s">
        <v>335</v>
      </c>
      <c r="C27" s="84">
        <v>74</v>
      </c>
      <c r="D27" s="84">
        <v>15</v>
      </c>
      <c r="E27" s="85">
        <f t="shared" si="2"/>
        <v>20.27027027027027</v>
      </c>
      <c r="F27" s="84">
        <v>36</v>
      </c>
      <c r="G27" s="85">
        <f t="shared" si="0"/>
        <v>48.648648648648646</v>
      </c>
      <c r="H27" s="84">
        <v>23</v>
      </c>
      <c r="I27" s="85">
        <f t="shared" si="1"/>
        <v>31.08108108108108</v>
      </c>
    </row>
    <row r="28" spans="1:9" ht="14.25" customHeight="1">
      <c r="A28" s="56"/>
      <c r="B28" s="83" t="s">
        <v>334</v>
      </c>
      <c r="C28" s="84">
        <v>24</v>
      </c>
      <c r="D28" s="84">
        <v>4</v>
      </c>
      <c r="E28" s="85">
        <f t="shared" si="2"/>
        <v>16.666666666666668</v>
      </c>
      <c r="F28" s="84">
        <v>12</v>
      </c>
      <c r="G28" s="85">
        <f t="shared" si="0"/>
        <v>50</v>
      </c>
      <c r="H28" s="84">
        <v>8</v>
      </c>
      <c r="I28" s="85">
        <f t="shared" si="1"/>
        <v>33.333333333333336</v>
      </c>
    </row>
    <row r="29" spans="1:9" ht="14.25" customHeight="1">
      <c r="A29" s="56"/>
      <c r="B29" s="83" t="s">
        <v>708</v>
      </c>
      <c r="C29" s="84">
        <v>8</v>
      </c>
      <c r="D29" s="84">
        <v>1</v>
      </c>
      <c r="E29" s="85">
        <f t="shared" si="2"/>
        <v>12.5</v>
      </c>
      <c r="F29" s="84">
        <v>5</v>
      </c>
      <c r="G29" s="85">
        <f t="shared" si="0"/>
        <v>62.5</v>
      </c>
      <c r="H29" s="84">
        <v>2</v>
      </c>
      <c r="I29" s="85">
        <f t="shared" si="1"/>
        <v>25</v>
      </c>
    </row>
    <row r="30" spans="1:9" ht="15.75" customHeight="1">
      <c r="A30" s="57" t="s">
        <v>282</v>
      </c>
      <c r="B30" s="83" t="s">
        <v>335</v>
      </c>
      <c r="C30" s="84">
        <v>2</v>
      </c>
      <c r="D30" s="84">
        <v>0</v>
      </c>
      <c r="E30" s="85">
        <f t="shared" si="2"/>
        <v>0</v>
      </c>
      <c r="F30" s="84">
        <v>0</v>
      </c>
      <c r="G30" s="85">
        <f t="shared" si="0"/>
        <v>0</v>
      </c>
      <c r="H30" s="84">
        <v>2</v>
      </c>
      <c r="I30" s="85">
        <f t="shared" si="1"/>
        <v>100</v>
      </c>
    </row>
    <row r="31" spans="1:9" ht="14.25" customHeight="1">
      <c r="A31" s="56"/>
      <c r="B31" s="83" t="s">
        <v>334</v>
      </c>
      <c r="C31" s="84">
        <v>1</v>
      </c>
      <c r="D31" s="84">
        <v>0</v>
      </c>
      <c r="E31" s="85">
        <f t="shared" si="2"/>
        <v>0</v>
      </c>
      <c r="F31" s="84">
        <v>0</v>
      </c>
      <c r="G31" s="85">
        <f t="shared" si="0"/>
        <v>0</v>
      </c>
      <c r="H31" s="84">
        <v>1</v>
      </c>
      <c r="I31" s="85">
        <f t="shared" si="1"/>
        <v>100</v>
      </c>
    </row>
    <row r="32" spans="1:9" ht="14.25" customHeight="1">
      <c r="A32" s="56"/>
      <c r="B32" s="83" t="s">
        <v>708</v>
      </c>
      <c r="C32" s="84">
        <v>1</v>
      </c>
      <c r="D32" s="84">
        <v>0</v>
      </c>
      <c r="E32" s="85">
        <f t="shared" si="2"/>
        <v>0</v>
      </c>
      <c r="F32" s="84">
        <v>0</v>
      </c>
      <c r="G32" s="85">
        <f t="shared" si="0"/>
        <v>0</v>
      </c>
      <c r="H32" s="84">
        <v>1</v>
      </c>
      <c r="I32" s="85">
        <f t="shared" si="1"/>
        <v>100</v>
      </c>
    </row>
    <row r="33" spans="1:9" ht="14.25" customHeight="1">
      <c r="A33" s="57" t="s">
        <v>284</v>
      </c>
      <c r="B33" s="83" t="s">
        <v>335</v>
      </c>
      <c r="C33" s="84">
        <v>0</v>
      </c>
      <c r="D33" s="84">
        <v>0</v>
      </c>
      <c r="E33" s="84">
        <v>0</v>
      </c>
      <c r="F33" s="84">
        <v>0</v>
      </c>
      <c r="G33" s="84">
        <v>0</v>
      </c>
      <c r="H33" s="84">
        <v>0</v>
      </c>
      <c r="I33" s="84">
        <v>0</v>
      </c>
    </row>
    <row r="34" spans="1:9" ht="14.25" customHeight="1">
      <c r="A34" s="56"/>
      <c r="B34" s="83" t="s">
        <v>334</v>
      </c>
      <c r="C34" s="84">
        <v>0</v>
      </c>
      <c r="D34" s="84">
        <v>0</v>
      </c>
      <c r="E34" s="84">
        <v>0</v>
      </c>
      <c r="F34" s="84">
        <v>0</v>
      </c>
      <c r="G34" s="84">
        <v>0</v>
      </c>
      <c r="H34" s="84">
        <v>0</v>
      </c>
      <c r="I34" s="84">
        <v>0</v>
      </c>
    </row>
    <row r="35" spans="1:9" ht="14.25" customHeight="1">
      <c r="A35" s="56"/>
      <c r="B35" s="83" t="s">
        <v>708</v>
      </c>
      <c r="C35" s="84">
        <v>0</v>
      </c>
      <c r="D35" s="84">
        <v>0</v>
      </c>
      <c r="E35" s="84">
        <v>0</v>
      </c>
      <c r="F35" s="84">
        <v>0</v>
      </c>
      <c r="G35" s="84">
        <v>0</v>
      </c>
      <c r="H35" s="84">
        <v>0</v>
      </c>
      <c r="I35" s="84">
        <v>0</v>
      </c>
    </row>
    <row r="36" spans="1:9" ht="14.25" customHeight="1">
      <c r="A36" s="57" t="s">
        <v>285</v>
      </c>
      <c r="B36" s="83" t="s">
        <v>335</v>
      </c>
      <c r="C36" s="84">
        <v>36</v>
      </c>
      <c r="D36" s="84">
        <v>4</v>
      </c>
      <c r="E36" s="85">
        <f t="shared" si="2"/>
        <v>11.11111111111111</v>
      </c>
      <c r="F36" s="84">
        <v>18</v>
      </c>
      <c r="G36" s="85">
        <f t="shared" si="0"/>
        <v>50</v>
      </c>
      <c r="H36" s="84">
        <v>14</v>
      </c>
      <c r="I36" s="85">
        <f t="shared" si="1"/>
        <v>38.888888888888886</v>
      </c>
    </row>
    <row r="37" spans="1:9" ht="14.25" customHeight="1">
      <c r="A37" s="56"/>
      <c r="B37" s="83" t="s">
        <v>334</v>
      </c>
      <c r="C37" s="84">
        <v>16</v>
      </c>
      <c r="D37" s="84">
        <v>2</v>
      </c>
      <c r="E37" s="85">
        <f t="shared" si="2"/>
        <v>12.5</v>
      </c>
      <c r="F37" s="84">
        <v>8</v>
      </c>
      <c r="G37" s="85">
        <f t="shared" si="0"/>
        <v>50</v>
      </c>
      <c r="H37" s="84">
        <v>6</v>
      </c>
      <c r="I37" s="85">
        <f t="shared" si="1"/>
        <v>37.5</v>
      </c>
    </row>
    <row r="38" spans="1:9" ht="14.25" customHeight="1">
      <c r="A38" s="56"/>
      <c r="B38" s="83" t="s">
        <v>708</v>
      </c>
      <c r="C38" s="84">
        <v>11</v>
      </c>
      <c r="D38" s="84">
        <v>1</v>
      </c>
      <c r="E38" s="85">
        <f t="shared" si="2"/>
        <v>9.090909090909092</v>
      </c>
      <c r="F38" s="84">
        <v>5</v>
      </c>
      <c r="G38" s="85">
        <f t="shared" si="0"/>
        <v>45.45454545454546</v>
      </c>
      <c r="H38" s="84">
        <v>5</v>
      </c>
      <c r="I38" s="85">
        <f t="shared" si="1"/>
        <v>45.45454545454546</v>
      </c>
    </row>
    <row r="39" spans="1:9" ht="14.25" customHeight="1">
      <c r="A39" s="57" t="s">
        <v>286</v>
      </c>
      <c r="B39" s="83" t="s">
        <v>335</v>
      </c>
      <c r="C39" s="84">
        <v>25</v>
      </c>
      <c r="D39" s="84">
        <v>0</v>
      </c>
      <c r="E39" s="85">
        <f t="shared" si="2"/>
        <v>0</v>
      </c>
      <c r="F39" s="84">
        <v>15</v>
      </c>
      <c r="G39" s="85">
        <f t="shared" si="0"/>
        <v>60</v>
      </c>
      <c r="H39" s="84">
        <v>10</v>
      </c>
      <c r="I39" s="85">
        <f t="shared" si="1"/>
        <v>40</v>
      </c>
    </row>
    <row r="40" spans="1:9" ht="14.25" customHeight="1">
      <c r="A40" s="56"/>
      <c r="B40" s="83" t="s">
        <v>334</v>
      </c>
      <c r="C40" s="84">
        <v>10</v>
      </c>
      <c r="D40" s="84">
        <v>0</v>
      </c>
      <c r="E40" s="85">
        <f t="shared" si="2"/>
        <v>0</v>
      </c>
      <c r="F40" s="84">
        <v>5</v>
      </c>
      <c r="G40" s="85">
        <f t="shared" si="0"/>
        <v>50</v>
      </c>
      <c r="H40" s="84">
        <v>5</v>
      </c>
      <c r="I40" s="85">
        <f t="shared" si="1"/>
        <v>50</v>
      </c>
    </row>
    <row r="41" spans="1:9" ht="14.25" customHeight="1">
      <c r="A41" s="56"/>
      <c r="B41" s="83" t="s">
        <v>708</v>
      </c>
      <c r="C41" s="84">
        <v>2</v>
      </c>
      <c r="D41" s="84">
        <v>0</v>
      </c>
      <c r="E41" s="85">
        <f t="shared" si="2"/>
        <v>0</v>
      </c>
      <c r="F41" s="84">
        <v>0</v>
      </c>
      <c r="G41" s="85">
        <f t="shared" si="0"/>
        <v>0</v>
      </c>
      <c r="H41" s="84">
        <v>2</v>
      </c>
      <c r="I41" s="85">
        <f t="shared" si="1"/>
        <v>100</v>
      </c>
    </row>
    <row r="42" spans="1:9" ht="14.25" customHeight="1">
      <c r="A42" s="86" t="s">
        <v>185</v>
      </c>
      <c r="B42" s="83" t="s">
        <v>335</v>
      </c>
      <c r="C42" s="87">
        <f aca="true" t="shared" si="3" ref="C42:D44">C9+C12+C15+C18+C21+C24+C27+C30+C33+C36+C39</f>
        <v>331</v>
      </c>
      <c r="D42" s="87">
        <f t="shared" si="3"/>
        <v>47</v>
      </c>
      <c r="E42" s="85">
        <f>100/$C42*D42</f>
        <v>14.199395770392748</v>
      </c>
      <c r="F42" s="88">
        <f>F9+F12+F15+F18+F21+F24+F27+F30+F33+F36+F39</f>
        <v>161</v>
      </c>
      <c r="G42" s="85">
        <f>100/$C42*F42</f>
        <v>48.6404833836858</v>
      </c>
      <c r="H42" s="88">
        <f>H9+H12+H15+H18+H21+H24+H27+H30+H33+H36+H39</f>
        <v>123</v>
      </c>
      <c r="I42" s="85">
        <f>100/$C42*H42</f>
        <v>37.16012084592145</v>
      </c>
    </row>
    <row r="43" spans="1:9" ht="14.25" customHeight="1">
      <c r="A43" s="56"/>
      <c r="B43" s="83" t="s">
        <v>334</v>
      </c>
      <c r="C43" s="87">
        <f t="shared" si="3"/>
        <v>118</v>
      </c>
      <c r="D43" s="87">
        <f t="shared" si="3"/>
        <v>11</v>
      </c>
      <c r="E43" s="85">
        <f>100/$C43*D43</f>
        <v>9.322033898305085</v>
      </c>
      <c r="F43" s="88">
        <f>F10+F13+F16+F19+F22+F25+F28+F31+F34+F37+F40</f>
        <v>60</v>
      </c>
      <c r="G43" s="85">
        <f>100/$C43*F43</f>
        <v>50.847457627118644</v>
      </c>
      <c r="H43" s="88">
        <f>H10+H13+H16+H19+H22+H25+H28+H31+H34+H37+H40</f>
        <v>47</v>
      </c>
      <c r="I43" s="85">
        <f>100/$C43*H43</f>
        <v>39.83050847457627</v>
      </c>
    </row>
    <row r="44" spans="1:9" ht="14.25" customHeight="1">
      <c r="A44" s="56"/>
      <c r="B44" s="83" t="s">
        <v>708</v>
      </c>
      <c r="C44" s="87">
        <f t="shared" si="3"/>
        <v>44</v>
      </c>
      <c r="D44" s="87">
        <f t="shared" si="3"/>
        <v>3</v>
      </c>
      <c r="E44" s="85">
        <f>100/$C44*D44</f>
        <v>6.818181818181818</v>
      </c>
      <c r="F44" s="88">
        <f>F11+F14+F17+F20+F23+F26+F29+F32+F35+F38+F41</f>
        <v>18</v>
      </c>
      <c r="G44" s="85">
        <f>100/$C44*F44</f>
        <v>40.909090909090914</v>
      </c>
      <c r="H44" s="88">
        <f>H11+H14+H17+H20+H23+H26+H29+H32+H35+H38+H41</f>
        <v>23</v>
      </c>
      <c r="I44" s="85">
        <f>100/$C44*H44</f>
        <v>52.27272727272728</v>
      </c>
    </row>
    <row r="45" spans="1:9" ht="14.25" customHeight="1">
      <c r="A45" s="56"/>
      <c r="B45" s="83"/>
      <c r="C45" s="88"/>
      <c r="D45" s="88"/>
      <c r="E45" s="89"/>
      <c r="F45" s="88"/>
      <c r="G45" s="90"/>
      <c r="H45" s="88"/>
      <c r="I45" s="89"/>
    </row>
    <row r="46" spans="1:9" ht="14.25" customHeight="1">
      <c r="A46" s="56"/>
      <c r="B46" s="91"/>
      <c r="C46" s="88"/>
      <c r="D46" s="88"/>
      <c r="E46" s="89"/>
      <c r="F46" s="88"/>
      <c r="G46" s="90"/>
      <c r="H46" s="88"/>
      <c r="I46" s="89"/>
    </row>
    <row r="47" spans="1:9" ht="14.25" customHeight="1">
      <c r="A47" s="56"/>
      <c r="B47" s="91"/>
      <c r="C47" s="88"/>
      <c r="D47" s="88"/>
      <c r="E47" s="89"/>
      <c r="F47" s="88"/>
      <c r="G47" s="90"/>
      <c r="H47" s="88"/>
      <c r="I47" s="89"/>
    </row>
    <row r="48" spans="1:9" ht="14.25" customHeight="1">
      <c r="A48" s="56"/>
      <c r="B48" s="91"/>
      <c r="C48" s="88"/>
      <c r="D48" s="88"/>
      <c r="E48" s="89"/>
      <c r="F48" s="88"/>
      <c r="G48" s="90"/>
      <c r="H48" s="88"/>
      <c r="I48" s="89"/>
    </row>
    <row r="49" spans="1:9" ht="14.25" customHeight="1">
      <c r="A49" s="56"/>
      <c r="B49" s="91"/>
      <c r="C49" s="88"/>
      <c r="D49" s="88"/>
      <c r="E49" s="89"/>
      <c r="F49" s="88"/>
      <c r="G49" s="90"/>
      <c r="H49" s="88"/>
      <c r="I49" s="89"/>
    </row>
    <row r="50" spans="1:9" ht="14.25" customHeight="1">
      <c r="A50" s="56"/>
      <c r="B50" s="91"/>
      <c r="C50" s="88"/>
      <c r="D50" s="88"/>
      <c r="E50" s="89"/>
      <c r="F50" s="88"/>
      <c r="G50" s="90"/>
      <c r="H50" s="88"/>
      <c r="I50" s="89"/>
    </row>
    <row r="51" spans="1:9" ht="14.25" customHeight="1">
      <c r="A51" s="56"/>
      <c r="B51" s="91"/>
      <c r="C51" s="88"/>
      <c r="D51" s="88"/>
      <c r="E51" s="89"/>
      <c r="F51" s="88"/>
      <c r="G51" s="90"/>
      <c r="H51" s="88"/>
      <c r="I51" s="89"/>
    </row>
    <row r="52" spans="1:9" ht="14.25" customHeight="1">
      <c r="A52" s="56"/>
      <c r="B52" s="91"/>
      <c r="C52" s="88"/>
      <c r="D52" s="88"/>
      <c r="E52" s="89"/>
      <c r="F52" s="88"/>
      <c r="G52" s="90"/>
      <c r="H52" s="88"/>
      <c r="I52" s="89"/>
    </row>
    <row r="53" spans="1:9" ht="14.25" customHeight="1">
      <c r="A53" s="56"/>
      <c r="B53" s="91"/>
      <c r="C53" s="88"/>
      <c r="D53" s="88"/>
      <c r="E53" s="89"/>
      <c r="F53" s="88"/>
      <c r="G53" s="90"/>
      <c r="H53" s="88"/>
      <c r="I53" s="89"/>
    </row>
    <row r="54" spans="1:9" ht="14.25" customHeight="1">
      <c r="A54" s="56"/>
      <c r="B54" s="91"/>
      <c r="C54" s="88"/>
      <c r="D54" s="88"/>
      <c r="E54" s="89"/>
      <c r="F54" s="88"/>
      <c r="G54" s="90"/>
      <c r="H54" s="88"/>
      <c r="I54" s="89"/>
    </row>
  </sheetData>
  <mergeCells count="10">
    <mergeCell ref="A1:I1"/>
    <mergeCell ref="A2:I2"/>
    <mergeCell ref="A4:B7"/>
    <mergeCell ref="C4:I4"/>
    <mergeCell ref="C5:C6"/>
    <mergeCell ref="D5:I5"/>
    <mergeCell ref="D6:E6"/>
    <mergeCell ref="F6:G6"/>
    <mergeCell ref="H6:I6"/>
    <mergeCell ref="C7:D7"/>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99"/>
  <sheetViews>
    <sheetView workbookViewId="0" topLeftCell="A1">
      <selection activeCell="N1" sqref="N1"/>
    </sheetView>
  </sheetViews>
  <sheetFormatPr defaultColWidth="11.421875" defaultRowHeight="15"/>
  <cols>
    <col min="1" max="1" width="1.7109375" style="55" customWidth="1"/>
    <col min="2" max="2" width="18.7109375" style="55" customWidth="1"/>
    <col min="3" max="3" width="0.5625" style="55" customWidth="1"/>
    <col min="4" max="4" width="4.57421875" style="55" customWidth="1"/>
    <col min="5" max="5" width="6.28125" style="55" customWidth="1"/>
    <col min="6" max="8" width="6.7109375" style="55" customWidth="1"/>
    <col min="9" max="9" width="6.7109375" style="56" customWidth="1"/>
    <col min="10" max="10" width="8.28125" style="55" customWidth="1"/>
    <col min="11" max="11" width="9.421875" style="55" customWidth="1"/>
    <col min="12" max="13" width="6.7109375" style="55" customWidth="1"/>
    <col min="14" max="16384" width="11.421875" style="55" customWidth="1"/>
  </cols>
  <sheetData>
    <row r="1" spans="1:13" ht="12.75" customHeight="1">
      <c r="A1" s="1019" t="s">
        <v>929</v>
      </c>
      <c r="B1" s="1019"/>
      <c r="C1" s="1019"/>
      <c r="D1" s="1019"/>
      <c r="E1" s="1019"/>
      <c r="F1" s="1019"/>
      <c r="G1" s="1019"/>
      <c r="H1" s="1019"/>
      <c r="I1" s="1019"/>
      <c r="J1" s="1019"/>
      <c r="K1" s="1019"/>
      <c r="L1" s="1019"/>
      <c r="M1" s="1019"/>
    </row>
    <row r="2" spans="1:13" ht="12.75" customHeight="1">
      <c r="A2" s="1019" t="s">
        <v>930</v>
      </c>
      <c r="B2" s="1019"/>
      <c r="C2" s="1019"/>
      <c r="D2" s="1019"/>
      <c r="E2" s="1019"/>
      <c r="F2" s="1019"/>
      <c r="G2" s="1019"/>
      <c r="H2" s="1019"/>
      <c r="I2" s="1019"/>
      <c r="J2" s="1019"/>
      <c r="K2" s="1019"/>
      <c r="L2" s="1019"/>
      <c r="M2" s="1019"/>
    </row>
    <row r="3" spans="1:13" ht="6" customHeight="1">
      <c r="A3" s="59"/>
      <c r="B3" s="59"/>
      <c r="C3" s="59"/>
      <c r="D3" s="59"/>
      <c r="E3" s="59"/>
      <c r="F3" s="59"/>
      <c r="G3" s="59"/>
      <c r="H3" s="59"/>
      <c r="I3" s="60"/>
      <c r="J3" s="59"/>
      <c r="K3" s="59"/>
      <c r="L3" s="59"/>
      <c r="M3" s="59"/>
    </row>
    <row r="4" spans="1:22" s="59" customFormat="1" ht="12" customHeight="1">
      <c r="A4" s="1040" t="s">
        <v>114</v>
      </c>
      <c r="B4" s="1040"/>
      <c r="C4" s="1043"/>
      <c r="D4" s="1048" t="s">
        <v>799</v>
      </c>
      <c r="E4" s="1029" t="s">
        <v>682</v>
      </c>
      <c r="F4" s="1022"/>
      <c r="G4" s="1022"/>
      <c r="H4" s="1022"/>
      <c r="I4" s="1022"/>
      <c r="J4" s="1022"/>
      <c r="K4" s="1022"/>
      <c r="L4" s="1022"/>
      <c r="M4" s="1022"/>
      <c r="N4" s="92"/>
      <c r="O4" s="92"/>
      <c r="P4" s="92"/>
      <c r="Q4" s="92"/>
      <c r="R4" s="92"/>
      <c r="S4" s="92"/>
      <c r="T4" s="92"/>
      <c r="U4" s="92"/>
      <c r="V4" s="92"/>
    </row>
    <row r="5" spans="1:13" ht="12" customHeight="1">
      <c r="A5" s="1044"/>
      <c r="B5" s="1044"/>
      <c r="C5" s="1045"/>
      <c r="D5" s="1049"/>
      <c r="E5" s="1013" t="s">
        <v>270</v>
      </c>
      <c r="F5" s="1034" t="s">
        <v>800</v>
      </c>
      <c r="G5" s="1018"/>
      <c r="H5" s="1018"/>
      <c r="I5" s="1018"/>
      <c r="J5" s="1018"/>
      <c r="K5" s="1018"/>
      <c r="L5" s="1018"/>
      <c r="M5" s="1018"/>
    </row>
    <row r="6" spans="1:13" ht="12.75" customHeight="1">
      <c r="A6" s="1044"/>
      <c r="B6" s="1044"/>
      <c r="C6" s="1045"/>
      <c r="D6" s="1049"/>
      <c r="E6" s="1013"/>
      <c r="F6" s="1053" t="s">
        <v>430</v>
      </c>
      <c r="G6" s="1056" t="s">
        <v>244</v>
      </c>
      <c r="H6" s="1051" t="s">
        <v>801</v>
      </c>
      <c r="I6" s="1051" t="s">
        <v>802</v>
      </c>
      <c r="J6" s="1051" t="s">
        <v>803</v>
      </c>
      <c r="K6" s="1051" t="s">
        <v>804</v>
      </c>
      <c r="L6" s="1059" t="s">
        <v>805</v>
      </c>
      <c r="M6" s="1013" t="s">
        <v>806</v>
      </c>
    </row>
    <row r="7" spans="1:13" ht="15">
      <c r="A7" s="1044"/>
      <c r="B7" s="1044"/>
      <c r="C7" s="1045"/>
      <c r="D7" s="1049"/>
      <c r="E7" s="1013"/>
      <c r="F7" s="1054"/>
      <c r="G7" s="1057"/>
      <c r="H7" s="1051"/>
      <c r="I7" s="1051"/>
      <c r="J7" s="1051"/>
      <c r="K7" s="1051"/>
      <c r="L7" s="1053"/>
      <c r="M7" s="1013"/>
    </row>
    <row r="8" spans="1:13" ht="15">
      <c r="A8" s="1044"/>
      <c r="B8" s="1044"/>
      <c r="C8" s="1045"/>
      <c r="D8" s="1049"/>
      <c r="E8" s="1013"/>
      <c r="F8" s="1054"/>
      <c r="G8" s="1057"/>
      <c r="H8" s="1051"/>
      <c r="I8" s="1051"/>
      <c r="J8" s="1051"/>
      <c r="K8" s="1051"/>
      <c r="L8" s="1053"/>
      <c r="M8" s="1013"/>
    </row>
    <row r="9" spans="1:13" ht="15">
      <c r="A9" s="1044"/>
      <c r="B9" s="1044"/>
      <c r="C9" s="1045"/>
      <c r="D9" s="1049"/>
      <c r="E9" s="1013"/>
      <c r="F9" s="1054"/>
      <c r="G9" s="1057"/>
      <c r="H9" s="1051"/>
      <c r="I9" s="1051"/>
      <c r="J9" s="1051"/>
      <c r="K9" s="1051"/>
      <c r="L9" s="1053"/>
      <c r="M9" s="1013"/>
    </row>
    <row r="10" spans="1:13" ht="12.75" customHeight="1">
      <c r="A10" s="1044"/>
      <c r="B10" s="1044"/>
      <c r="C10" s="1045"/>
      <c r="D10" s="1049"/>
      <c r="E10" s="1013"/>
      <c r="F10" s="1054"/>
      <c r="G10" s="1057"/>
      <c r="H10" s="1051"/>
      <c r="I10" s="1051"/>
      <c r="J10" s="1051"/>
      <c r="K10" s="1051"/>
      <c r="L10" s="1053"/>
      <c r="M10" s="1013"/>
    </row>
    <row r="11" spans="1:13" ht="15">
      <c r="A11" s="1044"/>
      <c r="B11" s="1044"/>
      <c r="C11" s="1045"/>
      <c r="D11" s="1049"/>
      <c r="E11" s="1013"/>
      <c r="F11" s="1054"/>
      <c r="G11" s="1057"/>
      <c r="H11" s="1051"/>
      <c r="I11" s="1051"/>
      <c r="J11" s="1051"/>
      <c r="K11" s="1051"/>
      <c r="L11" s="1053"/>
      <c r="M11" s="1013"/>
    </row>
    <row r="12" spans="1:13" ht="12.75" customHeight="1">
      <c r="A12" s="1046"/>
      <c r="B12" s="1046"/>
      <c r="C12" s="1047"/>
      <c r="D12" s="1050"/>
      <c r="E12" s="1015"/>
      <c r="F12" s="1055"/>
      <c r="G12" s="1058"/>
      <c r="H12" s="1052"/>
      <c r="I12" s="1052"/>
      <c r="J12" s="1052"/>
      <c r="K12" s="1052"/>
      <c r="L12" s="1060"/>
      <c r="M12" s="1015"/>
    </row>
    <row r="13" spans="1:13" ht="12.75" customHeight="1">
      <c r="A13" s="93"/>
      <c r="B13" s="1040"/>
      <c r="C13" s="1041"/>
      <c r="D13" s="1041"/>
      <c r="E13" s="1042" t="s">
        <v>807</v>
      </c>
      <c r="F13" s="1042"/>
      <c r="G13" s="1042"/>
      <c r="H13" s="1042"/>
      <c r="I13" s="1042"/>
      <c r="J13" s="1042"/>
      <c r="K13" s="1042"/>
      <c r="L13" s="1042"/>
      <c r="M13" s="1042"/>
    </row>
    <row r="14" spans="3:13" ht="15">
      <c r="C14" s="59"/>
      <c r="D14" s="94"/>
      <c r="E14" s="95"/>
      <c r="F14" s="95"/>
      <c r="G14" s="95"/>
      <c r="H14" s="95"/>
      <c r="I14" s="96"/>
      <c r="J14" s="95"/>
      <c r="K14" s="95"/>
      <c r="L14" s="95"/>
      <c r="M14" s="95"/>
    </row>
    <row r="15" spans="1:13" ht="11.25" customHeight="1">
      <c r="A15" s="1038" t="s">
        <v>808</v>
      </c>
      <c r="B15" s="1038"/>
      <c r="C15" s="97" t="s">
        <v>763</v>
      </c>
      <c r="D15" s="575">
        <v>2021</v>
      </c>
      <c r="E15" s="98">
        <f aca="true" t="shared" si="0" ref="E15:E49">SUM(F15:M15)</f>
        <v>11</v>
      </c>
      <c r="F15" s="95">
        <v>3</v>
      </c>
      <c r="G15" s="95">
        <v>0</v>
      </c>
      <c r="H15" s="95">
        <v>5</v>
      </c>
      <c r="I15" s="95">
        <v>2</v>
      </c>
      <c r="J15" s="95">
        <v>0</v>
      </c>
      <c r="K15" s="95">
        <v>0</v>
      </c>
      <c r="L15" s="95">
        <v>0</v>
      </c>
      <c r="M15" s="95">
        <v>1</v>
      </c>
    </row>
    <row r="16" spans="2:13" ht="15">
      <c r="B16" s="57" t="s">
        <v>809</v>
      </c>
      <c r="C16" s="97" t="s">
        <v>763</v>
      </c>
      <c r="D16" s="575">
        <v>2020</v>
      </c>
      <c r="E16" s="98">
        <f t="shared" si="0"/>
        <v>9</v>
      </c>
      <c r="F16" s="95">
        <v>3</v>
      </c>
      <c r="G16" s="95">
        <v>1</v>
      </c>
      <c r="H16" s="95">
        <v>2</v>
      </c>
      <c r="I16" s="95">
        <v>3</v>
      </c>
      <c r="J16" s="95">
        <v>0</v>
      </c>
      <c r="K16" s="95">
        <v>0</v>
      </c>
      <c r="L16" s="95">
        <v>0</v>
      </c>
      <c r="M16" s="95">
        <v>0</v>
      </c>
    </row>
    <row r="17" spans="3:13" ht="15">
      <c r="C17" s="99"/>
      <c r="D17" s="575"/>
      <c r="E17" s="98"/>
      <c r="F17" s="95"/>
      <c r="G17" s="95"/>
      <c r="H17" s="95"/>
      <c r="I17" s="95"/>
      <c r="J17" s="95"/>
      <c r="K17" s="95"/>
      <c r="L17" s="95"/>
      <c r="M17" s="95"/>
    </row>
    <row r="18" spans="2:14" ht="15">
      <c r="B18" s="57" t="s">
        <v>770</v>
      </c>
      <c r="C18" s="97" t="s">
        <v>763</v>
      </c>
      <c r="D18" s="575">
        <v>2021</v>
      </c>
      <c r="E18" s="98">
        <f t="shared" si="0"/>
        <v>6</v>
      </c>
      <c r="F18" s="95">
        <v>2</v>
      </c>
      <c r="G18" s="95">
        <v>0</v>
      </c>
      <c r="H18" s="95">
        <v>3</v>
      </c>
      <c r="I18" s="95">
        <v>0</v>
      </c>
      <c r="J18" s="95">
        <v>0</v>
      </c>
      <c r="K18" s="95">
        <v>0</v>
      </c>
      <c r="L18" s="95">
        <v>1</v>
      </c>
      <c r="M18" s="95">
        <v>0</v>
      </c>
      <c r="N18" s="56"/>
    </row>
    <row r="19" spans="3:13" ht="15">
      <c r="C19" s="99"/>
      <c r="D19" s="575">
        <v>2020</v>
      </c>
      <c r="E19" s="98">
        <f t="shared" si="0"/>
        <v>15</v>
      </c>
      <c r="F19" s="95">
        <v>5</v>
      </c>
      <c r="G19" s="95">
        <v>0</v>
      </c>
      <c r="H19" s="95">
        <v>9</v>
      </c>
      <c r="I19" s="95">
        <v>0</v>
      </c>
      <c r="J19" s="95">
        <v>0</v>
      </c>
      <c r="K19" s="95">
        <v>0</v>
      </c>
      <c r="L19" s="95">
        <v>1</v>
      </c>
      <c r="M19" s="95">
        <v>0</v>
      </c>
    </row>
    <row r="20" spans="3:13" ht="15">
      <c r="C20" s="99"/>
      <c r="D20" s="575"/>
      <c r="E20" s="98"/>
      <c r="F20" s="95"/>
      <c r="G20" s="95"/>
      <c r="H20" s="95"/>
      <c r="I20" s="95"/>
      <c r="J20" s="95"/>
      <c r="K20" s="95"/>
      <c r="L20" s="95"/>
      <c r="M20" s="95"/>
    </row>
    <row r="21" spans="2:13" ht="15">
      <c r="B21" s="57" t="s">
        <v>769</v>
      </c>
      <c r="C21" s="97" t="s">
        <v>763</v>
      </c>
      <c r="D21" s="575">
        <v>2021</v>
      </c>
      <c r="E21" s="98">
        <v>9</v>
      </c>
      <c r="F21" s="95">
        <v>4</v>
      </c>
      <c r="G21" s="95">
        <v>1</v>
      </c>
      <c r="H21" s="95">
        <v>1</v>
      </c>
      <c r="I21" s="95">
        <v>3</v>
      </c>
      <c r="J21" s="95">
        <v>0</v>
      </c>
      <c r="K21" s="95">
        <v>0</v>
      </c>
      <c r="L21" s="95">
        <v>0</v>
      </c>
      <c r="M21" s="95">
        <v>0</v>
      </c>
    </row>
    <row r="22" spans="3:13" ht="15">
      <c r="C22" s="99"/>
      <c r="D22" s="575">
        <v>2020</v>
      </c>
      <c r="E22" s="98">
        <f t="shared" si="0"/>
        <v>9</v>
      </c>
      <c r="F22" s="95">
        <v>2</v>
      </c>
      <c r="G22" s="95">
        <v>0</v>
      </c>
      <c r="H22" s="95">
        <v>2</v>
      </c>
      <c r="I22" s="95">
        <v>3</v>
      </c>
      <c r="J22" s="95">
        <v>0</v>
      </c>
      <c r="K22" s="95">
        <v>0</v>
      </c>
      <c r="L22" s="95">
        <v>1</v>
      </c>
      <c r="M22" s="95">
        <v>1</v>
      </c>
    </row>
    <row r="23" spans="3:13" ht="15">
      <c r="C23" s="99"/>
      <c r="D23" s="575"/>
      <c r="E23" s="98"/>
      <c r="F23" s="95"/>
      <c r="G23" s="95"/>
      <c r="H23" s="95"/>
      <c r="I23" s="95"/>
      <c r="J23" s="95"/>
      <c r="K23" s="95"/>
      <c r="L23" s="95"/>
      <c r="M23" s="95"/>
    </row>
    <row r="24" spans="1:13" ht="15">
      <c r="A24" s="1039" t="s">
        <v>810</v>
      </c>
      <c r="B24" s="1039"/>
      <c r="C24" s="97" t="s">
        <v>763</v>
      </c>
      <c r="D24" s="575">
        <v>2021</v>
      </c>
      <c r="E24" s="98">
        <f t="shared" si="0"/>
        <v>6</v>
      </c>
      <c r="F24" s="95">
        <v>3</v>
      </c>
      <c r="G24" s="95">
        <v>0</v>
      </c>
      <c r="H24" s="95">
        <v>3</v>
      </c>
      <c r="I24" s="95">
        <v>0</v>
      </c>
      <c r="J24" s="95">
        <v>0</v>
      </c>
      <c r="K24" s="95">
        <v>0</v>
      </c>
      <c r="L24" s="95">
        <v>0</v>
      </c>
      <c r="M24" s="95">
        <v>0</v>
      </c>
    </row>
    <row r="25" spans="2:13" ht="15">
      <c r="B25" s="57" t="s">
        <v>767</v>
      </c>
      <c r="C25" s="99"/>
      <c r="D25" s="575">
        <v>2020</v>
      </c>
      <c r="E25" s="98">
        <f t="shared" si="0"/>
        <v>4</v>
      </c>
      <c r="F25" s="95">
        <v>4</v>
      </c>
      <c r="G25" s="95">
        <v>0</v>
      </c>
      <c r="H25" s="95">
        <v>0</v>
      </c>
      <c r="I25" s="95">
        <v>0</v>
      </c>
      <c r="J25" s="95">
        <v>0</v>
      </c>
      <c r="K25" s="95">
        <v>0</v>
      </c>
      <c r="L25" s="95">
        <v>0</v>
      </c>
      <c r="M25" s="95">
        <v>0</v>
      </c>
    </row>
    <row r="26" spans="3:13" ht="15">
      <c r="C26" s="99"/>
      <c r="D26" s="575"/>
      <c r="E26" s="98"/>
      <c r="F26" s="95"/>
      <c r="G26" s="95"/>
      <c r="H26" s="95"/>
      <c r="I26" s="95"/>
      <c r="J26" s="95"/>
      <c r="K26" s="95"/>
      <c r="L26" s="95"/>
      <c r="M26" s="95"/>
    </row>
    <row r="27" spans="1:13" ht="15">
      <c r="A27" s="1038" t="s">
        <v>808</v>
      </c>
      <c r="B27" s="1038"/>
      <c r="C27" s="97" t="s">
        <v>763</v>
      </c>
      <c r="D27" s="575">
        <v>2021</v>
      </c>
      <c r="E27" s="98">
        <f t="shared" si="0"/>
        <v>52</v>
      </c>
      <c r="F27" s="95">
        <v>4</v>
      </c>
      <c r="G27" s="95">
        <v>0</v>
      </c>
      <c r="H27" s="95">
        <v>8</v>
      </c>
      <c r="I27" s="95">
        <v>10</v>
      </c>
      <c r="J27" s="95">
        <v>26</v>
      </c>
      <c r="K27" s="95">
        <v>0</v>
      </c>
      <c r="L27" s="95">
        <v>4</v>
      </c>
      <c r="M27" s="95">
        <v>0</v>
      </c>
    </row>
    <row r="28" spans="2:13" ht="15">
      <c r="B28" s="57" t="s">
        <v>811</v>
      </c>
      <c r="C28" s="99"/>
      <c r="D28" s="575">
        <v>2020</v>
      </c>
      <c r="E28" s="98">
        <f t="shared" si="0"/>
        <v>62</v>
      </c>
      <c r="F28" s="95">
        <v>9</v>
      </c>
      <c r="G28" s="95">
        <v>1</v>
      </c>
      <c r="H28" s="95">
        <v>4</v>
      </c>
      <c r="I28" s="95">
        <v>3</v>
      </c>
      <c r="J28" s="95">
        <v>43</v>
      </c>
      <c r="K28" s="95">
        <v>0</v>
      </c>
      <c r="L28" s="95">
        <v>2</v>
      </c>
      <c r="M28" s="95">
        <v>0</v>
      </c>
    </row>
    <row r="29" spans="3:5" ht="15">
      <c r="C29" s="99"/>
      <c r="D29" s="575"/>
      <c r="E29" s="98"/>
    </row>
    <row r="30" spans="2:13" s="56" customFormat="1" ht="15">
      <c r="B30" s="57" t="s">
        <v>341</v>
      </c>
      <c r="C30" s="100" t="s">
        <v>763</v>
      </c>
      <c r="D30" s="575">
        <v>2021</v>
      </c>
      <c r="E30" s="98">
        <f t="shared" si="0"/>
        <v>110</v>
      </c>
      <c r="F30" s="95">
        <v>19</v>
      </c>
      <c r="G30" s="95">
        <v>0</v>
      </c>
      <c r="H30" s="95">
        <v>14</v>
      </c>
      <c r="I30" s="95">
        <v>9</v>
      </c>
      <c r="J30" s="95">
        <v>63</v>
      </c>
      <c r="K30" s="95">
        <v>3</v>
      </c>
      <c r="L30" s="95">
        <v>1</v>
      </c>
      <c r="M30" s="95">
        <v>1</v>
      </c>
    </row>
    <row r="31" spans="3:13" ht="15">
      <c r="C31" s="99"/>
      <c r="D31" s="575">
        <v>2020</v>
      </c>
      <c r="E31" s="98">
        <f t="shared" si="0"/>
        <v>100</v>
      </c>
      <c r="F31" s="95">
        <v>15</v>
      </c>
      <c r="G31" s="95">
        <v>0</v>
      </c>
      <c r="H31" s="95">
        <v>8</v>
      </c>
      <c r="I31" s="95">
        <v>18</v>
      </c>
      <c r="J31" s="95">
        <v>54</v>
      </c>
      <c r="K31" s="95">
        <v>4</v>
      </c>
      <c r="L31" s="95">
        <v>0</v>
      </c>
      <c r="M31" s="95">
        <v>1</v>
      </c>
    </row>
    <row r="32" spans="3:13" ht="15">
      <c r="C32" s="99"/>
      <c r="D32" s="575"/>
      <c r="E32" s="98"/>
      <c r="F32" s="95"/>
      <c r="G32" s="95"/>
      <c r="H32" s="95"/>
      <c r="I32" s="95"/>
      <c r="J32" s="95"/>
      <c r="K32" s="95"/>
      <c r="L32" s="95"/>
      <c r="M32" s="95"/>
    </row>
    <row r="33" spans="1:13" ht="15">
      <c r="A33" s="1038" t="s">
        <v>812</v>
      </c>
      <c r="B33" s="1038"/>
      <c r="C33" s="97" t="s">
        <v>763</v>
      </c>
      <c r="D33" s="575">
        <v>2021</v>
      </c>
      <c r="E33" s="98">
        <f t="shared" si="0"/>
        <v>74</v>
      </c>
      <c r="F33" s="95">
        <v>0</v>
      </c>
      <c r="G33" s="95">
        <v>1</v>
      </c>
      <c r="H33" s="95">
        <v>5</v>
      </c>
      <c r="I33" s="95">
        <v>13</v>
      </c>
      <c r="J33" s="95">
        <v>46</v>
      </c>
      <c r="K33" s="95">
        <v>1</v>
      </c>
      <c r="L33" s="95">
        <v>8</v>
      </c>
      <c r="M33" s="95">
        <v>0</v>
      </c>
    </row>
    <row r="34" spans="2:13" ht="15">
      <c r="B34" s="57" t="s">
        <v>341</v>
      </c>
      <c r="C34" s="99"/>
      <c r="D34" s="575">
        <v>2020</v>
      </c>
      <c r="E34" s="98">
        <f t="shared" si="0"/>
        <v>72</v>
      </c>
      <c r="F34" s="95">
        <v>0</v>
      </c>
      <c r="G34" s="95">
        <v>0</v>
      </c>
      <c r="H34" s="95">
        <v>7</v>
      </c>
      <c r="I34" s="95">
        <v>6</v>
      </c>
      <c r="J34" s="95">
        <v>56</v>
      </c>
      <c r="K34" s="95">
        <v>0</v>
      </c>
      <c r="L34" s="95">
        <v>3</v>
      </c>
      <c r="M34" s="95">
        <v>0</v>
      </c>
    </row>
    <row r="35" spans="3:13" ht="15">
      <c r="C35" s="99"/>
      <c r="D35" s="575"/>
      <c r="E35" s="98"/>
      <c r="F35" s="95"/>
      <c r="G35" s="95"/>
      <c r="H35" s="95"/>
      <c r="I35" s="95"/>
      <c r="J35" s="95"/>
      <c r="K35" s="95"/>
      <c r="L35" s="95"/>
      <c r="M35" s="95"/>
    </row>
    <row r="36" spans="1:13" ht="15">
      <c r="A36" s="1038" t="s">
        <v>124</v>
      </c>
      <c r="B36" s="1038"/>
      <c r="C36" s="97" t="s">
        <v>763</v>
      </c>
      <c r="D36" s="575">
        <v>2021</v>
      </c>
      <c r="E36" s="98">
        <f t="shared" si="0"/>
        <v>2</v>
      </c>
      <c r="F36" s="95">
        <v>0</v>
      </c>
      <c r="G36" s="95">
        <v>0</v>
      </c>
      <c r="H36" s="95">
        <v>0</v>
      </c>
      <c r="I36" s="95">
        <v>0</v>
      </c>
      <c r="J36" s="95">
        <v>0</v>
      </c>
      <c r="K36" s="95">
        <v>0</v>
      </c>
      <c r="L36" s="95">
        <v>2</v>
      </c>
      <c r="M36" s="95">
        <v>0</v>
      </c>
    </row>
    <row r="37" spans="2:13" ht="15">
      <c r="B37" s="57" t="s">
        <v>813</v>
      </c>
      <c r="C37" s="99"/>
      <c r="D37" s="575">
        <v>2020</v>
      </c>
      <c r="E37" s="98">
        <f t="shared" si="0"/>
        <v>4</v>
      </c>
      <c r="F37" s="95">
        <v>0</v>
      </c>
      <c r="G37" s="95">
        <v>0</v>
      </c>
      <c r="H37" s="95">
        <v>3</v>
      </c>
      <c r="I37" s="95">
        <v>1</v>
      </c>
      <c r="J37" s="95">
        <v>0</v>
      </c>
      <c r="K37" s="95">
        <v>0</v>
      </c>
      <c r="L37" s="95">
        <v>0</v>
      </c>
      <c r="M37" s="95">
        <v>0</v>
      </c>
    </row>
    <row r="38" spans="3:13" ht="15">
      <c r="C38" s="99"/>
      <c r="D38" s="575"/>
      <c r="E38" s="98"/>
      <c r="F38" s="95"/>
      <c r="G38" s="95"/>
      <c r="H38" s="95"/>
      <c r="I38" s="95"/>
      <c r="J38" s="95"/>
      <c r="K38" s="95"/>
      <c r="L38" s="95"/>
      <c r="M38" s="95"/>
    </row>
    <row r="39" spans="2:13" ht="15">
      <c r="B39" s="57" t="s">
        <v>704</v>
      </c>
      <c r="C39" s="97" t="s">
        <v>763</v>
      </c>
      <c r="D39" s="101">
        <v>2021</v>
      </c>
      <c r="E39" s="55">
        <f t="shared" si="0"/>
        <v>0</v>
      </c>
      <c r="F39" s="55">
        <v>0</v>
      </c>
      <c r="G39" s="55">
        <v>0</v>
      </c>
      <c r="H39" s="55">
        <v>0</v>
      </c>
      <c r="I39" s="55">
        <v>0</v>
      </c>
      <c r="J39" s="55">
        <v>0</v>
      </c>
      <c r="K39" s="55">
        <v>0</v>
      </c>
      <c r="L39" s="55">
        <v>0</v>
      </c>
      <c r="M39" s="55">
        <v>0</v>
      </c>
    </row>
    <row r="40" spans="3:13" ht="15">
      <c r="C40" s="99"/>
      <c r="D40" s="575">
        <v>2020</v>
      </c>
      <c r="E40" s="98">
        <f t="shared" si="0"/>
        <v>6</v>
      </c>
      <c r="F40" s="95">
        <v>1</v>
      </c>
      <c r="G40" s="95">
        <v>0</v>
      </c>
      <c r="H40" s="95">
        <v>4</v>
      </c>
      <c r="I40" s="95">
        <v>0</v>
      </c>
      <c r="J40" s="95">
        <v>0</v>
      </c>
      <c r="K40" s="95">
        <v>0</v>
      </c>
      <c r="L40" s="95">
        <v>1</v>
      </c>
      <c r="M40" s="95">
        <v>0</v>
      </c>
    </row>
    <row r="41" spans="3:13" ht="15">
      <c r="C41" s="99"/>
      <c r="D41" s="575"/>
      <c r="E41" s="98"/>
      <c r="F41" s="95"/>
      <c r="G41" s="95"/>
      <c r="H41" s="95"/>
      <c r="I41" s="95"/>
      <c r="J41" s="95"/>
      <c r="K41" s="95"/>
      <c r="L41" s="95"/>
      <c r="M41" s="95"/>
    </row>
    <row r="42" spans="2:13" ht="15">
      <c r="B42" s="57" t="s">
        <v>475</v>
      </c>
      <c r="C42" s="97" t="s">
        <v>763</v>
      </c>
      <c r="D42" s="575">
        <v>2021</v>
      </c>
      <c r="E42" s="98">
        <f t="shared" si="0"/>
        <v>36</v>
      </c>
      <c r="F42" s="95">
        <v>3</v>
      </c>
      <c r="G42" s="95">
        <v>1</v>
      </c>
      <c r="H42" s="95">
        <v>4</v>
      </c>
      <c r="I42" s="95">
        <v>6</v>
      </c>
      <c r="J42" s="95">
        <v>22</v>
      </c>
      <c r="K42" s="95">
        <v>0</v>
      </c>
      <c r="L42" s="95">
        <v>0</v>
      </c>
      <c r="M42" s="95">
        <v>0</v>
      </c>
    </row>
    <row r="43" spans="3:13" ht="15">
      <c r="C43" s="99"/>
      <c r="D43" s="575">
        <v>2020</v>
      </c>
      <c r="E43" s="98">
        <f t="shared" si="0"/>
        <v>32</v>
      </c>
      <c r="F43" s="95">
        <v>4</v>
      </c>
      <c r="G43" s="95">
        <v>0</v>
      </c>
      <c r="H43" s="95">
        <v>8</v>
      </c>
      <c r="I43" s="95">
        <v>4</v>
      </c>
      <c r="J43" s="95">
        <v>16</v>
      </c>
      <c r="K43" s="95">
        <v>0</v>
      </c>
      <c r="L43" s="95">
        <v>0</v>
      </c>
      <c r="M43" s="95">
        <v>0</v>
      </c>
    </row>
    <row r="44" spans="3:13" ht="15">
      <c r="C44" s="99"/>
      <c r="D44" s="575"/>
      <c r="E44" s="98"/>
      <c r="F44" s="95"/>
      <c r="G44" s="95"/>
      <c r="H44" s="95"/>
      <c r="I44" s="95"/>
      <c r="J44" s="95"/>
      <c r="K44" s="95"/>
      <c r="L44" s="95"/>
      <c r="M44" s="95"/>
    </row>
    <row r="45" spans="2:13" ht="15">
      <c r="B45" s="57" t="s">
        <v>706</v>
      </c>
      <c r="C45" s="97" t="s">
        <v>763</v>
      </c>
      <c r="D45" s="575">
        <v>2021</v>
      </c>
      <c r="E45" s="98">
        <f t="shared" si="0"/>
        <v>25</v>
      </c>
      <c r="F45" s="95">
        <v>2</v>
      </c>
      <c r="G45" s="95">
        <v>0</v>
      </c>
      <c r="H45" s="95">
        <v>2</v>
      </c>
      <c r="I45" s="95">
        <v>6</v>
      </c>
      <c r="J45" s="95">
        <v>15</v>
      </c>
      <c r="K45" s="95">
        <v>0</v>
      </c>
      <c r="L45" s="95">
        <v>0</v>
      </c>
      <c r="M45" s="95">
        <v>0</v>
      </c>
    </row>
    <row r="46" spans="3:13" ht="15">
      <c r="C46" s="99"/>
      <c r="D46" s="575">
        <v>2020</v>
      </c>
      <c r="E46" s="98">
        <f t="shared" si="0"/>
        <v>37</v>
      </c>
      <c r="F46" s="95">
        <v>3</v>
      </c>
      <c r="G46" s="95">
        <v>0</v>
      </c>
      <c r="H46" s="95">
        <v>0</v>
      </c>
      <c r="I46" s="95">
        <v>5</v>
      </c>
      <c r="J46" s="95">
        <v>28</v>
      </c>
      <c r="K46" s="95">
        <v>0</v>
      </c>
      <c r="L46" s="95">
        <v>1</v>
      </c>
      <c r="M46" s="95">
        <v>0</v>
      </c>
    </row>
    <row r="47" spans="3:13" ht="15">
      <c r="C47" s="99"/>
      <c r="D47" s="575"/>
      <c r="E47" s="98"/>
      <c r="F47" s="95"/>
      <c r="G47" s="95"/>
      <c r="H47" s="95"/>
      <c r="I47" s="95"/>
      <c r="J47" s="95"/>
      <c r="K47" s="95"/>
      <c r="L47" s="95"/>
      <c r="M47" s="95"/>
    </row>
    <row r="48" spans="1:13" ht="15">
      <c r="A48" s="1038" t="s">
        <v>814</v>
      </c>
      <c r="B48" s="1038"/>
      <c r="C48" s="99"/>
      <c r="D48" s="575">
        <v>2021</v>
      </c>
      <c r="E48" s="98">
        <f t="shared" si="0"/>
        <v>0</v>
      </c>
      <c r="F48" s="95">
        <v>0</v>
      </c>
      <c r="G48" s="95">
        <v>0</v>
      </c>
      <c r="H48" s="95">
        <v>0</v>
      </c>
      <c r="I48" s="95">
        <v>0</v>
      </c>
      <c r="J48" s="95">
        <v>0</v>
      </c>
      <c r="K48" s="95">
        <v>0</v>
      </c>
      <c r="L48" s="95">
        <v>0</v>
      </c>
      <c r="M48" s="95">
        <v>0</v>
      </c>
    </row>
    <row r="49" spans="2:13" ht="15">
      <c r="B49" s="57" t="s">
        <v>331</v>
      </c>
      <c r="C49" s="99" t="s">
        <v>763</v>
      </c>
      <c r="D49" s="575">
        <v>2020</v>
      </c>
      <c r="E49" s="98">
        <f t="shared" si="0"/>
        <v>1</v>
      </c>
      <c r="F49" s="95">
        <v>1</v>
      </c>
      <c r="G49" s="95">
        <v>0</v>
      </c>
      <c r="H49" s="95">
        <v>0</v>
      </c>
      <c r="I49" s="95">
        <v>0</v>
      </c>
      <c r="J49" s="95">
        <v>0</v>
      </c>
      <c r="K49" s="95">
        <v>0</v>
      </c>
      <c r="L49" s="95">
        <v>0</v>
      </c>
      <c r="M49" s="95">
        <v>0</v>
      </c>
    </row>
    <row r="50" spans="2:13" ht="15">
      <c r="B50" s="57"/>
      <c r="C50" s="59"/>
      <c r="D50" s="101"/>
      <c r="E50" s="98"/>
      <c r="F50" s="95"/>
      <c r="G50" s="96"/>
      <c r="H50" s="96"/>
      <c r="I50" s="96"/>
      <c r="J50" s="96"/>
      <c r="K50" s="96"/>
      <c r="L50" s="96"/>
      <c r="M50" s="95"/>
    </row>
    <row r="51" spans="2:13" ht="15">
      <c r="B51" s="102" t="s">
        <v>185</v>
      </c>
      <c r="C51" s="99"/>
      <c r="D51" s="576">
        <v>2021</v>
      </c>
      <c r="E51" s="103">
        <f>SUM(F51:M51)</f>
        <v>331</v>
      </c>
      <c r="F51" s="103">
        <f>F15+F18+F21+F24+F27+F30+F33+F36+F39+F42+F45+F48</f>
        <v>40</v>
      </c>
      <c r="G51" s="103">
        <f aca="true" t="shared" si="1" ref="G51:M51">G15+G18+G21+G24+G27+G30+G33+G36+G39+G42+G45+G48</f>
        <v>3</v>
      </c>
      <c r="H51" s="103">
        <f t="shared" si="1"/>
        <v>45</v>
      </c>
      <c r="I51" s="103">
        <f t="shared" si="1"/>
        <v>49</v>
      </c>
      <c r="J51" s="103">
        <f t="shared" si="1"/>
        <v>172</v>
      </c>
      <c r="K51" s="103">
        <f t="shared" si="1"/>
        <v>4</v>
      </c>
      <c r="L51" s="103">
        <f t="shared" si="1"/>
        <v>16</v>
      </c>
      <c r="M51" s="103">
        <f t="shared" si="1"/>
        <v>2</v>
      </c>
    </row>
    <row r="52" spans="2:13" ht="15">
      <c r="B52" s="57"/>
      <c r="C52" s="99"/>
      <c r="D52" s="576">
        <v>2020</v>
      </c>
      <c r="E52" s="103">
        <f>SUM(F52:M52)</f>
        <v>351</v>
      </c>
      <c r="F52" s="103">
        <f>F16+F19+F22+F25+F28+F31+F34+F37+F40+F43+F46+F49</f>
        <v>47</v>
      </c>
      <c r="G52" s="103">
        <f aca="true" t="shared" si="2" ref="G52:M52">G16+G19+G22+G25+G28+G31+G34+G37+G40+G43+G46+G49</f>
        <v>2</v>
      </c>
      <c r="H52" s="103">
        <f t="shared" si="2"/>
        <v>47</v>
      </c>
      <c r="I52" s="103">
        <f t="shared" si="2"/>
        <v>43</v>
      </c>
      <c r="J52" s="103">
        <f t="shared" si="2"/>
        <v>197</v>
      </c>
      <c r="K52" s="103">
        <f t="shared" si="2"/>
        <v>4</v>
      </c>
      <c r="L52" s="103">
        <f t="shared" si="2"/>
        <v>9</v>
      </c>
      <c r="M52" s="103">
        <f t="shared" si="2"/>
        <v>2</v>
      </c>
    </row>
    <row r="53" spans="3:13" ht="15.75" customHeight="1">
      <c r="C53" s="59"/>
      <c r="D53" s="94"/>
      <c r="E53" s="1037" t="s">
        <v>815</v>
      </c>
      <c r="F53" s="1037"/>
      <c r="G53" s="1037"/>
      <c r="H53" s="1037"/>
      <c r="I53" s="1037"/>
      <c r="J53" s="1037"/>
      <c r="K53" s="1037"/>
      <c r="L53" s="1037"/>
      <c r="M53" s="1037"/>
    </row>
    <row r="54" spans="3:13" ht="5.25" customHeight="1">
      <c r="C54" s="99"/>
      <c r="D54" s="94"/>
      <c r="E54" s="76"/>
      <c r="F54" s="110"/>
      <c r="G54" s="110"/>
      <c r="H54" s="110"/>
      <c r="I54" s="110"/>
      <c r="J54" s="110"/>
      <c r="K54" s="110"/>
      <c r="L54" s="110"/>
      <c r="M54" s="110"/>
    </row>
    <row r="55" spans="2:13" ht="15">
      <c r="B55" s="104" t="s">
        <v>185</v>
      </c>
      <c r="C55" s="99"/>
      <c r="D55" s="577">
        <v>2021</v>
      </c>
      <c r="E55" s="105">
        <v>40.2</v>
      </c>
      <c r="F55" s="105">
        <v>41.925</v>
      </c>
      <c r="G55" s="105">
        <v>44.6666666666667</v>
      </c>
      <c r="H55" s="105">
        <v>40</v>
      </c>
      <c r="I55" s="105">
        <v>40.5510204081633</v>
      </c>
      <c r="J55" s="105">
        <v>39.5348837209302</v>
      </c>
      <c r="K55" s="105">
        <v>39.75</v>
      </c>
      <c r="L55" s="105">
        <v>41.4375</v>
      </c>
      <c r="M55" s="105">
        <v>49</v>
      </c>
    </row>
    <row r="56" spans="3:13" ht="15">
      <c r="C56" s="99"/>
      <c r="D56" s="577">
        <v>2020</v>
      </c>
      <c r="E56" s="105">
        <v>41.1</v>
      </c>
      <c r="F56" s="105">
        <v>45.2</v>
      </c>
      <c r="G56" s="105">
        <v>46.9</v>
      </c>
      <c r="H56" s="105">
        <v>40.9</v>
      </c>
      <c r="I56" s="105">
        <v>40.8</v>
      </c>
      <c r="J56" s="105">
        <v>40.3</v>
      </c>
      <c r="K56" s="105">
        <v>41.9</v>
      </c>
      <c r="L56" s="105">
        <v>39.9</v>
      </c>
      <c r="M56" s="105">
        <v>41.9</v>
      </c>
    </row>
    <row r="57" spans="1:13" ht="15">
      <c r="A57" s="59"/>
      <c r="F57" s="59"/>
      <c r="G57" s="59"/>
      <c r="H57" s="59"/>
      <c r="I57" s="60"/>
      <c r="J57" s="59"/>
      <c r="K57" s="59"/>
      <c r="L57" s="59"/>
      <c r="M57" s="59"/>
    </row>
    <row r="58" spans="1:13" ht="11.4">
      <c r="A58" s="106"/>
      <c r="F58" s="59"/>
      <c r="G58" s="59"/>
      <c r="H58" s="59"/>
      <c r="I58" s="59"/>
      <c r="J58" s="59"/>
      <c r="K58" s="59"/>
      <c r="L58" s="59"/>
      <c r="M58" s="59"/>
    </row>
    <row r="59" spans="6:13" ht="12" customHeight="1">
      <c r="F59" s="59"/>
      <c r="G59" s="59"/>
      <c r="H59" s="59"/>
      <c r="I59" s="60"/>
      <c r="J59" s="59"/>
      <c r="K59" s="59"/>
      <c r="L59" s="59"/>
      <c r="M59" s="59"/>
    </row>
    <row r="60" spans="6:13" ht="15">
      <c r="F60" s="59"/>
      <c r="G60" s="59"/>
      <c r="H60" s="59" t="s">
        <v>763</v>
      </c>
      <c r="I60" s="60"/>
      <c r="J60" s="59"/>
      <c r="K60" s="59"/>
      <c r="L60" s="59"/>
      <c r="M60" s="59"/>
    </row>
    <row r="61" spans="6:13" ht="15">
      <c r="F61" s="59"/>
      <c r="G61" s="59"/>
      <c r="H61" s="59"/>
      <c r="I61" s="60"/>
      <c r="J61" s="59"/>
      <c r="K61" s="59"/>
      <c r="L61" s="59"/>
      <c r="M61" s="59"/>
    </row>
    <row r="62" spans="6:13" ht="15">
      <c r="F62" s="59"/>
      <c r="G62" s="59"/>
      <c r="H62" s="59"/>
      <c r="I62" s="60"/>
      <c r="J62" s="59"/>
      <c r="K62" s="59"/>
      <c r="L62" s="59"/>
      <c r="M62" s="59"/>
    </row>
    <row r="63" spans="6:13" ht="15">
      <c r="F63" s="59"/>
      <c r="G63" s="59"/>
      <c r="H63" s="59"/>
      <c r="I63" s="60"/>
      <c r="J63" s="59"/>
      <c r="K63" s="59"/>
      <c r="L63" s="59"/>
      <c r="M63" s="59"/>
    </row>
    <row r="64" spans="6:13" ht="15">
      <c r="F64" s="59"/>
      <c r="G64" s="59"/>
      <c r="H64" s="59"/>
      <c r="I64" s="60"/>
      <c r="J64" s="59"/>
      <c r="K64" s="59"/>
      <c r="L64" s="59"/>
      <c r="M64" s="59"/>
    </row>
    <row r="65" spans="6:13" ht="15">
      <c r="F65" s="59"/>
      <c r="G65" s="59"/>
      <c r="H65" s="59"/>
      <c r="I65" s="60"/>
      <c r="J65" s="59"/>
      <c r="K65" s="59"/>
      <c r="L65" s="59"/>
      <c r="M65" s="59"/>
    </row>
    <row r="66" spans="6:13" ht="15">
      <c r="F66" s="59"/>
      <c r="G66" s="59"/>
      <c r="H66" s="59"/>
      <c r="I66" s="60"/>
      <c r="J66" s="59"/>
      <c r="K66" s="59"/>
      <c r="L66" s="59"/>
      <c r="M66" s="59"/>
    </row>
    <row r="67" spans="6:13" ht="15">
      <c r="F67" s="59"/>
      <c r="G67" s="59"/>
      <c r="H67" s="59"/>
      <c r="I67" s="60"/>
      <c r="J67" s="59"/>
      <c r="K67" s="59"/>
      <c r="L67" s="59"/>
      <c r="M67" s="59"/>
    </row>
    <row r="68" spans="6:13" ht="15">
      <c r="F68" s="59"/>
      <c r="G68" s="59"/>
      <c r="H68" s="59"/>
      <c r="I68" s="60"/>
      <c r="J68" s="59"/>
      <c r="K68" s="59"/>
      <c r="L68" s="59"/>
      <c r="M68" s="59"/>
    </row>
    <row r="69" spans="6:13" ht="15">
      <c r="F69" s="59"/>
      <c r="G69" s="59"/>
      <c r="H69" s="59"/>
      <c r="I69" s="60"/>
      <c r="J69" s="59"/>
      <c r="K69" s="59"/>
      <c r="L69" s="59"/>
      <c r="M69" s="59"/>
    </row>
    <row r="70" spans="6:13" ht="15">
      <c r="F70" s="59"/>
      <c r="G70" s="59"/>
      <c r="H70" s="59"/>
      <c r="I70" s="60"/>
      <c r="J70" s="59"/>
      <c r="K70" s="59"/>
      <c r="L70" s="59"/>
      <c r="M70" s="59"/>
    </row>
    <row r="71" spans="6:13" ht="15">
      <c r="F71" s="59"/>
      <c r="G71" s="59"/>
      <c r="H71" s="59"/>
      <c r="I71" s="60"/>
      <c r="J71" s="59"/>
      <c r="K71" s="59"/>
      <c r="L71" s="59"/>
      <c r="M71" s="59"/>
    </row>
    <row r="72" spans="6:13" ht="15">
      <c r="F72" s="59"/>
      <c r="G72" s="59"/>
      <c r="H72" s="59"/>
      <c r="I72" s="60"/>
      <c r="J72" s="59"/>
      <c r="K72" s="59"/>
      <c r="L72" s="59"/>
      <c r="M72" s="59"/>
    </row>
    <row r="73" spans="6:13" ht="15">
      <c r="F73" s="59"/>
      <c r="G73" s="59"/>
      <c r="H73" s="59"/>
      <c r="I73" s="60"/>
      <c r="J73" s="59"/>
      <c r="K73" s="59"/>
      <c r="L73" s="59"/>
      <c r="M73" s="59"/>
    </row>
    <row r="74" spans="6:13" ht="15">
      <c r="F74" s="59"/>
      <c r="G74" s="59"/>
      <c r="H74" s="59"/>
      <c r="I74" s="60"/>
      <c r="J74" s="59"/>
      <c r="K74" s="59"/>
      <c r="L74" s="59"/>
      <c r="M74" s="59"/>
    </row>
    <row r="75" spans="6:13" ht="15">
      <c r="F75" s="59"/>
      <c r="G75" s="59"/>
      <c r="H75" s="59"/>
      <c r="I75" s="60"/>
      <c r="J75" s="59"/>
      <c r="K75" s="59"/>
      <c r="L75" s="59"/>
      <c r="M75" s="59"/>
    </row>
    <row r="76" spans="6:13" ht="15">
      <c r="F76" s="59"/>
      <c r="G76" s="59"/>
      <c r="H76" s="59"/>
      <c r="I76" s="60"/>
      <c r="J76" s="59"/>
      <c r="K76" s="59"/>
      <c r="L76" s="59"/>
      <c r="M76" s="59"/>
    </row>
    <row r="77" spans="6:13" ht="15">
      <c r="F77" s="59"/>
      <c r="G77" s="59"/>
      <c r="H77" s="59"/>
      <c r="I77" s="60"/>
      <c r="J77" s="59"/>
      <c r="K77" s="59"/>
      <c r="L77" s="59"/>
      <c r="M77" s="59"/>
    </row>
    <row r="78" spans="6:13" ht="15">
      <c r="F78" s="59"/>
      <c r="G78" s="59"/>
      <c r="H78" s="59"/>
      <c r="I78" s="60"/>
      <c r="J78" s="59"/>
      <c r="K78" s="59"/>
      <c r="L78" s="59"/>
      <c r="M78" s="59"/>
    </row>
    <row r="79" spans="6:13" ht="15">
      <c r="F79" s="59"/>
      <c r="G79" s="59"/>
      <c r="H79" s="59"/>
      <c r="I79" s="60"/>
      <c r="J79" s="59"/>
      <c r="K79" s="59"/>
      <c r="L79" s="59"/>
      <c r="M79" s="59"/>
    </row>
    <row r="80" spans="6:13" ht="15">
      <c r="F80" s="59"/>
      <c r="G80" s="59"/>
      <c r="H80" s="59"/>
      <c r="I80" s="60"/>
      <c r="J80" s="59"/>
      <c r="K80" s="59"/>
      <c r="L80" s="59"/>
      <c r="M80" s="59"/>
    </row>
    <row r="81" spans="6:13" ht="15">
      <c r="F81" s="59"/>
      <c r="G81" s="59"/>
      <c r="H81" s="59"/>
      <c r="I81" s="60"/>
      <c r="J81" s="59"/>
      <c r="K81" s="59"/>
      <c r="L81" s="59"/>
      <c r="M81" s="59"/>
    </row>
    <row r="82" spans="6:13" ht="15">
      <c r="F82" s="59"/>
      <c r="G82" s="59"/>
      <c r="H82" s="59"/>
      <c r="I82" s="60"/>
      <c r="J82" s="59"/>
      <c r="K82" s="59"/>
      <c r="L82" s="59"/>
      <c r="M82" s="59"/>
    </row>
    <row r="83" spans="6:13" ht="15">
      <c r="F83" s="59"/>
      <c r="G83" s="59"/>
      <c r="H83" s="59"/>
      <c r="I83" s="60"/>
      <c r="J83" s="59"/>
      <c r="K83" s="59"/>
      <c r="L83" s="59"/>
      <c r="M83" s="59"/>
    </row>
    <row r="84" spans="6:13" ht="15">
      <c r="F84" s="59"/>
      <c r="G84" s="59"/>
      <c r="H84" s="59"/>
      <c r="I84" s="60"/>
      <c r="J84" s="59"/>
      <c r="K84" s="59"/>
      <c r="L84" s="59"/>
      <c r="M84" s="59"/>
    </row>
    <row r="85" spans="6:13" ht="15">
      <c r="F85" s="59"/>
      <c r="G85" s="59"/>
      <c r="H85" s="59"/>
      <c r="I85" s="60"/>
      <c r="J85" s="59"/>
      <c r="K85" s="59"/>
      <c r="L85" s="59"/>
      <c r="M85" s="59"/>
    </row>
    <row r="86" spans="6:13" ht="15">
      <c r="F86" s="59"/>
      <c r="G86" s="59"/>
      <c r="H86" s="59"/>
      <c r="I86" s="60"/>
      <c r="J86" s="59"/>
      <c r="K86" s="59"/>
      <c r="L86" s="59"/>
      <c r="M86" s="59"/>
    </row>
    <row r="87" spans="6:13" ht="15">
      <c r="F87" s="59"/>
      <c r="G87" s="59"/>
      <c r="H87" s="59"/>
      <c r="I87" s="60"/>
      <c r="J87" s="59"/>
      <c r="K87" s="59"/>
      <c r="L87" s="59"/>
      <c r="M87" s="59"/>
    </row>
    <row r="88" spans="6:13" ht="15">
      <c r="F88" s="59"/>
      <c r="G88" s="59"/>
      <c r="H88" s="59"/>
      <c r="I88" s="60"/>
      <c r="J88" s="59"/>
      <c r="K88" s="59"/>
      <c r="L88" s="59"/>
      <c r="M88" s="59"/>
    </row>
    <row r="89" spans="6:13" ht="15">
      <c r="F89" s="59"/>
      <c r="G89" s="59"/>
      <c r="H89" s="59"/>
      <c r="I89" s="60"/>
      <c r="J89" s="59"/>
      <c r="K89" s="59"/>
      <c r="L89" s="59"/>
      <c r="M89" s="59"/>
    </row>
    <row r="90" spans="6:13" ht="15">
      <c r="F90" s="59"/>
      <c r="G90" s="59"/>
      <c r="H90" s="59"/>
      <c r="I90" s="60"/>
      <c r="J90" s="59"/>
      <c r="K90" s="59"/>
      <c r="L90" s="59"/>
      <c r="M90" s="59"/>
    </row>
    <row r="91" spans="6:13" ht="15">
      <c r="F91" s="59"/>
      <c r="G91" s="59"/>
      <c r="H91" s="59"/>
      <c r="I91" s="60"/>
      <c r="J91" s="59"/>
      <c r="K91" s="59"/>
      <c r="L91" s="59"/>
      <c r="M91" s="59"/>
    </row>
    <row r="92" spans="6:13" ht="15">
      <c r="F92" s="59"/>
      <c r="G92" s="59"/>
      <c r="H92" s="59"/>
      <c r="I92" s="60"/>
      <c r="J92" s="59"/>
      <c r="K92" s="59"/>
      <c r="L92" s="59"/>
      <c r="M92" s="59"/>
    </row>
    <row r="93" spans="6:13" ht="15">
      <c r="F93" s="59"/>
      <c r="G93" s="59"/>
      <c r="H93" s="59"/>
      <c r="I93" s="60"/>
      <c r="J93" s="59"/>
      <c r="K93" s="59"/>
      <c r="L93" s="59"/>
      <c r="M93" s="59"/>
    </row>
    <row r="94" spans="6:13" ht="15">
      <c r="F94" s="59"/>
      <c r="G94" s="59"/>
      <c r="H94" s="59"/>
      <c r="I94" s="60"/>
      <c r="J94" s="59"/>
      <c r="K94" s="59"/>
      <c r="L94" s="59"/>
      <c r="M94" s="59"/>
    </row>
    <row r="95" spans="6:13" ht="15">
      <c r="F95" s="59"/>
      <c r="G95" s="59"/>
      <c r="H95" s="59"/>
      <c r="I95" s="60"/>
      <c r="J95" s="59"/>
      <c r="K95" s="59"/>
      <c r="L95" s="59"/>
      <c r="M95" s="59"/>
    </row>
    <row r="96" spans="6:13" ht="15">
      <c r="F96" s="59"/>
      <c r="G96" s="59"/>
      <c r="H96" s="59"/>
      <c r="I96" s="60"/>
      <c r="J96" s="59"/>
      <c r="K96" s="59"/>
      <c r="L96" s="59"/>
      <c r="M96" s="59"/>
    </row>
    <row r="97" spans="6:13" ht="15">
      <c r="F97" s="59"/>
      <c r="G97" s="59"/>
      <c r="H97" s="59"/>
      <c r="I97" s="60"/>
      <c r="J97" s="59"/>
      <c r="K97" s="59"/>
      <c r="L97" s="59"/>
      <c r="M97" s="59"/>
    </row>
    <row r="98" spans="6:13" ht="15">
      <c r="F98" s="59"/>
      <c r="G98" s="59"/>
      <c r="H98" s="59"/>
      <c r="I98" s="60"/>
      <c r="J98" s="59"/>
      <c r="K98" s="59"/>
      <c r="L98" s="59"/>
      <c r="M98" s="59"/>
    </row>
    <row r="99" spans="6:13" ht="15">
      <c r="F99" s="59"/>
      <c r="G99" s="59"/>
      <c r="H99" s="59"/>
      <c r="I99" s="60"/>
      <c r="J99" s="59"/>
      <c r="K99" s="59"/>
      <c r="L99" s="59"/>
      <c r="M99" s="59"/>
    </row>
  </sheetData>
  <mergeCells count="24">
    <mergeCell ref="K6:K12"/>
    <mergeCell ref="B13:D13"/>
    <mergeCell ref="E13:M13"/>
    <mergeCell ref="A1:M1"/>
    <mergeCell ref="A4:C12"/>
    <mergeCell ref="D4:D12"/>
    <mergeCell ref="E4:M4"/>
    <mergeCell ref="E5:E12"/>
    <mergeCell ref="F5:M5"/>
    <mergeCell ref="A2:M2"/>
    <mergeCell ref="J6:J12"/>
    <mergeCell ref="F6:F12"/>
    <mergeCell ref="G6:G12"/>
    <mergeCell ref="H6:H12"/>
    <mergeCell ref="I6:I12"/>
    <mergeCell ref="L6:L12"/>
    <mergeCell ref="M6:M12"/>
    <mergeCell ref="E53:M53"/>
    <mergeCell ref="A15:B15"/>
    <mergeCell ref="A24:B24"/>
    <mergeCell ref="A27:B27"/>
    <mergeCell ref="A33:B33"/>
    <mergeCell ref="A36:B36"/>
    <mergeCell ref="A48:B48"/>
  </mergeCells>
  <printOptions/>
  <pageMargins left="0.5118110236220472" right="0.5118110236220472" top="0.5905511811023623" bottom="0.7874015748031497" header="0.31496062992125984" footer="0.31496062992125984"/>
  <pageSetup horizontalDpi="600" verticalDpi="600" orientation="portrait" paperSize="9" r:id="rId2"/>
  <headerFooter alignWithMargins="0">
    <oddFooter>&amp;C&amp;"Arial,Standard"&amp;8&amp;P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96"/>
  <sheetViews>
    <sheetView zoomScaleSheetLayoutView="70" workbookViewId="0" topLeftCell="A1">
      <selection activeCell="M1" sqref="M1"/>
    </sheetView>
  </sheetViews>
  <sheetFormatPr defaultColWidth="11.421875" defaultRowHeight="15"/>
  <cols>
    <col min="1" max="1" width="0.85546875" style="552" customWidth="1"/>
    <col min="2" max="2" width="2.28125" style="552" customWidth="1"/>
    <col min="3" max="3" width="36.57421875" style="534" customWidth="1"/>
    <col min="4" max="4" width="5.28125" style="527" customWidth="1"/>
    <col min="5" max="5" width="5.57421875" style="527" customWidth="1"/>
    <col min="6" max="7" width="5.140625" style="527" customWidth="1"/>
    <col min="8" max="9" width="6.00390625" style="527" customWidth="1"/>
    <col min="10" max="12" width="4.57421875" style="527" customWidth="1"/>
    <col min="13" max="13" width="11.421875" style="526" customWidth="1"/>
    <col min="14" max="14" width="24.140625" style="527" customWidth="1"/>
    <col min="15" max="16384" width="11.421875" style="527" customWidth="1"/>
  </cols>
  <sheetData>
    <row r="1" spans="1:12" ht="12.75" customHeight="1">
      <c r="A1" s="1077" t="s">
        <v>931</v>
      </c>
      <c r="B1" s="1077"/>
      <c r="C1" s="1077"/>
      <c r="D1" s="1077"/>
      <c r="E1" s="1077"/>
      <c r="F1" s="1077"/>
      <c r="G1" s="1077"/>
      <c r="H1" s="1077"/>
      <c r="I1" s="1077"/>
      <c r="J1" s="1077"/>
      <c r="K1" s="1077"/>
      <c r="L1" s="1077"/>
    </row>
    <row r="2" spans="1:12" ht="12.75" customHeight="1">
      <c r="A2" s="1088" t="s">
        <v>915</v>
      </c>
      <c r="B2" s="1088"/>
      <c r="C2" s="1088"/>
      <c r="D2" s="1088"/>
      <c r="E2" s="1088"/>
      <c r="F2" s="1088"/>
      <c r="G2" s="1088"/>
      <c r="H2" s="1088"/>
      <c r="I2" s="1088"/>
      <c r="J2" s="1088"/>
      <c r="K2" s="1088"/>
      <c r="L2" s="1088"/>
    </row>
    <row r="3" spans="1:20" s="530" customFormat="1" ht="9" customHeight="1">
      <c r="A3" s="1078" t="s">
        <v>709</v>
      </c>
      <c r="B3" s="1078"/>
      <c r="C3" s="1078"/>
      <c r="D3" s="1078"/>
      <c r="E3" s="1078"/>
      <c r="F3" s="1078"/>
      <c r="G3" s="1078"/>
      <c r="H3" s="1078"/>
      <c r="I3" s="1078"/>
      <c r="J3" s="1078"/>
      <c r="K3" s="1078"/>
      <c r="L3" s="1078"/>
      <c r="M3" s="528"/>
      <c r="N3" s="529"/>
      <c r="O3" s="529"/>
      <c r="P3" s="529"/>
      <c r="Q3" s="529"/>
      <c r="R3" s="529"/>
      <c r="S3" s="529"/>
      <c r="T3" s="529"/>
    </row>
    <row r="4" spans="1:20" s="528" customFormat="1" ht="6" customHeight="1">
      <c r="A4" s="579"/>
      <c r="B4" s="579"/>
      <c r="C4" s="579"/>
      <c r="D4" s="580"/>
      <c r="E4" s="580"/>
      <c r="F4" s="580"/>
      <c r="G4" s="580"/>
      <c r="H4" s="580"/>
      <c r="I4" s="580"/>
      <c r="J4" s="580"/>
      <c r="K4" s="580"/>
      <c r="L4" s="580"/>
      <c r="N4" s="578"/>
      <c r="O4" s="578"/>
      <c r="P4" s="578"/>
      <c r="Q4" s="578"/>
      <c r="R4" s="578"/>
      <c r="S4" s="578"/>
      <c r="T4" s="578"/>
    </row>
    <row r="5" spans="1:13" s="530" customFormat="1" ht="10.5" customHeight="1">
      <c r="A5" s="1069" t="s">
        <v>750</v>
      </c>
      <c r="B5" s="1070"/>
      <c r="C5" s="1071"/>
      <c r="D5" s="1079" t="s">
        <v>682</v>
      </c>
      <c r="E5" s="1080"/>
      <c r="F5" s="1080"/>
      <c r="G5" s="1080"/>
      <c r="H5" s="1080"/>
      <c r="I5" s="1080"/>
      <c r="J5" s="1080"/>
      <c r="K5" s="1080"/>
      <c r="L5" s="1080"/>
      <c r="M5" s="528"/>
    </row>
    <row r="6" spans="1:13" s="530" customFormat="1" ht="23.25" customHeight="1">
      <c r="A6" s="1072"/>
      <c r="B6" s="1072"/>
      <c r="C6" s="1073"/>
      <c r="D6" s="1081" t="s">
        <v>270</v>
      </c>
      <c r="E6" s="1084" t="s">
        <v>896</v>
      </c>
      <c r="F6" s="1085"/>
      <c r="G6" s="1085"/>
      <c r="H6" s="1085"/>
      <c r="I6" s="1085"/>
      <c r="J6" s="1085"/>
      <c r="K6" s="1085"/>
      <c r="L6" s="1085"/>
      <c r="M6" s="528"/>
    </row>
    <row r="7" spans="1:13" s="530" customFormat="1" ht="25.5" customHeight="1">
      <c r="A7" s="1072"/>
      <c r="B7" s="1072"/>
      <c r="C7" s="1073"/>
      <c r="D7" s="1082"/>
      <c r="E7" s="1081" t="s">
        <v>265</v>
      </c>
      <c r="F7" s="1084" t="s">
        <v>684</v>
      </c>
      <c r="G7" s="1076"/>
      <c r="H7" s="1086" t="s">
        <v>685</v>
      </c>
      <c r="I7" s="1087"/>
      <c r="J7" s="1076" t="s">
        <v>686</v>
      </c>
      <c r="K7" s="1076"/>
      <c r="L7" s="1076"/>
      <c r="M7" s="528"/>
    </row>
    <row r="8" spans="1:13" s="530" customFormat="1" ht="33.75" customHeight="1">
      <c r="A8" s="1074"/>
      <c r="B8" s="1074"/>
      <c r="C8" s="1075"/>
      <c r="D8" s="1083"/>
      <c r="E8" s="1083"/>
      <c r="F8" s="532" t="s">
        <v>687</v>
      </c>
      <c r="G8" s="532" t="s">
        <v>688</v>
      </c>
      <c r="H8" s="532" t="s">
        <v>689</v>
      </c>
      <c r="I8" s="532" t="s">
        <v>690</v>
      </c>
      <c r="J8" s="532" t="s">
        <v>691</v>
      </c>
      <c r="K8" s="532" t="s">
        <v>692</v>
      </c>
      <c r="L8" s="531" t="s">
        <v>693</v>
      </c>
      <c r="M8" s="528"/>
    </row>
    <row r="9" spans="1:13" s="530" customFormat="1" ht="16.5" customHeight="1">
      <c r="A9" s="1067" t="s">
        <v>243</v>
      </c>
      <c r="B9" s="1067"/>
      <c r="C9" s="1068"/>
      <c r="D9" s="527"/>
      <c r="E9" s="533"/>
      <c r="F9" s="533"/>
      <c r="G9" s="533"/>
      <c r="H9" s="533"/>
      <c r="I9" s="533"/>
      <c r="J9" s="533"/>
      <c r="K9" s="533"/>
      <c r="L9" s="533"/>
      <c r="M9" s="528"/>
    </row>
    <row r="10" spans="1:14" s="530" customFormat="1" ht="12" customHeight="1">
      <c r="A10" s="534"/>
      <c r="B10" s="1061" t="s">
        <v>710</v>
      </c>
      <c r="C10" s="1062"/>
      <c r="D10" s="535">
        <v>2</v>
      </c>
      <c r="E10" s="535">
        <v>1</v>
      </c>
      <c r="F10" s="535">
        <v>1</v>
      </c>
      <c r="G10" s="535">
        <v>0</v>
      </c>
      <c r="H10" s="535">
        <v>1</v>
      </c>
      <c r="I10" s="535">
        <v>0</v>
      </c>
      <c r="J10" s="535">
        <v>0</v>
      </c>
      <c r="K10" s="535">
        <v>1</v>
      </c>
      <c r="L10" s="535">
        <v>0</v>
      </c>
      <c r="M10" s="536"/>
      <c r="N10" s="537"/>
    </row>
    <row r="11" spans="1:14" s="530" customFormat="1" ht="12" customHeight="1">
      <c r="A11" s="534"/>
      <c r="B11" s="1061" t="s">
        <v>711</v>
      </c>
      <c r="C11" s="1062"/>
      <c r="D11" s="535">
        <v>1</v>
      </c>
      <c r="E11" s="535">
        <v>1</v>
      </c>
      <c r="F11" s="535">
        <v>0</v>
      </c>
      <c r="G11" s="535">
        <v>1</v>
      </c>
      <c r="H11" s="535">
        <v>1</v>
      </c>
      <c r="I11" s="535">
        <v>0</v>
      </c>
      <c r="J11" s="535">
        <v>0</v>
      </c>
      <c r="K11" s="535">
        <v>1</v>
      </c>
      <c r="L11" s="535">
        <v>0</v>
      </c>
      <c r="M11" s="536"/>
      <c r="N11" s="537"/>
    </row>
    <row r="12" spans="1:14" s="530" customFormat="1" ht="12" customHeight="1">
      <c r="A12" s="534"/>
      <c r="B12" s="1061" t="s">
        <v>712</v>
      </c>
      <c r="C12" s="1062"/>
      <c r="D12" s="535">
        <v>6</v>
      </c>
      <c r="E12" s="535">
        <v>6</v>
      </c>
      <c r="F12" s="535">
        <v>6</v>
      </c>
      <c r="G12" s="535">
        <v>0</v>
      </c>
      <c r="H12" s="535">
        <v>6</v>
      </c>
      <c r="I12" s="535">
        <v>0</v>
      </c>
      <c r="J12" s="535">
        <v>0</v>
      </c>
      <c r="K12" s="535">
        <v>6</v>
      </c>
      <c r="L12" s="535">
        <v>0</v>
      </c>
      <c r="M12" s="536"/>
      <c r="N12" s="537"/>
    </row>
    <row r="13" spans="1:14" s="530" customFormat="1" ht="12" customHeight="1">
      <c r="A13" s="534"/>
      <c r="B13" s="1061" t="s">
        <v>713</v>
      </c>
      <c r="C13" s="1062"/>
      <c r="D13" s="535">
        <v>8</v>
      </c>
      <c r="E13" s="535">
        <v>5</v>
      </c>
      <c r="F13" s="535">
        <v>0</v>
      </c>
      <c r="G13" s="535">
        <v>5</v>
      </c>
      <c r="H13" s="535">
        <v>4</v>
      </c>
      <c r="I13" s="535">
        <v>1</v>
      </c>
      <c r="J13" s="535">
        <v>2</v>
      </c>
      <c r="K13" s="535">
        <v>2</v>
      </c>
      <c r="L13" s="535">
        <v>1</v>
      </c>
      <c r="M13" s="536"/>
      <c r="N13" s="537"/>
    </row>
    <row r="14" spans="1:15" s="530" customFormat="1" ht="12" customHeight="1">
      <c r="A14" s="534"/>
      <c r="B14" s="1061" t="s">
        <v>714</v>
      </c>
      <c r="C14" s="1062"/>
      <c r="D14" s="535">
        <v>2</v>
      </c>
      <c r="E14" s="535">
        <v>2</v>
      </c>
      <c r="F14" s="535">
        <v>0</v>
      </c>
      <c r="G14" s="535">
        <v>2</v>
      </c>
      <c r="H14" s="535">
        <v>1</v>
      </c>
      <c r="I14" s="535">
        <v>1</v>
      </c>
      <c r="J14" s="535">
        <v>1</v>
      </c>
      <c r="K14" s="535">
        <v>0</v>
      </c>
      <c r="L14" s="535">
        <v>1</v>
      </c>
      <c r="M14" s="536"/>
      <c r="N14" s="537"/>
      <c r="O14" s="538"/>
    </row>
    <row r="15" spans="1:14" s="530" customFormat="1" ht="12" customHeight="1">
      <c r="A15" s="534"/>
      <c r="B15" s="1061" t="s">
        <v>715</v>
      </c>
      <c r="C15" s="1062"/>
      <c r="D15" s="535">
        <v>4</v>
      </c>
      <c r="E15" s="535">
        <v>2</v>
      </c>
      <c r="F15" s="535">
        <v>1</v>
      </c>
      <c r="G15" s="535">
        <v>1</v>
      </c>
      <c r="H15" s="535">
        <v>2</v>
      </c>
      <c r="I15" s="535">
        <v>0</v>
      </c>
      <c r="J15" s="535">
        <v>2</v>
      </c>
      <c r="K15" s="535">
        <v>0</v>
      </c>
      <c r="L15" s="535">
        <v>0</v>
      </c>
      <c r="M15" s="536"/>
      <c r="N15" s="537"/>
    </row>
    <row r="16" spans="1:14" s="530" customFormat="1" ht="12" customHeight="1">
      <c r="A16" s="534"/>
      <c r="B16" s="1061" t="s">
        <v>716</v>
      </c>
      <c r="C16" s="1062"/>
      <c r="D16" s="535">
        <v>3</v>
      </c>
      <c r="E16" s="535">
        <v>1</v>
      </c>
      <c r="F16" s="535">
        <v>0</v>
      </c>
      <c r="G16" s="535">
        <v>1</v>
      </c>
      <c r="H16" s="535">
        <v>1</v>
      </c>
      <c r="I16" s="535">
        <v>0</v>
      </c>
      <c r="J16" s="535">
        <v>1</v>
      </c>
      <c r="K16" s="535">
        <v>0</v>
      </c>
      <c r="L16" s="535">
        <v>0</v>
      </c>
      <c r="M16" s="536"/>
      <c r="N16" s="537"/>
    </row>
    <row r="17" spans="1:14" s="530" customFormat="1" ht="12" customHeight="1">
      <c r="A17" s="534"/>
      <c r="B17" s="1061" t="s">
        <v>717</v>
      </c>
      <c r="C17" s="1062"/>
      <c r="D17" s="535">
        <v>2</v>
      </c>
      <c r="E17" s="535">
        <v>2</v>
      </c>
      <c r="F17" s="535">
        <v>0</v>
      </c>
      <c r="G17" s="535">
        <v>2</v>
      </c>
      <c r="H17" s="535">
        <v>2</v>
      </c>
      <c r="I17" s="535">
        <v>0</v>
      </c>
      <c r="J17" s="535">
        <v>2</v>
      </c>
      <c r="K17" s="535">
        <v>0</v>
      </c>
      <c r="L17" s="535">
        <v>0</v>
      </c>
      <c r="M17" s="536"/>
      <c r="N17" s="537"/>
    </row>
    <row r="18" spans="1:14" s="530" customFormat="1" ht="12" customHeight="1">
      <c r="A18" s="534"/>
      <c r="B18" s="1061" t="s">
        <v>718</v>
      </c>
      <c r="C18" s="1062"/>
      <c r="D18" s="535">
        <v>3</v>
      </c>
      <c r="E18" s="535">
        <v>2</v>
      </c>
      <c r="F18" s="535">
        <v>0</v>
      </c>
      <c r="G18" s="535">
        <v>2</v>
      </c>
      <c r="H18" s="535">
        <v>2</v>
      </c>
      <c r="I18" s="535">
        <v>0</v>
      </c>
      <c r="J18" s="535">
        <v>2</v>
      </c>
      <c r="K18" s="535">
        <v>0</v>
      </c>
      <c r="L18" s="535">
        <v>0</v>
      </c>
      <c r="M18" s="536"/>
      <c r="N18" s="537"/>
    </row>
    <row r="19" spans="1:14" s="530" customFormat="1" ht="12" customHeight="1">
      <c r="A19" s="534"/>
      <c r="B19" s="1061" t="s">
        <v>752</v>
      </c>
      <c r="C19" s="1062"/>
      <c r="D19" s="535">
        <v>1</v>
      </c>
      <c r="E19" s="535">
        <v>1</v>
      </c>
      <c r="F19" s="535">
        <v>0</v>
      </c>
      <c r="G19" s="535">
        <v>1</v>
      </c>
      <c r="H19" s="535">
        <v>1</v>
      </c>
      <c r="I19" s="535">
        <v>0</v>
      </c>
      <c r="J19" s="535">
        <v>1</v>
      </c>
      <c r="K19" s="535">
        <v>0</v>
      </c>
      <c r="L19" s="535">
        <v>0</v>
      </c>
      <c r="M19" s="536"/>
      <c r="N19" s="537"/>
    </row>
    <row r="20" spans="1:14" s="530" customFormat="1" ht="12" customHeight="1">
      <c r="A20" s="534"/>
      <c r="B20" s="1061" t="s">
        <v>719</v>
      </c>
      <c r="C20" s="1062"/>
      <c r="D20" s="535">
        <v>4</v>
      </c>
      <c r="E20" s="535">
        <v>3</v>
      </c>
      <c r="F20" s="535">
        <v>2</v>
      </c>
      <c r="G20" s="535">
        <v>1</v>
      </c>
      <c r="H20" s="535">
        <v>3</v>
      </c>
      <c r="I20" s="535">
        <v>0</v>
      </c>
      <c r="J20" s="535">
        <v>2</v>
      </c>
      <c r="K20" s="535">
        <v>1</v>
      </c>
      <c r="L20" s="535">
        <v>0</v>
      </c>
      <c r="M20" s="536"/>
      <c r="N20" s="537"/>
    </row>
    <row r="21" spans="1:14" s="530" customFormat="1" ht="12" customHeight="1">
      <c r="A21" s="534"/>
      <c r="B21" s="1061" t="s">
        <v>720</v>
      </c>
      <c r="C21" s="1062"/>
      <c r="D21" s="535">
        <v>1</v>
      </c>
      <c r="E21" s="535">
        <v>0</v>
      </c>
      <c r="F21" s="535">
        <v>0</v>
      </c>
      <c r="G21" s="535">
        <v>0</v>
      </c>
      <c r="H21" s="535">
        <v>0</v>
      </c>
      <c r="I21" s="535">
        <v>0</v>
      </c>
      <c r="J21" s="535">
        <v>0</v>
      </c>
      <c r="K21" s="535">
        <v>0</v>
      </c>
      <c r="L21" s="535">
        <v>0</v>
      </c>
      <c r="M21" s="536"/>
      <c r="N21" s="537"/>
    </row>
    <row r="22" spans="1:14" s="530" customFormat="1" ht="12" customHeight="1">
      <c r="A22" s="534"/>
      <c r="B22" s="1061" t="s">
        <v>721</v>
      </c>
      <c r="C22" s="1062"/>
      <c r="D22" s="535">
        <v>1</v>
      </c>
      <c r="E22" s="535">
        <v>0</v>
      </c>
      <c r="F22" s="535">
        <v>0</v>
      </c>
      <c r="G22" s="535">
        <v>0</v>
      </c>
      <c r="H22" s="535">
        <v>0</v>
      </c>
      <c r="I22" s="535">
        <v>0</v>
      </c>
      <c r="J22" s="535">
        <v>0</v>
      </c>
      <c r="K22" s="535">
        <v>0</v>
      </c>
      <c r="L22" s="535">
        <v>0</v>
      </c>
      <c r="M22" s="536"/>
      <c r="N22" s="537"/>
    </row>
    <row r="23" spans="1:14" s="530" customFormat="1" ht="12" customHeight="1">
      <c r="A23" s="534"/>
      <c r="B23" s="1061" t="s">
        <v>751</v>
      </c>
      <c r="C23" s="1062"/>
      <c r="D23" s="535">
        <v>2</v>
      </c>
      <c r="E23" s="535">
        <v>1</v>
      </c>
      <c r="F23" s="535">
        <v>1</v>
      </c>
      <c r="G23" s="535">
        <v>0</v>
      </c>
      <c r="H23" s="535">
        <v>1</v>
      </c>
      <c r="I23" s="535">
        <v>0</v>
      </c>
      <c r="J23" s="535">
        <v>0</v>
      </c>
      <c r="K23" s="535">
        <v>1</v>
      </c>
      <c r="L23" s="535">
        <v>0</v>
      </c>
      <c r="M23" s="536"/>
      <c r="N23" s="537"/>
    </row>
    <row r="24" spans="1:13" s="530" customFormat="1" ht="12" customHeight="1">
      <c r="A24" s="534"/>
      <c r="B24" s="534"/>
      <c r="C24" s="539" t="s">
        <v>331</v>
      </c>
      <c r="D24" s="535">
        <v>40</v>
      </c>
      <c r="E24" s="535">
        <v>27</v>
      </c>
      <c r="F24" s="535">
        <v>11</v>
      </c>
      <c r="G24" s="535">
        <v>16</v>
      </c>
      <c r="H24" s="535">
        <v>25</v>
      </c>
      <c r="I24" s="535">
        <v>2</v>
      </c>
      <c r="J24" s="535">
        <v>13</v>
      </c>
      <c r="K24" s="535">
        <v>12</v>
      </c>
      <c r="L24" s="535">
        <v>2</v>
      </c>
      <c r="M24" s="536"/>
    </row>
    <row r="25" spans="1:13" s="530" customFormat="1" ht="12" customHeight="1">
      <c r="A25" s="534"/>
      <c r="B25" s="534"/>
      <c r="C25" s="540" t="s">
        <v>722</v>
      </c>
      <c r="D25" s="535">
        <v>13</v>
      </c>
      <c r="E25" s="535">
        <v>10</v>
      </c>
      <c r="F25" s="535">
        <v>1</v>
      </c>
      <c r="G25" s="535">
        <v>9</v>
      </c>
      <c r="H25" s="535">
        <v>8</v>
      </c>
      <c r="I25" s="535">
        <v>2</v>
      </c>
      <c r="J25" s="535">
        <v>8</v>
      </c>
      <c r="K25" s="535">
        <v>0</v>
      </c>
      <c r="L25" s="535">
        <v>2</v>
      </c>
      <c r="M25" s="536"/>
    </row>
    <row r="26" spans="1:13" s="530" customFormat="1" ht="12" customHeight="1">
      <c r="A26" s="534"/>
      <c r="B26" s="534"/>
      <c r="C26" s="540" t="s">
        <v>723</v>
      </c>
      <c r="D26" s="535">
        <v>9</v>
      </c>
      <c r="E26" s="535">
        <v>5</v>
      </c>
      <c r="F26" s="535">
        <v>2</v>
      </c>
      <c r="G26" s="535">
        <v>3</v>
      </c>
      <c r="H26" s="535">
        <v>4</v>
      </c>
      <c r="I26" s="535">
        <v>1</v>
      </c>
      <c r="J26" s="535">
        <v>2</v>
      </c>
      <c r="K26" s="535">
        <v>2</v>
      </c>
      <c r="L26" s="535">
        <v>1</v>
      </c>
      <c r="M26" s="536"/>
    </row>
    <row r="27" spans="1:13" s="530" customFormat="1" ht="7.5" customHeight="1">
      <c r="A27" s="534"/>
      <c r="B27" s="534"/>
      <c r="C27" s="541"/>
      <c r="D27" s="535"/>
      <c r="E27" s="535"/>
      <c r="F27" s="535"/>
      <c r="G27" s="535"/>
      <c r="H27" s="535"/>
      <c r="I27" s="535"/>
      <c r="J27" s="535"/>
      <c r="K27" s="535"/>
      <c r="L27" s="535"/>
      <c r="M27" s="536"/>
    </row>
    <row r="28" spans="1:13" s="530" customFormat="1" ht="16.5" customHeight="1">
      <c r="A28" s="1063" t="s">
        <v>244</v>
      </c>
      <c r="B28" s="1063"/>
      <c r="C28" s="1064"/>
      <c r="D28" s="535"/>
      <c r="E28" s="535"/>
      <c r="F28" s="535"/>
      <c r="G28" s="535"/>
      <c r="H28" s="535"/>
      <c r="I28" s="535"/>
      <c r="J28" s="535"/>
      <c r="K28" s="535"/>
      <c r="L28" s="535"/>
      <c r="M28" s="536"/>
    </row>
    <row r="29" spans="1:13" s="530" customFormat="1" ht="12" customHeight="1">
      <c r="A29" s="542"/>
      <c r="B29" s="1065" t="s">
        <v>244</v>
      </c>
      <c r="C29" s="1066"/>
      <c r="D29" s="535">
        <v>3</v>
      </c>
      <c r="E29" s="535">
        <v>2</v>
      </c>
      <c r="F29" s="535">
        <v>1</v>
      </c>
      <c r="G29" s="535">
        <v>1</v>
      </c>
      <c r="H29" s="535">
        <v>2</v>
      </c>
      <c r="I29" s="535">
        <v>0</v>
      </c>
      <c r="J29" s="535">
        <v>1</v>
      </c>
      <c r="K29" s="535">
        <v>1</v>
      </c>
      <c r="L29" s="535">
        <v>0</v>
      </c>
      <c r="M29" s="536"/>
    </row>
    <row r="30" spans="1:13" s="530" customFormat="1" ht="12" customHeight="1">
      <c r="A30" s="534"/>
      <c r="B30" s="534"/>
      <c r="C30" s="539" t="s">
        <v>331</v>
      </c>
      <c r="D30" s="535">
        <v>3</v>
      </c>
      <c r="E30" s="535">
        <v>2</v>
      </c>
      <c r="F30" s="535">
        <v>1</v>
      </c>
      <c r="G30" s="535">
        <v>1</v>
      </c>
      <c r="H30" s="535">
        <v>2</v>
      </c>
      <c r="I30" s="535">
        <v>0</v>
      </c>
      <c r="J30" s="535">
        <v>1</v>
      </c>
      <c r="K30" s="535">
        <v>1</v>
      </c>
      <c r="L30" s="535">
        <v>0</v>
      </c>
      <c r="M30" s="536"/>
    </row>
    <row r="31" spans="1:13" s="530" customFormat="1" ht="12" customHeight="1">
      <c r="A31" s="534"/>
      <c r="B31" s="534"/>
      <c r="C31" s="540" t="s">
        <v>722</v>
      </c>
      <c r="D31" s="535">
        <v>1</v>
      </c>
      <c r="E31" s="535">
        <v>1</v>
      </c>
      <c r="F31" s="527">
        <v>1</v>
      </c>
      <c r="G31" s="527">
        <v>0</v>
      </c>
      <c r="H31" s="535">
        <v>1</v>
      </c>
      <c r="I31" s="535">
        <v>0</v>
      </c>
      <c r="J31" s="535">
        <v>1</v>
      </c>
      <c r="K31" s="535">
        <v>0</v>
      </c>
      <c r="L31" s="535">
        <v>0</v>
      </c>
      <c r="M31" s="536"/>
    </row>
    <row r="32" spans="1:13" s="530" customFormat="1" ht="12" customHeight="1">
      <c r="A32" s="534"/>
      <c r="B32" s="534"/>
      <c r="C32" s="540" t="s">
        <v>723</v>
      </c>
      <c r="D32" s="535">
        <v>0</v>
      </c>
      <c r="E32" s="535">
        <v>0</v>
      </c>
      <c r="F32" s="535">
        <v>0</v>
      </c>
      <c r="G32" s="535">
        <v>0</v>
      </c>
      <c r="H32" s="535">
        <v>0</v>
      </c>
      <c r="I32" s="535">
        <v>0</v>
      </c>
      <c r="J32" s="535">
        <v>0</v>
      </c>
      <c r="K32" s="535">
        <v>0</v>
      </c>
      <c r="L32" s="535">
        <v>0</v>
      </c>
      <c r="M32" s="536"/>
    </row>
    <row r="33" spans="1:13" s="530" customFormat="1" ht="7.5" customHeight="1">
      <c r="A33" s="534"/>
      <c r="B33" s="543"/>
      <c r="C33" s="544"/>
      <c r="D33" s="527"/>
      <c r="E33" s="535"/>
      <c r="F33" s="535"/>
      <c r="G33" s="535"/>
      <c r="H33" s="535"/>
      <c r="I33" s="535"/>
      <c r="J33" s="535"/>
      <c r="K33" s="535"/>
      <c r="L33" s="535"/>
      <c r="M33" s="536"/>
    </row>
    <row r="34" spans="1:13" s="530" customFormat="1" ht="16.5" customHeight="1">
      <c r="A34" s="1063" t="s">
        <v>694</v>
      </c>
      <c r="B34" s="1063"/>
      <c r="C34" s="1064"/>
      <c r="D34" s="535"/>
      <c r="E34" s="535"/>
      <c r="F34" s="535"/>
      <c r="G34" s="535"/>
      <c r="H34" s="535"/>
      <c r="I34" s="535"/>
      <c r="J34" s="535"/>
      <c r="K34" s="535"/>
      <c r="L34" s="535"/>
      <c r="M34" s="536"/>
    </row>
    <row r="35" spans="1:14" s="530" customFormat="1" ht="12" customHeight="1">
      <c r="A35" s="534"/>
      <c r="B35" s="1061" t="s">
        <v>753</v>
      </c>
      <c r="C35" s="1062"/>
      <c r="D35" s="535">
        <v>2</v>
      </c>
      <c r="E35" s="535">
        <v>1</v>
      </c>
      <c r="F35" s="535">
        <v>0</v>
      </c>
      <c r="G35" s="535">
        <v>1</v>
      </c>
      <c r="H35" s="535">
        <v>1</v>
      </c>
      <c r="I35" s="535">
        <v>0</v>
      </c>
      <c r="J35" s="535">
        <v>0</v>
      </c>
      <c r="K35" s="535">
        <v>1</v>
      </c>
      <c r="L35" s="535">
        <v>0</v>
      </c>
      <c r="M35" s="536"/>
      <c r="N35" s="537"/>
    </row>
    <row r="36" spans="1:14" s="530" customFormat="1" ht="12" customHeight="1">
      <c r="A36" s="534"/>
      <c r="B36" s="1061" t="s">
        <v>724</v>
      </c>
      <c r="C36" s="1062"/>
      <c r="D36" s="535">
        <v>9</v>
      </c>
      <c r="E36" s="535">
        <v>7</v>
      </c>
      <c r="F36" s="535">
        <v>3</v>
      </c>
      <c r="G36" s="535">
        <v>4</v>
      </c>
      <c r="H36" s="535">
        <v>7</v>
      </c>
      <c r="I36" s="535">
        <v>0</v>
      </c>
      <c r="J36" s="535">
        <v>5</v>
      </c>
      <c r="K36" s="535">
        <v>2</v>
      </c>
      <c r="L36" s="535">
        <v>0</v>
      </c>
      <c r="M36" s="536"/>
      <c r="N36" s="537"/>
    </row>
    <row r="37" spans="1:14" s="530" customFormat="1" ht="12" customHeight="1">
      <c r="A37" s="534"/>
      <c r="B37" s="1061" t="s">
        <v>725</v>
      </c>
      <c r="C37" s="1062"/>
      <c r="D37" s="535">
        <v>4</v>
      </c>
      <c r="E37" s="535">
        <v>2</v>
      </c>
      <c r="F37" s="535">
        <v>0</v>
      </c>
      <c r="G37" s="535">
        <v>2</v>
      </c>
      <c r="H37" s="535">
        <v>1</v>
      </c>
      <c r="I37" s="535">
        <v>1</v>
      </c>
      <c r="J37" s="535">
        <v>1</v>
      </c>
      <c r="K37" s="535">
        <v>0</v>
      </c>
      <c r="L37" s="535">
        <v>1</v>
      </c>
      <c r="M37" s="536"/>
      <c r="N37" s="537"/>
    </row>
    <row r="38" spans="1:14" s="530" customFormat="1" ht="12" customHeight="1">
      <c r="A38" s="534"/>
      <c r="B38" s="1061" t="s">
        <v>726</v>
      </c>
      <c r="C38" s="1062"/>
      <c r="D38" s="535">
        <v>8</v>
      </c>
      <c r="E38" s="535">
        <v>4</v>
      </c>
      <c r="F38" s="535">
        <v>1</v>
      </c>
      <c r="G38" s="535">
        <v>3</v>
      </c>
      <c r="H38" s="535">
        <v>4</v>
      </c>
      <c r="I38" s="535">
        <v>0</v>
      </c>
      <c r="J38" s="535">
        <v>3</v>
      </c>
      <c r="K38" s="535">
        <v>1</v>
      </c>
      <c r="L38" s="535">
        <v>0</v>
      </c>
      <c r="M38" s="536"/>
      <c r="N38" s="537"/>
    </row>
    <row r="39" spans="1:14" s="530" customFormat="1" ht="12" customHeight="1">
      <c r="A39" s="534"/>
      <c r="B39" s="1061" t="s">
        <v>727</v>
      </c>
      <c r="C39" s="1062"/>
      <c r="D39" s="535">
        <v>12</v>
      </c>
      <c r="E39" s="535">
        <v>7</v>
      </c>
      <c r="F39" s="535">
        <v>1</v>
      </c>
      <c r="G39" s="535">
        <v>6</v>
      </c>
      <c r="H39" s="535">
        <v>6</v>
      </c>
      <c r="I39" s="535">
        <v>1</v>
      </c>
      <c r="J39" s="535">
        <v>4</v>
      </c>
      <c r="K39" s="535">
        <v>2</v>
      </c>
      <c r="L39" s="535">
        <v>1</v>
      </c>
      <c r="M39" s="536"/>
      <c r="N39" s="537"/>
    </row>
    <row r="40" spans="1:14" s="530" customFormat="1" ht="12" customHeight="1">
      <c r="A40" s="534"/>
      <c r="B40" s="1061" t="s">
        <v>728</v>
      </c>
      <c r="C40" s="1062"/>
      <c r="D40" s="535">
        <v>4</v>
      </c>
      <c r="E40" s="535">
        <v>2</v>
      </c>
      <c r="F40" s="535">
        <v>1</v>
      </c>
      <c r="G40" s="535">
        <v>1</v>
      </c>
      <c r="H40" s="535">
        <v>2</v>
      </c>
      <c r="I40" s="535">
        <v>0</v>
      </c>
      <c r="J40" s="535">
        <v>0</v>
      </c>
      <c r="K40" s="535">
        <v>2</v>
      </c>
      <c r="L40" s="535">
        <v>0</v>
      </c>
      <c r="M40" s="536"/>
      <c r="N40" s="537"/>
    </row>
    <row r="41" spans="1:14" s="530" customFormat="1" ht="12" customHeight="1">
      <c r="A41" s="534"/>
      <c r="B41" s="1061" t="s">
        <v>729</v>
      </c>
      <c r="C41" s="1062"/>
      <c r="D41" s="535">
        <v>5</v>
      </c>
      <c r="E41" s="535">
        <v>2</v>
      </c>
      <c r="F41" s="535">
        <v>0</v>
      </c>
      <c r="G41" s="535">
        <v>2</v>
      </c>
      <c r="H41" s="535">
        <v>2</v>
      </c>
      <c r="I41" s="535">
        <v>0</v>
      </c>
      <c r="J41" s="535">
        <v>2</v>
      </c>
      <c r="K41" s="535">
        <v>0</v>
      </c>
      <c r="L41" s="535">
        <v>0</v>
      </c>
      <c r="M41" s="536"/>
      <c r="N41" s="537"/>
    </row>
    <row r="42" spans="1:21" s="530" customFormat="1" ht="12" customHeight="1">
      <c r="A42" s="534"/>
      <c r="B42" s="1061" t="s">
        <v>754</v>
      </c>
      <c r="C42" s="1062"/>
      <c r="D42" s="535">
        <v>1</v>
      </c>
      <c r="E42" s="535">
        <v>1</v>
      </c>
      <c r="F42" s="535">
        <v>1</v>
      </c>
      <c r="G42" s="535">
        <v>0</v>
      </c>
      <c r="H42" s="535">
        <v>1</v>
      </c>
      <c r="I42" s="535">
        <v>0</v>
      </c>
      <c r="J42" s="535">
        <v>1</v>
      </c>
      <c r="K42" s="535">
        <v>0</v>
      </c>
      <c r="L42" s="535">
        <v>0</v>
      </c>
      <c r="M42" s="536"/>
      <c r="N42" s="537"/>
      <c r="O42" s="545"/>
      <c r="P42" s="545"/>
      <c r="Q42" s="545"/>
      <c r="R42" s="545"/>
      <c r="S42" s="545"/>
      <c r="T42" s="545"/>
      <c r="U42" s="545"/>
    </row>
    <row r="43" spans="1:21" s="530" customFormat="1" ht="12" customHeight="1">
      <c r="A43" s="534"/>
      <c r="B43" s="534"/>
      <c r="C43" s="539" t="s">
        <v>331</v>
      </c>
      <c r="D43" s="535">
        <v>45</v>
      </c>
      <c r="E43" s="535">
        <v>26</v>
      </c>
      <c r="F43" s="535">
        <v>7</v>
      </c>
      <c r="G43" s="535">
        <v>19</v>
      </c>
      <c r="H43" s="535">
        <v>24</v>
      </c>
      <c r="I43" s="535">
        <v>2</v>
      </c>
      <c r="J43" s="535">
        <v>16</v>
      </c>
      <c r="K43" s="535">
        <v>8</v>
      </c>
      <c r="L43" s="535">
        <v>2</v>
      </c>
      <c r="M43" s="536"/>
      <c r="N43" s="545"/>
      <c r="O43" s="545"/>
      <c r="P43" s="545"/>
      <c r="Q43" s="545"/>
      <c r="R43" s="545"/>
      <c r="S43" s="545"/>
      <c r="T43" s="545"/>
      <c r="U43" s="545"/>
    </row>
    <row r="44" spans="1:21" s="530" customFormat="1" ht="12" customHeight="1">
      <c r="A44" s="534"/>
      <c r="B44" s="534"/>
      <c r="C44" s="540" t="s">
        <v>722</v>
      </c>
      <c r="D44" s="535">
        <v>20</v>
      </c>
      <c r="E44" s="535">
        <v>11</v>
      </c>
      <c r="F44" s="535">
        <v>4</v>
      </c>
      <c r="G44" s="535">
        <v>7</v>
      </c>
      <c r="H44" s="535">
        <v>9</v>
      </c>
      <c r="I44" s="535">
        <v>2</v>
      </c>
      <c r="J44" s="535">
        <v>6</v>
      </c>
      <c r="K44" s="535">
        <v>3</v>
      </c>
      <c r="L44" s="535">
        <v>2</v>
      </c>
      <c r="M44" s="536"/>
      <c r="N44" s="545"/>
      <c r="O44" s="545"/>
      <c r="P44" s="545"/>
      <c r="Q44" s="545"/>
      <c r="R44" s="545"/>
      <c r="S44" s="545"/>
      <c r="T44" s="545"/>
      <c r="U44" s="545"/>
    </row>
    <row r="45" spans="1:13" ht="12" customHeight="1">
      <c r="A45" s="534"/>
      <c r="B45" s="534"/>
      <c r="C45" s="540" t="s">
        <v>723</v>
      </c>
      <c r="D45" s="535">
        <v>4</v>
      </c>
      <c r="E45" s="535">
        <v>1</v>
      </c>
      <c r="F45" s="535">
        <v>0</v>
      </c>
      <c r="G45" s="535">
        <v>1</v>
      </c>
      <c r="H45" s="535">
        <v>1</v>
      </c>
      <c r="I45" s="535">
        <v>0</v>
      </c>
      <c r="J45" s="535">
        <v>1</v>
      </c>
      <c r="K45" s="535">
        <v>0</v>
      </c>
      <c r="L45" s="535">
        <v>0</v>
      </c>
      <c r="M45" s="536"/>
    </row>
    <row r="46" spans="1:13" ht="7.5" customHeight="1">
      <c r="A46" s="534"/>
      <c r="B46" s="534"/>
      <c r="C46" s="541"/>
      <c r="D46" s="526"/>
      <c r="E46" s="535"/>
      <c r="F46" s="535"/>
      <c r="G46" s="535"/>
      <c r="H46" s="535"/>
      <c r="I46" s="535"/>
      <c r="J46" s="535"/>
      <c r="K46" s="535"/>
      <c r="L46" s="535"/>
      <c r="M46" s="536"/>
    </row>
    <row r="47" spans="1:13" s="530" customFormat="1" ht="16.5" customHeight="1">
      <c r="A47" s="1063" t="s">
        <v>361</v>
      </c>
      <c r="B47" s="1063"/>
      <c r="C47" s="1064"/>
      <c r="D47" s="526"/>
      <c r="E47" s="535"/>
      <c r="F47" s="535"/>
      <c r="G47" s="535"/>
      <c r="H47" s="535"/>
      <c r="I47" s="535"/>
      <c r="J47" s="535"/>
      <c r="K47" s="535"/>
      <c r="L47" s="535"/>
      <c r="M47" s="536"/>
    </row>
    <row r="48" spans="1:14" s="530" customFormat="1" ht="12" customHeight="1">
      <c r="A48" s="534"/>
      <c r="B48" s="1061" t="s">
        <v>730</v>
      </c>
      <c r="C48" s="1062"/>
      <c r="D48" s="526">
        <v>1</v>
      </c>
      <c r="E48" s="535">
        <v>0</v>
      </c>
      <c r="F48" s="535">
        <v>0</v>
      </c>
      <c r="G48" s="535">
        <v>0</v>
      </c>
      <c r="H48" s="535">
        <v>0</v>
      </c>
      <c r="I48" s="535">
        <v>0</v>
      </c>
      <c r="J48" s="535">
        <v>0</v>
      </c>
      <c r="K48" s="535">
        <v>0</v>
      </c>
      <c r="L48" s="535">
        <v>0</v>
      </c>
      <c r="M48" s="536"/>
      <c r="N48" s="537"/>
    </row>
    <row r="49" spans="1:14" s="530" customFormat="1" ht="12" customHeight="1">
      <c r="A49" s="534"/>
      <c r="B49" s="1061" t="s">
        <v>731</v>
      </c>
      <c r="C49" s="1062"/>
      <c r="D49" s="526">
        <v>4</v>
      </c>
      <c r="E49" s="535">
        <v>4</v>
      </c>
      <c r="F49" s="535">
        <v>0</v>
      </c>
      <c r="G49" s="535">
        <v>4</v>
      </c>
      <c r="H49" s="535">
        <v>4</v>
      </c>
      <c r="I49" s="535">
        <v>0</v>
      </c>
      <c r="J49" s="535">
        <v>3</v>
      </c>
      <c r="K49" s="535">
        <v>1</v>
      </c>
      <c r="L49" s="535">
        <v>0</v>
      </c>
      <c r="M49" s="536"/>
      <c r="N49" s="537"/>
    </row>
    <row r="50" spans="1:14" s="530" customFormat="1" ht="12" customHeight="1">
      <c r="A50" s="534"/>
      <c r="B50" s="1061" t="s">
        <v>732</v>
      </c>
      <c r="C50" s="1062"/>
      <c r="D50" s="526">
        <v>14</v>
      </c>
      <c r="E50" s="535">
        <v>9</v>
      </c>
      <c r="F50" s="535">
        <v>3</v>
      </c>
      <c r="G50" s="535">
        <v>6</v>
      </c>
      <c r="H50" s="535">
        <v>9</v>
      </c>
      <c r="I50" s="535">
        <v>0</v>
      </c>
      <c r="J50" s="535">
        <v>3</v>
      </c>
      <c r="K50" s="535">
        <v>6</v>
      </c>
      <c r="L50" s="535">
        <v>0</v>
      </c>
      <c r="M50" s="536"/>
      <c r="N50" s="537"/>
    </row>
    <row r="51" spans="1:14" s="530" customFormat="1" ht="12" customHeight="1">
      <c r="A51" s="534"/>
      <c r="B51" s="1061" t="s">
        <v>733</v>
      </c>
      <c r="C51" s="1062"/>
      <c r="D51" s="526">
        <v>6</v>
      </c>
      <c r="E51" s="535">
        <v>3</v>
      </c>
      <c r="F51" s="535">
        <v>1</v>
      </c>
      <c r="G51" s="535">
        <v>2</v>
      </c>
      <c r="H51" s="535">
        <v>3</v>
      </c>
      <c r="I51" s="535">
        <v>0</v>
      </c>
      <c r="J51" s="535">
        <v>2</v>
      </c>
      <c r="K51" s="535">
        <v>1</v>
      </c>
      <c r="L51" s="535">
        <v>0</v>
      </c>
      <c r="M51" s="536"/>
      <c r="N51" s="537"/>
    </row>
    <row r="52" spans="1:14" s="530" customFormat="1" ht="12" customHeight="1">
      <c r="A52" s="534"/>
      <c r="B52" s="1061" t="s">
        <v>734</v>
      </c>
      <c r="C52" s="1062"/>
      <c r="D52" s="526">
        <v>2</v>
      </c>
      <c r="E52" s="535">
        <v>2</v>
      </c>
      <c r="F52" s="535">
        <v>2</v>
      </c>
      <c r="G52" s="535">
        <v>0</v>
      </c>
      <c r="H52" s="535">
        <v>2</v>
      </c>
      <c r="I52" s="535">
        <v>0</v>
      </c>
      <c r="J52" s="535">
        <v>2</v>
      </c>
      <c r="K52" s="535">
        <v>0</v>
      </c>
      <c r="L52" s="535">
        <v>0</v>
      </c>
      <c r="M52" s="536"/>
      <c r="N52" s="537"/>
    </row>
    <row r="53" spans="1:14" s="530" customFormat="1" ht="12" customHeight="1">
      <c r="A53" s="534"/>
      <c r="B53" s="1061" t="s">
        <v>735</v>
      </c>
      <c r="C53" s="1062"/>
      <c r="D53" s="526">
        <v>12</v>
      </c>
      <c r="E53" s="535">
        <v>11</v>
      </c>
      <c r="F53" s="535">
        <v>3</v>
      </c>
      <c r="G53" s="535">
        <v>8</v>
      </c>
      <c r="H53" s="535">
        <v>11</v>
      </c>
      <c r="I53" s="535">
        <v>0</v>
      </c>
      <c r="J53" s="535">
        <v>6</v>
      </c>
      <c r="K53" s="535">
        <v>5</v>
      </c>
      <c r="L53" s="535">
        <v>0</v>
      </c>
      <c r="M53" s="536"/>
      <c r="N53" s="537"/>
    </row>
    <row r="54" spans="1:14" s="530" customFormat="1" ht="12" customHeight="1">
      <c r="A54" s="534"/>
      <c r="B54" s="1061" t="s">
        <v>736</v>
      </c>
      <c r="C54" s="1062"/>
      <c r="D54" s="526">
        <v>4</v>
      </c>
      <c r="E54" s="535">
        <v>4</v>
      </c>
      <c r="F54" s="535">
        <v>0</v>
      </c>
      <c r="G54" s="535">
        <v>4</v>
      </c>
      <c r="H54" s="535">
        <v>4</v>
      </c>
      <c r="I54" s="535">
        <v>0</v>
      </c>
      <c r="J54" s="535">
        <v>2</v>
      </c>
      <c r="K54" s="535">
        <v>2</v>
      </c>
      <c r="L54" s="535">
        <v>0</v>
      </c>
      <c r="M54" s="536"/>
      <c r="N54" s="537"/>
    </row>
    <row r="55" spans="1:14" s="530" customFormat="1" ht="12" customHeight="1">
      <c r="A55" s="534"/>
      <c r="B55" s="1061" t="s">
        <v>737</v>
      </c>
      <c r="C55" s="1062"/>
      <c r="D55" s="526">
        <v>6</v>
      </c>
      <c r="E55" s="535">
        <v>5</v>
      </c>
      <c r="F55" s="535">
        <v>0</v>
      </c>
      <c r="G55" s="535">
        <v>5</v>
      </c>
      <c r="H55" s="535">
        <v>5</v>
      </c>
      <c r="I55" s="535">
        <v>0</v>
      </c>
      <c r="J55" s="535">
        <v>2</v>
      </c>
      <c r="K55" s="535">
        <v>3</v>
      </c>
      <c r="L55" s="535">
        <v>0</v>
      </c>
      <c r="M55" s="536"/>
      <c r="N55" s="537"/>
    </row>
    <row r="56" spans="1:13" s="530" customFormat="1" ht="12" customHeight="1">
      <c r="A56" s="534"/>
      <c r="B56" s="534"/>
      <c r="C56" s="539" t="s">
        <v>331</v>
      </c>
      <c r="D56" s="526">
        <v>49</v>
      </c>
      <c r="E56" s="535">
        <v>38</v>
      </c>
      <c r="F56" s="535">
        <v>9</v>
      </c>
      <c r="G56" s="535">
        <v>29</v>
      </c>
      <c r="H56" s="535">
        <v>38</v>
      </c>
      <c r="I56" s="535">
        <v>0</v>
      </c>
      <c r="J56" s="535">
        <v>20</v>
      </c>
      <c r="K56" s="535">
        <v>18</v>
      </c>
      <c r="L56" s="535">
        <v>0</v>
      </c>
      <c r="M56" s="536"/>
    </row>
    <row r="57" spans="1:13" s="530" customFormat="1" ht="12" customHeight="1">
      <c r="A57" s="534"/>
      <c r="B57" s="534"/>
      <c r="C57" s="540" t="s">
        <v>722</v>
      </c>
      <c r="D57" s="526">
        <v>14</v>
      </c>
      <c r="E57" s="535">
        <v>10</v>
      </c>
      <c r="F57" s="535">
        <v>2</v>
      </c>
      <c r="G57" s="535">
        <v>8</v>
      </c>
      <c r="H57" s="535">
        <v>10</v>
      </c>
      <c r="I57" s="535">
        <v>0</v>
      </c>
      <c r="J57" s="535">
        <v>8</v>
      </c>
      <c r="K57" s="535">
        <v>2</v>
      </c>
      <c r="L57" s="535">
        <v>0</v>
      </c>
      <c r="M57" s="536"/>
    </row>
    <row r="58" spans="1:13" s="530" customFormat="1" ht="12" customHeight="1">
      <c r="A58" s="534"/>
      <c r="B58" s="534"/>
      <c r="C58" s="540" t="s">
        <v>723</v>
      </c>
      <c r="D58" s="526">
        <v>17</v>
      </c>
      <c r="E58" s="535">
        <v>15</v>
      </c>
      <c r="F58" s="535">
        <v>1</v>
      </c>
      <c r="G58" s="535">
        <v>14</v>
      </c>
      <c r="H58" s="535">
        <v>15</v>
      </c>
      <c r="I58" s="535">
        <v>0</v>
      </c>
      <c r="J58" s="535">
        <v>4</v>
      </c>
      <c r="K58" s="535">
        <v>11</v>
      </c>
      <c r="L58" s="535">
        <v>0</v>
      </c>
      <c r="M58" s="536"/>
    </row>
    <row r="59" spans="1:13" s="530" customFormat="1" ht="9" customHeight="1">
      <c r="A59" s="534"/>
      <c r="B59" s="534"/>
      <c r="C59" s="541"/>
      <c r="D59" s="526"/>
      <c r="E59" s="535"/>
      <c r="F59" s="535"/>
      <c r="G59" s="535"/>
      <c r="H59" s="535"/>
      <c r="I59" s="535"/>
      <c r="J59" s="535"/>
      <c r="K59" s="535"/>
      <c r="L59" s="535"/>
      <c r="M59" s="536"/>
    </row>
    <row r="60" spans="1:13" s="530" customFormat="1" ht="16.5" customHeight="1">
      <c r="A60" s="1063" t="s">
        <v>738</v>
      </c>
      <c r="B60" s="1063"/>
      <c r="C60" s="1064"/>
      <c r="D60" s="526"/>
      <c r="E60" s="535"/>
      <c r="F60" s="535"/>
      <c r="G60" s="535"/>
      <c r="H60" s="535"/>
      <c r="I60" s="535"/>
      <c r="J60" s="535"/>
      <c r="K60" s="535"/>
      <c r="L60" s="535"/>
      <c r="M60" s="536"/>
    </row>
    <row r="61" spans="1:13" s="530" customFormat="1" ht="12" customHeight="1">
      <c r="A61" s="534"/>
      <c r="B61" s="1061" t="s">
        <v>739</v>
      </c>
      <c r="C61" s="1062"/>
      <c r="D61" s="526">
        <v>24</v>
      </c>
      <c r="E61" s="535">
        <v>15</v>
      </c>
      <c r="F61" s="535">
        <v>7</v>
      </c>
      <c r="G61" s="535">
        <v>8</v>
      </c>
      <c r="H61" s="535">
        <v>15</v>
      </c>
      <c r="I61" s="535">
        <v>0</v>
      </c>
      <c r="J61" s="535">
        <v>0</v>
      </c>
      <c r="K61" s="535">
        <v>15</v>
      </c>
      <c r="L61" s="535">
        <v>0</v>
      </c>
      <c r="M61" s="536"/>
    </row>
    <row r="62" spans="1:13" s="530" customFormat="1" ht="12" customHeight="1">
      <c r="A62" s="534"/>
      <c r="B62" s="1061" t="s">
        <v>740</v>
      </c>
      <c r="C62" s="1062"/>
      <c r="D62" s="526">
        <v>144</v>
      </c>
      <c r="E62" s="535">
        <v>100</v>
      </c>
      <c r="F62" s="535">
        <v>28</v>
      </c>
      <c r="G62" s="535">
        <v>72</v>
      </c>
      <c r="H62" s="535">
        <v>99</v>
      </c>
      <c r="I62" s="535">
        <v>1</v>
      </c>
      <c r="J62" s="535">
        <v>3</v>
      </c>
      <c r="K62" s="535">
        <v>97</v>
      </c>
      <c r="L62" s="535">
        <v>0</v>
      </c>
      <c r="M62" s="536"/>
    </row>
    <row r="63" spans="1:13" s="530" customFormat="1" ht="12" customHeight="1">
      <c r="A63" s="534"/>
      <c r="B63" s="1061" t="s">
        <v>741</v>
      </c>
      <c r="C63" s="1062"/>
      <c r="D63" s="526">
        <v>3</v>
      </c>
      <c r="E63" s="535">
        <v>2</v>
      </c>
      <c r="F63" s="535">
        <v>0</v>
      </c>
      <c r="G63" s="535">
        <v>2</v>
      </c>
      <c r="H63" s="535">
        <v>2</v>
      </c>
      <c r="I63" s="535">
        <v>0</v>
      </c>
      <c r="J63" s="535">
        <v>1</v>
      </c>
      <c r="K63" s="535">
        <v>1</v>
      </c>
      <c r="L63" s="535">
        <v>0</v>
      </c>
      <c r="M63" s="536"/>
    </row>
    <row r="64" spans="1:13" s="530" customFormat="1" ht="12" customHeight="1">
      <c r="A64" s="534"/>
      <c r="B64" s="1061" t="s">
        <v>742</v>
      </c>
      <c r="C64" s="1062"/>
      <c r="D64" s="526">
        <v>1</v>
      </c>
      <c r="E64" s="535">
        <v>1</v>
      </c>
      <c r="F64" s="535">
        <v>0</v>
      </c>
      <c r="G64" s="535">
        <v>1</v>
      </c>
      <c r="H64" s="535">
        <v>1</v>
      </c>
      <c r="I64" s="535">
        <v>0</v>
      </c>
      <c r="J64" s="535">
        <v>0</v>
      </c>
      <c r="K64" s="535">
        <v>1</v>
      </c>
      <c r="L64" s="535">
        <v>0</v>
      </c>
      <c r="M64" s="536"/>
    </row>
    <row r="65" spans="1:13" s="530" customFormat="1" ht="12" customHeight="1">
      <c r="A65" s="534"/>
      <c r="B65" s="534"/>
      <c r="C65" s="539" t="s">
        <v>331</v>
      </c>
      <c r="D65" s="526">
        <v>172</v>
      </c>
      <c r="E65" s="535">
        <v>118</v>
      </c>
      <c r="F65" s="535">
        <v>35</v>
      </c>
      <c r="G65" s="535">
        <v>83</v>
      </c>
      <c r="H65" s="535">
        <v>117</v>
      </c>
      <c r="I65" s="535">
        <v>1</v>
      </c>
      <c r="J65" s="535">
        <v>4</v>
      </c>
      <c r="K65" s="535">
        <v>114</v>
      </c>
      <c r="L65" s="535">
        <v>0</v>
      </c>
      <c r="M65" s="536"/>
    </row>
    <row r="66" spans="1:13" s="530" customFormat="1" ht="12" customHeight="1">
      <c r="A66" s="534"/>
      <c r="B66" s="534"/>
      <c r="C66" s="540" t="s">
        <v>722</v>
      </c>
      <c r="D66" s="526">
        <v>65</v>
      </c>
      <c r="E66" s="535">
        <v>47</v>
      </c>
      <c r="F66" s="535">
        <v>15</v>
      </c>
      <c r="G66" s="535">
        <v>32</v>
      </c>
      <c r="H66" s="535">
        <v>47</v>
      </c>
      <c r="I66" s="535">
        <v>0</v>
      </c>
      <c r="J66" s="535">
        <v>1</v>
      </c>
      <c r="K66" s="535">
        <v>46</v>
      </c>
      <c r="L66" s="535">
        <v>0</v>
      </c>
      <c r="M66" s="536"/>
    </row>
    <row r="67" spans="1:13" s="530" customFormat="1" ht="12" customHeight="1">
      <c r="A67" s="534"/>
      <c r="B67" s="534"/>
      <c r="C67" s="540" t="s">
        <v>723</v>
      </c>
      <c r="D67" s="526">
        <v>11</v>
      </c>
      <c r="E67" s="535">
        <v>8</v>
      </c>
      <c r="F67" s="535">
        <v>4</v>
      </c>
      <c r="G67" s="535">
        <v>4</v>
      </c>
      <c r="H67" s="535">
        <v>8</v>
      </c>
      <c r="I67" s="535">
        <v>0</v>
      </c>
      <c r="J67" s="535">
        <v>0</v>
      </c>
      <c r="K67" s="535">
        <v>8</v>
      </c>
      <c r="L67" s="535">
        <v>0</v>
      </c>
      <c r="M67" s="536"/>
    </row>
    <row r="68" spans="1:13" s="530" customFormat="1" ht="7.5" customHeight="1">
      <c r="A68" s="534"/>
      <c r="B68" s="534"/>
      <c r="C68" s="541"/>
      <c r="D68" s="526"/>
      <c r="E68" s="535">
        <f>SUM(F68:G68)</f>
        <v>0</v>
      </c>
      <c r="F68" s="535"/>
      <c r="G68" s="535"/>
      <c r="H68" s="535"/>
      <c r="I68" s="535"/>
      <c r="J68" s="535"/>
      <c r="K68" s="535"/>
      <c r="L68" s="535"/>
      <c r="M68" s="536"/>
    </row>
    <row r="69" spans="1:13" s="530" customFormat="1" ht="16.5" customHeight="1">
      <c r="A69" s="1063" t="s">
        <v>743</v>
      </c>
      <c r="B69" s="1063"/>
      <c r="C69" s="1064"/>
      <c r="D69" s="526"/>
      <c r="E69" s="535"/>
      <c r="F69" s="535"/>
      <c r="G69" s="535"/>
      <c r="H69" s="535"/>
      <c r="I69" s="535"/>
      <c r="J69" s="535"/>
      <c r="K69" s="535"/>
      <c r="L69" s="535"/>
      <c r="M69" s="536"/>
    </row>
    <row r="70" spans="1:13" s="530" customFormat="1" ht="12" customHeight="1">
      <c r="A70" s="534"/>
      <c r="B70" s="1061" t="s">
        <v>744</v>
      </c>
      <c r="C70" s="1062"/>
      <c r="D70" s="527">
        <v>3</v>
      </c>
      <c r="E70" s="535">
        <v>2</v>
      </c>
      <c r="F70" s="535">
        <v>1</v>
      </c>
      <c r="G70" s="535">
        <v>1</v>
      </c>
      <c r="H70" s="535">
        <v>2</v>
      </c>
      <c r="I70" s="535">
        <v>0</v>
      </c>
      <c r="J70" s="535">
        <v>1</v>
      </c>
      <c r="K70" s="535">
        <v>1</v>
      </c>
      <c r="L70" s="535">
        <v>0</v>
      </c>
      <c r="M70" s="536"/>
    </row>
    <row r="71" spans="1:13" s="530" customFormat="1" ht="12" customHeight="1">
      <c r="A71" s="534"/>
      <c r="B71" s="1061" t="s">
        <v>755</v>
      </c>
      <c r="C71" s="1062"/>
      <c r="D71" s="527">
        <v>1</v>
      </c>
      <c r="E71" s="535">
        <v>1</v>
      </c>
      <c r="F71" s="535">
        <v>1</v>
      </c>
      <c r="G71" s="535">
        <v>0</v>
      </c>
      <c r="H71" s="535">
        <v>1</v>
      </c>
      <c r="I71" s="535">
        <v>0</v>
      </c>
      <c r="J71" s="535">
        <v>1</v>
      </c>
      <c r="K71" s="535">
        <v>0</v>
      </c>
      <c r="L71" s="535">
        <v>0</v>
      </c>
      <c r="M71" s="536"/>
    </row>
    <row r="72" spans="1:13" s="530" customFormat="1" ht="12" customHeight="1">
      <c r="A72" s="534"/>
      <c r="B72" s="534"/>
      <c r="C72" s="539" t="s">
        <v>331</v>
      </c>
      <c r="D72" s="526">
        <v>4</v>
      </c>
      <c r="E72" s="535">
        <v>3</v>
      </c>
      <c r="F72" s="535">
        <v>2</v>
      </c>
      <c r="G72" s="535">
        <v>1</v>
      </c>
      <c r="H72" s="535">
        <v>3</v>
      </c>
      <c r="I72" s="535">
        <v>0</v>
      </c>
      <c r="J72" s="535">
        <v>2</v>
      </c>
      <c r="K72" s="535">
        <v>1</v>
      </c>
      <c r="L72" s="535">
        <v>0</v>
      </c>
      <c r="M72" s="536"/>
    </row>
    <row r="73" spans="1:13" s="530" customFormat="1" ht="12" customHeight="1">
      <c r="A73" s="534"/>
      <c r="B73" s="534"/>
      <c r="C73" s="540" t="s">
        <v>722</v>
      </c>
      <c r="D73" s="526">
        <v>2</v>
      </c>
      <c r="E73" s="535">
        <v>1</v>
      </c>
      <c r="F73" s="535">
        <v>1</v>
      </c>
      <c r="G73" s="535">
        <v>0</v>
      </c>
      <c r="H73" s="535">
        <v>1</v>
      </c>
      <c r="I73" s="535">
        <v>0</v>
      </c>
      <c r="J73" s="535">
        <v>1</v>
      </c>
      <c r="K73" s="535">
        <v>0</v>
      </c>
      <c r="L73" s="535">
        <v>0</v>
      </c>
      <c r="M73" s="536"/>
    </row>
    <row r="74" spans="1:13" s="530" customFormat="1" ht="12" customHeight="1">
      <c r="A74" s="534"/>
      <c r="B74" s="534"/>
      <c r="C74" s="540" t="s">
        <v>723</v>
      </c>
      <c r="D74" s="535">
        <v>0</v>
      </c>
      <c r="E74" s="535">
        <v>0</v>
      </c>
      <c r="F74" s="535">
        <v>0</v>
      </c>
      <c r="G74" s="535">
        <v>0</v>
      </c>
      <c r="H74" s="535">
        <v>0</v>
      </c>
      <c r="I74" s="535">
        <v>0</v>
      </c>
      <c r="J74" s="535">
        <v>0</v>
      </c>
      <c r="K74" s="535">
        <v>0</v>
      </c>
      <c r="L74" s="535">
        <v>0</v>
      </c>
      <c r="M74" s="536"/>
    </row>
    <row r="75" spans="1:13" s="530" customFormat="1" ht="7.5" customHeight="1">
      <c r="A75" s="534"/>
      <c r="B75" s="543"/>
      <c r="C75" s="544"/>
      <c r="D75" s="526"/>
      <c r="E75" s="535"/>
      <c r="F75" s="535"/>
      <c r="G75" s="535"/>
      <c r="H75" s="535"/>
      <c r="I75" s="535"/>
      <c r="J75" s="535"/>
      <c r="K75" s="535"/>
      <c r="L75" s="535"/>
      <c r="M75" s="536"/>
    </row>
    <row r="76" spans="1:13" s="530" customFormat="1" ht="16.5" customHeight="1">
      <c r="A76" s="1063" t="s">
        <v>365</v>
      </c>
      <c r="B76" s="1063"/>
      <c r="C76" s="1064"/>
      <c r="D76" s="526"/>
      <c r="E76" s="535"/>
      <c r="F76" s="535"/>
      <c r="G76" s="535"/>
      <c r="H76" s="535"/>
      <c r="I76" s="535"/>
      <c r="J76" s="535"/>
      <c r="K76" s="535"/>
      <c r="L76" s="535"/>
      <c r="M76" s="536"/>
    </row>
    <row r="77" spans="1:13" s="530" customFormat="1" ht="12" customHeight="1">
      <c r="A77" s="542"/>
      <c r="B77" s="1061" t="s">
        <v>756</v>
      </c>
      <c r="C77" s="1062"/>
      <c r="D77" s="526">
        <v>1</v>
      </c>
      <c r="E77" s="535">
        <v>1</v>
      </c>
      <c r="F77" s="535">
        <v>1</v>
      </c>
      <c r="G77" s="535">
        <v>0</v>
      </c>
      <c r="H77" s="535">
        <v>1</v>
      </c>
      <c r="I77" s="535">
        <v>0</v>
      </c>
      <c r="J77" s="535">
        <v>1</v>
      </c>
      <c r="K77" s="535">
        <v>0</v>
      </c>
      <c r="L77" s="535">
        <v>0</v>
      </c>
      <c r="M77" s="536"/>
    </row>
    <row r="78" spans="1:13" s="530" customFormat="1" ht="12" customHeight="1">
      <c r="A78" s="534"/>
      <c r="B78" s="1061" t="s">
        <v>745</v>
      </c>
      <c r="C78" s="1062"/>
      <c r="D78" s="526">
        <v>3</v>
      </c>
      <c r="E78" s="535">
        <v>2</v>
      </c>
      <c r="F78" s="535">
        <v>1</v>
      </c>
      <c r="G78" s="535">
        <v>1</v>
      </c>
      <c r="H78" s="535">
        <v>2</v>
      </c>
      <c r="I78" s="535">
        <v>0</v>
      </c>
      <c r="J78" s="535">
        <v>2</v>
      </c>
      <c r="K78" s="535">
        <v>0</v>
      </c>
      <c r="L78" s="535">
        <v>0</v>
      </c>
      <c r="M78" s="536"/>
    </row>
    <row r="79" spans="1:13" s="530" customFormat="1" ht="12" customHeight="1">
      <c r="A79" s="534"/>
      <c r="B79" s="1061" t="s">
        <v>757</v>
      </c>
      <c r="C79" s="1062"/>
      <c r="D79" s="526">
        <v>3</v>
      </c>
      <c r="E79" s="535">
        <v>3</v>
      </c>
      <c r="F79" s="535">
        <v>1</v>
      </c>
      <c r="G79" s="535">
        <v>2</v>
      </c>
      <c r="H79" s="535">
        <v>3</v>
      </c>
      <c r="I79" s="535">
        <v>0</v>
      </c>
      <c r="J79" s="535">
        <v>2</v>
      </c>
      <c r="K79" s="535">
        <v>1</v>
      </c>
      <c r="L79" s="535">
        <v>0</v>
      </c>
      <c r="M79" s="536"/>
    </row>
    <row r="80" spans="1:13" s="530" customFormat="1" ht="12" customHeight="1">
      <c r="A80" s="534"/>
      <c r="B80" s="1061" t="s">
        <v>746</v>
      </c>
      <c r="C80" s="1062"/>
      <c r="D80" s="526">
        <v>6</v>
      </c>
      <c r="E80" s="535">
        <v>4</v>
      </c>
      <c r="F80" s="535">
        <v>0</v>
      </c>
      <c r="G80" s="535">
        <v>4</v>
      </c>
      <c r="H80" s="535">
        <v>4</v>
      </c>
      <c r="I80" s="535">
        <v>0</v>
      </c>
      <c r="J80" s="535">
        <v>2</v>
      </c>
      <c r="K80" s="535">
        <v>2</v>
      </c>
      <c r="L80" s="535">
        <v>0</v>
      </c>
      <c r="M80" s="536"/>
    </row>
    <row r="81" spans="1:13" s="530" customFormat="1" ht="12" customHeight="1">
      <c r="A81" s="534"/>
      <c r="B81" s="1061" t="s">
        <v>747</v>
      </c>
      <c r="C81" s="1062"/>
      <c r="D81" s="526">
        <v>1</v>
      </c>
      <c r="E81" s="535">
        <v>1</v>
      </c>
      <c r="F81" s="535">
        <v>1</v>
      </c>
      <c r="G81" s="535">
        <v>0</v>
      </c>
      <c r="H81" s="535">
        <v>1</v>
      </c>
      <c r="I81" s="535">
        <v>0</v>
      </c>
      <c r="J81" s="535">
        <v>1</v>
      </c>
      <c r="K81" s="535">
        <v>0</v>
      </c>
      <c r="L81" s="535">
        <v>0</v>
      </c>
      <c r="M81" s="536"/>
    </row>
    <row r="82" spans="1:13" s="530" customFormat="1" ht="12" customHeight="1">
      <c r="A82" s="534"/>
      <c r="B82" s="1061" t="s">
        <v>748</v>
      </c>
      <c r="C82" s="1062"/>
      <c r="D82" s="526">
        <v>2</v>
      </c>
      <c r="E82" s="535">
        <v>1</v>
      </c>
      <c r="F82" s="535">
        <v>1</v>
      </c>
      <c r="G82" s="535">
        <v>0</v>
      </c>
      <c r="H82" s="535">
        <v>1</v>
      </c>
      <c r="I82" s="535">
        <v>0</v>
      </c>
      <c r="J82" s="535">
        <v>0</v>
      </c>
      <c r="K82" s="535">
        <v>1</v>
      </c>
      <c r="L82" s="535">
        <v>0</v>
      </c>
      <c r="M82" s="536"/>
    </row>
    <row r="83" spans="1:13" s="530" customFormat="1" ht="12" customHeight="1">
      <c r="A83" s="534"/>
      <c r="B83" s="534"/>
      <c r="C83" s="539" t="s">
        <v>331</v>
      </c>
      <c r="D83" s="526">
        <v>16</v>
      </c>
      <c r="E83" s="535">
        <v>12</v>
      </c>
      <c r="F83" s="535">
        <v>5</v>
      </c>
      <c r="G83" s="535">
        <v>7</v>
      </c>
      <c r="H83" s="535">
        <v>12</v>
      </c>
      <c r="I83" s="535">
        <v>0</v>
      </c>
      <c r="J83" s="535">
        <v>8</v>
      </c>
      <c r="K83" s="535">
        <v>4</v>
      </c>
      <c r="L83" s="535">
        <v>0</v>
      </c>
      <c r="M83" s="536"/>
    </row>
    <row r="84" spans="1:13" s="530" customFormat="1" ht="12" customHeight="1">
      <c r="A84" s="534"/>
      <c r="B84" s="534"/>
      <c r="C84" s="540" t="s">
        <v>722</v>
      </c>
      <c r="D84" s="526">
        <v>2</v>
      </c>
      <c r="E84" s="535">
        <f>SUM(F84:G84)</f>
        <v>0</v>
      </c>
      <c r="F84" s="535"/>
      <c r="G84" s="535"/>
      <c r="H84" s="535"/>
      <c r="I84" s="535"/>
      <c r="J84" s="535"/>
      <c r="K84" s="535"/>
      <c r="L84" s="535"/>
      <c r="M84" s="536"/>
    </row>
    <row r="85" spans="1:13" s="530" customFormat="1" ht="12" customHeight="1">
      <c r="A85" s="534"/>
      <c r="B85" s="534"/>
      <c r="C85" s="540" t="s">
        <v>723</v>
      </c>
      <c r="D85" s="526">
        <v>3</v>
      </c>
      <c r="E85" s="535">
        <f>SUM(F85:G85)</f>
        <v>0</v>
      </c>
      <c r="F85" s="535"/>
      <c r="G85" s="535"/>
      <c r="H85" s="535"/>
      <c r="I85" s="535"/>
      <c r="J85" s="535"/>
      <c r="K85" s="535"/>
      <c r="L85" s="535"/>
      <c r="M85" s="536"/>
    </row>
    <row r="86" spans="1:13" s="530" customFormat="1" ht="7.5" customHeight="1">
      <c r="A86" s="534"/>
      <c r="B86" s="534"/>
      <c r="C86" s="541"/>
      <c r="D86" s="546"/>
      <c r="E86" s="535"/>
      <c r="F86" s="535"/>
      <c r="G86" s="535"/>
      <c r="H86" s="535"/>
      <c r="I86" s="535"/>
      <c r="J86" s="535"/>
      <c r="K86" s="535"/>
      <c r="L86" s="535"/>
      <c r="M86" s="536"/>
    </row>
    <row r="87" spans="1:13" s="530" customFormat="1" ht="16.5" customHeight="1">
      <c r="A87" s="547" t="s">
        <v>372</v>
      </c>
      <c r="B87" s="547"/>
      <c r="C87" s="548"/>
      <c r="D87" s="526"/>
      <c r="E87" s="535"/>
      <c r="F87" s="535"/>
      <c r="G87" s="535"/>
      <c r="H87" s="535"/>
      <c r="I87" s="535"/>
      <c r="J87" s="535"/>
      <c r="K87" s="535"/>
      <c r="L87" s="535"/>
      <c r="M87" s="536"/>
    </row>
    <row r="88" spans="1:13" s="530" customFormat="1" ht="12" customHeight="1">
      <c r="A88" s="534"/>
      <c r="B88" s="1061" t="s">
        <v>758</v>
      </c>
      <c r="C88" s="1062"/>
      <c r="D88" s="526">
        <v>1</v>
      </c>
      <c r="E88" s="535">
        <v>0</v>
      </c>
      <c r="F88" s="535">
        <v>0</v>
      </c>
      <c r="G88" s="535">
        <v>0</v>
      </c>
      <c r="H88" s="535">
        <v>0</v>
      </c>
      <c r="I88" s="535">
        <v>0</v>
      </c>
      <c r="J88" s="535">
        <v>0</v>
      </c>
      <c r="K88" s="535">
        <v>0</v>
      </c>
      <c r="L88" s="535">
        <v>0</v>
      </c>
      <c r="M88" s="536"/>
    </row>
    <row r="89" spans="1:14" ht="12" customHeight="1">
      <c r="A89" s="534"/>
      <c r="B89" s="1061" t="s">
        <v>749</v>
      </c>
      <c r="C89" s="1062"/>
      <c r="D89" s="526">
        <v>1</v>
      </c>
      <c r="E89" s="535">
        <v>1</v>
      </c>
      <c r="F89" s="535">
        <v>1</v>
      </c>
      <c r="G89" s="535">
        <v>0</v>
      </c>
      <c r="H89" s="535">
        <v>1</v>
      </c>
      <c r="I89" s="535">
        <v>0</v>
      </c>
      <c r="J89" s="535">
        <v>1</v>
      </c>
      <c r="K89" s="535">
        <v>0</v>
      </c>
      <c r="L89" s="535">
        <v>0</v>
      </c>
      <c r="M89" s="536"/>
      <c r="N89" s="530"/>
    </row>
    <row r="90" spans="1:13" ht="12" customHeight="1">
      <c r="A90" s="534"/>
      <c r="B90" s="534"/>
      <c r="C90" s="539" t="s">
        <v>331</v>
      </c>
      <c r="D90" s="526">
        <v>2</v>
      </c>
      <c r="E90" s="535">
        <v>1</v>
      </c>
      <c r="F90" s="535">
        <v>1</v>
      </c>
      <c r="G90" s="535">
        <v>0</v>
      </c>
      <c r="H90" s="535">
        <v>1</v>
      </c>
      <c r="I90" s="535">
        <v>0</v>
      </c>
      <c r="J90" s="535">
        <v>1</v>
      </c>
      <c r="K90" s="535">
        <v>0</v>
      </c>
      <c r="L90" s="535">
        <v>0</v>
      </c>
      <c r="M90" s="536"/>
    </row>
    <row r="91" spans="1:13" ht="12" customHeight="1">
      <c r="A91" s="534"/>
      <c r="B91" s="534"/>
      <c r="C91" s="540" t="s">
        <v>722</v>
      </c>
      <c r="D91" s="526">
        <v>1</v>
      </c>
      <c r="E91" s="535">
        <v>1</v>
      </c>
      <c r="F91" s="535">
        <v>1</v>
      </c>
      <c r="G91" s="535">
        <v>0</v>
      </c>
      <c r="H91" s="535">
        <v>1</v>
      </c>
      <c r="I91" s="535">
        <v>0</v>
      </c>
      <c r="J91" s="535">
        <v>1</v>
      </c>
      <c r="K91" s="535">
        <v>0</v>
      </c>
      <c r="L91" s="535">
        <v>0</v>
      </c>
      <c r="M91" s="536"/>
    </row>
    <row r="92" spans="1:13" ht="12" customHeight="1">
      <c r="A92" s="534"/>
      <c r="B92" s="534"/>
      <c r="C92" s="540" t="s">
        <v>723</v>
      </c>
      <c r="D92" s="535">
        <v>0</v>
      </c>
      <c r="E92" s="535">
        <v>0</v>
      </c>
      <c r="F92" s="535">
        <v>0</v>
      </c>
      <c r="G92" s="535">
        <v>0</v>
      </c>
      <c r="H92" s="535">
        <v>0</v>
      </c>
      <c r="I92" s="535">
        <v>0</v>
      </c>
      <c r="J92" s="535">
        <v>0</v>
      </c>
      <c r="K92" s="535">
        <v>0</v>
      </c>
      <c r="L92" s="535">
        <v>0</v>
      </c>
      <c r="M92" s="536"/>
    </row>
    <row r="93" spans="1:5" ht="7.5" customHeight="1">
      <c r="A93" s="534"/>
      <c r="B93" s="534"/>
      <c r="C93" s="541"/>
      <c r="E93" s="535"/>
    </row>
    <row r="94" spans="1:13" ht="16.5" customHeight="1">
      <c r="A94" s="534"/>
      <c r="B94" s="534"/>
      <c r="C94" s="539" t="s">
        <v>185</v>
      </c>
      <c r="D94" s="549">
        <v>331</v>
      </c>
      <c r="E94" s="550">
        <v>227</v>
      </c>
      <c r="F94" s="550">
        <v>71</v>
      </c>
      <c r="G94" s="550">
        <v>156</v>
      </c>
      <c r="H94" s="550">
        <v>222</v>
      </c>
      <c r="I94" s="550">
        <v>5</v>
      </c>
      <c r="J94" s="550">
        <v>65</v>
      </c>
      <c r="K94" s="550">
        <v>158</v>
      </c>
      <c r="L94" s="550">
        <v>4</v>
      </c>
      <c r="M94" s="551"/>
    </row>
    <row r="95" spans="1:13" ht="12" customHeight="1">
      <c r="A95" s="534"/>
      <c r="B95" s="534"/>
      <c r="C95" s="540" t="s">
        <v>722</v>
      </c>
      <c r="D95" s="549">
        <v>118</v>
      </c>
      <c r="E95" s="550">
        <v>83</v>
      </c>
      <c r="F95" s="550">
        <v>25</v>
      </c>
      <c r="G95" s="550">
        <v>58</v>
      </c>
      <c r="H95" s="550">
        <v>79</v>
      </c>
      <c r="I95" s="550">
        <v>4</v>
      </c>
      <c r="J95" s="550">
        <v>27</v>
      </c>
      <c r="K95" s="550">
        <v>52</v>
      </c>
      <c r="L95" s="550">
        <v>4</v>
      </c>
      <c r="M95" s="551"/>
    </row>
    <row r="96" spans="1:13" ht="12" customHeight="1">
      <c r="A96" s="534"/>
      <c r="B96" s="534"/>
      <c r="C96" s="540" t="s">
        <v>723</v>
      </c>
      <c r="D96" s="549">
        <v>44</v>
      </c>
      <c r="E96" s="550">
        <v>30</v>
      </c>
      <c r="F96" s="550">
        <v>8</v>
      </c>
      <c r="G96" s="550">
        <v>22</v>
      </c>
      <c r="H96" s="550">
        <v>29</v>
      </c>
      <c r="I96" s="550">
        <v>1</v>
      </c>
      <c r="J96" s="550">
        <v>8</v>
      </c>
      <c r="K96" s="550">
        <v>21</v>
      </c>
      <c r="L96" s="550">
        <v>1</v>
      </c>
      <c r="M96" s="551"/>
    </row>
  </sheetData>
  <mergeCells count="63">
    <mergeCell ref="A5:C8"/>
    <mergeCell ref="J7:L7"/>
    <mergeCell ref="A1:L1"/>
    <mergeCell ref="A3:L3"/>
    <mergeCell ref="D5:L5"/>
    <mergeCell ref="D6:D8"/>
    <mergeCell ref="E6:L6"/>
    <mergeCell ref="E7:E8"/>
    <mergeCell ref="F7:G7"/>
    <mergeCell ref="H7:I7"/>
    <mergeCell ref="A2:L2"/>
    <mergeCell ref="B18:C18"/>
    <mergeCell ref="A9:C9"/>
    <mergeCell ref="B10:C10"/>
    <mergeCell ref="B11:C11"/>
    <mergeCell ref="B12:C12"/>
    <mergeCell ref="B13:C13"/>
    <mergeCell ref="B14:C14"/>
    <mergeCell ref="B15:C15"/>
    <mergeCell ref="B16:C16"/>
    <mergeCell ref="B17:C17"/>
    <mergeCell ref="B20:C20"/>
    <mergeCell ref="B21:C21"/>
    <mergeCell ref="B22:C22"/>
    <mergeCell ref="B23:C23"/>
    <mergeCell ref="A28:C28"/>
    <mergeCell ref="B29:C29"/>
    <mergeCell ref="A34:C34"/>
    <mergeCell ref="B35:C35"/>
    <mergeCell ref="B36:C36"/>
    <mergeCell ref="B37:C37"/>
    <mergeCell ref="B50:C50"/>
    <mergeCell ref="B51:C51"/>
    <mergeCell ref="B52:C52"/>
    <mergeCell ref="B38:C38"/>
    <mergeCell ref="B39:C39"/>
    <mergeCell ref="B40:C40"/>
    <mergeCell ref="B41:C41"/>
    <mergeCell ref="B42:C42"/>
    <mergeCell ref="B82:C82"/>
    <mergeCell ref="B88:C88"/>
    <mergeCell ref="B89:C89"/>
    <mergeCell ref="B70:C70"/>
    <mergeCell ref="B71:C71"/>
    <mergeCell ref="A76:C76"/>
    <mergeCell ref="B78:C78"/>
    <mergeCell ref="B79:C79"/>
    <mergeCell ref="B19:C19"/>
    <mergeCell ref="B77:C77"/>
    <mergeCell ref="B80:C80"/>
    <mergeCell ref="B81:C81"/>
    <mergeCell ref="B61:C61"/>
    <mergeCell ref="B62:C62"/>
    <mergeCell ref="B63:C63"/>
    <mergeCell ref="B64:C64"/>
    <mergeCell ref="A69:C69"/>
    <mergeCell ref="B53:C53"/>
    <mergeCell ref="B54:C54"/>
    <mergeCell ref="B55:C55"/>
    <mergeCell ref="A60:C60"/>
    <mergeCell ref="A47:C47"/>
    <mergeCell ref="B48:C48"/>
    <mergeCell ref="B49:C49"/>
  </mergeCells>
  <printOptions/>
  <pageMargins left="0.7086614173228347" right="0.7086614173228347" top="0.5905511811023623" bottom="0.7874015748031497" header="0.31496062992125984" footer="0.31496062992125984"/>
  <pageSetup horizontalDpi="600" verticalDpi="600" orientation="portrait" paperSize="9" r:id="rId2"/>
  <headerFooter alignWithMargins="0">
    <oddFooter>&amp;C&amp;"Arial,Standard"&amp;8&amp;P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8"/>
  <sheetViews>
    <sheetView workbookViewId="0" topLeftCell="A1">
      <selection activeCell="N1" sqref="N1"/>
    </sheetView>
  </sheetViews>
  <sheetFormatPr defaultColWidth="11.421875" defaultRowHeight="15"/>
  <cols>
    <col min="1" max="1" width="2.57421875" style="107" customWidth="1"/>
    <col min="2" max="2" width="5.140625" style="107" customWidth="1"/>
    <col min="3" max="3" width="23.421875" style="107" customWidth="1"/>
    <col min="4" max="4" width="2.140625" style="107" customWidth="1"/>
    <col min="5" max="8" width="6.421875" style="107" customWidth="1"/>
    <col min="9" max="10" width="7.00390625" style="107" customWidth="1"/>
    <col min="11" max="13" width="6.00390625" style="107" customWidth="1"/>
    <col min="14" max="16384" width="11.421875" style="107" customWidth="1"/>
  </cols>
  <sheetData>
    <row r="1" spans="1:14" s="44" customFormat="1" ht="12.75" customHeight="1">
      <c r="A1" s="1090" t="s">
        <v>932</v>
      </c>
      <c r="B1" s="1090"/>
      <c r="C1" s="1090"/>
      <c r="D1" s="1090"/>
      <c r="E1" s="1090"/>
      <c r="F1" s="1090"/>
      <c r="G1" s="1090"/>
      <c r="H1" s="1090"/>
      <c r="I1" s="1090"/>
      <c r="J1" s="1090"/>
      <c r="K1" s="1090"/>
      <c r="L1" s="1090"/>
      <c r="M1" s="1090"/>
      <c r="N1" s="43"/>
    </row>
    <row r="2" spans="1:14" s="44" customFormat="1" ht="12.75" customHeight="1">
      <c r="A2" s="1090" t="s">
        <v>918</v>
      </c>
      <c r="B2" s="1090"/>
      <c r="C2" s="1090"/>
      <c r="D2" s="1090"/>
      <c r="E2" s="1090"/>
      <c r="F2" s="1090"/>
      <c r="G2" s="1090"/>
      <c r="H2" s="1090"/>
      <c r="I2" s="1090"/>
      <c r="J2" s="1090"/>
      <c r="K2" s="1090"/>
      <c r="L2" s="1090"/>
      <c r="M2" s="1090"/>
      <c r="N2" s="43"/>
    </row>
    <row r="3" spans="1:14" s="46" customFormat="1" ht="9" customHeight="1">
      <c r="A3" s="1021" t="s">
        <v>759</v>
      </c>
      <c r="B3" s="1021"/>
      <c r="C3" s="1021"/>
      <c r="D3" s="1021"/>
      <c r="E3" s="1021"/>
      <c r="F3" s="1021"/>
      <c r="G3" s="1021"/>
      <c r="H3" s="1021"/>
      <c r="I3" s="1021"/>
      <c r="J3" s="1021"/>
      <c r="K3" s="1021"/>
      <c r="L3" s="1021"/>
      <c r="M3" s="1021"/>
      <c r="N3" s="45"/>
    </row>
    <row r="4" spans="1:14" s="46" customFormat="1" ht="6" customHeight="1">
      <c r="A4" s="314"/>
      <c r="B4" s="314"/>
      <c r="C4" s="314"/>
      <c r="D4" s="314"/>
      <c r="E4" s="571"/>
      <c r="F4" s="571"/>
      <c r="G4" s="571"/>
      <c r="H4" s="571"/>
      <c r="I4" s="571"/>
      <c r="J4" s="571"/>
      <c r="K4" s="571"/>
      <c r="L4" s="571"/>
      <c r="M4" s="571"/>
      <c r="N4" s="45"/>
    </row>
    <row r="5" spans="1:14" s="46" customFormat="1" ht="10.5" customHeight="1">
      <c r="A5" s="1093" t="s">
        <v>695</v>
      </c>
      <c r="B5" s="1093"/>
      <c r="C5" s="1093"/>
      <c r="D5" s="1094"/>
      <c r="E5" s="1098" t="s">
        <v>682</v>
      </c>
      <c r="F5" s="1089"/>
      <c r="G5" s="1089"/>
      <c r="H5" s="1089"/>
      <c r="I5" s="1089"/>
      <c r="J5" s="1089"/>
      <c r="K5" s="1089"/>
      <c r="L5" s="1089"/>
      <c r="M5" s="1089"/>
      <c r="N5" s="45"/>
    </row>
    <row r="6" spans="1:14" s="46" customFormat="1" ht="19.5" customHeight="1">
      <c r="A6" s="1021"/>
      <c r="B6" s="1021"/>
      <c r="C6" s="1021"/>
      <c r="D6" s="1095"/>
      <c r="E6" s="1099" t="s">
        <v>270</v>
      </c>
      <c r="F6" s="1102" t="s">
        <v>683</v>
      </c>
      <c r="G6" s="1089"/>
      <c r="H6" s="1089"/>
      <c r="I6" s="1089"/>
      <c r="J6" s="1089"/>
      <c r="K6" s="1089"/>
      <c r="L6" s="1089"/>
      <c r="M6" s="1089"/>
      <c r="N6" s="45"/>
    </row>
    <row r="7" spans="1:14" s="46" customFormat="1" ht="19.5" customHeight="1">
      <c r="A7" s="1021"/>
      <c r="B7" s="1021"/>
      <c r="C7" s="1021"/>
      <c r="D7" s="1095"/>
      <c r="E7" s="1100"/>
      <c r="F7" s="1099" t="s">
        <v>265</v>
      </c>
      <c r="G7" s="1102" t="s">
        <v>684</v>
      </c>
      <c r="H7" s="1089"/>
      <c r="I7" s="1098" t="s">
        <v>685</v>
      </c>
      <c r="J7" s="1103"/>
      <c r="K7" s="1089" t="s">
        <v>686</v>
      </c>
      <c r="L7" s="1089"/>
      <c r="M7" s="1089"/>
      <c r="N7" s="45"/>
    </row>
    <row r="8" spans="1:14" s="46" customFormat="1" ht="29.25" customHeight="1">
      <c r="A8" s="1096"/>
      <c r="B8" s="1096"/>
      <c r="C8" s="1096"/>
      <c r="D8" s="1097"/>
      <c r="E8" s="1101"/>
      <c r="F8" s="1101"/>
      <c r="G8" s="48" t="s">
        <v>687</v>
      </c>
      <c r="H8" s="48" t="s">
        <v>688</v>
      </c>
      <c r="I8" s="48" t="s">
        <v>689</v>
      </c>
      <c r="J8" s="48" t="s">
        <v>690</v>
      </c>
      <c r="K8" s="48" t="s">
        <v>691</v>
      </c>
      <c r="L8" s="48" t="s">
        <v>692</v>
      </c>
      <c r="M8" s="47" t="s">
        <v>693</v>
      </c>
      <c r="N8" s="45"/>
    </row>
    <row r="9" spans="1:14" s="46" customFormat="1" ht="3" customHeight="1">
      <c r="A9" s="314"/>
      <c r="B9" s="314"/>
      <c r="C9" s="314"/>
      <c r="D9" s="315"/>
      <c r="E9" s="553"/>
      <c r="F9" s="553"/>
      <c r="G9" s="553"/>
      <c r="H9" s="553"/>
      <c r="I9" s="553"/>
      <c r="J9" s="553"/>
      <c r="K9" s="553"/>
      <c r="L9" s="553"/>
      <c r="M9" s="553"/>
      <c r="N9" s="45"/>
    </row>
    <row r="10" spans="1:13" ht="12" customHeight="1">
      <c r="A10" s="49" t="s">
        <v>124</v>
      </c>
      <c r="B10" s="50"/>
      <c r="C10" s="51" t="s">
        <v>696</v>
      </c>
      <c r="D10" s="52" t="s">
        <v>335</v>
      </c>
      <c r="E10" s="312">
        <v>11</v>
      </c>
      <c r="F10" s="312">
        <v>9</v>
      </c>
      <c r="G10" s="312">
        <v>3</v>
      </c>
      <c r="H10" s="312">
        <v>6</v>
      </c>
      <c r="I10" s="312">
        <v>9</v>
      </c>
      <c r="J10" s="312">
        <v>0</v>
      </c>
      <c r="K10" s="312">
        <v>5</v>
      </c>
      <c r="L10" s="312">
        <v>4</v>
      </c>
      <c r="M10" s="312">
        <v>0</v>
      </c>
    </row>
    <row r="11" spans="1:13" ht="12" customHeight="1">
      <c r="A11" s="49"/>
      <c r="B11" s="50"/>
      <c r="C11" s="50"/>
      <c r="D11" s="52" t="s">
        <v>334</v>
      </c>
      <c r="E11" s="312">
        <v>3</v>
      </c>
      <c r="F11" s="312">
        <v>2</v>
      </c>
      <c r="G11" s="312">
        <v>1</v>
      </c>
      <c r="H11" s="312">
        <v>1</v>
      </c>
      <c r="I11" s="312">
        <v>2</v>
      </c>
      <c r="J11" s="312">
        <v>0</v>
      </c>
      <c r="K11" s="312">
        <v>2</v>
      </c>
      <c r="L11" s="312">
        <v>0</v>
      </c>
      <c r="M11" s="312">
        <v>0</v>
      </c>
    </row>
    <row r="12" spans="1:13" ht="12" customHeight="1">
      <c r="A12" s="49"/>
      <c r="B12" s="50"/>
      <c r="C12" s="50"/>
      <c r="D12" s="52" t="s">
        <v>708</v>
      </c>
      <c r="E12" s="312">
        <v>0</v>
      </c>
      <c r="F12" s="312">
        <v>0</v>
      </c>
      <c r="G12" s="312">
        <v>0</v>
      </c>
      <c r="H12" s="312">
        <v>0</v>
      </c>
      <c r="I12" s="312">
        <v>0</v>
      </c>
      <c r="J12" s="312">
        <v>0</v>
      </c>
      <c r="K12" s="312">
        <v>0</v>
      </c>
      <c r="L12" s="312">
        <v>0</v>
      </c>
      <c r="M12" s="312">
        <v>0</v>
      </c>
    </row>
    <row r="13" spans="1:13" ht="12" customHeight="1">
      <c r="A13" s="49"/>
      <c r="B13" s="50"/>
      <c r="C13" s="51" t="s">
        <v>697</v>
      </c>
      <c r="D13" s="52" t="s">
        <v>335</v>
      </c>
      <c r="E13" s="312">
        <v>6</v>
      </c>
      <c r="F13" s="312">
        <v>5</v>
      </c>
      <c r="G13" s="312">
        <v>0</v>
      </c>
      <c r="H13" s="312">
        <v>5</v>
      </c>
      <c r="I13" s="312">
        <v>2</v>
      </c>
      <c r="J13" s="312">
        <v>3</v>
      </c>
      <c r="K13" s="312">
        <v>2</v>
      </c>
      <c r="L13" s="312">
        <v>0</v>
      </c>
      <c r="M13" s="312">
        <v>3</v>
      </c>
    </row>
    <row r="14" spans="1:13" ht="12" customHeight="1">
      <c r="A14" s="49"/>
      <c r="B14" s="50"/>
      <c r="C14" s="50"/>
      <c r="D14" s="52" t="s">
        <v>334</v>
      </c>
      <c r="E14" s="312">
        <v>5</v>
      </c>
      <c r="F14" s="312">
        <v>5</v>
      </c>
      <c r="G14" s="312">
        <v>0</v>
      </c>
      <c r="H14" s="312">
        <v>5</v>
      </c>
      <c r="I14" s="312">
        <v>2</v>
      </c>
      <c r="J14" s="312">
        <v>3</v>
      </c>
      <c r="K14" s="312">
        <v>2</v>
      </c>
      <c r="L14" s="312">
        <v>0</v>
      </c>
      <c r="M14" s="312">
        <v>3</v>
      </c>
    </row>
    <row r="15" spans="1:13" ht="12" customHeight="1">
      <c r="A15" s="49"/>
      <c r="B15" s="50"/>
      <c r="C15" s="50"/>
      <c r="D15" s="52" t="s">
        <v>708</v>
      </c>
      <c r="E15" s="312">
        <v>0</v>
      </c>
      <c r="F15" s="312">
        <v>0</v>
      </c>
      <c r="G15" s="312">
        <v>0</v>
      </c>
      <c r="H15" s="312">
        <v>0</v>
      </c>
      <c r="I15" s="312">
        <v>0</v>
      </c>
      <c r="J15" s="312">
        <v>0</v>
      </c>
      <c r="K15" s="312">
        <v>0</v>
      </c>
      <c r="L15" s="312">
        <v>0</v>
      </c>
      <c r="M15" s="312">
        <v>0</v>
      </c>
    </row>
    <row r="16" spans="1:13" ht="12" customHeight="1">
      <c r="A16" s="49"/>
      <c r="B16" s="50"/>
      <c r="C16" s="51" t="s">
        <v>698</v>
      </c>
      <c r="D16" s="52" t="s">
        <v>335</v>
      </c>
      <c r="E16" s="312">
        <v>9</v>
      </c>
      <c r="F16" s="312">
        <v>7</v>
      </c>
      <c r="G16" s="312">
        <v>0</v>
      </c>
      <c r="H16" s="312">
        <v>7</v>
      </c>
      <c r="I16" s="312">
        <v>7</v>
      </c>
      <c r="J16" s="312">
        <v>0</v>
      </c>
      <c r="K16" s="312">
        <v>3</v>
      </c>
      <c r="L16" s="312">
        <v>4</v>
      </c>
      <c r="M16" s="312">
        <v>0</v>
      </c>
    </row>
    <row r="17" spans="1:13" ht="12" customHeight="1">
      <c r="A17" s="49"/>
      <c r="B17" s="50"/>
      <c r="C17" s="50"/>
      <c r="D17" s="52" t="s">
        <v>334</v>
      </c>
      <c r="E17" s="312">
        <v>1</v>
      </c>
      <c r="F17" s="312">
        <v>1</v>
      </c>
      <c r="G17" s="312">
        <v>0</v>
      </c>
      <c r="H17" s="312">
        <v>1</v>
      </c>
      <c r="I17" s="312">
        <v>1</v>
      </c>
      <c r="J17" s="312">
        <v>0</v>
      </c>
      <c r="K17" s="312">
        <v>1</v>
      </c>
      <c r="L17" s="312">
        <v>0</v>
      </c>
      <c r="M17" s="312">
        <v>0</v>
      </c>
    </row>
    <row r="18" spans="1:13" ht="12" customHeight="1">
      <c r="A18" s="49"/>
      <c r="B18" s="50"/>
      <c r="C18" s="50"/>
      <c r="D18" s="52" t="s">
        <v>708</v>
      </c>
      <c r="E18" s="312">
        <v>3</v>
      </c>
      <c r="F18" s="312">
        <v>2</v>
      </c>
      <c r="G18" s="312">
        <v>0</v>
      </c>
      <c r="H18" s="312">
        <v>2</v>
      </c>
      <c r="I18" s="312">
        <v>2</v>
      </c>
      <c r="J18" s="312">
        <v>0</v>
      </c>
      <c r="K18" s="312">
        <v>1</v>
      </c>
      <c r="L18" s="312">
        <v>1</v>
      </c>
      <c r="M18" s="312">
        <v>0</v>
      </c>
    </row>
    <row r="19" spans="1:13" ht="12" customHeight="1">
      <c r="A19" s="1091" t="s">
        <v>699</v>
      </c>
      <c r="B19" s="1091"/>
      <c r="C19" s="1091"/>
      <c r="D19" s="52" t="s">
        <v>335</v>
      </c>
      <c r="E19" s="312">
        <v>6</v>
      </c>
      <c r="F19" s="312">
        <v>2</v>
      </c>
      <c r="G19" s="312">
        <v>0</v>
      </c>
      <c r="H19" s="312">
        <v>2</v>
      </c>
      <c r="I19" s="312">
        <v>2</v>
      </c>
      <c r="J19" s="312">
        <v>0</v>
      </c>
      <c r="K19" s="312">
        <v>2</v>
      </c>
      <c r="L19" s="312">
        <v>0</v>
      </c>
      <c r="M19" s="312">
        <v>0</v>
      </c>
    </row>
    <row r="20" spans="1:13" ht="12" customHeight="1">
      <c r="A20" s="49"/>
      <c r="B20" s="50"/>
      <c r="C20" s="50"/>
      <c r="D20" s="52" t="s">
        <v>334</v>
      </c>
      <c r="E20" s="312">
        <v>3</v>
      </c>
      <c r="F20" s="312">
        <v>2</v>
      </c>
      <c r="G20" s="312">
        <v>0</v>
      </c>
      <c r="H20" s="312">
        <v>2</v>
      </c>
      <c r="I20" s="312">
        <v>2</v>
      </c>
      <c r="J20" s="312">
        <v>0</v>
      </c>
      <c r="K20" s="312">
        <v>2</v>
      </c>
      <c r="L20" s="312">
        <v>0</v>
      </c>
      <c r="M20" s="312">
        <v>0</v>
      </c>
    </row>
    <row r="21" spans="1:13" ht="12" customHeight="1">
      <c r="A21" s="49"/>
      <c r="B21" s="50"/>
      <c r="C21" s="50"/>
      <c r="D21" s="52" t="s">
        <v>708</v>
      </c>
      <c r="E21" s="312">
        <v>2</v>
      </c>
      <c r="F21" s="312">
        <v>1</v>
      </c>
      <c r="G21" s="312">
        <v>0</v>
      </c>
      <c r="H21" s="312">
        <v>1</v>
      </c>
      <c r="I21" s="312">
        <v>1</v>
      </c>
      <c r="J21" s="312">
        <v>0</v>
      </c>
      <c r="K21" s="312">
        <v>1</v>
      </c>
      <c r="L21" s="312">
        <v>0</v>
      </c>
      <c r="M21" s="312">
        <v>0</v>
      </c>
    </row>
    <row r="22" spans="1:13" ht="12" customHeight="1">
      <c r="A22" s="49" t="s">
        <v>124</v>
      </c>
      <c r="B22" s="50"/>
      <c r="C22" s="51" t="s">
        <v>700</v>
      </c>
      <c r="D22" s="52" t="s">
        <v>335</v>
      </c>
      <c r="E22" s="312">
        <v>52</v>
      </c>
      <c r="F22" s="312">
        <v>35</v>
      </c>
      <c r="G22" s="312">
        <v>16</v>
      </c>
      <c r="H22" s="312">
        <v>19</v>
      </c>
      <c r="I22" s="312">
        <v>35</v>
      </c>
      <c r="J22" s="312">
        <v>0</v>
      </c>
      <c r="K22" s="312">
        <v>12</v>
      </c>
      <c r="L22" s="312">
        <v>23</v>
      </c>
      <c r="M22" s="312">
        <v>0</v>
      </c>
    </row>
    <row r="23" spans="1:13" ht="12" customHeight="1">
      <c r="A23" s="49"/>
      <c r="B23" s="50"/>
      <c r="C23" s="50"/>
      <c r="D23" s="52" t="s">
        <v>334</v>
      </c>
      <c r="E23" s="312">
        <v>10</v>
      </c>
      <c r="F23" s="312">
        <v>7</v>
      </c>
      <c r="G23" s="312">
        <v>4</v>
      </c>
      <c r="H23" s="312">
        <v>3</v>
      </c>
      <c r="I23" s="312">
        <v>7</v>
      </c>
      <c r="J23" s="312">
        <v>0</v>
      </c>
      <c r="K23" s="312">
        <v>2</v>
      </c>
      <c r="L23" s="312">
        <v>5</v>
      </c>
      <c r="M23" s="312">
        <v>0</v>
      </c>
    </row>
    <row r="24" spans="1:13" ht="12" customHeight="1">
      <c r="A24" s="49"/>
      <c r="B24" s="50"/>
      <c r="C24" s="50"/>
      <c r="D24" s="52" t="s">
        <v>708</v>
      </c>
      <c r="E24" s="312">
        <v>7</v>
      </c>
      <c r="F24" s="312">
        <v>6</v>
      </c>
      <c r="G24" s="312">
        <v>2</v>
      </c>
      <c r="H24" s="312">
        <v>4</v>
      </c>
      <c r="I24" s="312">
        <v>6</v>
      </c>
      <c r="J24" s="312">
        <v>0</v>
      </c>
      <c r="K24" s="312">
        <v>3</v>
      </c>
      <c r="L24" s="312">
        <v>3</v>
      </c>
      <c r="M24" s="312">
        <v>0</v>
      </c>
    </row>
    <row r="25" spans="1:13" ht="12" customHeight="1">
      <c r="A25" s="49"/>
      <c r="B25" s="50"/>
      <c r="C25" s="51" t="s">
        <v>701</v>
      </c>
      <c r="D25" s="52" t="s">
        <v>335</v>
      </c>
      <c r="E25" s="312">
        <v>110</v>
      </c>
      <c r="F25" s="312">
        <v>78</v>
      </c>
      <c r="G25" s="312">
        <v>22</v>
      </c>
      <c r="H25" s="312">
        <v>56</v>
      </c>
      <c r="I25" s="312">
        <v>76</v>
      </c>
      <c r="J25" s="312">
        <v>2</v>
      </c>
      <c r="K25" s="312">
        <v>19</v>
      </c>
      <c r="L25" s="312">
        <v>58</v>
      </c>
      <c r="M25" s="312">
        <v>1</v>
      </c>
    </row>
    <row r="26" spans="1:13" ht="12" customHeight="1">
      <c r="A26" s="49"/>
      <c r="B26" s="50"/>
      <c r="C26" s="50"/>
      <c r="D26" s="52" t="s">
        <v>334</v>
      </c>
      <c r="E26" s="312">
        <v>45</v>
      </c>
      <c r="F26" s="312">
        <v>32</v>
      </c>
      <c r="G26" s="312">
        <v>6</v>
      </c>
      <c r="H26" s="312">
        <v>26</v>
      </c>
      <c r="I26" s="312">
        <v>31</v>
      </c>
      <c r="J26" s="312">
        <v>1</v>
      </c>
      <c r="K26" s="312">
        <v>10</v>
      </c>
      <c r="L26" s="312">
        <v>21</v>
      </c>
      <c r="M26" s="312">
        <v>1</v>
      </c>
    </row>
    <row r="27" spans="1:13" ht="12" customHeight="1">
      <c r="A27" s="49"/>
      <c r="B27" s="50"/>
      <c r="C27" s="50"/>
      <c r="D27" s="52" t="s">
        <v>708</v>
      </c>
      <c r="E27" s="312">
        <v>10</v>
      </c>
      <c r="F27" s="312">
        <v>8</v>
      </c>
      <c r="G27" s="312">
        <v>2</v>
      </c>
      <c r="H27" s="312">
        <v>6</v>
      </c>
      <c r="I27" s="312">
        <v>7</v>
      </c>
      <c r="J27" s="312">
        <v>1</v>
      </c>
      <c r="K27" s="312">
        <v>2</v>
      </c>
      <c r="L27" s="312">
        <v>5</v>
      </c>
      <c r="M27" s="312">
        <v>1</v>
      </c>
    </row>
    <row r="28" spans="1:13" ht="12" customHeight="1">
      <c r="A28" s="1092" t="s">
        <v>702</v>
      </c>
      <c r="B28" s="1092"/>
      <c r="C28" s="1092"/>
      <c r="D28" s="52" t="s">
        <v>335</v>
      </c>
      <c r="E28" s="312">
        <v>74</v>
      </c>
      <c r="F28" s="312">
        <v>50</v>
      </c>
      <c r="G28" s="312">
        <v>11</v>
      </c>
      <c r="H28" s="312">
        <v>39</v>
      </c>
      <c r="I28" s="312">
        <v>50</v>
      </c>
      <c r="J28" s="312">
        <v>0</v>
      </c>
      <c r="K28" s="312">
        <v>9</v>
      </c>
      <c r="L28" s="312">
        <v>41</v>
      </c>
      <c r="M28" s="312">
        <v>0</v>
      </c>
    </row>
    <row r="29" spans="1:13" ht="12" customHeight="1">
      <c r="A29" s="49"/>
      <c r="B29" s="50"/>
      <c r="C29" s="50"/>
      <c r="D29" s="52" t="s">
        <v>334</v>
      </c>
      <c r="E29" s="312">
        <v>24</v>
      </c>
      <c r="F29" s="312">
        <v>16</v>
      </c>
      <c r="G29" s="312">
        <v>3</v>
      </c>
      <c r="H29" s="312">
        <v>13</v>
      </c>
      <c r="I29" s="312">
        <v>16</v>
      </c>
      <c r="J29" s="312">
        <v>0</v>
      </c>
      <c r="K29" s="312">
        <v>2</v>
      </c>
      <c r="L29" s="312">
        <v>14</v>
      </c>
      <c r="M29" s="312">
        <v>0</v>
      </c>
    </row>
    <row r="30" spans="1:13" ht="12" customHeight="1">
      <c r="A30" s="49"/>
      <c r="B30" s="50"/>
      <c r="C30" s="50"/>
      <c r="D30" s="52" t="s">
        <v>708</v>
      </c>
      <c r="E30" s="312">
        <v>8</v>
      </c>
      <c r="F30" s="312">
        <v>3</v>
      </c>
      <c r="G30" s="312">
        <v>0</v>
      </c>
      <c r="H30" s="312">
        <v>3</v>
      </c>
      <c r="I30" s="312">
        <v>3</v>
      </c>
      <c r="J30" s="312">
        <v>0</v>
      </c>
      <c r="K30" s="312">
        <v>0</v>
      </c>
      <c r="L30" s="312">
        <v>3</v>
      </c>
      <c r="M30" s="312">
        <v>0</v>
      </c>
    </row>
    <row r="31" spans="1:13" ht="12" customHeight="1">
      <c r="A31" s="49" t="s">
        <v>124</v>
      </c>
      <c r="B31" s="50"/>
      <c r="C31" s="51" t="s">
        <v>703</v>
      </c>
      <c r="D31" s="52" t="s">
        <v>335</v>
      </c>
      <c r="E31" s="312">
        <v>2</v>
      </c>
      <c r="F31" s="312">
        <v>1</v>
      </c>
      <c r="G31" s="312">
        <v>0</v>
      </c>
      <c r="H31" s="312">
        <v>1</v>
      </c>
      <c r="I31" s="312">
        <v>1</v>
      </c>
      <c r="J31" s="312">
        <v>0</v>
      </c>
      <c r="K31" s="312">
        <v>0</v>
      </c>
      <c r="L31" s="312">
        <v>1</v>
      </c>
      <c r="M31" s="312">
        <v>0</v>
      </c>
    </row>
    <row r="32" spans="1:13" ht="12" customHeight="1">
      <c r="A32" s="49"/>
      <c r="B32" s="50"/>
      <c r="C32" s="50"/>
      <c r="D32" s="52" t="s">
        <v>334</v>
      </c>
      <c r="E32" s="312">
        <v>1</v>
      </c>
      <c r="F32" s="312">
        <v>1</v>
      </c>
      <c r="G32" s="312">
        <v>0</v>
      </c>
      <c r="H32" s="312">
        <v>1</v>
      </c>
      <c r="I32" s="312">
        <v>1</v>
      </c>
      <c r="J32" s="312">
        <v>0</v>
      </c>
      <c r="K32" s="312">
        <v>0</v>
      </c>
      <c r="L32" s="312">
        <v>1</v>
      </c>
      <c r="M32" s="312">
        <v>0</v>
      </c>
    </row>
    <row r="33" spans="1:13" ht="12" customHeight="1">
      <c r="A33" s="49"/>
      <c r="B33" s="50"/>
      <c r="C33" s="50"/>
      <c r="D33" s="52" t="s">
        <v>708</v>
      </c>
      <c r="E33" s="312">
        <v>1</v>
      </c>
      <c r="F33" s="312">
        <v>0</v>
      </c>
      <c r="G33" s="312">
        <v>0</v>
      </c>
      <c r="H33" s="312">
        <v>0</v>
      </c>
      <c r="I33" s="312">
        <v>0</v>
      </c>
      <c r="J33" s="312">
        <v>0</v>
      </c>
      <c r="K33" s="312">
        <v>0</v>
      </c>
      <c r="L33" s="312">
        <v>0</v>
      </c>
      <c r="M33" s="312">
        <v>0</v>
      </c>
    </row>
    <row r="34" spans="1:13" ht="12" customHeight="1">
      <c r="A34" s="49"/>
      <c r="B34" s="50"/>
      <c r="C34" s="51" t="s">
        <v>704</v>
      </c>
      <c r="D34" s="52" t="s">
        <v>335</v>
      </c>
      <c r="E34" s="312">
        <v>0</v>
      </c>
      <c r="F34" s="312">
        <v>0</v>
      </c>
      <c r="G34" s="312">
        <v>0</v>
      </c>
      <c r="H34" s="312">
        <v>0</v>
      </c>
      <c r="I34" s="312">
        <v>0</v>
      </c>
      <c r="J34" s="312">
        <v>0</v>
      </c>
      <c r="K34" s="312">
        <v>0</v>
      </c>
      <c r="L34" s="312">
        <v>0</v>
      </c>
      <c r="M34" s="312">
        <v>0</v>
      </c>
    </row>
    <row r="35" spans="1:13" ht="12" customHeight="1">
      <c r="A35" s="49"/>
      <c r="B35" s="50"/>
      <c r="C35" s="50"/>
      <c r="D35" s="52" t="s">
        <v>334</v>
      </c>
      <c r="E35" s="312">
        <v>0</v>
      </c>
      <c r="F35" s="312">
        <v>0</v>
      </c>
      <c r="G35" s="312">
        <v>0</v>
      </c>
      <c r="H35" s="312">
        <v>0</v>
      </c>
      <c r="I35" s="312">
        <v>0</v>
      </c>
      <c r="J35" s="312">
        <v>0</v>
      </c>
      <c r="K35" s="312">
        <v>0</v>
      </c>
      <c r="L35" s="312">
        <v>0</v>
      </c>
      <c r="M35" s="312">
        <v>0</v>
      </c>
    </row>
    <row r="36" spans="1:13" ht="12" customHeight="1">
      <c r="A36" s="49"/>
      <c r="B36" s="50"/>
      <c r="C36" s="50"/>
      <c r="D36" s="52" t="s">
        <v>708</v>
      </c>
      <c r="E36" s="312">
        <v>0</v>
      </c>
      <c r="F36" s="312">
        <v>0</v>
      </c>
      <c r="G36" s="312">
        <v>0</v>
      </c>
      <c r="H36" s="312">
        <v>0</v>
      </c>
      <c r="I36" s="312">
        <v>0</v>
      </c>
      <c r="J36" s="312">
        <v>0</v>
      </c>
      <c r="K36" s="312">
        <v>0</v>
      </c>
      <c r="L36" s="312">
        <v>0</v>
      </c>
      <c r="M36" s="312">
        <v>0</v>
      </c>
    </row>
    <row r="37" spans="1:13" ht="12" customHeight="1">
      <c r="A37" s="49"/>
      <c r="B37" s="50"/>
      <c r="C37" s="51" t="s">
        <v>705</v>
      </c>
      <c r="D37" s="52" t="s">
        <v>335</v>
      </c>
      <c r="E37" s="312">
        <v>36</v>
      </c>
      <c r="F37" s="312">
        <v>24</v>
      </c>
      <c r="G37" s="312">
        <v>11</v>
      </c>
      <c r="H37" s="312">
        <v>13</v>
      </c>
      <c r="I37" s="312">
        <v>24</v>
      </c>
      <c r="J37" s="312">
        <v>0</v>
      </c>
      <c r="K37" s="312">
        <v>5</v>
      </c>
      <c r="L37" s="312">
        <v>19</v>
      </c>
      <c r="M37" s="312">
        <v>0</v>
      </c>
    </row>
    <row r="38" spans="1:13" ht="12" customHeight="1">
      <c r="A38" s="49"/>
      <c r="B38" s="50"/>
      <c r="C38" s="50"/>
      <c r="D38" s="52" t="s">
        <v>334</v>
      </c>
      <c r="E38" s="312">
        <v>16</v>
      </c>
      <c r="F38" s="312">
        <v>10</v>
      </c>
      <c r="G38" s="312">
        <v>6</v>
      </c>
      <c r="H38" s="312">
        <v>4</v>
      </c>
      <c r="I38" s="312">
        <v>10</v>
      </c>
      <c r="J38" s="312">
        <v>0</v>
      </c>
      <c r="K38" s="312">
        <v>3</v>
      </c>
      <c r="L38" s="312">
        <v>7</v>
      </c>
      <c r="M38" s="312">
        <v>0</v>
      </c>
    </row>
    <row r="39" spans="1:13" ht="12" customHeight="1">
      <c r="A39" s="49"/>
      <c r="B39" s="50"/>
      <c r="C39" s="50"/>
      <c r="D39" s="52" t="s">
        <v>708</v>
      </c>
      <c r="E39" s="312">
        <v>11</v>
      </c>
      <c r="F39" s="312">
        <v>8</v>
      </c>
      <c r="G39" s="312">
        <v>3</v>
      </c>
      <c r="H39" s="312">
        <v>5</v>
      </c>
      <c r="I39" s="312">
        <v>8</v>
      </c>
      <c r="J39" s="312">
        <v>0</v>
      </c>
      <c r="K39" s="312">
        <v>0</v>
      </c>
      <c r="L39" s="312">
        <v>8</v>
      </c>
      <c r="M39" s="312">
        <v>0</v>
      </c>
    </row>
    <row r="40" spans="1:13" ht="12" customHeight="1">
      <c r="A40" s="49"/>
      <c r="B40" s="50"/>
      <c r="C40" s="51" t="s">
        <v>706</v>
      </c>
      <c r="D40" s="52" t="s">
        <v>335</v>
      </c>
      <c r="E40" s="312">
        <v>25</v>
      </c>
      <c r="F40" s="312">
        <v>16</v>
      </c>
      <c r="G40" s="312">
        <v>8</v>
      </c>
      <c r="H40" s="312">
        <v>8</v>
      </c>
      <c r="I40" s="312">
        <v>16</v>
      </c>
      <c r="J40" s="312">
        <v>0</v>
      </c>
      <c r="K40" s="312">
        <v>8</v>
      </c>
      <c r="L40" s="312">
        <v>8</v>
      </c>
      <c r="M40" s="312">
        <v>0</v>
      </c>
    </row>
    <row r="41" spans="1:13" ht="12" customHeight="1">
      <c r="A41" s="49"/>
      <c r="B41" s="50"/>
      <c r="C41" s="50"/>
      <c r="D41" s="52" t="s">
        <v>334</v>
      </c>
      <c r="E41" s="312">
        <v>10</v>
      </c>
      <c r="F41" s="312">
        <v>7</v>
      </c>
      <c r="G41" s="312">
        <v>5</v>
      </c>
      <c r="H41" s="312">
        <v>2</v>
      </c>
      <c r="I41" s="312">
        <v>7</v>
      </c>
      <c r="J41" s="312">
        <v>0</v>
      </c>
      <c r="K41" s="312">
        <v>3</v>
      </c>
      <c r="L41" s="312">
        <v>4</v>
      </c>
      <c r="M41" s="312">
        <v>0</v>
      </c>
    </row>
    <row r="42" spans="1:13" ht="12" customHeight="1">
      <c r="A42" s="49"/>
      <c r="B42" s="50"/>
      <c r="C42" s="50"/>
      <c r="D42" s="52" t="s">
        <v>708</v>
      </c>
      <c r="E42" s="312">
        <v>2</v>
      </c>
      <c r="F42" s="312">
        <v>2</v>
      </c>
      <c r="G42" s="312">
        <v>1</v>
      </c>
      <c r="H42" s="312">
        <v>1</v>
      </c>
      <c r="I42" s="312">
        <v>2</v>
      </c>
      <c r="J42" s="312">
        <v>0</v>
      </c>
      <c r="K42" s="312">
        <v>1</v>
      </c>
      <c r="L42" s="312">
        <v>1</v>
      </c>
      <c r="M42" s="312">
        <v>0</v>
      </c>
    </row>
    <row r="43" spans="1:13" ht="12" customHeight="1">
      <c r="A43" s="1091" t="s">
        <v>707</v>
      </c>
      <c r="B43" s="1091"/>
      <c r="C43" s="1091"/>
      <c r="D43" s="52" t="s">
        <v>335</v>
      </c>
      <c r="E43" s="312">
        <v>0</v>
      </c>
      <c r="F43" s="312">
        <v>0</v>
      </c>
      <c r="G43" s="312">
        <v>0</v>
      </c>
      <c r="H43" s="312">
        <v>0</v>
      </c>
      <c r="I43" s="312">
        <v>0</v>
      </c>
      <c r="J43" s="312">
        <v>0</v>
      </c>
      <c r="K43" s="312">
        <v>0</v>
      </c>
      <c r="L43" s="312">
        <v>0</v>
      </c>
      <c r="M43" s="312">
        <v>0</v>
      </c>
    </row>
    <row r="44" spans="1:13" ht="12" customHeight="1">
      <c r="A44" s="49"/>
      <c r="B44" s="50"/>
      <c r="C44" s="50"/>
      <c r="D44" s="52" t="s">
        <v>334</v>
      </c>
      <c r="E44" s="312">
        <v>0</v>
      </c>
      <c r="F44" s="312">
        <v>0</v>
      </c>
      <c r="G44" s="312">
        <v>0</v>
      </c>
      <c r="H44" s="312">
        <v>0</v>
      </c>
      <c r="I44" s="312">
        <v>0</v>
      </c>
      <c r="J44" s="312">
        <v>0</v>
      </c>
      <c r="K44" s="312">
        <v>0</v>
      </c>
      <c r="L44" s="312">
        <v>0</v>
      </c>
      <c r="M44" s="312">
        <v>0</v>
      </c>
    </row>
    <row r="45" spans="1:13" ht="12" customHeight="1">
      <c r="A45" s="49"/>
      <c r="B45" s="50"/>
      <c r="C45" s="50"/>
      <c r="D45" s="52" t="s">
        <v>708</v>
      </c>
      <c r="E45" s="312">
        <v>0</v>
      </c>
      <c r="F45" s="312">
        <v>0</v>
      </c>
      <c r="G45" s="312">
        <v>0</v>
      </c>
      <c r="H45" s="312">
        <v>0</v>
      </c>
      <c r="I45" s="312">
        <v>0</v>
      </c>
      <c r="J45" s="312">
        <v>0</v>
      </c>
      <c r="K45" s="312">
        <v>0</v>
      </c>
      <c r="L45" s="312">
        <v>0</v>
      </c>
      <c r="M45" s="312">
        <v>0</v>
      </c>
    </row>
    <row r="46" spans="1:13" ht="12" customHeight="1">
      <c r="A46" s="49"/>
      <c r="B46" s="50"/>
      <c r="C46" s="53" t="s">
        <v>185</v>
      </c>
      <c r="D46" s="54" t="s">
        <v>335</v>
      </c>
      <c r="E46" s="313">
        <v>331</v>
      </c>
      <c r="F46" s="313">
        <v>227</v>
      </c>
      <c r="G46" s="313">
        <v>71</v>
      </c>
      <c r="H46" s="313">
        <v>156</v>
      </c>
      <c r="I46" s="313">
        <v>222</v>
      </c>
      <c r="J46" s="313">
        <v>5</v>
      </c>
      <c r="K46" s="313">
        <v>65</v>
      </c>
      <c r="L46" s="313">
        <v>158</v>
      </c>
      <c r="M46" s="313">
        <v>4</v>
      </c>
    </row>
    <row r="47" spans="1:13" ht="12" customHeight="1">
      <c r="A47" s="49"/>
      <c r="B47" s="50"/>
      <c r="C47" s="50"/>
      <c r="D47" s="54" t="s">
        <v>334</v>
      </c>
      <c r="E47" s="313">
        <v>118</v>
      </c>
      <c r="F47" s="313">
        <v>83</v>
      </c>
      <c r="G47" s="313">
        <v>25</v>
      </c>
      <c r="H47" s="313">
        <v>58</v>
      </c>
      <c r="I47" s="313">
        <v>79</v>
      </c>
      <c r="J47" s="313">
        <v>4</v>
      </c>
      <c r="K47" s="313">
        <v>27</v>
      </c>
      <c r="L47" s="313">
        <v>52</v>
      </c>
      <c r="M47" s="313">
        <v>4</v>
      </c>
    </row>
    <row r="48" spans="4:13" ht="15">
      <c r="D48" s="54" t="s">
        <v>708</v>
      </c>
      <c r="E48" s="313">
        <v>44</v>
      </c>
      <c r="F48" s="313">
        <v>30</v>
      </c>
      <c r="G48" s="313">
        <v>8</v>
      </c>
      <c r="H48" s="313">
        <v>22</v>
      </c>
      <c r="I48" s="313">
        <v>29</v>
      </c>
      <c r="J48" s="313">
        <v>1</v>
      </c>
      <c r="K48" s="313">
        <v>8</v>
      </c>
      <c r="L48" s="313">
        <v>21</v>
      </c>
      <c r="M48" s="313">
        <v>1</v>
      </c>
    </row>
  </sheetData>
  <mergeCells count="14">
    <mergeCell ref="A1:M1"/>
    <mergeCell ref="A3:M3"/>
    <mergeCell ref="A5:D8"/>
    <mergeCell ref="E5:M5"/>
    <mergeCell ref="E6:E8"/>
    <mergeCell ref="F6:M6"/>
    <mergeCell ref="F7:F8"/>
    <mergeCell ref="G7:H7"/>
    <mergeCell ref="I7:J7"/>
    <mergeCell ref="K7:M7"/>
    <mergeCell ref="A2:M2"/>
    <mergeCell ref="A19:C19"/>
    <mergeCell ref="A28:C28"/>
    <mergeCell ref="A43:C43"/>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3"/>
  <sheetViews>
    <sheetView zoomScaleSheetLayoutView="100" workbookViewId="0" topLeftCell="A1">
      <selection activeCell="J1" sqref="J1"/>
    </sheetView>
  </sheetViews>
  <sheetFormatPr defaultColWidth="11.421875" defaultRowHeight="15"/>
  <cols>
    <col min="1" max="1" width="1.7109375" style="42" customWidth="1"/>
    <col min="2" max="4" width="11.421875" style="42" customWidth="1"/>
    <col min="5" max="5" width="8.00390625" style="42" bestFit="1" customWidth="1"/>
    <col min="6" max="8" width="11.421875" style="42" customWidth="1"/>
    <col min="9" max="9" width="8.00390625" style="42" bestFit="1" customWidth="1"/>
    <col min="10" max="10" width="11.57421875" style="42" customWidth="1"/>
    <col min="11" max="11" width="56.28125" style="15" customWidth="1"/>
    <col min="12" max="16384" width="11.421875" style="15" customWidth="1"/>
  </cols>
  <sheetData>
    <row r="1" spans="1:10" ht="15">
      <c r="A1" s="13"/>
      <c r="B1" s="658" t="s">
        <v>505</v>
      </c>
      <c r="C1" s="658"/>
      <c r="D1" s="658"/>
      <c r="E1" s="658"/>
      <c r="F1" s="658"/>
      <c r="G1" s="658"/>
      <c r="H1" s="658"/>
      <c r="I1" s="658"/>
      <c r="J1" s="15"/>
    </row>
    <row r="2" spans="1:10" ht="7.5" customHeight="1">
      <c r="A2" s="13"/>
      <c r="B2" s="13"/>
      <c r="C2" s="13"/>
      <c r="D2" s="13"/>
      <c r="E2" s="13"/>
      <c r="F2" s="13"/>
      <c r="G2" s="13"/>
      <c r="H2" s="13"/>
      <c r="I2" s="13"/>
      <c r="J2" s="15"/>
    </row>
    <row r="3" spans="1:10" ht="15">
      <c r="A3" s="13"/>
      <c r="B3" s="659"/>
      <c r="C3" s="659"/>
      <c r="D3" s="659"/>
      <c r="E3" s="660"/>
      <c r="F3" s="661"/>
      <c r="G3" s="659"/>
      <c r="H3" s="659"/>
      <c r="I3" s="659"/>
      <c r="J3" s="15"/>
    </row>
    <row r="4" spans="1:10" ht="15">
      <c r="A4" s="13"/>
      <c r="B4" s="662" t="s">
        <v>126</v>
      </c>
      <c r="C4" s="662"/>
      <c r="D4" s="662"/>
      <c r="E4" s="663"/>
      <c r="F4" s="664" t="s">
        <v>127</v>
      </c>
      <c r="G4" s="662"/>
      <c r="H4" s="662"/>
      <c r="I4" s="662"/>
      <c r="J4" s="15"/>
    </row>
    <row r="5" spans="1:10" ht="15" customHeight="1">
      <c r="A5" s="13"/>
      <c r="B5" s="665" t="s">
        <v>128</v>
      </c>
      <c r="C5" s="665"/>
      <c r="D5" s="665"/>
      <c r="E5" s="665"/>
      <c r="F5" s="665"/>
      <c r="G5" s="665"/>
      <c r="H5" s="665"/>
      <c r="I5" s="665"/>
      <c r="J5" s="15"/>
    </row>
    <row r="6" spans="1:11" ht="15" customHeight="1">
      <c r="A6" s="13"/>
      <c r="B6" s="666" t="s">
        <v>129</v>
      </c>
      <c r="C6" s="666"/>
      <c r="D6" s="666"/>
      <c r="E6" s="16" t="s">
        <v>130</v>
      </c>
      <c r="F6" s="667" t="s">
        <v>129</v>
      </c>
      <c r="G6" s="667"/>
      <c r="H6" s="667"/>
      <c r="I6" s="17" t="s">
        <v>130</v>
      </c>
      <c r="J6" s="15"/>
      <c r="K6" s="18" t="s">
        <v>506</v>
      </c>
    </row>
    <row r="7" spans="1:11" ht="25.5" customHeight="1">
      <c r="A7" s="13"/>
      <c r="B7" s="668" t="s">
        <v>131</v>
      </c>
      <c r="C7" s="668"/>
      <c r="D7" s="668"/>
      <c r="E7" s="19" t="s">
        <v>132</v>
      </c>
      <c r="F7" s="668" t="s">
        <v>133</v>
      </c>
      <c r="G7" s="668"/>
      <c r="H7" s="668"/>
      <c r="I7" s="20" t="s">
        <v>132</v>
      </c>
      <c r="J7" s="15"/>
      <c r="K7" s="21" t="s">
        <v>507</v>
      </c>
    </row>
    <row r="8" spans="1:10" ht="25.5" customHeight="1">
      <c r="A8" s="13"/>
      <c r="B8" s="669" t="s">
        <v>134</v>
      </c>
      <c r="C8" s="669"/>
      <c r="D8" s="669"/>
      <c r="E8" s="23" t="s">
        <v>132</v>
      </c>
      <c r="F8" s="670" t="s">
        <v>135</v>
      </c>
      <c r="G8" s="670"/>
      <c r="H8" s="670"/>
      <c r="I8" s="25" t="s">
        <v>132</v>
      </c>
      <c r="J8" s="15"/>
    </row>
    <row r="9" spans="1:10" ht="25.5" customHeight="1">
      <c r="A9" s="13"/>
      <c r="B9" s="668" t="s">
        <v>136</v>
      </c>
      <c r="C9" s="668"/>
      <c r="D9" s="668"/>
      <c r="E9" s="19" t="s">
        <v>137</v>
      </c>
      <c r="F9" s="668" t="s">
        <v>138</v>
      </c>
      <c r="G9" s="668"/>
      <c r="H9" s="668"/>
      <c r="I9" s="20" t="s">
        <v>137</v>
      </c>
      <c r="J9" s="15"/>
    </row>
    <row r="10" spans="1:10" ht="25.5" customHeight="1">
      <c r="A10" s="13"/>
      <c r="B10" s="669" t="s">
        <v>139</v>
      </c>
      <c r="C10" s="669"/>
      <c r="D10" s="669"/>
      <c r="E10" s="23" t="s">
        <v>140</v>
      </c>
      <c r="F10" s="670" t="s">
        <v>141</v>
      </c>
      <c r="G10" s="670"/>
      <c r="H10" s="670"/>
      <c r="I10" s="25" t="s">
        <v>140</v>
      </c>
      <c r="J10" s="15"/>
    </row>
    <row r="11" spans="1:10" ht="25.5" customHeight="1">
      <c r="A11" s="13"/>
      <c r="B11" s="668" t="s">
        <v>142</v>
      </c>
      <c r="C11" s="668"/>
      <c r="D11" s="668"/>
      <c r="E11" s="19" t="s">
        <v>143</v>
      </c>
      <c r="F11" s="668" t="s">
        <v>144</v>
      </c>
      <c r="G11" s="668"/>
      <c r="H11" s="668"/>
      <c r="I11" s="20" t="s">
        <v>143</v>
      </c>
      <c r="J11" s="15"/>
    </row>
    <row r="12" spans="1:10" ht="25.5" customHeight="1">
      <c r="A12" s="13"/>
      <c r="B12" s="668" t="s">
        <v>145</v>
      </c>
      <c r="C12" s="668"/>
      <c r="D12" s="668"/>
      <c r="E12" s="19" t="s">
        <v>146</v>
      </c>
      <c r="F12" s="668" t="s">
        <v>147</v>
      </c>
      <c r="G12" s="668"/>
      <c r="H12" s="668"/>
      <c r="I12" s="20" t="s">
        <v>146</v>
      </c>
      <c r="J12" s="15"/>
    </row>
    <row r="13" spans="1:10" ht="25.5" customHeight="1">
      <c r="A13" s="13"/>
      <c r="B13" s="669" t="s">
        <v>148</v>
      </c>
      <c r="C13" s="669"/>
      <c r="D13" s="669"/>
      <c r="E13" s="23" t="s">
        <v>149</v>
      </c>
      <c r="F13" s="670" t="s">
        <v>150</v>
      </c>
      <c r="G13" s="670"/>
      <c r="H13" s="670"/>
      <c r="I13" s="25" t="s">
        <v>149</v>
      </c>
      <c r="J13" s="15"/>
    </row>
    <row r="14" spans="1:10" ht="7.5" customHeight="1">
      <c r="A14" s="13"/>
      <c r="B14" s="670"/>
      <c r="C14" s="670"/>
      <c r="D14" s="670"/>
      <c r="E14" s="24"/>
      <c r="F14" s="670"/>
      <c r="G14" s="670"/>
      <c r="H14" s="670"/>
      <c r="I14" s="25"/>
      <c r="J14" s="15"/>
    </row>
    <row r="15" spans="1:10" ht="15" customHeight="1">
      <c r="A15" s="13"/>
      <c r="B15" s="671" t="s">
        <v>151</v>
      </c>
      <c r="C15" s="671"/>
      <c r="D15" s="671"/>
      <c r="E15" s="671"/>
      <c r="F15" s="671"/>
      <c r="G15" s="671"/>
      <c r="H15" s="671"/>
      <c r="I15" s="671"/>
      <c r="J15" s="15"/>
    </row>
    <row r="16" spans="1:10" ht="24" customHeight="1">
      <c r="A16" s="13"/>
      <c r="B16" s="669"/>
      <c r="C16" s="669"/>
      <c r="D16" s="669"/>
      <c r="E16" s="26"/>
      <c r="F16" s="670" t="s">
        <v>508</v>
      </c>
      <c r="G16" s="670"/>
      <c r="H16" s="670"/>
      <c r="I16" s="25" t="s">
        <v>153</v>
      </c>
      <c r="J16" s="15"/>
    </row>
    <row r="17" spans="1:10" ht="26.25" customHeight="1">
      <c r="A17" s="13"/>
      <c r="B17" s="668"/>
      <c r="C17" s="668"/>
      <c r="D17" s="668"/>
      <c r="E17" s="27"/>
      <c r="F17" s="668" t="s">
        <v>509</v>
      </c>
      <c r="G17" s="668"/>
      <c r="H17" s="668"/>
      <c r="I17" s="20" t="s">
        <v>155</v>
      </c>
      <c r="J17" s="15"/>
    </row>
    <row r="18" spans="1:10" ht="24.75" customHeight="1">
      <c r="A18" s="13"/>
      <c r="B18" s="668"/>
      <c r="C18" s="668"/>
      <c r="D18" s="668"/>
      <c r="E18" s="27"/>
      <c r="F18" s="668" t="s">
        <v>156</v>
      </c>
      <c r="G18" s="668"/>
      <c r="H18" s="668"/>
      <c r="I18" s="20" t="s">
        <v>157</v>
      </c>
      <c r="J18" s="15"/>
    </row>
    <row r="19" spans="1:10" ht="19.5" customHeight="1">
      <c r="A19" s="13"/>
      <c r="B19" s="669"/>
      <c r="C19" s="669"/>
      <c r="D19" s="669"/>
      <c r="E19" s="26"/>
      <c r="F19" s="670" t="s">
        <v>158</v>
      </c>
      <c r="G19" s="670"/>
      <c r="H19" s="670"/>
      <c r="I19" s="25" t="s">
        <v>159</v>
      </c>
      <c r="J19" s="15"/>
    </row>
    <row r="20" spans="1:10" ht="7.5" customHeight="1">
      <c r="A20" s="13"/>
      <c r="B20" s="28"/>
      <c r="C20" s="28"/>
      <c r="D20" s="28"/>
      <c r="E20" s="28"/>
      <c r="F20" s="28"/>
      <c r="G20" s="28"/>
      <c r="H20" s="28"/>
      <c r="I20" s="28"/>
      <c r="J20" s="15"/>
    </row>
    <row r="21" spans="1:10" ht="15" customHeight="1">
      <c r="A21" s="13"/>
      <c r="B21" s="672" t="s">
        <v>160</v>
      </c>
      <c r="C21" s="672"/>
      <c r="D21" s="672"/>
      <c r="E21" s="672"/>
      <c r="F21" s="672"/>
      <c r="G21" s="672"/>
      <c r="H21" s="672"/>
      <c r="I21" s="672"/>
      <c r="J21" s="15"/>
    </row>
    <row r="22" spans="1:10" ht="36.75" customHeight="1">
      <c r="A22" s="13"/>
      <c r="B22" s="673" t="s">
        <v>161</v>
      </c>
      <c r="C22" s="673"/>
      <c r="D22" s="673"/>
      <c r="E22" s="29" t="s">
        <v>162</v>
      </c>
      <c r="F22" s="673" t="s">
        <v>163</v>
      </c>
      <c r="G22" s="673"/>
      <c r="H22" s="673"/>
      <c r="I22" s="30" t="s">
        <v>164</v>
      </c>
      <c r="J22" s="15"/>
    </row>
    <row r="23" spans="1:11" ht="36.75" customHeight="1">
      <c r="A23" s="13"/>
      <c r="B23" s="668" t="s">
        <v>165</v>
      </c>
      <c r="C23" s="668"/>
      <c r="D23" s="668"/>
      <c r="E23" s="19" t="s">
        <v>166</v>
      </c>
      <c r="F23" s="668" t="s">
        <v>167</v>
      </c>
      <c r="G23" s="668"/>
      <c r="H23" s="668"/>
      <c r="I23" s="31" t="s">
        <v>168</v>
      </c>
      <c r="J23" s="15"/>
      <c r="K23" s="18" t="s">
        <v>510</v>
      </c>
    </row>
    <row r="24" spans="1:11" ht="45" customHeight="1">
      <c r="A24" s="13"/>
      <c r="B24" s="668" t="s">
        <v>169</v>
      </c>
      <c r="C24" s="668"/>
      <c r="D24" s="668"/>
      <c r="E24" s="32" t="s">
        <v>170</v>
      </c>
      <c r="F24" s="668" t="s">
        <v>171</v>
      </c>
      <c r="G24" s="668"/>
      <c r="H24" s="668"/>
      <c r="I24" s="33">
        <v>1827</v>
      </c>
      <c r="J24" s="34"/>
      <c r="K24" s="35" t="s">
        <v>511</v>
      </c>
    </row>
    <row r="25" spans="1:10" ht="24.75" customHeight="1">
      <c r="A25" s="13"/>
      <c r="B25" s="669" t="s">
        <v>172</v>
      </c>
      <c r="C25" s="669"/>
      <c r="D25" s="669"/>
      <c r="E25" s="23" t="s">
        <v>173</v>
      </c>
      <c r="F25" s="670" t="s">
        <v>174</v>
      </c>
      <c r="G25" s="670"/>
      <c r="H25" s="670"/>
      <c r="I25" s="36" t="s">
        <v>175</v>
      </c>
      <c r="J25" s="15"/>
    </row>
    <row r="26" spans="1:10" ht="36.75" customHeight="1">
      <c r="A26" s="13"/>
      <c r="B26" s="668" t="s">
        <v>176</v>
      </c>
      <c r="C26" s="668"/>
      <c r="D26" s="668"/>
      <c r="E26" s="32" t="s">
        <v>177</v>
      </c>
      <c r="F26" s="668" t="s">
        <v>178</v>
      </c>
      <c r="G26" s="668"/>
      <c r="H26" s="668"/>
      <c r="I26" s="31" t="s">
        <v>179</v>
      </c>
      <c r="J26" s="15"/>
    </row>
    <row r="27" spans="1:10" ht="36.75" customHeight="1">
      <c r="A27" s="13"/>
      <c r="B27" s="669" t="s">
        <v>180</v>
      </c>
      <c r="C27" s="669"/>
      <c r="D27" s="669"/>
      <c r="E27" s="23" t="s">
        <v>181</v>
      </c>
      <c r="F27" s="670" t="s">
        <v>182</v>
      </c>
      <c r="G27" s="670"/>
      <c r="H27" s="670"/>
      <c r="I27" s="25" t="s">
        <v>181</v>
      </c>
      <c r="J27" s="15"/>
    </row>
    <row r="28" spans="1:10" ht="12.75" customHeight="1">
      <c r="A28" s="13"/>
      <c r="B28" s="22"/>
      <c r="C28" s="22"/>
      <c r="D28" s="22"/>
      <c r="E28" s="37"/>
      <c r="F28" s="24"/>
      <c r="G28" s="24"/>
      <c r="H28" s="24"/>
      <c r="I28" s="25"/>
      <c r="J28" s="15"/>
    </row>
    <row r="29" spans="1:10" ht="12.75" customHeight="1">
      <c r="A29" s="13"/>
      <c r="B29" s="658" t="s">
        <v>512</v>
      </c>
      <c r="C29" s="658"/>
      <c r="D29" s="658"/>
      <c r="E29" s="658"/>
      <c r="F29" s="658"/>
      <c r="G29" s="658"/>
      <c r="H29" s="658"/>
      <c r="I29" s="658"/>
      <c r="J29" s="15"/>
    </row>
    <row r="30" spans="1:10" ht="7.5" customHeight="1">
      <c r="A30" s="13"/>
      <c r="B30" s="13"/>
      <c r="C30" s="13"/>
      <c r="D30" s="13"/>
      <c r="E30" s="13"/>
      <c r="F30" s="13"/>
      <c r="G30" s="13"/>
      <c r="H30" s="13"/>
      <c r="I30" s="13"/>
      <c r="J30" s="15"/>
    </row>
    <row r="31" spans="1:10" ht="15">
      <c r="A31" s="13"/>
      <c r="B31" s="659"/>
      <c r="C31" s="659"/>
      <c r="D31" s="659"/>
      <c r="E31" s="660"/>
      <c r="F31" s="661"/>
      <c r="G31" s="659"/>
      <c r="H31" s="659"/>
      <c r="I31" s="659"/>
      <c r="J31" s="15"/>
    </row>
    <row r="32" spans="1:10" ht="15">
      <c r="A32" s="13"/>
      <c r="B32" s="662" t="s">
        <v>513</v>
      </c>
      <c r="C32" s="662"/>
      <c r="D32" s="662"/>
      <c r="E32" s="663"/>
      <c r="F32" s="664" t="s">
        <v>514</v>
      </c>
      <c r="G32" s="662"/>
      <c r="H32" s="662"/>
      <c r="I32" s="662"/>
      <c r="J32" s="15"/>
    </row>
    <row r="33" spans="1:10" ht="15" customHeight="1">
      <c r="A33" s="13"/>
      <c r="B33" s="665" t="s">
        <v>128</v>
      </c>
      <c r="C33" s="665"/>
      <c r="D33" s="665"/>
      <c r="E33" s="665"/>
      <c r="F33" s="665"/>
      <c r="G33" s="665"/>
      <c r="H33" s="665"/>
      <c r="I33" s="665"/>
      <c r="J33" s="15"/>
    </row>
    <row r="34" spans="1:10" ht="12.75" customHeight="1">
      <c r="A34" s="13"/>
      <c r="B34" s="666" t="s">
        <v>129</v>
      </c>
      <c r="C34" s="666"/>
      <c r="D34" s="666"/>
      <c r="E34" s="16" t="s">
        <v>130</v>
      </c>
      <c r="F34" s="667" t="s">
        <v>129</v>
      </c>
      <c r="G34" s="667"/>
      <c r="H34" s="667"/>
      <c r="I34" s="17" t="s">
        <v>130</v>
      </c>
      <c r="J34" s="15"/>
    </row>
    <row r="35" spans="1:10" ht="25.5" customHeight="1">
      <c r="A35" s="13"/>
      <c r="B35" s="668" t="s">
        <v>515</v>
      </c>
      <c r="C35" s="668"/>
      <c r="D35" s="668"/>
      <c r="E35" s="19" t="s">
        <v>516</v>
      </c>
      <c r="F35" s="668" t="s">
        <v>517</v>
      </c>
      <c r="G35" s="668"/>
      <c r="H35" s="668"/>
      <c r="I35" s="20" t="s">
        <v>516</v>
      </c>
      <c r="J35" s="15"/>
    </row>
    <row r="36" spans="1:10" ht="25.5" customHeight="1">
      <c r="A36" s="13"/>
      <c r="B36" s="669" t="s">
        <v>518</v>
      </c>
      <c r="C36" s="669"/>
      <c r="D36" s="669"/>
      <c r="E36" s="23" t="s">
        <v>519</v>
      </c>
      <c r="F36" s="669" t="s">
        <v>520</v>
      </c>
      <c r="G36" s="669"/>
      <c r="H36" s="669"/>
      <c r="I36" s="37" t="s">
        <v>519</v>
      </c>
      <c r="J36" s="15"/>
    </row>
    <row r="37" spans="1:10" ht="15" customHeight="1">
      <c r="A37" s="13"/>
      <c r="B37" s="659"/>
      <c r="C37" s="659"/>
      <c r="D37" s="659"/>
      <c r="E37" s="659"/>
      <c r="F37" s="659"/>
      <c r="G37" s="659"/>
      <c r="H37" s="659"/>
      <c r="I37" s="659"/>
      <c r="J37" s="15"/>
    </row>
    <row r="38" spans="1:10" ht="15">
      <c r="A38" s="13"/>
      <c r="B38" s="658" t="s">
        <v>521</v>
      </c>
      <c r="C38" s="658"/>
      <c r="D38" s="658"/>
      <c r="E38" s="658"/>
      <c r="F38" s="658"/>
      <c r="G38" s="658"/>
      <c r="H38" s="658"/>
      <c r="I38" s="658"/>
      <c r="J38" s="15"/>
    </row>
    <row r="39" spans="1:10" ht="15">
      <c r="A39" s="13"/>
      <c r="B39" s="662" t="s">
        <v>522</v>
      </c>
      <c r="C39" s="662"/>
      <c r="D39" s="662"/>
      <c r="E39" s="663"/>
      <c r="F39" s="664" t="s">
        <v>514</v>
      </c>
      <c r="G39" s="662"/>
      <c r="H39" s="662"/>
      <c r="I39" s="662"/>
      <c r="J39" s="15"/>
    </row>
    <row r="40" spans="1:10" ht="15">
      <c r="A40" s="13"/>
      <c r="B40" s="665" t="s">
        <v>523</v>
      </c>
      <c r="C40" s="665"/>
      <c r="D40" s="665"/>
      <c r="E40" s="665"/>
      <c r="F40" s="665"/>
      <c r="G40" s="665"/>
      <c r="H40" s="665"/>
      <c r="I40" s="665"/>
      <c r="J40" s="15"/>
    </row>
    <row r="41" spans="1:10" ht="15" customHeight="1">
      <c r="A41" s="13"/>
      <c r="B41" s="666" t="s">
        <v>129</v>
      </c>
      <c r="C41" s="666"/>
      <c r="D41" s="666"/>
      <c r="E41" s="16" t="s">
        <v>130</v>
      </c>
      <c r="F41" s="667" t="s">
        <v>129</v>
      </c>
      <c r="G41" s="667"/>
      <c r="H41" s="667"/>
      <c r="I41" s="17" t="s">
        <v>130</v>
      </c>
      <c r="J41" s="15"/>
    </row>
    <row r="42" spans="1:10" ht="15" customHeight="1">
      <c r="A42" s="13"/>
      <c r="B42" s="668" t="s">
        <v>524</v>
      </c>
      <c r="C42" s="668"/>
      <c r="D42" s="668"/>
      <c r="E42" s="19" t="s">
        <v>525</v>
      </c>
      <c r="F42" s="668" t="s">
        <v>526</v>
      </c>
      <c r="G42" s="668"/>
      <c r="H42" s="668"/>
      <c r="I42" s="20" t="s">
        <v>525</v>
      </c>
      <c r="J42" s="15"/>
    </row>
    <row r="43" spans="1:10" ht="25.5" customHeight="1">
      <c r="A43" s="13"/>
      <c r="B43" s="669" t="s">
        <v>527</v>
      </c>
      <c r="C43" s="669"/>
      <c r="D43" s="669"/>
      <c r="E43" s="23" t="s">
        <v>528</v>
      </c>
      <c r="F43" s="669" t="s">
        <v>529</v>
      </c>
      <c r="G43" s="669"/>
      <c r="H43" s="669"/>
      <c r="I43" s="37" t="s">
        <v>528</v>
      </c>
      <c r="J43" s="15"/>
    </row>
    <row r="44" spans="1:10" ht="25.5" customHeight="1">
      <c r="A44" s="13"/>
      <c r="B44" s="668" t="s">
        <v>530</v>
      </c>
      <c r="C44" s="668"/>
      <c r="D44" s="668"/>
      <c r="E44" s="19" t="s">
        <v>531</v>
      </c>
      <c r="F44" s="668" t="s">
        <v>532</v>
      </c>
      <c r="G44" s="668"/>
      <c r="H44" s="668"/>
      <c r="I44" s="20" t="s">
        <v>531</v>
      </c>
      <c r="J44" s="15"/>
    </row>
    <row r="45" spans="1:10" ht="25.5" customHeight="1">
      <c r="A45" s="13"/>
      <c r="B45" s="668" t="s">
        <v>533</v>
      </c>
      <c r="C45" s="668"/>
      <c r="D45" s="668"/>
      <c r="E45" s="19" t="s">
        <v>534</v>
      </c>
      <c r="F45" s="668" t="s">
        <v>535</v>
      </c>
      <c r="G45" s="668"/>
      <c r="H45" s="668"/>
      <c r="I45" s="20" t="s">
        <v>534</v>
      </c>
      <c r="J45" s="15"/>
    </row>
    <row r="46" spans="1:10" ht="25.5" customHeight="1">
      <c r="A46" s="13"/>
      <c r="B46" s="668" t="s">
        <v>536</v>
      </c>
      <c r="C46" s="668"/>
      <c r="D46" s="668"/>
      <c r="E46" s="19" t="s">
        <v>537</v>
      </c>
      <c r="F46" s="668" t="s">
        <v>538</v>
      </c>
      <c r="G46" s="668"/>
      <c r="H46" s="668"/>
      <c r="I46" s="20" t="s">
        <v>537</v>
      </c>
      <c r="J46" s="15"/>
    </row>
    <row r="47" spans="1:10" ht="25.5" customHeight="1">
      <c r="A47" s="13"/>
      <c r="B47" s="668" t="s">
        <v>539</v>
      </c>
      <c r="C47" s="668"/>
      <c r="D47" s="668"/>
      <c r="E47" s="19">
        <v>1400</v>
      </c>
      <c r="F47" s="668" t="s">
        <v>540</v>
      </c>
      <c r="G47" s="668"/>
      <c r="H47" s="668"/>
      <c r="I47" s="20" t="s">
        <v>541</v>
      </c>
      <c r="J47" s="15"/>
    </row>
    <row r="48" spans="1:10" ht="25.5" customHeight="1">
      <c r="A48" s="13"/>
      <c r="B48" s="668" t="s">
        <v>152</v>
      </c>
      <c r="C48" s="668"/>
      <c r="D48" s="668"/>
      <c r="E48" s="19" t="s">
        <v>153</v>
      </c>
      <c r="F48" s="674" t="s">
        <v>542</v>
      </c>
      <c r="G48" s="675"/>
      <c r="H48" s="675"/>
      <c r="I48" s="20" t="s">
        <v>153</v>
      </c>
      <c r="J48" s="15"/>
    </row>
    <row r="49" spans="1:10" ht="25.5" customHeight="1">
      <c r="A49" s="13"/>
      <c r="B49" s="668" t="s">
        <v>154</v>
      </c>
      <c r="C49" s="668"/>
      <c r="D49" s="668"/>
      <c r="E49" s="19">
        <v>1950</v>
      </c>
      <c r="F49" s="668" t="s">
        <v>543</v>
      </c>
      <c r="G49" s="668"/>
      <c r="H49" s="668"/>
      <c r="I49" s="20">
        <v>1950</v>
      </c>
      <c r="J49" s="15"/>
    </row>
    <row r="50" spans="1:10" ht="25.5" customHeight="1">
      <c r="A50" s="13"/>
      <c r="B50" s="668" t="s">
        <v>544</v>
      </c>
      <c r="C50" s="668"/>
      <c r="D50" s="668"/>
      <c r="E50" s="19">
        <v>2255</v>
      </c>
      <c r="F50" s="668" t="s">
        <v>545</v>
      </c>
      <c r="G50" s="668"/>
      <c r="H50" s="668"/>
      <c r="I50" s="20">
        <v>2255</v>
      </c>
      <c r="J50" s="15"/>
    </row>
    <row r="51" spans="1:10" ht="25.5" customHeight="1">
      <c r="A51" s="13"/>
      <c r="B51" s="668" t="s">
        <v>546</v>
      </c>
      <c r="C51" s="668"/>
      <c r="D51" s="668"/>
      <c r="E51" s="19">
        <v>2265</v>
      </c>
      <c r="F51" s="668" t="s">
        <v>547</v>
      </c>
      <c r="G51" s="668"/>
      <c r="H51" s="668"/>
      <c r="I51" s="20">
        <v>2265</v>
      </c>
      <c r="J51" s="15"/>
    </row>
    <row r="52" spans="1:10" ht="25.5" customHeight="1">
      <c r="A52" s="13"/>
      <c r="B52" s="668" t="s">
        <v>548</v>
      </c>
      <c r="C52" s="668"/>
      <c r="D52" s="668"/>
      <c r="E52" s="19" t="s">
        <v>549</v>
      </c>
      <c r="F52" s="668" t="s">
        <v>550</v>
      </c>
      <c r="G52" s="668"/>
      <c r="H52" s="668"/>
      <c r="I52" s="20" t="s">
        <v>549</v>
      </c>
      <c r="J52" s="15"/>
    </row>
    <row r="53" spans="1:10" ht="25.5" customHeight="1">
      <c r="A53" s="13"/>
      <c r="B53" s="668" t="s">
        <v>551</v>
      </c>
      <c r="C53" s="668"/>
      <c r="D53" s="668"/>
      <c r="E53" s="19">
        <v>2290</v>
      </c>
      <c r="F53" s="668" t="s">
        <v>552</v>
      </c>
      <c r="G53" s="668"/>
      <c r="H53" s="668"/>
      <c r="I53" s="20">
        <v>2290</v>
      </c>
      <c r="J53" s="15"/>
    </row>
    <row r="54" spans="1:10" ht="25.5" customHeight="1">
      <c r="A54" s="13"/>
      <c r="B54" s="668" t="s">
        <v>553</v>
      </c>
      <c r="C54" s="668"/>
      <c r="D54" s="668"/>
      <c r="E54" s="19">
        <v>2270</v>
      </c>
      <c r="F54" s="668" t="s">
        <v>554</v>
      </c>
      <c r="G54" s="668"/>
      <c r="H54" s="668"/>
      <c r="I54" s="37">
        <v>2270</v>
      </c>
      <c r="J54" s="15"/>
    </row>
    <row r="55" spans="1:10" ht="25.5" customHeight="1">
      <c r="A55" s="13"/>
      <c r="B55" s="668" t="s">
        <v>555</v>
      </c>
      <c r="C55" s="668"/>
      <c r="D55" s="668"/>
      <c r="E55" s="19" t="s">
        <v>556</v>
      </c>
      <c r="F55" s="668" t="s">
        <v>557</v>
      </c>
      <c r="G55" s="668"/>
      <c r="H55" s="668"/>
      <c r="I55" s="20" t="s">
        <v>556</v>
      </c>
      <c r="J55" s="15"/>
    </row>
    <row r="56" spans="1:10" ht="25.5" customHeight="1">
      <c r="A56" s="13"/>
      <c r="B56" s="668" t="s">
        <v>558</v>
      </c>
      <c r="C56" s="668"/>
      <c r="D56" s="668"/>
      <c r="E56" s="19" t="s">
        <v>559</v>
      </c>
      <c r="F56" s="668" t="s">
        <v>560</v>
      </c>
      <c r="G56" s="668"/>
      <c r="H56" s="668"/>
      <c r="I56" s="20" t="s">
        <v>559</v>
      </c>
      <c r="J56" s="15"/>
    </row>
    <row r="57" spans="1:10" ht="25.5" customHeight="1">
      <c r="A57" s="13"/>
      <c r="B57" s="668" t="s">
        <v>561</v>
      </c>
      <c r="C57" s="668"/>
      <c r="D57" s="668"/>
      <c r="E57" s="19" t="s">
        <v>562</v>
      </c>
      <c r="F57" s="668" t="s">
        <v>563</v>
      </c>
      <c r="G57" s="668"/>
      <c r="H57" s="668"/>
      <c r="I57" s="20" t="s">
        <v>562</v>
      </c>
      <c r="J57" s="15"/>
    </row>
    <row r="58" spans="1:10" ht="25.5" customHeight="1">
      <c r="A58" s="13"/>
      <c r="B58" s="668" t="s">
        <v>564</v>
      </c>
      <c r="C58" s="668"/>
      <c r="D58" s="668"/>
      <c r="E58" s="19" t="s">
        <v>565</v>
      </c>
      <c r="F58" s="668" t="s">
        <v>566</v>
      </c>
      <c r="G58" s="668"/>
      <c r="H58" s="668"/>
      <c r="I58" s="20" t="s">
        <v>565</v>
      </c>
      <c r="J58" s="15"/>
    </row>
    <row r="59" spans="1:10" ht="25.5" customHeight="1">
      <c r="A59" s="13"/>
      <c r="B59" s="668" t="s">
        <v>567</v>
      </c>
      <c r="C59" s="668"/>
      <c r="D59" s="668"/>
      <c r="E59" s="19" t="s">
        <v>568</v>
      </c>
      <c r="F59" s="668" t="s">
        <v>569</v>
      </c>
      <c r="G59" s="668"/>
      <c r="H59" s="668"/>
      <c r="I59" s="20" t="s">
        <v>568</v>
      </c>
      <c r="J59" s="15"/>
    </row>
    <row r="60" spans="1:10" ht="25.5" customHeight="1">
      <c r="A60" s="13"/>
      <c r="B60" s="668" t="s">
        <v>570</v>
      </c>
      <c r="C60" s="668"/>
      <c r="D60" s="668"/>
      <c r="E60" s="19" t="s">
        <v>571</v>
      </c>
      <c r="F60" s="668" t="s">
        <v>572</v>
      </c>
      <c r="G60" s="668"/>
      <c r="H60" s="668"/>
      <c r="I60" s="20" t="s">
        <v>571</v>
      </c>
      <c r="J60" s="15"/>
    </row>
    <row r="61" spans="1:10" ht="25.5" customHeight="1">
      <c r="A61" s="13"/>
      <c r="B61" s="668" t="s">
        <v>573</v>
      </c>
      <c r="C61" s="668"/>
      <c r="D61" s="668"/>
      <c r="E61" s="19" t="s">
        <v>574</v>
      </c>
      <c r="F61" s="668" t="s">
        <v>575</v>
      </c>
      <c r="G61" s="668"/>
      <c r="H61" s="668"/>
      <c r="I61" s="20" t="s">
        <v>574</v>
      </c>
      <c r="J61" s="15"/>
    </row>
    <row r="62" spans="1:10" ht="25.5" customHeight="1">
      <c r="A62" s="13"/>
      <c r="B62" s="668" t="s">
        <v>576</v>
      </c>
      <c r="C62" s="668"/>
      <c r="D62" s="668"/>
      <c r="E62" s="19" t="s">
        <v>577</v>
      </c>
      <c r="F62" s="668" t="s">
        <v>578</v>
      </c>
      <c r="G62" s="668"/>
      <c r="H62" s="668"/>
      <c r="I62" s="20" t="s">
        <v>577</v>
      </c>
      <c r="J62" s="15"/>
    </row>
    <row r="63" spans="1:10" ht="25.5" customHeight="1">
      <c r="A63" s="13"/>
      <c r="B63" s="668" t="s">
        <v>579</v>
      </c>
      <c r="C63" s="668"/>
      <c r="D63" s="668"/>
      <c r="E63" s="19" t="s">
        <v>580</v>
      </c>
      <c r="F63" s="668" t="s">
        <v>581</v>
      </c>
      <c r="G63" s="668"/>
      <c r="H63" s="668"/>
      <c r="I63" s="20" t="s">
        <v>580</v>
      </c>
      <c r="J63" s="15"/>
    </row>
    <row r="64" spans="1:10" ht="25.5" customHeight="1">
      <c r="A64" s="13"/>
      <c r="B64" s="668" t="s">
        <v>582</v>
      </c>
      <c r="C64" s="668"/>
      <c r="D64" s="668"/>
      <c r="E64" s="19" t="s">
        <v>583</v>
      </c>
      <c r="F64" s="668" t="s">
        <v>584</v>
      </c>
      <c r="G64" s="668"/>
      <c r="H64" s="668"/>
      <c r="I64" s="20" t="s">
        <v>583</v>
      </c>
      <c r="J64" s="15"/>
    </row>
    <row r="65" spans="1:10" ht="25.5" customHeight="1">
      <c r="A65" s="13"/>
      <c r="B65" s="668" t="s">
        <v>585</v>
      </c>
      <c r="C65" s="668"/>
      <c r="D65" s="668"/>
      <c r="E65" s="19" t="s">
        <v>586</v>
      </c>
      <c r="F65" s="668" t="s">
        <v>587</v>
      </c>
      <c r="G65" s="668"/>
      <c r="H65" s="668"/>
      <c r="I65" s="20" t="s">
        <v>586</v>
      </c>
      <c r="J65" s="15"/>
    </row>
    <row r="66" spans="1:10" ht="25.5" customHeight="1">
      <c r="A66" s="13"/>
      <c r="B66" s="668" t="s">
        <v>588</v>
      </c>
      <c r="C66" s="668"/>
      <c r="D66" s="668"/>
      <c r="E66" s="19" t="s">
        <v>589</v>
      </c>
      <c r="F66" s="668" t="s">
        <v>590</v>
      </c>
      <c r="G66" s="668"/>
      <c r="H66" s="668"/>
      <c r="I66" s="20" t="s">
        <v>589</v>
      </c>
      <c r="J66" s="15"/>
    </row>
    <row r="67" spans="1:10" ht="25.5" customHeight="1">
      <c r="A67" s="13"/>
      <c r="B67" s="668" t="s">
        <v>591</v>
      </c>
      <c r="C67" s="668"/>
      <c r="D67" s="668"/>
      <c r="E67" s="19" t="s">
        <v>592</v>
      </c>
      <c r="F67" s="668" t="s">
        <v>593</v>
      </c>
      <c r="G67" s="668"/>
      <c r="H67" s="668"/>
      <c r="I67" s="20" t="s">
        <v>592</v>
      </c>
      <c r="J67" s="15"/>
    </row>
    <row r="68" spans="1:10" ht="25.5" customHeight="1">
      <c r="A68" s="13"/>
      <c r="B68" s="668" t="s">
        <v>594</v>
      </c>
      <c r="C68" s="668"/>
      <c r="D68" s="668"/>
      <c r="E68" s="19" t="s">
        <v>595</v>
      </c>
      <c r="F68" s="668" t="s">
        <v>596</v>
      </c>
      <c r="G68" s="668"/>
      <c r="H68" s="668"/>
      <c r="I68" s="20" t="s">
        <v>595</v>
      </c>
      <c r="J68" s="15"/>
    </row>
    <row r="69" spans="1:10" ht="25.5" customHeight="1">
      <c r="A69" s="13"/>
      <c r="B69" s="668" t="s">
        <v>597</v>
      </c>
      <c r="C69" s="668"/>
      <c r="D69" s="668"/>
      <c r="E69" s="19" t="s">
        <v>598</v>
      </c>
      <c r="F69" s="668" t="s">
        <v>599</v>
      </c>
      <c r="G69" s="668"/>
      <c r="H69" s="668"/>
      <c r="I69" s="20" t="s">
        <v>598</v>
      </c>
      <c r="J69" s="15"/>
    </row>
    <row r="70" spans="1:10" ht="12.75" customHeight="1">
      <c r="A70" s="13"/>
      <c r="B70" s="658" t="s">
        <v>521</v>
      </c>
      <c r="C70" s="658"/>
      <c r="D70" s="658"/>
      <c r="E70" s="658"/>
      <c r="F70" s="658"/>
      <c r="G70" s="658"/>
      <c r="H70" s="658"/>
      <c r="I70" s="658"/>
      <c r="J70" s="15"/>
    </row>
    <row r="71" spans="1:10" ht="7.5" customHeight="1">
      <c r="A71" s="13"/>
      <c r="B71" s="14"/>
      <c r="C71" s="14"/>
      <c r="D71" s="14"/>
      <c r="E71" s="14"/>
      <c r="F71" s="14"/>
      <c r="G71" s="14"/>
      <c r="H71" s="14"/>
      <c r="I71" s="14"/>
      <c r="J71" s="15"/>
    </row>
    <row r="72" spans="1:10" ht="15">
      <c r="A72" s="13"/>
      <c r="B72" s="662" t="s">
        <v>522</v>
      </c>
      <c r="C72" s="662"/>
      <c r="D72" s="662"/>
      <c r="E72" s="663"/>
      <c r="F72" s="664" t="s">
        <v>514</v>
      </c>
      <c r="G72" s="662"/>
      <c r="H72" s="662"/>
      <c r="I72" s="662"/>
      <c r="J72" s="15"/>
    </row>
    <row r="73" spans="1:10" ht="15" customHeight="1">
      <c r="A73" s="13"/>
      <c r="B73" s="665" t="s">
        <v>523</v>
      </c>
      <c r="C73" s="665"/>
      <c r="D73" s="665"/>
      <c r="E73" s="665"/>
      <c r="F73" s="665"/>
      <c r="G73" s="665"/>
      <c r="H73" s="665"/>
      <c r="I73" s="665"/>
      <c r="J73" s="15"/>
    </row>
    <row r="74" spans="1:10" ht="15" customHeight="1">
      <c r="A74" s="13"/>
      <c r="B74" s="666" t="s">
        <v>129</v>
      </c>
      <c r="C74" s="666"/>
      <c r="D74" s="666"/>
      <c r="E74" s="16" t="s">
        <v>130</v>
      </c>
      <c r="F74" s="667" t="s">
        <v>129</v>
      </c>
      <c r="G74" s="667"/>
      <c r="H74" s="667"/>
      <c r="I74" s="17" t="s">
        <v>130</v>
      </c>
      <c r="J74" s="15"/>
    </row>
    <row r="75" spans="1:10" ht="25.5" customHeight="1">
      <c r="A75" s="13"/>
      <c r="B75" s="668" t="s">
        <v>600</v>
      </c>
      <c r="C75" s="668"/>
      <c r="D75" s="668"/>
      <c r="E75" s="19" t="s">
        <v>601</v>
      </c>
      <c r="F75" s="668" t="s">
        <v>602</v>
      </c>
      <c r="G75" s="668"/>
      <c r="H75" s="668"/>
      <c r="I75" s="20" t="s">
        <v>601</v>
      </c>
      <c r="J75" s="15"/>
    </row>
    <row r="76" spans="1:10" ht="21.75" customHeight="1">
      <c r="A76" s="13"/>
      <c r="B76" s="668" t="s">
        <v>603</v>
      </c>
      <c r="C76" s="668"/>
      <c r="D76" s="668"/>
      <c r="E76" s="19" t="s">
        <v>604</v>
      </c>
      <c r="F76" s="668" t="s">
        <v>605</v>
      </c>
      <c r="G76" s="668"/>
      <c r="H76" s="668"/>
      <c r="I76" s="20" t="s">
        <v>604</v>
      </c>
      <c r="J76" s="15"/>
    </row>
    <row r="77" spans="1:10" ht="13.5" customHeight="1">
      <c r="A77" s="13"/>
      <c r="B77" s="668" t="s">
        <v>606</v>
      </c>
      <c r="C77" s="668"/>
      <c r="D77" s="668"/>
      <c r="E77" s="19" t="s">
        <v>607</v>
      </c>
      <c r="F77" s="668" t="s">
        <v>608</v>
      </c>
      <c r="G77" s="668"/>
      <c r="H77" s="668"/>
      <c r="I77" s="20" t="s">
        <v>607</v>
      </c>
      <c r="J77" s="15"/>
    </row>
    <row r="78" spans="1:10" ht="22.5" customHeight="1">
      <c r="A78" s="13"/>
      <c r="B78" s="668" t="s">
        <v>609</v>
      </c>
      <c r="C78" s="668"/>
      <c r="D78" s="668"/>
      <c r="E78" s="19">
        <v>7020</v>
      </c>
      <c r="F78" s="668" t="s">
        <v>610</v>
      </c>
      <c r="G78" s="668"/>
      <c r="H78" s="668"/>
      <c r="I78" s="20" t="s">
        <v>611</v>
      </c>
      <c r="J78" s="15"/>
    </row>
    <row r="79" spans="1:10" ht="7.5" customHeight="1">
      <c r="A79" s="13"/>
      <c r="B79" s="22"/>
      <c r="C79" s="22"/>
      <c r="D79" s="22"/>
      <c r="E79" s="37"/>
      <c r="F79" s="22"/>
      <c r="G79" s="22"/>
      <c r="H79" s="22"/>
      <c r="I79" s="37"/>
      <c r="J79" s="15"/>
    </row>
    <row r="80" spans="1:10" ht="25.5" customHeight="1">
      <c r="A80" s="13"/>
      <c r="B80" s="671" t="s">
        <v>151</v>
      </c>
      <c r="C80" s="671"/>
      <c r="D80" s="671"/>
      <c r="E80" s="671"/>
      <c r="F80" s="671"/>
      <c r="G80" s="671"/>
      <c r="H80" s="671"/>
      <c r="I80" s="671"/>
      <c r="J80" s="15"/>
    </row>
    <row r="81" spans="1:10" ht="36.75" customHeight="1">
      <c r="A81" s="13"/>
      <c r="B81" s="676"/>
      <c r="C81" s="677"/>
      <c r="D81" s="678"/>
      <c r="E81" s="38"/>
      <c r="F81" s="677" t="s">
        <v>612</v>
      </c>
      <c r="G81" s="677"/>
      <c r="H81" s="678"/>
      <c r="I81" s="25" t="s">
        <v>613</v>
      </c>
      <c r="J81" s="15"/>
    </row>
    <row r="82" spans="1:10" ht="33.75" customHeight="1">
      <c r="A82" s="15"/>
      <c r="B82" s="679"/>
      <c r="C82" s="680"/>
      <c r="D82" s="681"/>
      <c r="E82" s="27"/>
      <c r="F82" s="680" t="s">
        <v>614</v>
      </c>
      <c r="G82" s="680"/>
      <c r="H82" s="681"/>
      <c r="I82" s="20" t="s">
        <v>615</v>
      </c>
      <c r="J82" s="15"/>
    </row>
    <row r="83" spans="1:10" ht="25.5" customHeight="1">
      <c r="A83" s="15"/>
      <c r="B83" s="679"/>
      <c r="C83" s="680"/>
      <c r="D83" s="681"/>
      <c r="E83" s="27"/>
      <c r="F83" s="680" t="s">
        <v>616</v>
      </c>
      <c r="G83" s="680"/>
      <c r="H83" s="681"/>
      <c r="I83" s="20" t="s">
        <v>617</v>
      </c>
      <c r="J83" s="15"/>
    </row>
    <row r="84" spans="1:10" ht="32.25" customHeight="1">
      <c r="A84" s="15"/>
      <c r="B84" s="679"/>
      <c r="C84" s="680"/>
      <c r="D84" s="681"/>
      <c r="E84" s="27"/>
      <c r="F84" s="680" t="s">
        <v>618</v>
      </c>
      <c r="G84" s="680"/>
      <c r="H84" s="681"/>
      <c r="I84" s="20" t="s">
        <v>619</v>
      </c>
      <c r="J84" s="15"/>
    </row>
    <row r="85" spans="1:10" ht="25.5" customHeight="1">
      <c r="A85" s="15"/>
      <c r="B85" s="679"/>
      <c r="C85" s="680"/>
      <c r="D85" s="681"/>
      <c r="E85" s="39"/>
      <c r="F85" s="680" t="s">
        <v>620</v>
      </c>
      <c r="G85" s="680"/>
      <c r="H85" s="681"/>
      <c r="I85" s="20">
        <v>2370</v>
      </c>
      <c r="J85" s="15"/>
    </row>
    <row r="86" spans="1:10" ht="25.5" customHeight="1">
      <c r="A86" s="15"/>
      <c r="B86" s="679"/>
      <c r="C86" s="680"/>
      <c r="D86" s="681"/>
      <c r="E86" s="39"/>
      <c r="F86" s="680" t="s">
        <v>621</v>
      </c>
      <c r="G86" s="680"/>
      <c r="H86" s="681"/>
      <c r="I86" s="20">
        <v>2380</v>
      </c>
      <c r="J86" s="15"/>
    </row>
    <row r="87" spans="1:10" ht="25.5" customHeight="1">
      <c r="A87" s="15"/>
      <c r="B87" s="679"/>
      <c r="C87" s="680"/>
      <c r="D87" s="681"/>
      <c r="E87" s="39"/>
      <c r="F87" s="680" t="s">
        <v>622</v>
      </c>
      <c r="G87" s="680"/>
      <c r="H87" s="681"/>
      <c r="I87" s="20" t="s">
        <v>623</v>
      </c>
      <c r="J87" s="15"/>
    </row>
    <row r="88" spans="1:10" ht="25.5" customHeight="1">
      <c r="A88" s="15"/>
      <c r="B88" s="679"/>
      <c r="C88" s="680"/>
      <c r="D88" s="681"/>
      <c r="E88" s="39"/>
      <c r="F88" s="680" t="s">
        <v>624</v>
      </c>
      <c r="G88" s="680"/>
      <c r="H88" s="681"/>
      <c r="I88" s="20" t="s">
        <v>625</v>
      </c>
      <c r="J88" s="15"/>
    </row>
    <row r="89" spans="1:10" ht="25.5" customHeight="1">
      <c r="A89" s="15"/>
      <c r="B89" s="679"/>
      <c r="C89" s="680"/>
      <c r="D89" s="681"/>
      <c r="E89" s="39"/>
      <c r="F89" s="680" t="s">
        <v>626</v>
      </c>
      <c r="G89" s="680"/>
      <c r="H89" s="681"/>
      <c r="I89" s="20" t="s">
        <v>627</v>
      </c>
      <c r="J89" s="15"/>
    </row>
    <row r="90" spans="1:10" ht="25.5" customHeight="1">
      <c r="A90" s="15"/>
      <c r="B90" s="679"/>
      <c r="C90" s="680"/>
      <c r="D90" s="681"/>
      <c r="E90" s="39"/>
      <c r="F90" s="680" t="s">
        <v>628</v>
      </c>
      <c r="G90" s="680"/>
      <c r="H90" s="681"/>
      <c r="I90" s="20" t="s">
        <v>629</v>
      </c>
      <c r="J90" s="15"/>
    </row>
    <row r="91" spans="1:10" ht="25.5" customHeight="1">
      <c r="A91" s="15"/>
      <c r="B91" s="679"/>
      <c r="C91" s="680"/>
      <c r="D91" s="681"/>
      <c r="E91" s="39"/>
      <c r="F91" s="680" t="s">
        <v>630</v>
      </c>
      <c r="G91" s="680"/>
      <c r="H91" s="681"/>
      <c r="I91" s="20" t="s">
        <v>631</v>
      </c>
      <c r="J91" s="15"/>
    </row>
    <row r="92" spans="1:10" ht="25.5" customHeight="1">
      <c r="A92" s="15"/>
      <c r="B92" s="679"/>
      <c r="C92" s="680"/>
      <c r="D92" s="681"/>
      <c r="E92" s="39"/>
      <c r="F92" s="680" t="s">
        <v>632</v>
      </c>
      <c r="G92" s="680"/>
      <c r="H92" s="681"/>
      <c r="I92" s="20" t="s">
        <v>633</v>
      </c>
      <c r="J92" s="15"/>
    </row>
    <row r="93" spans="1:10" ht="32.25" customHeight="1">
      <c r="A93" s="15"/>
      <c r="B93" s="679"/>
      <c r="C93" s="680"/>
      <c r="D93" s="681"/>
      <c r="E93" s="39"/>
      <c r="F93" s="680" t="s">
        <v>634</v>
      </c>
      <c r="G93" s="680"/>
      <c r="H93" s="681"/>
      <c r="I93" s="20" t="s">
        <v>635</v>
      </c>
      <c r="J93" s="15"/>
    </row>
    <row r="94" spans="1:10" ht="33.75" customHeight="1">
      <c r="A94" s="15"/>
      <c r="B94" s="679"/>
      <c r="C94" s="680"/>
      <c r="D94" s="681"/>
      <c r="E94" s="39"/>
      <c r="F94" s="680" t="s">
        <v>636</v>
      </c>
      <c r="G94" s="680"/>
      <c r="H94" s="681"/>
      <c r="I94" s="20">
        <v>3460</v>
      </c>
      <c r="J94" s="15"/>
    </row>
    <row r="95" spans="1:10" ht="24" customHeight="1">
      <c r="A95" s="15"/>
      <c r="B95" s="679"/>
      <c r="C95" s="680"/>
      <c r="D95" s="681"/>
      <c r="E95" s="39"/>
      <c r="F95" s="680" t="s">
        <v>637</v>
      </c>
      <c r="G95" s="680"/>
      <c r="H95" s="681"/>
      <c r="I95" s="20" t="s">
        <v>638</v>
      </c>
      <c r="J95" s="15"/>
    </row>
    <row r="96" spans="1:10" ht="35.25" customHeight="1">
      <c r="A96" s="13"/>
      <c r="B96" s="679"/>
      <c r="C96" s="680"/>
      <c r="D96" s="681"/>
      <c r="E96" s="39"/>
      <c r="F96" s="680" t="s">
        <v>639</v>
      </c>
      <c r="G96" s="680"/>
      <c r="H96" s="681"/>
      <c r="I96" s="20" t="s">
        <v>640</v>
      </c>
      <c r="J96" s="15"/>
    </row>
    <row r="97" spans="1:10" ht="25.5" customHeight="1">
      <c r="A97" s="15"/>
      <c r="B97" s="679"/>
      <c r="C97" s="680"/>
      <c r="D97" s="681"/>
      <c r="E97" s="39"/>
      <c r="F97" s="680" t="s">
        <v>641</v>
      </c>
      <c r="G97" s="680"/>
      <c r="H97" s="681"/>
      <c r="I97" s="20" t="s">
        <v>642</v>
      </c>
      <c r="J97" s="15"/>
    </row>
    <row r="98" spans="1:10" ht="38.25" customHeight="1">
      <c r="A98" s="15"/>
      <c r="B98" s="679"/>
      <c r="C98" s="680"/>
      <c r="D98" s="681"/>
      <c r="E98" s="39"/>
      <c r="F98" s="680" t="s">
        <v>643</v>
      </c>
      <c r="G98" s="680"/>
      <c r="H98" s="681"/>
      <c r="I98" s="20" t="s">
        <v>644</v>
      </c>
      <c r="J98" s="15"/>
    </row>
    <row r="99" spans="1:10" ht="36" customHeight="1">
      <c r="A99" s="15"/>
      <c r="B99" s="679"/>
      <c r="C99" s="680"/>
      <c r="D99" s="681"/>
      <c r="E99" s="39"/>
      <c r="F99" s="680" t="s">
        <v>645</v>
      </c>
      <c r="G99" s="680"/>
      <c r="H99" s="681"/>
      <c r="I99" s="20" t="s">
        <v>646</v>
      </c>
      <c r="J99" s="15"/>
    </row>
    <row r="100" spans="1:10" ht="12.75" customHeight="1">
      <c r="A100" s="15"/>
      <c r="B100" s="658" t="s">
        <v>521</v>
      </c>
      <c r="C100" s="658"/>
      <c r="D100" s="658"/>
      <c r="E100" s="658"/>
      <c r="F100" s="658"/>
      <c r="G100" s="658"/>
      <c r="H100" s="658"/>
      <c r="I100" s="658"/>
      <c r="J100" s="15"/>
    </row>
    <row r="101" spans="1:10" ht="7.5" customHeight="1">
      <c r="A101" s="15"/>
      <c r="B101" s="14"/>
      <c r="C101" s="14"/>
      <c r="D101" s="14"/>
      <c r="E101" s="14"/>
      <c r="F101" s="14"/>
      <c r="G101" s="14"/>
      <c r="H101" s="14"/>
      <c r="I101" s="14"/>
      <c r="J101" s="15"/>
    </row>
    <row r="102" spans="1:10" ht="15" customHeight="1">
      <c r="A102" s="15"/>
      <c r="B102" s="662" t="s">
        <v>522</v>
      </c>
      <c r="C102" s="662"/>
      <c r="D102" s="662"/>
      <c r="E102" s="663"/>
      <c r="F102" s="664" t="s">
        <v>514</v>
      </c>
      <c r="G102" s="662"/>
      <c r="H102" s="662"/>
      <c r="I102" s="662"/>
      <c r="J102" s="15"/>
    </row>
    <row r="103" spans="1:10" ht="15" customHeight="1">
      <c r="A103" s="15"/>
      <c r="B103" s="671" t="s">
        <v>647</v>
      </c>
      <c r="C103" s="671"/>
      <c r="D103" s="671"/>
      <c r="E103" s="671"/>
      <c r="F103" s="671"/>
      <c r="G103" s="671"/>
      <c r="H103" s="671"/>
      <c r="I103" s="671"/>
      <c r="J103" s="15"/>
    </row>
    <row r="104" spans="1:10" ht="15" customHeight="1">
      <c r="A104" s="15"/>
      <c r="B104" s="662" t="s">
        <v>522</v>
      </c>
      <c r="C104" s="662"/>
      <c r="D104" s="662"/>
      <c r="E104" s="663"/>
      <c r="F104" s="664" t="s">
        <v>514</v>
      </c>
      <c r="G104" s="662"/>
      <c r="H104" s="662"/>
      <c r="I104" s="662"/>
      <c r="J104" s="15"/>
    </row>
    <row r="105" spans="1:10" ht="33.75" customHeight="1">
      <c r="A105" s="15"/>
      <c r="B105" s="679"/>
      <c r="C105" s="680"/>
      <c r="D105" s="681"/>
      <c r="E105" s="39"/>
      <c r="F105" s="680" t="s">
        <v>648</v>
      </c>
      <c r="G105" s="680"/>
      <c r="H105" s="681"/>
      <c r="I105" s="20" t="s">
        <v>649</v>
      </c>
      <c r="J105" s="15"/>
    </row>
    <row r="106" spans="1:10" ht="22.5" customHeight="1">
      <c r="A106" s="13"/>
      <c r="B106" s="679"/>
      <c r="C106" s="680"/>
      <c r="D106" s="681"/>
      <c r="E106" s="39"/>
      <c r="F106" s="680" t="s">
        <v>650</v>
      </c>
      <c r="G106" s="680"/>
      <c r="H106" s="681"/>
      <c r="I106" s="20" t="s">
        <v>651</v>
      </c>
      <c r="J106" s="15"/>
    </row>
    <row r="107" spans="1:10" ht="25.5" customHeight="1">
      <c r="A107" s="13"/>
      <c r="B107" s="679"/>
      <c r="C107" s="680"/>
      <c r="D107" s="681"/>
      <c r="E107" s="39"/>
      <c r="F107" s="680" t="s">
        <v>652</v>
      </c>
      <c r="G107" s="680"/>
      <c r="H107" s="681"/>
      <c r="I107" s="20" t="s">
        <v>653</v>
      </c>
      <c r="J107" s="15"/>
    </row>
    <row r="108" spans="1:10" ht="27" customHeight="1">
      <c r="A108" s="13"/>
      <c r="B108" s="679"/>
      <c r="C108" s="680"/>
      <c r="D108" s="681"/>
      <c r="E108" s="39"/>
      <c r="F108" s="680" t="s">
        <v>654</v>
      </c>
      <c r="G108" s="680"/>
      <c r="H108" s="681"/>
      <c r="I108" s="20">
        <v>6955</v>
      </c>
      <c r="J108" s="15"/>
    </row>
    <row r="109" spans="1:10" ht="27" customHeight="1">
      <c r="A109" s="13"/>
      <c r="B109" s="679"/>
      <c r="C109" s="680"/>
      <c r="D109" s="681"/>
      <c r="E109" s="39"/>
      <c r="F109" s="680" t="s">
        <v>655</v>
      </c>
      <c r="G109" s="680"/>
      <c r="H109" s="681"/>
      <c r="I109" s="20" t="s">
        <v>656</v>
      </c>
      <c r="J109" s="15"/>
    </row>
    <row r="110" spans="1:10" ht="25.5" customHeight="1">
      <c r="A110" s="13"/>
      <c r="B110" s="682"/>
      <c r="C110" s="683"/>
      <c r="D110" s="684"/>
      <c r="E110" s="40"/>
      <c r="F110" s="683" t="s">
        <v>657</v>
      </c>
      <c r="G110" s="683"/>
      <c r="H110" s="684"/>
      <c r="I110" s="41" t="s">
        <v>658</v>
      </c>
      <c r="J110" s="15"/>
    </row>
    <row r="111" spans="1:10" ht="7.5" customHeight="1">
      <c r="A111" s="13"/>
      <c r="B111" s="28"/>
      <c r="C111" s="28"/>
      <c r="D111" s="28"/>
      <c r="E111" s="28"/>
      <c r="F111" s="28"/>
      <c r="G111" s="28"/>
      <c r="H111" s="28"/>
      <c r="I111" s="28"/>
      <c r="J111" s="15"/>
    </row>
    <row r="112" spans="1:10" ht="15" customHeight="1">
      <c r="A112" s="13"/>
      <c r="B112" s="672" t="s">
        <v>160</v>
      </c>
      <c r="C112" s="672"/>
      <c r="D112" s="672"/>
      <c r="E112" s="672"/>
      <c r="F112" s="672"/>
      <c r="G112" s="672"/>
      <c r="H112" s="672"/>
      <c r="I112" s="672"/>
      <c r="J112" s="15"/>
    </row>
    <row r="113" spans="1:10" ht="43.5" customHeight="1">
      <c r="A113" s="13"/>
      <c r="B113" s="673" t="s">
        <v>659</v>
      </c>
      <c r="C113" s="673"/>
      <c r="D113" s="673"/>
      <c r="E113" s="29" t="s">
        <v>660</v>
      </c>
      <c r="F113" s="678" t="s">
        <v>661</v>
      </c>
      <c r="G113" s="673"/>
      <c r="H113" s="673"/>
      <c r="I113" s="30" t="s">
        <v>660</v>
      </c>
      <c r="J113" s="15"/>
    </row>
    <row r="114" spans="1:10" ht="27.75" customHeight="1">
      <c r="A114" s="15"/>
      <c r="B114" s="668" t="s">
        <v>662</v>
      </c>
      <c r="C114" s="668"/>
      <c r="D114" s="668"/>
      <c r="E114" s="19" t="s">
        <v>663</v>
      </c>
      <c r="F114" s="684" t="s">
        <v>664</v>
      </c>
      <c r="G114" s="687"/>
      <c r="H114" s="687"/>
      <c r="I114" s="685" t="s">
        <v>613</v>
      </c>
      <c r="J114" s="15"/>
    </row>
    <row r="115" spans="1:10" ht="38.25" customHeight="1">
      <c r="A115" s="15"/>
      <c r="B115" s="668" t="s">
        <v>665</v>
      </c>
      <c r="C115" s="668"/>
      <c r="D115" s="668"/>
      <c r="E115" s="32" t="s">
        <v>666</v>
      </c>
      <c r="F115" s="678"/>
      <c r="G115" s="673"/>
      <c r="H115" s="673"/>
      <c r="I115" s="686"/>
      <c r="J115" s="15"/>
    </row>
    <row r="116" spans="1:10" ht="48" customHeight="1">
      <c r="A116" s="15"/>
      <c r="B116" s="668" t="s">
        <v>667</v>
      </c>
      <c r="C116" s="668"/>
      <c r="D116" s="668"/>
      <c r="E116" s="23" t="s">
        <v>668</v>
      </c>
      <c r="F116" s="681" t="s">
        <v>669</v>
      </c>
      <c r="G116" s="668"/>
      <c r="H116" s="668"/>
      <c r="I116" s="36" t="s">
        <v>668</v>
      </c>
      <c r="J116" s="15"/>
    </row>
    <row r="117" spans="1:10" ht="26.25" customHeight="1">
      <c r="A117" s="15"/>
      <c r="B117" s="668" t="s">
        <v>670</v>
      </c>
      <c r="C117" s="668"/>
      <c r="D117" s="668"/>
      <c r="E117" s="32" t="s">
        <v>671</v>
      </c>
      <c r="F117" s="684" t="s">
        <v>672</v>
      </c>
      <c r="G117" s="687"/>
      <c r="H117" s="687"/>
      <c r="I117" s="685" t="s">
        <v>646</v>
      </c>
      <c r="J117" s="15"/>
    </row>
    <row r="118" spans="1:10" ht="22.5" customHeight="1">
      <c r="A118" s="15"/>
      <c r="B118" s="668" t="s">
        <v>673</v>
      </c>
      <c r="C118" s="668"/>
      <c r="D118" s="668"/>
      <c r="E118" s="19" t="s">
        <v>674</v>
      </c>
      <c r="F118" s="678"/>
      <c r="G118" s="673"/>
      <c r="H118" s="673"/>
      <c r="I118" s="686"/>
      <c r="J118" s="15"/>
    </row>
    <row r="119" spans="1:10" ht="40.5" customHeight="1">
      <c r="A119" s="15"/>
      <c r="B119" s="669" t="s">
        <v>675</v>
      </c>
      <c r="C119" s="669"/>
      <c r="D119" s="669"/>
      <c r="E119" s="23">
        <v>4525</v>
      </c>
      <c r="F119" s="669" t="s">
        <v>676</v>
      </c>
      <c r="G119" s="669"/>
      <c r="H119" s="669"/>
      <c r="I119" s="41">
        <v>4525</v>
      </c>
      <c r="J119" s="15"/>
    </row>
    <row r="120" spans="1:10" ht="15">
      <c r="A120" s="15"/>
      <c r="B120" s="15"/>
      <c r="C120" s="15"/>
      <c r="D120" s="15"/>
      <c r="E120" s="15"/>
      <c r="F120" s="15"/>
      <c r="G120" s="15"/>
      <c r="H120" s="15"/>
      <c r="I120" s="15"/>
      <c r="J120" s="15"/>
    </row>
    <row r="121" spans="1:10" ht="15">
      <c r="A121" s="15"/>
      <c r="B121" s="15"/>
      <c r="C121" s="15"/>
      <c r="D121" s="15"/>
      <c r="E121" s="15"/>
      <c r="F121" s="15"/>
      <c r="G121" s="15"/>
      <c r="H121" s="15"/>
      <c r="I121" s="15"/>
      <c r="J121" s="15"/>
    </row>
    <row r="122" spans="1:10" ht="15">
      <c r="A122" s="15"/>
      <c r="B122" s="15"/>
      <c r="C122" s="15"/>
      <c r="D122" s="15"/>
      <c r="E122" s="15"/>
      <c r="F122" s="15"/>
      <c r="G122" s="15"/>
      <c r="H122" s="15"/>
      <c r="I122" s="15"/>
      <c r="J122" s="15"/>
    </row>
    <row r="123" spans="1:10" ht="15">
      <c r="A123" s="15"/>
      <c r="B123" s="15"/>
      <c r="C123" s="15"/>
      <c r="D123" s="15"/>
      <c r="E123" s="15"/>
      <c r="F123" s="15"/>
      <c r="G123" s="15"/>
      <c r="H123" s="15"/>
      <c r="I123" s="15"/>
      <c r="J123" s="15"/>
    </row>
    <row r="124" spans="1:10" ht="15">
      <c r="A124" s="15"/>
      <c r="B124" s="15"/>
      <c r="C124" s="15"/>
      <c r="D124" s="15"/>
      <c r="E124" s="15"/>
      <c r="F124" s="15"/>
      <c r="G124" s="15"/>
      <c r="H124" s="15"/>
      <c r="I124" s="15"/>
      <c r="J124" s="15"/>
    </row>
    <row r="125" spans="1:10" ht="15">
      <c r="A125" s="15"/>
      <c r="B125" s="15"/>
      <c r="C125" s="15"/>
      <c r="D125" s="15"/>
      <c r="E125" s="15"/>
      <c r="F125" s="15"/>
      <c r="G125" s="15"/>
      <c r="H125" s="15"/>
      <c r="I125" s="15"/>
      <c r="J125" s="15"/>
    </row>
    <row r="126" spans="1:10" ht="15">
      <c r="A126" s="15"/>
      <c r="B126" s="15"/>
      <c r="C126" s="15"/>
      <c r="D126" s="15"/>
      <c r="E126" s="15"/>
      <c r="F126" s="15"/>
      <c r="G126" s="15"/>
      <c r="H126" s="15"/>
      <c r="I126" s="15"/>
      <c r="J126" s="15"/>
    </row>
    <row r="127" spans="1:10" ht="15">
      <c r="A127" s="15"/>
      <c r="B127" s="15"/>
      <c r="C127" s="15"/>
      <c r="D127" s="15"/>
      <c r="E127" s="15"/>
      <c r="F127" s="15"/>
      <c r="G127" s="15"/>
      <c r="H127" s="15"/>
      <c r="I127" s="15"/>
      <c r="J127" s="15"/>
    </row>
    <row r="128" spans="1:10" ht="15">
      <c r="A128" s="15"/>
      <c r="B128" s="15"/>
      <c r="C128" s="15"/>
      <c r="D128" s="15"/>
      <c r="E128" s="15"/>
      <c r="F128" s="15"/>
      <c r="G128" s="15"/>
      <c r="H128" s="15"/>
      <c r="I128" s="15"/>
      <c r="J128" s="15"/>
    </row>
    <row r="129" spans="1:10" ht="15">
      <c r="A129" s="15"/>
      <c r="B129" s="15"/>
      <c r="C129" s="15"/>
      <c r="D129" s="15"/>
      <c r="E129" s="15"/>
      <c r="F129" s="15"/>
      <c r="G129" s="15"/>
      <c r="H129" s="15"/>
      <c r="I129" s="15"/>
      <c r="J129" s="15"/>
    </row>
    <row r="130" spans="1:10" ht="15">
      <c r="A130" s="15"/>
      <c r="B130" s="15"/>
      <c r="C130" s="15"/>
      <c r="D130" s="15"/>
      <c r="E130" s="15"/>
      <c r="F130" s="15"/>
      <c r="G130" s="15"/>
      <c r="H130" s="15"/>
      <c r="I130" s="15"/>
      <c r="J130" s="15"/>
    </row>
    <row r="131" spans="1:10" ht="15">
      <c r="A131" s="15"/>
      <c r="B131" s="15"/>
      <c r="C131" s="15"/>
      <c r="D131" s="15"/>
      <c r="E131" s="15"/>
      <c r="F131" s="15"/>
      <c r="G131" s="15"/>
      <c r="H131" s="15"/>
      <c r="I131" s="15"/>
      <c r="J131" s="15"/>
    </row>
    <row r="132" spans="1:10" ht="15">
      <c r="A132" s="15"/>
      <c r="B132" s="15"/>
      <c r="C132" s="15"/>
      <c r="D132" s="15"/>
      <c r="E132" s="15"/>
      <c r="F132" s="15"/>
      <c r="G132" s="15"/>
      <c r="H132" s="15"/>
      <c r="I132" s="15"/>
      <c r="J132" s="15"/>
    </row>
    <row r="133" spans="1:10" ht="15">
      <c r="A133" s="15"/>
      <c r="B133" s="15"/>
      <c r="C133" s="15"/>
      <c r="D133" s="15"/>
      <c r="E133" s="15"/>
      <c r="F133" s="15"/>
      <c r="G133" s="15"/>
      <c r="H133" s="15"/>
      <c r="I133" s="15"/>
      <c r="J133" s="15"/>
    </row>
    <row r="134" spans="1:10" ht="15">
      <c r="A134" s="15"/>
      <c r="B134" s="15"/>
      <c r="C134" s="15"/>
      <c r="D134" s="15"/>
      <c r="E134" s="15"/>
      <c r="F134" s="15"/>
      <c r="G134" s="15"/>
      <c r="H134" s="15"/>
      <c r="I134" s="15"/>
      <c r="J134" s="15"/>
    </row>
    <row r="135" spans="1:10" ht="15">
      <c r="A135" s="15"/>
      <c r="B135" s="15"/>
      <c r="C135" s="15"/>
      <c r="D135" s="15"/>
      <c r="E135" s="15"/>
      <c r="F135" s="15"/>
      <c r="G135" s="15"/>
      <c r="H135" s="15"/>
      <c r="I135" s="15"/>
      <c r="J135" s="15"/>
    </row>
    <row r="136" spans="1:10" ht="15">
      <c r="A136" s="15"/>
      <c r="B136" s="15"/>
      <c r="C136" s="15"/>
      <c r="D136" s="15"/>
      <c r="E136" s="15"/>
      <c r="F136" s="15"/>
      <c r="G136" s="15"/>
      <c r="H136" s="15"/>
      <c r="I136" s="15"/>
      <c r="J136" s="15"/>
    </row>
    <row r="137" spans="1:10" ht="15">
      <c r="A137" s="15"/>
      <c r="B137" s="15"/>
      <c r="C137" s="15"/>
      <c r="D137" s="15"/>
      <c r="E137" s="15"/>
      <c r="F137" s="15"/>
      <c r="G137" s="15"/>
      <c r="H137" s="15"/>
      <c r="I137" s="15"/>
      <c r="J137" s="15"/>
    </row>
    <row r="138" spans="1:10" ht="15">
      <c r="A138" s="15"/>
      <c r="B138" s="15"/>
      <c r="C138" s="15"/>
      <c r="D138" s="15"/>
      <c r="E138" s="15"/>
      <c r="F138" s="15"/>
      <c r="G138" s="15"/>
      <c r="H138" s="15"/>
      <c r="I138" s="15"/>
      <c r="J138" s="15"/>
    </row>
    <row r="139" spans="1:10" ht="15">
      <c r="A139" s="15"/>
      <c r="B139" s="15"/>
      <c r="C139" s="15"/>
      <c r="D139" s="15"/>
      <c r="E139" s="15"/>
      <c r="F139" s="15"/>
      <c r="G139" s="15"/>
      <c r="H139" s="15"/>
      <c r="I139" s="15"/>
      <c r="J139" s="15"/>
    </row>
    <row r="140" spans="1:10" ht="15">
      <c r="A140" s="15"/>
      <c r="B140" s="15"/>
      <c r="C140" s="15"/>
      <c r="D140" s="15"/>
      <c r="E140" s="15"/>
      <c r="F140" s="15"/>
      <c r="G140" s="15"/>
      <c r="H140" s="15"/>
      <c r="I140" s="15"/>
      <c r="J140" s="15"/>
    </row>
    <row r="141" spans="1:10" ht="15">
      <c r="A141" s="15"/>
      <c r="B141" s="15"/>
      <c r="C141" s="15"/>
      <c r="D141" s="15"/>
      <c r="E141" s="15"/>
      <c r="F141" s="15"/>
      <c r="G141" s="15"/>
      <c r="H141" s="15"/>
      <c r="I141" s="15"/>
      <c r="J141" s="15"/>
    </row>
    <row r="142" spans="1:10" ht="15">
      <c r="A142" s="15"/>
      <c r="B142" s="15"/>
      <c r="C142" s="15"/>
      <c r="D142" s="15"/>
      <c r="E142" s="15"/>
      <c r="F142" s="15"/>
      <c r="G142" s="15"/>
      <c r="H142" s="15"/>
      <c r="I142" s="15"/>
      <c r="J142" s="15"/>
    </row>
    <row r="143" spans="1:10" ht="15">
      <c r="A143" s="15"/>
      <c r="B143" s="15"/>
      <c r="C143" s="15"/>
      <c r="D143" s="15"/>
      <c r="E143" s="15"/>
      <c r="F143" s="15"/>
      <c r="G143" s="15"/>
      <c r="H143" s="15"/>
      <c r="I143" s="15"/>
      <c r="J143" s="15"/>
    </row>
    <row r="144" spans="1:10" ht="15">
      <c r="A144" s="15"/>
      <c r="B144" s="15"/>
      <c r="C144" s="15"/>
      <c r="D144" s="15"/>
      <c r="E144" s="15"/>
      <c r="F144" s="15"/>
      <c r="G144" s="15"/>
      <c r="H144" s="15"/>
      <c r="I144" s="15"/>
      <c r="J144" s="15"/>
    </row>
    <row r="145" spans="1:10" ht="15">
      <c r="A145" s="15"/>
      <c r="B145" s="15"/>
      <c r="C145" s="15"/>
      <c r="D145" s="15"/>
      <c r="E145" s="15"/>
      <c r="F145" s="15"/>
      <c r="G145" s="15"/>
      <c r="H145" s="15"/>
      <c r="I145" s="15"/>
      <c r="J145" s="15"/>
    </row>
    <row r="146" spans="1:10" ht="15">
      <c r="A146" s="15"/>
      <c r="B146" s="15"/>
      <c r="C146" s="15"/>
      <c r="D146" s="15"/>
      <c r="E146" s="15"/>
      <c r="F146" s="15"/>
      <c r="G146" s="15"/>
      <c r="H146" s="15"/>
      <c r="I146" s="15"/>
      <c r="J146" s="15"/>
    </row>
    <row r="147" spans="1:10" ht="15">
      <c r="A147" s="15"/>
      <c r="B147" s="15"/>
      <c r="C147" s="15"/>
      <c r="D147" s="15"/>
      <c r="E147" s="15"/>
      <c r="F147" s="15"/>
      <c r="G147" s="15"/>
      <c r="H147" s="15"/>
      <c r="I147" s="15"/>
      <c r="J147" s="15"/>
    </row>
    <row r="148" spans="1:10" ht="15">
      <c r="A148" s="15"/>
      <c r="B148" s="15"/>
      <c r="C148" s="15"/>
      <c r="D148" s="15"/>
      <c r="E148" s="15"/>
      <c r="F148" s="15"/>
      <c r="G148" s="15"/>
      <c r="H148" s="15"/>
      <c r="I148" s="15"/>
      <c r="J148" s="15"/>
    </row>
    <row r="149" spans="1:10" ht="15">
      <c r="A149" s="15"/>
      <c r="B149" s="15"/>
      <c r="C149" s="15"/>
      <c r="D149" s="15"/>
      <c r="E149" s="15"/>
      <c r="F149" s="15"/>
      <c r="G149" s="15"/>
      <c r="H149" s="15"/>
      <c r="I149" s="15"/>
      <c r="J149" s="15"/>
    </row>
    <row r="150" spans="1:10" ht="15">
      <c r="A150" s="15"/>
      <c r="B150" s="15"/>
      <c r="C150" s="15"/>
      <c r="D150" s="15"/>
      <c r="E150" s="15"/>
      <c r="F150" s="15"/>
      <c r="G150" s="15"/>
      <c r="H150" s="15"/>
      <c r="I150" s="15"/>
      <c r="J150" s="15"/>
    </row>
    <row r="151" spans="1:10" ht="15">
      <c r="A151" s="15"/>
      <c r="B151" s="15"/>
      <c r="C151" s="15"/>
      <c r="D151" s="15"/>
      <c r="E151" s="15"/>
      <c r="F151" s="15"/>
      <c r="G151" s="15"/>
      <c r="H151" s="15"/>
      <c r="I151" s="15"/>
      <c r="J151" s="15"/>
    </row>
    <row r="152" spans="1:10" ht="15">
      <c r="A152" s="15"/>
      <c r="B152" s="15"/>
      <c r="C152" s="15"/>
      <c r="D152" s="15"/>
      <c r="E152" s="15"/>
      <c r="F152" s="15"/>
      <c r="G152" s="15"/>
      <c r="H152" s="15"/>
      <c r="I152" s="15"/>
      <c r="J152" s="15"/>
    </row>
    <row r="153" spans="1:10" ht="15">
      <c r="A153" s="15"/>
      <c r="B153" s="15"/>
      <c r="C153" s="15"/>
      <c r="D153" s="15"/>
      <c r="E153" s="15"/>
      <c r="F153" s="15"/>
      <c r="G153" s="15"/>
      <c r="H153" s="15"/>
      <c r="I153" s="15"/>
      <c r="J153" s="15"/>
    </row>
    <row r="154" spans="1:10" ht="15">
      <c r="A154" s="15"/>
      <c r="B154" s="15"/>
      <c r="C154" s="15"/>
      <c r="D154" s="15"/>
      <c r="E154" s="15"/>
      <c r="F154" s="15"/>
      <c r="G154" s="15"/>
      <c r="H154" s="15"/>
      <c r="I154" s="15"/>
      <c r="J154" s="15"/>
    </row>
    <row r="155" spans="1:10" ht="15">
      <c r="A155" s="15"/>
      <c r="B155" s="15"/>
      <c r="C155" s="15"/>
      <c r="D155" s="15"/>
      <c r="E155" s="15"/>
      <c r="F155" s="15"/>
      <c r="G155" s="15"/>
      <c r="H155" s="15"/>
      <c r="I155" s="15"/>
      <c r="J155" s="15"/>
    </row>
    <row r="156" spans="1:10" ht="15">
      <c r="A156" s="15"/>
      <c r="B156" s="15"/>
      <c r="C156" s="15"/>
      <c r="D156" s="15"/>
      <c r="E156" s="15"/>
      <c r="F156" s="15"/>
      <c r="G156" s="15"/>
      <c r="H156" s="15"/>
      <c r="I156" s="15"/>
      <c r="J156" s="15"/>
    </row>
    <row r="157" spans="1:10" ht="15">
      <c r="A157" s="15"/>
      <c r="B157" s="15"/>
      <c r="C157" s="15"/>
      <c r="D157" s="15"/>
      <c r="E157" s="15"/>
      <c r="F157" s="15"/>
      <c r="G157" s="15"/>
      <c r="H157" s="15"/>
      <c r="I157" s="15"/>
      <c r="J157" s="15"/>
    </row>
    <row r="158" spans="1:10" ht="15">
      <c r="A158" s="15"/>
      <c r="B158" s="15"/>
      <c r="C158" s="15"/>
      <c r="D158" s="15"/>
      <c r="E158" s="15"/>
      <c r="F158" s="15"/>
      <c r="G158" s="15"/>
      <c r="H158" s="15"/>
      <c r="I158" s="15"/>
      <c r="J158" s="15"/>
    </row>
    <row r="159" spans="1:10" ht="15">
      <c r="A159" s="15"/>
      <c r="B159" s="15"/>
      <c r="C159" s="15"/>
      <c r="D159" s="15"/>
      <c r="E159" s="15"/>
      <c r="F159" s="15"/>
      <c r="G159" s="15"/>
      <c r="H159" s="15"/>
      <c r="I159" s="15"/>
      <c r="J159" s="15"/>
    </row>
    <row r="160" spans="1:10" ht="15">
      <c r="A160" s="15"/>
      <c r="B160" s="15"/>
      <c r="C160" s="15"/>
      <c r="D160" s="15"/>
      <c r="E160" s="15"/>
      <c r="F160" s="15"/>
      <c r="G160" s="15"/>
      <c r="H160" s="15"/>
      <c r="I160" s="15"/>
      <c r="J160" s="15"/>
    </row>
    <row r="161" spans="1:10" ht="15">
      <c r="A161" s="15"/>
      <c r="B161" s="15"/>
      <c r="C161" s="15"/>
      <c r="D161" s="15"/>
      <c r="E161" s="15"/>
      <c r="F161" s="15"/>
      <c r="G161" s="15"/>
      <c r="H161" s="15"/>
      <c r="I161" s="15"/>
      <c r="J161" s="15"/>
    </row>
    <row r="162" spans="1:10" ht="15">
      <c r="A162" s="15"/>
      <c r="B162" s="15"/>
      <c r="C162" s="15"/>
      <c r="D162" s="15"/>
      <c r="E162" s="15"/>
      <c r="F162" s="15"/>
      <c r="G162" s="15"/>
      <c r="H162" s="15"/>
      <c r="I162" s="15"/>
      <c r="J162" s="15"/>
    </row>
    <row r="163" spans="1:10" ht="15">
      <c r="A163" s="15"/>
      <c r="B163" s="15"/>
      <c r="C163" s="15"/>
      <c r="D163" s="15"/>
      <c r="E163" s="15"/>
      <c r="F163" s="15"/>
      <c r="G163" s="15"/>
      <c r="H163" s="15"/>
      <c r="I163" s="15"/>
      <c r="J163" s="15"/>
    </row>
    <row r="164" spans="1:10" ht="15">
      <c r="A164" s="15"/>
      <c r="B164" s="15"/>
      <c r="C164" s="15"/>
      <c r="D164" s="15"/>
      <c r="E164" s="15"/>
      <c r="F164" s="15"/>
      <c r="G164" s="15"/>
      <c r="H164" s="15"/>
      <c r="I164" s="15"/>
      <c r="J164" s="15"/>
    </row>
    <row r="165" spans="1:10" ht="15">
      <c r="A165" s="15"/>
      <c r="B165" s="15"/>
      <c r="C165" s="15"/>
      <c r="D165" s="15"/>
      <c r="E165" s="15"/>
      <c r="F165" s="15"/>
      <c r="G165" s="15"/>
      <c r="H165" s="15"/>
      <c r="I165" s="15"/>
      <c r="J165" s="15"/>
    </row>
    <row r="166" spans="1:10" ht="15">
      <c r="A166" s="15"/>
      <c r="B166" s="15"/>
      <c r="C166" s="15"/>
      <c r="D166" s="15"/>
      <c r="E166" s="15"/>
      <c r="F166" s="15"/>
      <c r="G166" s="15"/>
      <c r="H166" s="15"/>
      <c r="I166" s="15"/>
      <c r="J166" s="15"/>
    </row>
    <row r="167" spans="1:10" ht="15">
      <c r="A167" s="15"/>
      <c r="B167" s="15"/>
      <c r="C167" s="15"/>
      <c r="D167" s="15"/>
      <c r="E167" s="15"/>
      <c r="F167" s="15"/>
      <c r="G167" s="15"/>
      <c r="H167" s="15"/>
      <c r="I167" s="15"/>
      <c r="J167" s="15"/>
    </row>
    <row r="168" spans="1:10" ht="15">
      <c r="A168" s="15"/>
      <c r="B168" s="15"/>
      <c r="C168" s="15"/>
      <c r="D168" s="15"/>
      <c r="E168" s="15"/>
      <c r="F168" s="15"/>
      <c r="G168" s="15"/>
      <c r="H168" s="15"/>
      <c r="I168" s="15"/>
      <c r="J168" s="15"/>
    </row>
    <row r="169" spans="1:10" ht="15">
      <c r="A169" s="15"/>
      <c r="B169" s="15"/>
      <c r="C169" s="15"/>
      <c r="D169" s="15"/>
      <c r="E169" s="15"/>
      <c r="F169" s="15"/>
      <c r="G169" s="15"/>
      <c r="H169" s="15"/>
      <c r="I169" s="15"/>
      <c r="J169" s="15"/>
    </row>
    <row r="170" spans="1:10" ht="15">
      <c r="A170" s="15"/>
      <c r="B170" s="15"/>
      <c r="C170" s="15"/>
      <c r="D170" s="15"/>
      <c r="E170" s="15"/>
      <c r="F170" s="15"/>
      <c r="G170" s="15"/>
      <c r="H170" s="15"/>
      <c r="I170" s="15"/>
      <c r="J170" s="15"/>
    </row>
    <row r="171" spans="1:10" ht="15">
      <c r="A171" s="15"/>
      <c r="B171" s="15"/>
      <c r="C171" s="15"/>
      <c r="D171" s="15"/>
      <c r="E171" s="15"/>
      <c r="F171" s="15"/>
      <c r="G171" s="15"/>
      <c r="H171" s="15"/>
      <c r="I171" s="15"/>
      <c r="J171" s="15"/>
    </row>
    <row r="172" spans="1:10" ht="15">
      <c r="A172" s="15"/>
      <c r="B172" s="15"/>
      <c r="C172" s="15"/>
      <c r="D172" s="15"/>
      <c r="E172" s="15"/>
      <c r="F172" s="15"/>
      <c r="G172" s="15"/>
      <c r="H172" s="15"/>
      <c r="I172" s="15"/>
      <c r="J172" s="15"/>
    </row>
    <row r="173" spans="1:10" ht="15">
      <c r="A173" s="15"/>
      <c r="B173" s="15"/>
      <c r="C173" s="15"/>
      <c r="D173" s="15"/>
      <c r="E173" s="15"/>
      <c r="F173" s="15"/>
      <c r="G173" s="15"/>
      <c r="H173" s="15"/>
      <c r="I173" s="15"/>
      <c r="J173" s="15"/>
    </row>
    <row r="174" spans="1:10" ht="15">
      <c r="A174" s="15"/>
      <c r="B174" s="15"/>
      <c r="C174" s="15"/>
      <c r="D174" s="15"/>
      <c r="E174" s="15"/>
      <c r="F174" s="15"/>
      <c r="G174" s="15"/>
      <c r="H174" s="15"/>
      <c r="I174" s="15"/>
      <c r="J174" s="15"/>
    </row>
    <row r="175" spans="1:10" ht="15">
      <c r="A175" s="15"/>
      <c r="B175" s="15"/>
      <c r="C175" s="15"/>
      <c r="D175" s="15"/>
      <c r="E175" s="15"/>
      <c r="F175" s="15"/>
      <c r="G175" s="15"/>
      <c r="H175" s="15"/>
      <c r="I175" s="15"/>
      <c r="J175" s="15"/>
    </row>
    <row r="176" spans="1:10" ht="15">
      <c r="A176" s="15"/>
      <c r="B176" s="15"/>
      <c r="C176" s="15"/>
      <c r="D176" s="15"/>
      <c r="E176" s="15"/>
      <c r="F176" s="15"/>
      <c r="G176" s="15"/>
      <c r="H176" s="15"/>
      <c r="I176" s="15"/>
      <c r="J176" s="15"/>
    </row>
    <row r="177" spans="1:10" ht="15">
      <c r="A177" s="15"/>
      <c r="B177" s="15"/>
      <c r="C177" s="15"/>
      <c r="D177" s="15"/>
      <c r="E177" s="15"/>
      <c r="F177" s="15"/>
      <c r="G177" s="15"/>
      <c r="H177" s="15"/>
      <c r="I177" s="15"/>
      <c r="J177" s="15"/>
    </row>
    <row r="178" spans="1:10" ht="15">
      <c r="A178" s="15"/>
      <c r="B178" s="15"/>
      <c r="C178" s="15"/>
      <c r="D178" s="15"/>
      <c r="E178" s="15"/>
      <c r="F178" s="15"/>
      <c r="G178" s="15"/>
      <c r="H178" s="15"/>
      <c r="I178" s="15"/>
      <c r="J178" s="15"/>
    </row>
    <row r="179" spans="1:10" ht="15">
      <c r="A179" s="15"/>
      <c r="B179" s="15"/>
      <c r="C179" s="15"/>
      <c r="D179" s="15"/>
      <c r="E179" s="15"/>
      <c r="F179" s="15"/>
      <c r="G179" s="15"/>
      <c r="H179" s="15"/>
      <c r="I179" s="15"/>
      <c r="J179" s="15"/>
    </row>
    <row r="180" spans="1:10" ht="15">
      <c r="A180" s="15"/>
      <c r="B180" s="15"/>
      <c r="C180" s="15"/>
      <c r="D180" s="15"/>
      <c r="E180" s="15"/>
      <c r="F180" s="15"/>
      <c r="G180" s="15"/>
      <c r="H180" s="15"/>
      <c r="I180" s="15"/>
      <c r="J180" s="15"/>
    </row>
    <row r="181" spans="1:10" ht="15">
      <c r="A181" s="15"/>
      <c r="B181" s="15"/>
      <c r="C181" s="15"/>
      <c r="D181" s="15"/>
      <c r="E181" s="15"/>
      <c r="F181" s="15"/>
      <c r="G181" s="15"/>
      <c r="H181" s="15"/>
      <c r="I181" s="15"/>
      <c r="J181" s="15"/>
    </row>
    <row r="182" spans="1:10" ht="15">
      <c r="A182" s="15"/>
      <c r="B182" s="15"/>
      <c r="C182" s="15"/>
      <c r="D182" s="15"/>
      <c r="E182" s="15"/>
      <c r="F182" s="15"/>
      <c r="G182" s="15"/>
      <c r="H182" s="15"/>
      <c r="I182" s="15"/>
      <c r="J182" s="15"/>
    </row>
    <row r="183" spans="1:10" ht="15">
      <c r="A183" s="15"/>
      <c r="B183" s="15"/>
      <c r="C183" s="15"/>
      <c r="D183" s="15"/>
      <c r="E183" s="15"/>
      <c r="F183" s="15"/>
      <c r="G183" s="15"/>
      <c r="H183" s="15"/>
      <c r="I183" s="15"/>
      <c r="J183" s="15"/>
    </row>
    <row r="184" spans="1:10" ht="15">
      <c r="A184" s="15"/>
      <c r="B184" s="15"/>
      <c r="C184" s="15"/>
      <c r="D184" s="15"/>
      <c r="E184" s="15"/>
      <c r="F184" s="15"/>
      <c r="G184" s="15"/>
      <c r="H184" s="15"/>
      <c r="I184" s="15"/>
      <c r="J184" s="15"/>
    </row>
    <row r="185" spans="1:10" ht="15">
      <c r="A185" s="15"/>
      <c r="B185" s="15"/>
      <c r="C185" s="15"/>
      <c r="D185" s="15"/>
      <c r="E185" s="15"/>
      <c r="F185" s="15"/>
      <c r="G185" s="15"/>
      <c r="H185" s="15"/>
      <c r="I185" s="15"/>
      <c r="J185" s="15"/>
    </row>
    <row r="186" spans="1:10" ht="15">
      <c r="A186" s="15"/>
      <c r="B186" s="15"/>
      <c r="C186" s="15"/>
      <c r="D186" s="15"/>
      <c r="E186" s="15"/>
      <c r="F186" s="15"/>
      <c r="G186" s="15"/>
      <c r="H186" s="15"/>
      <c r="I186" s="15"/>
      <c r="J186" s="15"/>
    </row>
    <row r="187" spans="1:10" ht="15">
      <c r="A187" s="15"/>
      <c r="B187" s="15"/>
      <c r="C187" s="15"/>
      <c r="D187" s="15"/>
      <c r="E187" s="15"/>
      <c r="F187" s="15"/>
      <c r="G187" s="15"/>
      <c r="H187" s="15"/>
      <c r="I187" s="15"/>
      <c r="J187" s="15"/>
    </row>
    <row r="188" spans="1:10" ht="15">
      <c r="A188" s="15"/>
      <c r="B188" s="15"/>
      <c r="C188" s="15"/>
      <c r="D188" s="15"/>
      <c r="E188" s="15"/>
      <c r="F188" s="15"/>
      <c r="G188" s="15"/>
      <c r="H188" s="15"/>
      <c r="I188" s="15"/>
      <c r="J188" s="15"/>
    </row>
    <row r="189" spans="1:10" ht="15">
      <c r="A189" s="15"/>
      <c r="B189" s="15"/>
      <c r="C189" s="15"/>
      <c r="D189" s="15"/>
      <c r="E189" s="15"/>
      <c r="F189" s="15"/>
      <c r="G189" s="15"/>
      <c r="H189" s="15"/>
      <c r="I189" s="15"/>
      <c r="J189" s="15"/>
    </row>
    <row r="190" spans="1:10" ht="15">
      <c r="A190" s="15"/>
      <c r="B190" s="15"/>
      <c r="C190" s="15"/>
      <c r="D190" s="15"/>
      <c r="E190" s="15"/>
      <c r="F190" s="15"/>
      <c r="G190" s="15"/>
      <c r="H190" s="15"/>
      <c r="I190" s="15"/>
      <c r="J190" s="15"/>
    </row>
    <row r="191" spans="1:10" ht="15">
      <c r="A191" s="15"/>
      <c r="B191" s="15"/>
      <c r="C191" s="15"/>
      <c r="D191" s="15"/>
      <c r="E191" s="15"/>
      <c r="F191" s="15"/>
      <c r="G191" s="15"/>
      <c r="H191" s="15"/>
      <c r="I191" s="15"/>
      <c r="J191" s="15"/>
    </row>
    <row r="192" spans="1:10" ht="15">
      <c r="A192" s="15"/>
      <c r="B192" s="15"/>
      <c r="C192" s="15"/>
      <c r="D192" s="15"/>
      <c r="E192" s="15"/>
      <c r="F192" s="15"/>
      <c r="G192" s="15"/>
      <c r="H192" s="15"/>
      <c r="I192" s="15"/>
      <c r="J192" s="15"/>
    </row>
    <row r="193" spans="1:10" ht="15">
      <c r="A193" s="15"/>
      <c r="B193" s="15"/>
      <c r="C193" s="15"/>
      <c r="D193" s="15"/>
      <c r="E193" s="15"/>
      <c r="F193" s="15"/>
      <c r="G193" s="15"/>
      <c r="H193" s="15"/>
      <c r="I193" s="15"/>
      <c r="J193" s="15"/>
    </row>
    <row r="194" spans="1:10" ht="15">
      <c r="A194" s="15"/>
      <c r="B194" s="15"/>
      <c r="C194" s="15"/>
      <c r="D194" s="15"/>
      <c r="E194" s="15"/>
      <c r="F194" s="15"/>
      <c r="G194" s="15"/>
      <c r="H194" s="15"/>
      <c r="I194" s="15"/>
      <c r="J194" s="15"/>
    </row>
    <row r="195" spans="1:10" ht="15">
      <c r="A195" s="15"/>
      <c r="B195" s="15"/>
      <c r="C195" s="15"/>
      <c r="D195" s="15"/>
      <c r="E195" s="15"/>
      <c r="F195" s="15"/>
      <c r="G195" s="15"/>
      <c r="H195" s="15"/>
      <c r="I195" s="15"/>
      <c r="J195" s="15"/>
    </row>
    <row r="196" spans="1:10" ht="15">
      <c r="A196" s="15"/>
      <c r="B196" s="15"/>
      <c r="C196" s="15"/>
      <c r="D196" s="15"/>
      <c r="E196" s="15"/>
      <c r="F196" s="15"/>
      <c r="G196" s="15"/>
      <c r="H196" s="15"/>
      <c r="I196" s="15"/>
      <c r="J196" s="15"/>
    </row>
    <row r="197" spans="1:10" ht="15">
      <c r="A197" s="15"/>
      <c r="B197" s="15"/>
      <c r="C197" s="15"/>
      <c r="D197" s="15"/>
      <c r="E197" s="15"/>
      <c r="F197" s="15"/>
      <c r="G197" s="15"/>
      <c r="H197" s="15"/>
      <c r="I197" s="15"/>
      <c r="J197" s="15"/>
    </row>
    <row r="198" spans="1:10" ht="15">
      <c r="A198" s="15"/>
      <c r="B198" s="15"/>
      <c r="C198" s="15"/>
      <c r="D198" s="15"/>
      <c r="E198" s="15"/>
      <c r="F198" s="15"/>
      <c r="G198" s="15"/>
      <c r="H198" s="15"/>
      <c r="I198" s="15"/>
      <c r="J198" s="15"/>
    </row>
    <row r="199" spans="1:10" ht="15">
      <c r="A199" s="15"/>
      <c r="B199" s="15"/>
      <c r="C199" s="15"/>
      <c r="D199" s="15"/>
      <c r="E199" s="15"/>
      <c r="F199" s="15"/>
      <c r="G199" s="15"/>
      <c r="H199" s="15"/>
      <c r="I199" s="15"/>
      <c r="J199" s="15"/>
    </row>
    <row r="200" spans="1:10" ht="15">
      <c r="A200" s="15"/>
      <c r="B200" s="15"/>
      <c r="C200" s="15"/>
      <c r="D200" s="15"/>
      <c r="E200" s="15"/>
      <c r="F200" s="15"/>
      <c r="G200" s="15"/>
      <c r="H200" s="15"/>
      <c r="I200" s="15"/>
      <c r="J200" s="15"/>
    </row>
    <row r="201" spans="1:10" ht="15">
      <c r="A201" s="15"/>
      <c r="B201" s="15"/>
      <c r="C201" s="15"/>
      <c r="D201" s="15"/>
      <c r="E201" s="15"/>
      <c r="F201" s="15"/>
      <c r="G201" s="15"/>
      <c r="H201" s="15"/>
      <c r="I201" s="15"/>
      <c r="J201" s="15"/>
    </row>
    <row r="202" spans="1:10" ht="15">
      <c r="A202" s="15"/>
      <c r="B202" s="15"/>
      <c r="C202" s="15"/>
      <c r="D202" s="15"/>
      <c r="E202" s="15"/>
      <c r="F202" s="15"/>
      <c r="G202" s="15"/>
      <c r="H202" s="15"/>
      <c r="I202" s="15"/>
      <c r="J202" s="15"/>
    </row>
    <row r="203" spans="1:10" ht="15">
      <c r="A203" s="15"/>
      <c r="B203" s="15"/>
      <c r="C203" s="15"/>
      <c r="D203" s="15"/>
      <c r="E203" s="15"/>
      <c r="F203" s="15"/>
      <c r="G203" s="15"/>
      <c r="H203" s="15"/>
      <c r="I203" s="15"/>
      <c r="J203" s="15"/>
    </row>
    <row r="204" spans="1:10" ht="15">
      <c r="A204" s="15"/>
      <c r="B204" s="15"/>
      <c r="C204" s="15"/>
      <c r="D204" s="15"/>
      <c r="E204" s="15"/>
      <c r="F204" s="15"/>
      <c r="G204" s="15"/>
      <c r="H204" s="15"/>
      <c r="I204" s="15"/>
      <c r="J204" s="15"/>
    </row>
    <row r="205" spans="1:10" ht="15">
      <c r="A205" s="15"/>
      <c r="B205" s="15"/>
      <c r="C205" s="15"/>
      <c r="D205" s="15"/>
      <c r="E205" s="15"/>
      <c r="F205" s="15"/>
      <c r="G205" s="15"/>
      <c r="H205" s="15"/>
      <c r="I205" s="15"/>
      <c r="J205" s="15"/>
    </row>
    <row r="206" spans="1:10" ht="15">
      <c r="A206" s="15"/>
      <c r="B206" s="15"/>
      <c r="C206" s="15"/>
      <c r="D206" s="15"/>
      <c r="E206" s="15"/>
      <c r="F206" s="15"/>
      <c r="G206" s="15"/>
      <c r="H206" s="15"/>
      <c r="I206" s="15"/>
      <c r="J206" s="15"/>
    </row>
    <row r="207" spans="1:10" ht="15">
      <c r="A207" s="15"/>
      <c r="B207" s="15"/>
      <c r="C207" s="15"/>
      <c r="D207" s="15"/>
      <c r="E207" s="15"/>
      <c r="F207" s="15"/>
      <c r="G207" s="15"/>
      <c r="H207" s="15"/>
      <c r="I207" s="15"/>
      <c r="J207" s="15"/>
    </row>
    <row r="208" spans="1:10" ht="15">
      <c r="A208" s="15"/>
      <c r="B208" s="15"/>
      <c r="C208" s="15"/>
      <c r="D208" s="15"/>
      <c r="E208" s="15"/>
      <c r="F208" s="15"/>
      <c r="G208" s="15"/>
      <c r="H208" s="15"/>
      <c r="I208" s="15"/>
      <c r="J208" s="15"/>
    </row>
    <row r="209" spans="2:9" ht="15">
      <c r="B209" s="15"/>
      <c r="C209" s="15"/>
      <c r="D209" s="15"/>
      <c r="E209" s="15"/>
      <c r="F209" s="15"/>
      <c r="G209" s="15"/>
      <c r="H209" s="15"/>
      <c r="I209" s="15"/>
    </row>
    <row r="210" spans="2:9" ht="15">
      <c r="B210" s="15"/>
      <c r="C210" s="15"/>
      <c r="D210" s="15"/>
      <c r="E210" s="15"/>
      <c r="F210" s="15"/>
      <c r="G210" s="15"/>
      <c r="H210" s="15"/>
      <c r="I210" s="15"/>
    </row>
    <row r="211" spans="2:9" ht="15">
      <c r="B211" s="15"/>
      <c r="C211" s="15"/>
      <c r="D211" s="15"/>
      <c r="E211" s="15"/>
      <c r="F211" s="15"/>
      <c r="G211" s="15"/>
      <c r="H211" s="15"/>
      <c r="I211" s="15"/>
    </row>
    <row r="212" spans="2:9" ht="15">
      <c r="B212" s="15"/>
      <c r="C212" s="15"/>
      <c r="D212" s="15"/>
      <c r="E212" s="15"/>
      <c r="F212" s="15"/>
      <c r="G212" s="15"/>
      <c r="H212" s="15"/>
      <c r="I212" s="15"/>
    </row>
    <row r="213" spans="2:9" ht="15">
      <c r="B213" s="15"/>
      <c r="C213" s="15"/>
      <c r="D213" s="15"/>
      <c r="E213" s="15"/>
      <c r="F213" s="15"/>
      <c r="G213" s="15"/>
      <c r="H213" s="15"/>
      <c r="I213" s="15"/>
    </row>
  </sheetData>
  <mergeCells count="208">
    <mergeCell ref="B119:D119"/>
    <mergeCell ref="F119:H119"/>
    <mergeCell ref="B116:D116"/>
    <mergeCell ref="F116:H116"/>
    <mergeCell ref="B117:D117"/>
    <mergeCell ref="F117:H118"/>
    <mergeCell ref="I117:I118"/>
    <mergeCell ref="B118:D118"/>
    <mergeCell ref="B112:I112"/>
    <mergeCell ref="B113:D113"/>
    <mergeCell ref="F113:H113"/>
    <mergeCell ref="B114:D114"/>
    <mergeCell ref="F114:H115"/>
    <mergeCell ref="I114:I115"/>
    <mergeCell ref="B115:D115"/>
    <mergeCell ref="B106:D106"/>
    <mergeCell ref="F106:H106"/>
    <mergeCell ref="B107:D107"/>
    <mergeCell ref="F107:H107"/>
    <mergeCell ref="B108:D108"/>
    <mergeCell ref="F108:H108"/>
    <mergeCell ref="B109:D109"/>
    <mergeCell ref="F109:H109"/>
    <mergeCell ref="B110:D110"/>
    <mergeCell ref="F110:H110"/>
    <mergeCell ref="B99:D99"/>
    <mergeCell ref="F99:H99"/>
    <mergeCell ref="B100:I100"/>
    <mergeCell ref="B102:E102"/>
    <mergeCell ref="F102:I102"/>
    <mergeCell ref="B103:I103"/>
    <mergeCell ref="B104:E104"/>
    <mergeCell ref="F104:I104"/>
    <mergeCell ref="B105:D105"/>
    <mergeCell ref="F105:H105"/>
    <mergeCell ref="B94:D94"/>
    <mergeCell ref="F94:H94"/>
    <mergeCell ref="B95:D95"/>
    <mergeCell ref="F95:H95"/>
    <mergeCell ref="B96:D96"/>
    <mergeCell ref="F96:H96"/>
    <mergeCell ref="B97:D97"/>
    <mergeCell ref="F97:H97"/>
    <mergeCell ref="B98:D98"/>
    <mergeCell ref="F98:H98"/>
    <mergeCell ref="B89:D89"/>
    <mergeCell ref="F89:H89"/>
    <mergeCell ref="B90:D90"/>
    <mergeCell ref="F90:H90"/>
    <mergeCell ref="B91:D91"/>
    <mergeCell ref="F91:H91"/>
    <mergeCell ref="B92:D92"/>
    <mergeCell ref="F92:H92"/>
    <mergeCell ref="B93:D93"/>
    <mergeCell ref="F93:H93"/>
    <mergeCell ref="B84:D84"/>
    <mergeCell ref="F84:H84"/>
    <mergeCell ref="B85:D85"/>
    <mergeCell ref="F85:H85"/>
    <mergeCell ref="B86:D86"/>
    <mergeCell ref="F86:H86"/>
    <mergeCell ref="B87:D87"/>
    <mergeCell ref="F87:H87"/>
    <mergeCell ref="B88:D88"/>
    <mergeCell ref="F88:H88"/>
    <mergeCell ref="B78:D78"/>
    <mergeCell ref="F78:H78"/>
    <mergeCell ref="B80:I80"/>
    <mergeCell ref="B81:D81"/>
    <mergeCell ref="F81:H81"/>
    <mergeCell ref="B82:D82"/>
    <mergeCell ref="F82:H82"/>
    <mergeCell ref="B83:D83"/>
    <mergeCell ref="F83:H83"/>
    <mergeCell ref="B73:I73"/>
    <mergeCell ref="B74:D74"/>
    <mergeCell ref="F74:H74"/>
    <mergeCell ref="B75:D75"/>
    <mergeCell ref="F75:H75"/>
    <mergeCell ref="B76:D76"/>
    <mergeCell ref="F76:H76"/>
    <mergeCell ref="B77:D77"/>
    <mergeCell ref="F77:H77"/>
    <mergeCell ref="B67:D67"/>
    <mergeCell ref="F67:H67"/>
    <mergeCell ref="B68:D68"/>
    <mergeCell ref="F68:H68"/>
    <mergeCell ref="B69:D69"/>
    <mergeCell ref="F69:H69"/>
    <mergeCell ref="B70:I70"/>
    <mergeCell ref="B72:E72"/>
    <mergeCell ref="F72:I72"/>
    <mergeCell ref="B62:D62"/>
    <mergeCell ref="F62:H62"/>
    <mergeCell ref="B63:D63"/>
    <mergeCell ref="F63:H63"/>
    <mergeCell ref="B64:D64"/>
    <mergeCell ref="F64:H64"/>
    <mergeCell ref="B65:D65"/>
    <mergeCell ref="F65:H65"/>
    <mergeCell ref="B66:D66"/>
    <mergeCell ref="F66:H66"/>
    <mergeCell ref="B57:D57"/>
    <mergeCell ref="F57:H57"/>
    <mergeCell ref="B58:D58"/>
    <mergeCell ref="F58:H58"/>
    <mergeCell ref="B59:D59"/>
    <mergeCell ref="F59:H59"/>
    <mergeCell ref="B60:D60"/>
    <mergeCell ref="F60:H60"/>
    <mergeCell ref="B61:D61"/>
    <mergeCell ref="F61:H61"/>
    <mergeCell ref="B52:D52"/>
    <mergeCell ref="F52:H52"/>
    <mergeCell ref="B53:D53"/>
    <mergeCell ref="F53:H53"/>
    <mergeCell ref="B54:D54"/>
    <mergeCell ref="F54:H54"/>
    <mergeCell ref="B55:D55"/>
    <mergeCell ref="F55:H55"/>
    <mergeCell ref="B56:D56"/>
    <mergeCell ref="F56:H56"/>
    <mergeCell ref="B47:D47"/>
    <mergeCell ref="F47:H47"/>
    <mergeCell ref="B48:D48"/>
    <mergeCell ref="F48:H48"/>
    <mergeCell ref="B49:D49"/>
    <mergeCell ref="F49:H49"/>
    <mergeCell ref="B50:D50"/>
    <mergeCell ref="F50:H50"/>
    <mergeCell ref="B51:D51"/>
    <mergeCell ref="F51:H51"/>
    <mergeCell ref="B42:D42"/>
    <mergeCell ref="F42:H42"/>
    <mergeCell ref="B43:D43"/>
    <mergeCell ref="F43:H43"/>
    <mergeCell ref="B44:D44"/>
    <mergeCell ref="F44:H44"/>
    <mergeCell ref="B45:D45"/>
    <mergeCell ref="F45:H45"/>
    <mergeCell ref="B46:D46"/>
    <mergeCell ref="F46:H46"/>
    <mergeCell ref="B36:D36"/>
    <mergeCell ref="F36:H36"/>
    <mergeCell ref="B37:E37"/>
    <mergeCell ref="F37:I37"/>
    <mergeCell ref="B38:I38"/>
    <mergeCell ref="B39:E39"/>
    <mergeCell ref="F39:I39"/>
    <mergeCell ref="B40:I40"/>
    <mergeCell ref="B41:D41"/>
    <mergeCell ref="F41:H41"/>
    <mergeCell ref="B31:E31"/>
    <mergeCell ref="F31:I31"/>
    <mergeCell ref="B32:E32"/>
    <mergeCell ref="F32:I32"/>
    <mergeCell ref="B33:I33"/>
    <mergeCell ref="B34:D34"/>
    <mergeCell ref="F34:H34"/>
    <mergeCell ref="B35:D35"/>
    <mergeCell ref="F35:H35"/>
    <mergeCell ref="B24:D24"/>
    <mergeCell ref="F24:H24"/>
    <mergeCell ref="B25:D25"/>
    <mergeCell ref="F25:H25"/>
    <mergeCell ref="B26:D26"/>
    <mergeCell ref="F26:H26"/>
    <mergeCell ref="B27:D27"/>
    <mergeCell ref="F27:H27"/>
    <mergeCell ref="B29:I29"/>
    <mergeCell ref="B18:D18"/>
    <mergeCell ref="F18:H18"/>
    <mergeCell ref="B19:D19"/>
    <mergeCell ref="F19:H19"/>
    <mergeCell ref="B21:I21"/>
    <mergeCell ref="B22:D22"/>
    <mergeCell ref="F22:H22"/>
    <mergeCell ref="B23:D23"/>
    <mergeCell ref="F23:H23"/>
    <mergeCell ref="B13:D13"/>
    <mergeCell ref="F13:H13"/>
    <mergeCell ref="B14:D14"/>
    <mergeCell ref="F14:H14"/>
    <mergeCell ref="B15:I15"/>
    <mergeCell ref="B16:D16"/>
    <mergeCell ref="F16:H16"/>
    <mergeCell ref="B17:D17"/>
    <mergeCell ref="F17:H17"/>
    <mergeCell ref="B8:D8"/>
    <mergeCell ref="F8:H8"/>
    <mergeCell ref="B9:D9"/>
    <mergeCell ref="F9:H9"/>
    <mergeCell ref="B10:D10"/>
    <mergeCell ref="F10:H10"/>
    <mergeCell ref="B11:D11"/>
    <mergeCell ref="F11:H11"/>
    <mergeCell ref="B12:D12"/>
    <mergeCell ref="F12:H12"/>
    <mergeCell ref="B1:I1"/>
    <mergeCell ref="B3:E3"/>
    <mergeCell ref="F3:I3"/>
    <mergeCell ref="B4:E4"/>
    <mergeCell ref="F4:I4"/>
    <mergeCell ref="B5:I5"/>
    <mergeCell ref="B6:D6"/>
    <mergeCell ref="F6:H6"/>
    <mergeCell ref="B7:D7"/>
    <mergeCell ref="F7:H7"/>
  </mergeCells>
  <printOptions/>
  <pageMargins left="0.7086614173228347" right="0.7086614173228347" top="0.5905511811023623" bottom="0.7874015748031497" header="0.31496062992125984" footer="0.31496062992125984"/>
  <pageSetup horizontalDpi="600" verticalDpi="600" orientation="portrait" paperSize="9" r:id="rId1"/>
  <headerFooter>
    <oddFooter>&amp;C&amp;P</oddFooter>
  </headerFooter>
  <rowBreaks count="2" manualBreakCount="2">
    <brk id="69" max="16383" man="1"/>
    <brk id="9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18"/>
  <sheetViews>
    <sheetView workbookViewId="0" topLeftCell="A1">
      <selection activeCell="C1" sqref="C1"/>
    </sheetView>
  </sheetViews>
  <sheetFormatPr defaultColWidth="11.421875" defaultRowHeight="15"/>
  <cols>
    <col min="1" max="1" width="6.7109375" style="107" customWidth="1"/>
    <col min="2" max="2" width="87.57421875" style="107" customWidth="1"/>
    <col min="3" max="16384" width="11.421875" style="107" customWidth="1"/>
  </cols>
  <sheetData>
    <row r="2" spans="1:2" ht="25.5" customHeight="1">
      <c r="A2" s="645" t="s">
        <v>898</v>
      </c>
      <c r="B2" s="645"/>
    </row>
    <row r="4" spans="1:2" ht="15">
      <c r="A4" s="646" t="s">
        <v>42</v>
      </c>
      <c r="B4" s="646"/>
    </row>
    <row r="5" spans="1:2" ht="3" customHeight="1">
      <c r="A5" s="11"/>
      <c r="B5" s="11"/>
    </row>
    <row r="6" spans="1:2" ht="63.75" customHeight="1">
      <c r="A6" s="688" t="s">
        <v>850</v>
      </c>
      <c r="B6" s="688"/>
    </row>
    <row r="7" ht="15" customHeight="1"/>
    <row r="8" ht="15" customHeight="1">
      <c r="A8" s="108" t="s">
        <v>853</v>
      </c>
    </row>
    <row r="9" ht="3" customHeight="1">
      <c r="A9" s="108"/>
    </row>
    <row r="10" spans="1:2" s="1" customFormat="1" ht="106.2" customHeight="1">
      <c r="A10" s="688" t="s">
        <v>856</v>
      </c>
      <c r="B10" s="688"/>
    </row>
    <row r="11" ht="15" customHeight="1"/>
    <row r="12" spans="1:2" ht="15">
      <c r="A12" s="646" t="s">
        <v>854</v>
      </c>
      <c r="B12" s="646"/>
    </row>
    <row r="13" spans="1:2" ht="3" customHeight="1">
      <c r="A13" s="11"/>
      <c r="B13" s="11"/>
    </row>
    <row r="14" spans="1:2" ht="63" customHeight="1">
      <c r="A14" s="688" t="s">
        <v>851</v>
      </c>
      <c r="B14" s="688"/>
    </row>
    <row r="15" spans="1:2" ht="15" customHeight="1">
      <c r="A15" s="109"/>
      <c r="B15" s="109"/>
    </row>
    <row r="16" spans="1:2" ht="15">
      <c r="A16" s="646" t="s">
        <v>855</v>
      </c>
      <c r="B16" s="646"/>
    </row>
    <row r="17" spans="1:2" ht="3" customHeight="1">
      <c r="A17" s="11"/>
      <c r="B17" s="11"/>
    </row>
    <row r="18" spans="1:2" ht="118.5" customHeight="1">
      <c r="A18" s="688" t="s">
        <v>852</v>
      </c>
      <c r="B18" s="688"/>
    </row>
  </sheetData>
  <mergeCells count="8">
    <mergeCell ref="A18:B18"/>
    <mergeCell ref="A16:B16"/>
    <mergeCell ref="A10:B10"/>
    <mergeCell ref="A2:B2"/>
    <mergeCell ref="A4:B4"/>
    <mergeCell ref="A6:B6"/>
    <mergeCell ref="A14:B14"/>
    <mergeCell ref="A12:B12"/>
  </mergeCells>
  <printOptions/>
  <pageMargins left="0.7086614173228347" right="0.7086614173228347" top="0.7874015748031497" bottom="0.7874015748031497" header="0.31496062992125984" footer="0.31496062992125984"/>
  <pageSetup horizontalDpi="600" verticalDpi="600" orientation="portrait" paperSize="9" scale="92"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Q78"/>
  <sheetViews>
    <sheetView workbookViewId="0" topLeftCell="A1">
      <selection activeCell="Q1" sqref="Q1"/>
    </sheetView>
  </sheetViews>
  <sheetFormatPr defaultColWidth="11.00390625" defaultRowHeight="15"/>
  <cols>
    <col min="1" max="1" width="0.85546875" style="107" customWidth="1"/>
    <col min="2" max="4" width="0.9921875" style="107" customWidth="1"/>
    <col min="5" max="5" width="20.57421875" style="107" customWidth="1"/>
    <col min="6" max="6" width="0.5625" style="107" customWidth="1"/>
    <col min="7" max="7" width="6.8515625" style="107" customWidth="1"/>
    <col min="8" max="8" width="7.140625" style="107" customWidth="1"/>
    <col min="9" max="9" width="7.00390625" style="107" customWidth="1"/>
    <col min="10" max="10" width="7.140625" style="107" customWidth="1"/>
    <col min="11" max="11" width="7.421875" style="107" customWidth="1"/>
    <col min="12" max="12" width="7.57421875" style="107" customWidth="1"/>
    <col min="13" max="13" width="7.421875" style="107" customWidth="1"/>
    <col min="14" max="16" width="7.00390625" style="107" customWidth="1"/>
    <col min="17" max="16384" width="11.00390625" style="107" customWidth="1"/>
  </cols>
  <sheetData>
    <row r="1" spans="4:16" ht="10.5" customHeight="1">
      <c r="D1" s="691"/>
      <c r="E1" s="691"/>
      <c r="F1" s="691"/>
      <c r="G1" s="691"/>
      <c r="H1" s="691"/>
      <c r="I1" s="691"/>
      <c r="J1" s="691"/>
      <c r="K1" s="691"/>
      <c r="L1" s="295"/>
      <c r="M1" s="295"/>
      <c r="N1" s="295"/>
      <c r="O1" s="295"/>
      <c r="P1" s="295"/>
    </row>
    <row r="2" spans="1:16" ht="16.5" customHeight="1">
      <c r="A2" s="692" t="s">
        <v>858</v>
      </c>
      <c r="B2" s="692"/>
      <c r="C2" s="692"/>
      <c r="D2" s="692"/>
      <c r="E2" s="692"/>
      <c r="F2" s="692"/>
      <c r="G2" s="692"/>
      <c r="H2" s="692"/>
      <c r="I2" s="692"/>
      <c r="J2" s="692"/>
      <c r="K2" s="692"/>
      <c r="L2" s="692"/>
      <c r="M2" s="692"/>
      <c r="N2" s="692"/>
      <c r="O2" s="692"/>
      <c r="P2" s="692"/>
    </row>
    <row r="3" spans="1:16" ht="9" customHeight="1">
      <c r="A3" s="693"/>
      <c r="B3" s="693"/>
      <c r="C3" s="693"/>
      <c r="D3" s="693"/>
      <c r="E3" s="693"/>
      <c r="F3" s="693"/>
      <c r="G3" s="694"/>
      <c r="H3" s="694"/>
      <c r="I3" s="694"/>
      <c r="J3" s="694"/>
      <c r="K3" s="694"/>
      <c r="L3" s="307"/>
      <c r="M3" s="307"/>
      <c r="N3" s="307"/>
      <c r="O3" s="307"/>
      <c r="P3" s="307"/>
    </row>
    <row r="4" spans="1:16" ht="15" customHeight="1">
      <c r="A4" s="695" t="s">
        <v>183</v>
      </c>
      <c r="B4" s="695"/>
      <c r="C4" s="695"/>
      <c r="D4" s="695"/>
      <c r="E4" s="695"/>
      <c r="F4" s="696"/>
      <c r="G4" s="701">
        <v>2012</v>
      </c>
      <c r="H4" s="701">
        <v>2013</v>
      </c>
      <c r="I4" s="701">
        <v>2014</v>
      </c>
      <c r="J4" s="701">
        <v>2015</v>
      </c>
      <c r="K4" s="701">
        <v>2016</v>
      </c>
      <c r="L4" s="701">
        <v>2017</v>
      </c>
      <c r="M4" s="701">
        <v>2018</v>
      </c>
      <c r="N4" s="701">
        <v>2019</v>
      </c>
      <c r="O4" s="704">
        <v>2020</v>
      </c>
      <c r="P4" s="704">
        <v>2021</v>
      </c>
    </row>
    <row r="5" spans="1:16" ht="15">
      <c r="A5" s="697"/>
      <c r="B5" s="697"/>
      <c r="C5" s="697"/>
      <c r="D5" s="697"/>
      <c r="E5" s="697"/>
      <c r="F5" s="698"/>
      <c r="G5" s="702"/>
      <c r="H5" s="702"/>
      <c r="I5" s="702"/>
      <c r="J5" s="702"/>
      <c r="K5" s="702"/>
      <c r="L5" s="702"/>
      <c r="M5" s="702"/>
      <c r="N5" s="702"/>
      <c r="O5" s="705"/>
      <c r="P5" s="705"/>
    </row>
    <row r="6" spans="1:16" ht="38.25" customHeight="1">
      <c r="A6" s="699"/>
      <c r="B6" s="699"/>
      <c r="C6" s="699"/>
      <c r="D6" s="699"/>
      <c r="E6" s="699"/>
      <c r="F6" s="700"/>
      <c r="G6" s="703"/>
      <c r="H6" s="703"/>
      <c r="I6" s="703"/>
      <c r="J6" s="703"/>
      <c r="K6" s="703"/>
      <c r="L6" s="703"/>
      <c r="M6" s="703"/>
      <c r="N6" s="703"/>
      <c r="O6" s="706"/>
      <c r="P6" s="706"/>
    </row>
    <row r="7" spans="1:16" ht="6" customHeight="1">
      <c r="A7" s="308"/>
      <c r="B7" s="308"/>
      <c r="C7" s="308"/>
      <c r="D7" s="308"/>
      <c r="E7" s="308"/>
      <c r="F7" s="308"/>
      <c r="G7" s="309"/>
      <c r="H7" s="309"/>
      <c r="I7" s="309"/>
      <c r="J7" s="309"/>
      <c r="K7" s="309"/>
      <c r="L7" s="309"/>
      <c r="M7" s="309"/>
      <c r="N7" s="309"/>
      <c r="O7" s="309"/>
      <c r="P7" s="309"/>
    </row>
    <row r="8" spans="1:29" ht="18.75" customHeight="1">
      <c r="A8" s="707" t="s">
        <v>184</v>
      </c>
      <c r="B8" s="707"/>
      <c r="C8" s="707"/>
      <c r="D8" s="707"/>
      <c r="E8" s="707"/>
      <c r="F8" s="707"/>
      <c r="G8" s="707"/>
      <c r="H8" s="707"/>
      <c r="I8" s="707"/>
      <c r="J8" s="707"/>
      <c r="K8" s="707"/>
      <c r="L8" s="707"/>
      <c r="M8" s="707"/>
      <c r="N8" s="707"/>
      <c r="O8" s="707"/>
      <c r="P8" s="707"/>
      <c r="R8" s="275"/>
      <c r="S8" s="291"/>
      <c r="T8" s="277"/>
      <c r="U8" s="277"/>
      <c r="V8" s="278"/>
      <c r="W8" s="279"/>
      <c r="X8" s="279"/>
      <c r="Y8" s="277"/>
      <c r="Z8" s="277"/>
      <c r="AA8" s="278"/>
      <c r="AB8" s="279"/>
      <c r="AC8" s="279"/>
    </row>
    <row r="9" spans="1:95" ht="12" customHeight="1">
      <c r="A9" s="317"/>
      <c r="B9" s="317"/>
      <c r="C9" s="317"/>
      <c r="D9" s="317"/>
      <c r="E9" s="318" t="s">
        <v>185</v>
      </c>
      <c r="F9" s="319"/>
      <c r="G9" s="196">
        <v>112668</v>
      </c>
      <c r="H9" s="196">
        <v>113562</v>
      </c>
      <c r="I9" s="196">
        <v>115254</v>
      </c>
      <c r="J9" s="196">
        <v>117142</v>
      </c>
      <c r="K9" s="196">
        <v>117077</v>
      </c>
      <c r="L9" s="196">
        <v>119584</v>
      </c>
      <c r="M9" s="196">
        <v>121484</v>
      </c>
      <c r="N9" s="196">
        <v>129632</v>
      </c>
      <c r="O9" s="196">
        <v>132430</v>
      </c>
      <c r="P9" s="196">
        <v>134817</v>
      </c>
      <c r="Q9" s="272"/>
      <c r="R9" s="320"/>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row>
    <row r="10" spans="1:95" ht="15">
      <c r="A10" s="321"/>
      <c r="B10" s="272" t="s">
        <v>186</v>
      </c>
      <c r="C10" s="272"/>
      <c r="D10" s="322"/>
      <c r="E10" s="323"/>
      <c r="F10" s="323"/>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row>
    <row r="11" spans="1:95" ht="12" customHeight="1">
      <c r="A11" s="321"/>
      <c r="B11" s="321"/>
      <c r="C11" s="321"/>
      <c r="D11" s="324" t="s">
        <v>184</v>
      </c>
      <c r="E11" s="325"/>
      <c r="F11" s="326"/>
      <c r="G11" s="321"/>
      <c r="H11" s="321"/>
      <c r="I11" s="321"/>
      <c r="J11" s="321"/>
      <c r="K11" s="321"/>
      <c r="L11" s="321"/>
      <c r="M11" s="321"/>
      <c r="N11" s="321"/>
      <c r="O11" s="272"/>
      <c r="P11" s="272"/>
      <c r="Q11" s="321"/>
      <c r="R11" s="321"/>
      <c r="S11" s="321"/>
      <c r="T11" s="321"/>
      <c r="U11" s="321"/>
      <c r="V11" s="321"/>
      <c r="W11" s="321"/>
      <c r="X11" s="321"/>
      <c r="Y11" s="321"/>
      <c r="Z11" s="321"/>
      <c r="AA11" s="321"/>
      <c r="AB11" s="321"/>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row>
    <row r="12" spans="1:95" ht="12" customHeight="1">
      <c r="A12" s="321"/>
      <c r="B12" s="321"/>
      <c r="C12" s="321"/>
      <c r="D12" s="322"/>
      <c r="E12" s="327" t="s">
        <v>187</v>
      </c>
      <c r="F12" s="324"/>
      <c r="G12" s="193">
        <v>98772</v>
      </c>
      <c r="H12" s="193">
        <v>100892</v>
      </c>
      <c r="I12" s="193">
        <v>103374</v>
      </c>
      <c r="J12" s="193">
        <v>105003</v>
      </c>
      <c r="K12" s="193">
        <v>105098</v>
      </c>
      <c r="L12" s="193">
        <v>105791</v>
      </c>
      <c r="M12" s="193">
        <v>107419</v>
      </c>
      <c r="N12" s="193">
        <v>115416</v>
      </c>
      <c r="O12" s="193">
        <v>118521</v>
      </c>
      <c r="P12" s="193">
        <f>P9-P67</f>
        <v>121135</v>
      </c>
      <c r="Q12" s="321"/>
      <c r="R12" s="321"/>
      <c r="S12" s="321"/>
      <c r="T12" s="321"/>
      <c r="U12" s="321"/>
      <c r="V12" s="321"/>
      <c r="W12" s="321"/>
      <c r="X12" s="321"/>
      <c r="Y12" s="321"/>
      <c r="Z12" s="321"/>
      <c r="AA12" s="321"/>
      <c r="AB12" s="321"/>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row>
    <row r="13" spans="1:95" ht="12" customHeight="1">
      <c r="A13" s="321"/>
      <c r="B13" s="321"/>
      <c r="C13" s="321"/>
      <c r="D13" s="324" t="s">
        <v>188</v>
      </c>
      <c r="E13" s="272"/>
      <c r="F13" s="326"/>
      <c r="G13" s="272"/>
      <c r="H13" s="272"/>
      <c r="I13" s="272"/>
      <c r="J13" s="272"/>
      <c r="K13" s="272"/>
      <c r="L13" s="272"/>
      <c r="M13" s="272"/>
      <c r="N13" s="272"/>
      <c r="O13" s="272"/>
      <c r="P13" s="193"/>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row>
    <row r="14" spans="1:95" ht="12" customHeight="1">
      <c r="A14" s="317"/>
      <c r="B14" s="317"/>
      <c r="C14" s="317"/>
      <c r="D14" s="317"/>
      <c r="E14" s="327" t="s">
        <v>187</v>
      </c>
      <c r="F14" s="324"/>
      <c r="G14" s="193">
        <v>55961</v>
      </c>
      <c r="H14" s="193">
        <v>57332</v>
      </c>
      <c r="I14" s="193">
        <v>59026</v>
      </c>
      <c r="J14" s="193">
        <v>59669</v>
      </c>
      <c r="K14" s="193">
        <v>58617</v>
      </c>
      <c r="L14" s="193">
        <v>58484</v>
      </c>
      <c r="M14" s="193">
        <v>59151</v>
      </c>
      <c r="N14" s="193">
        <v>60481</v>
      </c>
      <c r="O14" s="193">
        <v>61444</v>
      </c>
      <c r="P14" s="193">
        <f>P16-P67</f>
        <v>63504</v>
      </c>
      <c r="Q14" s="272"/>
      <c r="R14" s="320"/>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row>
    <row r="15" spans="1:95" ht="18.75" customHeight="1">
      <c r="A15" s="689" t="s">
        <v>189</v>
      </c>
      <c r="B15" s="689"/>
      <c r="C15" s="689"/>
      <c r="D15" s="690"/>
      <c r="E15" s="690"/>
      <c r="F15" s="690"/>
      <c r="G15" s="690"/>
      <c r="H15" s="690"/>
      <c r="I15" s="690"/>
      <c r="J15" s="690"/>
      <c r="K15" s="690"/>
      <c r="L15" s="690"/>
      <c r="M15" s="690"/>
      <c r="N15" s="690"/>
      <c r="O15" s="690"/>
      <c r="P15" s="690"/>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row>
    <row r="16" spans="1:95" ht="12" customHeight="1">
      <c r="A16" s="317"/>
      <c r="B16" s="317"/>
      <c r="C16" s="317"/>
      <c r="D16" s="317"/>
      <c r="E16" s="318" t="s">
        <v>185</v>
      </c>
      <c r="F16" s="319"/>
      <c r="G16" s="196">
        <v>69857</v>
      </c>
      <c r="H16" s="196">
        <v>70002</v>
      </c>
      <c r="I16" s="196">
        <v>70906</v>
      </c>
      <c r="J16" s="196">
        <v>71808</v>
      </c>
      <c r="K16" s="196">
        <v>70596</v>
      </c>
      <c r="L16" s="196">
        <v>72277</v>
      </c>
      <c r="M16" s="196">
        <v>73216</v>
      </c>
      <c r="N16" s="196">
        <v>74697</v>
      </c>
      <c r="O16" s="196">
        <v>75353</v>
      </c>
      <c r="P16" s="196">
        <v>77186</v>
      </c>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row>
    <row r="17" spans="1:95" ht="12" customHeight="1">
      <c r="A17" s="321"/>
      <c r="B17" s="272" t="s">
        <v>190</v>
      </c>
      <c r="C17" s="272"/>
      <c r="D17" s="327"/>
      <c r="E17" s="327"/>
      <c r="F17" s="327"/>
      <c r="G17" s="196"/>
      <c r="H17" s="196"/>
      <c r="I17" s="196"/>
      <c r="J17" s="196"/>
      <c r="K17" s="196"/>
      <c r="L17" s="196"/>
      <c r="M17" s="196"/>
      <c r="N17" s="196"/>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row>
    <row r="18" spans="1:95" ht="12" customHeight="1">
      <c r="A18" s="272"/>
      <c r="B18" s="272"/>
      <c r="C18" s="328" t="s">
        <v>191</v>
      </c>
      <c r="D18" s="272"/>
      <c r="E18" s="327"/>
      <c r="F18" s="324"/>
      <c r="G18" s="196">
        <v>6372</v>
      </c>
      <c r="H18" s="196">
        <v>6492</v>
      </c>
      <c r="I18" s="196">
        <v>6666</v>
      </c>
      <c r="J18" s="196">
        <v>6720</v>
      </c>
      <c r="K18" s="196">
        <v>6822</v>
      </c>
      <c r="L18" s="196">
        <v>6811</v>
      </c>
      <c r="M18" s="196">
        <v>6884</v>
      </c>
      <c r="N18" s="196">
        <v>7051</v>
      </c>
      <c r="O18" s="196">
        <v>7267</v>
      </c>
      <c r="P18" s="196">
        <v>7524</v>
      </c>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2"/>
      <c r="BJ18" s="272"/>
      <c r="BK18" s="272"/>
      <c r="BL18" s="272"/>
      <c r="BM18" s="272"/>
      <c r="BN18" s="272"/>
      <c r="BO18" s="272"/>
      <c r="BP18" s="272"/>
      <c r="BQ18" s="272"/>
      <c r="BR18" s="272"/>
      <c r="BS18" s="272"/>
      <c r="BT18" s="272"/>
      <c r="BU18" s="272"/>
      <c r="BV18" s="272"/>
      <c r="BW18" s="272"/>
      <c r="BX18" s="272"/>
      <c r="BY18" s="272"/>
      <c r="BZ18" s="272"/>
      <c r="CA18" s="272"/>
      <c r="CB18" s="272"/>
      <c r="CC18" s="272"/>
      <c r="CD18" s="272"/>
      <c r="CE18" s="272"/>
      <c r="CF18" s="272"/>
      <c r="CG18" s="272"/>
      <c r="CH18" s="272"/>
      <c r="CI18" s="272"/>
      <c r="CJ18" s="272"/>
      <c r="CK18" s="272"/>
      <c r="CL18" s="272"/>
      <c r="CM18" s="272"/>
      <c r="CN18" s="272"/>
      <c r="CO18" s="272"/>
      <c r="CP18" s="272"/>
      <c r="CQ18" s="272"/>
    </row>
    <row r="19" spans="1:95" ht="12" customHeight="1">
      <c r="A19" s="272"/>
      <c r="B19" s="272"/>
      <c r="C19" s="272"/>
      <c r="D19" s="327" t="s">
        <v>192</v>
      </c>
      <c r="E19" s="272"/>
      <c r="F19" s="324"/>
      <c r="G19" s="193">
        <v>3259</v>
      </c>
      <c r="H19" s="193">
        <v>3314</v>
      </c>
      <c r="I19" s="193">
        <v>3334</v>
      </c>
      <c r="J19" s="193">
        <v>3343</v>
      </c>
      <c r="K19" s="193">
        <v>3376</v>
      </c>
      <c r="L19" s="193">
        <v>3400</v>
      </c>
      <c r="M19" s="193">
        <v>3439</v>
      </c>
      <c r="N19" s="193">
        <v>3484</v>
      </c>
      <c r="O19" s="193">
        <v>3565</v>
      </c>
      <c r="P19" s="193">
        <v>3631</v>
      </c>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2"/>
      <c r="CJ19" s="272"/>
      <c r="CK19" s="272"/>
      <c r="CL19" s="272"/>
      <c r="CM19" s="272"/>
      <c r="CN19" s="272"/>
      <c r="CO19" s="272"/>
      <c r="CP19" s="272"/>
      <c r="CQ19" s="272"/>
    </row>
    <row r="20" spans="1:95" ht="12" customHeight="1">
      <c r="A20" s="272"/>
      <c r="B20" s="272"/>
      <c r="C20" s="272"/>
      <c r="D20" s="327" t="s">
        <v>193</v>
      </c>
      <c r="E20" s="272"/>
      <c r="F20" s="324"/>
      <c r="G20" s="272"/>
      <c r="H20" s="272"/>
      <c r="I20" s="272"/>
      <c r="J20" s="272"/>
      <c r="K20" s="272"/>
      <c r="L20" s="272"/>
      <c r="M20" s="272"/>
      <c r="N20" s="272"/>
      <c r="O20" s="193"/>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c r="BY20" s="272"/>
      <c r="BZ20" s="272"/>
      <c r="CA20" s="272"/>
      <c r="CB20" s="272"/>
      <c r="CC20" s="272"/>
      <c r="CD20" s="272"/>
      <c r="CE20" s="272"/>
      <c r="CF20" s="272"/>
      <c r="CG20" s="272"/>
      <c r="CH20" s="272"/>
      <c r="CI20" s="272"/>
      <c r="CJ20" s="272"/>
      <c r="CK20" s="272"/>
      <c r="CL20" s="272"/>
      <c r="CM20" s="272"/>
      <c r="CN20" s="272"/>
      <c r="CO20" s="272"/>
      <c r="CP20" s="272"/>
      <c r="CQ20" s="272"/>
    </row>
    <row r="21" spans="1:95" ht="12" customHeight="1">
      <c r="A21" s="272"/>
      <c r="B21" s="272"/>
      <c r="C21" s="272"/>
      <c r="D21" s="327"/>
      <c r="E21" s="327" t="s">
        <v>194</v>
      </c>
      <c r="F21" s="324"/>
      <c r="G21" s="193">
        <v>26</v>
      </c>
      <c r="H21" s="193">
        <v>18</v>
      </c>
      <c r="I21" s="193">
        <v>18</v>
      </c>
      <c r="J21" s="193">
        <v>20</v>
      </c>
      <c r="K21" s="193">
        <v>20</v>
      </c>
      <c r="L21" s="193">
        <v>19</v>
      </c>
      <c r="M21" s="193">
        <v>19</v>
      </c>
      <c r="N21" s="193">
        <v>19</v>
      </c>
      <c r="O21" s="193">
        <v>19</v>
      </c>
      <c r="P21" s="193">
        <v>18</v>
      </c>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72"/>
      <c r="CO21" s="272"/>
      <c r="CP21" s="272"/>
      <c r="CQ21" s="272"/>
    </row>
    <row r="22" spans="1:95" ht="12" customHeight="1">
      <c r="A22" s="272"/>
      <c r="B22" s="272"/>
      <c r="C22" s="272"/>
      <c r="D22" s="327" t="s">
        <v>195</v>
      </c>
      <c r="E22" s="272"/>
      <c r="F22" s="324"/>
      <c r="G22" s="272"/>
      <c r="H22" s="272"/>
      <c r="I22" s="272"/>
      <c r="J22" s="272"/>
      <c r="K22" s="272"/>
      <c r="L22" s="272"/>
      <c r="M22" s="272"/>
      <c r="N22" s="272"/>
      <c r="O22" s="193"/>
      <c r="P22" s="193"/>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2"/>
      <c r="BJ22" s="272"/>
      <c r="BK22" s="272"/>
      <c r="BL22" s="272"/>
      <c r="BM22" s="272"/>
      <c r="BN22" s="272"/>
      <c r="BO22" s="272"/>
      <c r="BP22" s="272"/>
      <c r="BQ22" s="272"/>
      <c r="BR22" s="272"/>
      <c r="BS22" s="272"/>
      <c r="BT22" s="272"/>
      <c r="BU22" s="272"/>
      <c r="BV22" s="272"/>
      <c r="BW22" s="272"/>
      <c r="BX22" s="272"/>
      <c r="BY22" s="272"/>
      <c r="BZ22" s="272"/>
      <c r="CA22" s="272"/>
      <c r="CB22" s="272"/>
      <c r="CC22" s="272"/>
      <c r="CD22" s="272"/>
      <c r="CE22" s="272"/>
      <c r="CF22" s="272"/>
      <c r="CG22" s="272"/>
      <c r="CH22" s="272"/>
      <c r="CI22" s="272"/>
      <c r="CJ22" s="272"/>
      <c r="CK22" s="272"/>
      <c r="CL22" s="272"/>
      <c r="CM22" s="272"/>
      <c r="CN22" s="272"/>
      <c r="CO22" s="272"/>
      <c r="CP22" s="272"/>
      <c r="CQ22" s="272"/>
    </row>
    <row r="23" spans="1:95" ht="12" customHeight="1">
      <c r="A23" s="272"/>
      <c r="B23" s="272"/>
      <c r="C23" s="272"/>
      <c r="D23" s="327"/>
      <c r="E23" s="327" t="s">
        <v>196</v>
      </c>
      <c r="F23" s="324"/>
      <c r="G23" s="193">
        <v>219</v>
      </c>
      <c r="H23" s="193">
        <v>227</v>
      </c>
      <c r="I23" s="193">
        <v>235</v>
      </c>
      <c r="J23" s="193">
        <v>249</v>
      </c>
      <c r="K23" s="193">
        <v>247</v>
      </c>
      <c r="L23" s="193">
        <v>245</v>
      </c>
      <c r="M23" s="193">
        <v>247</v>
      </c>
      <c r="N23" s="193">
        <v>258</v>
      </c>
      <c r="O23" s="193">
        <v>262</v>
      </c>
      <c r="P23" s="193">
        <v>270</v>
      </c>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72"/>
      <c r="AV23" s="272"/>
      <c r="AW23" s="272"/>
      <c r="AX23" s="272"/>
      <c r="AY23" s="272"/>
      <c r="AZ23" s="272"/>
      <c r="BA23" s="272"/>
      <c r="BB23" s="272"/>
      <c r="BC23" s="272"/>
      <c r="BD23" s="272"/>
      <c r="BE23" s="272"/>
      <c r="BF23" s="272"/>
      <c r="BG23" s="272"/>
      <c r="BH23" s="272"/>
      <c r="BI23" s="272"/>
      <c r="BJ23" s="272"/>
      <c r="BK23" s="272"/>
      <c r="BL23" s="272"/>
      <c r="BM23" s="272"/>
      <c r="BN23" s="272"/>
      <c r="BO23" s="272"/>
      <c r="BP23" s="272"/>
      <c r="BQ23" s="272"/>
      <c r="BR23" s="272"/>
      <c r="BS23" s="272"/>
      <c r="BT23" s="272"/>
      <c r="BU23" s="272"/>
      <c r="BV23" s="272"/>
      <c r="BW23" s="272"/>
      <c r="BX23" s="272"/>
      <c r="BY23" s="272"/>
      <c r="BZ23" s="272"/>
      <c r="CA23" s="272"/>
      <c r="CB23" s="272"/>
      <c r="CC23" s="272"/>
      <c r="CD23" s="272"/>
      <c r="CE23" s="272"/>
      <c r="CF23" s="272"/>
      <c r="CG23" s="272"/>
      <c r="CH23" s="272"/>
      <c r="CI23" s="272"/>
      <c r="CJ23" s="272"/>
      <c r="CK23" s="272"/>
      <c r="CL23" s="272"/>
      <c r="CM23" s="272"/>
      <c r="CN23" s="272"/>
      <c r="CO23" s="272"/>
      <c r="CP23" s="272"/>
      <c r="CQ23" s="272"/>
    </row>
    <row r="24" spans="1:95" ht="12" customHeight="1">
      <c r="A24" s="272"/>
      <c r="B24" s="272"/>
      <c r="C24" s="272"/>
      <c r="D24" s="327" t="s">
        <v>197</v>
      </c>
      <c r="E24" s="272"/>
      <c r="F24" s="324"/>
      <c r="G24" s="272"/>
      <c r="H24" s="272"/>
      <c r="I24" s="272"/>
      <c r="J24" s="272"/>
      <c r="K24" s="272"/>
      <c r="L24" s="272"/>
      <c r="M24" s="272"/>
      <c r="N24" s="272"/>
      <c r="O24" s="193"/>
      <c r="P24" s="193"/>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2"/>
      <c r="BX24" s="272"/>
      <c r="BY24" s="272"/>
      <c r="BZ24" s="272"/>
      <c r="CA24" s="272"/>
      <c r="CB24" s="272"/>
      <c r="CC24" s="272"/>
      <c r="CD24" s="272"/>
      <c r="CE24" s="272"/>
      <c r="CF24" s="272"/>
      <c r="CG24" s="272"/>
      <c r="CH24" s="272"/>
      <c r="CI24" s="272"/>
      <c r="CJ24" s="272"/>
      <c r="CK24" s="272"/>
      <c r="CL24" s="272"/>
      <c r="CM24" s="272"/>
      <c r="CN24" s="272"/>
      <c r="CO24" s="272"/>
      <c r="CP24" s="272"/>
      <c r="CQ24" s="272"/>
    </row>
    <row r="25" spans="1:95" ht="12" customHeight="1">
      <c r="A25" s="272"/>
      <c r="B25" s="272"/>
      <c r="C25" s="272"/>
      <c r="D25" s="327"/>
      <c r="E25" s="327" t="s">
        <v>196</v>
      </c>
      <c r="F25" s="324"/>
      <c r="G25" s="193">
        <v>2732</v>
      </c>
      <c r="H25" s="193">
        <v>2818</v>
      </c>
      <c r="I25" s="193">
        <v>2940</v>
      </c>
      <c r="J25" s="193">
        <v>2973</v>
      </c>
      <c r="K25" s="193">
        <v>3044</v>
      </c>
      <c r="L25" s="193">
        <v>3015</v>
      </c>
      <c r="M25" s="193">
        <v>3061</v>
      </c>
      <c r="N25" s="193">
        <v>3182</v>
      </c>
      <c r="O25" s="193">
        <v>3284</v>
      </c>
      <c r="P25" s="193">
        <v>3442</v>
      </c>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72"/>
      <c r="AV25" s="272"/>
      <c r="AW25" s="272"/>
      <c r="AX25" s="272"/>
      <c r="AY25" s="272"/>
      <c r="AZ25" s="272"/>
      <c r="BA25" s="272"/>
      <c r="BB25" s="272"/>
      <c r="BC25" s="272"/>
      <c r="BD25" s="272"/>
      <c r="BE25" s="272"/>
      <c r="BF25" s="272"/>
      <c r="BG25" s="272"/>
      <c r="BH25" s="272"/>
      <c r="BI25" s="272"/>
      <c r="BJ25" s="272"/>
      <c r="BK25" s="272"/>
      <c r="BL25" s="272"/>
      <c r="BM25" s="272"/>
      <c r="BN25" s="272"/>
      <c r="BO25" s="272"/>
      <c r="BP25" s="272"/>
      <c r="BQ25" s="272"/>
      <c r="BR25" s="272"/>
      <c r="BS25" s="272"/>
      <c r="BT25" s="272"/>
      <c r="BU25" s="272"/>
      <c r="BV25" s="272"/>
      <c r="BW25" s="272"/>
      <c r="BX25" s="272"/>
      <c r="BY25" s="272"/>
      <c r="BZ25" s="272"/>
      <c r="CA25" s="272"/>
      <c r="CB25" s="272"/>
      <c r="CC25" s="272"/>
      <c r="CD25" s="272"/>
      <c r="CE25" s="272"/>
      <c r="CF25" s="272"/>
      <c r="CG25" s="272"/>
      <c r="CH25" s="272"/>
      <c r="CI25" s="272"/>
      <c r="CJ25" s="272"/>
      <c r="CK25" s="272"/>
      <c r="CL25" s="272"/>
      <c r="CM25" s="272"/>
      <c r="CN25" s="272"/>
      <c r="CO25" s="272"/>
      <c r="CP25" s="272"/>
      <c r="CQ25" s="272"/>
    </row>
    <row r="26" spans="1:95" ht="12" customHeight="1">
      <c r="A26" s="272"/>
      <c r="B26" s="272"/>
      <c r="C26" s="272"/>
      <c r="D26" s="327" t="s">
        <v>198</v>
      </c>
      <c r="E26" s="272"/>
      <c r="F26" s="324"/>
      <c r="G26" s="193">
        <v>95</v>
      </c>
      <c r="H26" s="193">
        <v>86</v>
      </c>
      <c r="I26" s="193">
        <v>90</v>
      </c>
      <c r="J26" s="193">
        <v>93</v>
      </c>
      <c r="K26" s="193">
        <v>94</v>
      </c>
      <c r="L26" s="193">
        <v>97</v>
      </c>
      <c r="M26" s="193">
        <v>94</v>
      </c>
      <c r="N26" s="193">
        <v>88</v>
      </c>
      <c r="O26" s="193">
        <v>106</v>
      </c>
      <c r="P26" s="193">
        <v>124</v>
      </c>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row>
    <row r="27" spans="1:95" ht="12" customHeight="1">
      <c r="A27" s="272"/>
      <c r="B27" s="272"/>
      <c r="C27" s="272"/>
      <c r="D27" s="327" t="s">
        <v>199</v>
      </c>
      <c r="E27" s="272"/>
      <c r="F27" s="324"/>
      <c r="G27" s="193">
        <v>41</v>
      </c>
      <c r="H27" s="193">
        <v>29</v>
      </c>
      <c r="I27" s="193">
        <v>49</v>
      </c>
      <c r="J27" s="193">
        <v>42</v>
      </c>
      <c r="K27" s="193">
        <v>41</v>
      </c>
      <c r="L27" s="193">
        <v>35</v>
      </c>
      <c r="M27" s="193">
        <v>24</v>
      </c>
      <c r="N27" s="193">
        <v>20</v>
      </c>
      <c r="O27" s="193">
        <v>31</v>
      </c>
      <c r="P27" s="193">
        <v>39</v>
      </c>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row>
    <row r="28" spans="1:95" ht="12" customHeight="1">
      <c r="A28" s="272"/>
      <c r="B28" s="272"/>
      <c r="C28" s="272"/>
      <c r="D28" s="327"/>
      <c r="E28" s="327"/>
      <c r="F28" s="327"/>
      <c r="G28" s="193"/>
      <c r="H28" s="193"/>
      <c r="I28" s="193"/>
      <c r="J28" s="193"/>
      <c r="K28" s="193"/>
      <c r="L28" s="193"/>
      <c r="M28" s="193"/>
      <c r="N28" s="193"/>
      <c r="O28" s="272"/>
      <c r="P28" s="193"/>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row>
    <row r="29" spans="1:95" ht="12" customHeight="1">
      <c r="A29" s="272"/>
      <c r="B29" s="272"/>
      <c r="C29" s="328" t="s">
        <v>200</v>
      </c>
      <c r="D29" s="272"/>
      <c r="E29" s="328"/>
      <c r="F29" s="329"/>
      <c r="G29" s="196">
        <v>999</v>
      </c>
      <c r="H29" s="196">
        <v>933</v>
      </c>
      <c r="I29" s="196">
        <v>923</v>
      </c>
      <c r="J29" s="196">
        <v>913</v>
      </c>
      <c r="K29" s="196">
        <v>879</v>
      </c>
      <c r="L29" s="196">
        <v>893</v>
      </c>
      <c r="M29" s="196">
        <v>835</v>
      </c>
      <c r="N29" s="196">
        <v>891</v>
      </c>
      <c r="O29" s="196">
        <v>842</v>
      </c>
      <c r="P29" s="196">
        <v>865</v>
      </c>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row>
    <row r="30" spans="1:95" ht="12" customHeight="1">
      <c r="A30" s="272"/>
      <c r="B30" s="272"/>
      <c r="C30" s="272"/>
      <c r="D30" s="327" t="s">
        <v>201</v>
      </c>
      <c r="E30" s="272"/>
      <c r="F30" s="324"/>
      <c r="G30" s="193">
        <v>120</v>
      </c>
      <c r="H30" s="193">
        <v>82</v>
      </c>
      <c r="I30" s="193">
        <v>84</v>
      </c>
      <c r="J30" s="193">
        <v>75</v>
      </c>
      <c r="K30" s="193">
        <v>92</v>
      </c>
      <c r="L30" s="193">
        <v>98</v>
      </c>
      <c r="M30" s="193">
        <v>81</v>
      </c>
      <c r="N30" s="193">
        <v>139</v>
      </c>
      <c r="O30" s="193">
        <v>115</v>
      </c>
      <c r="P30" s="193">
        <v>128</v>
      </c>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row>
    <row r="31" spans="1:95" ht="12" customHeight="1">
      <c r="A31" s="272"/>
      <c r="B31" s="272"/>
      <c r="C31" s="272"/>
      <c r="D31" s="327" t="s">
        <v>202</v>
      </c>
      <c r="E31" s="272"/>
      <c r="F31" s="324"/>
      <c r="G31" s="193">
        <v>0</v>
      </c>
      <c r="H31" s="193">
        <v>0</v>
      </c>
      <c r="I31" s="193">
        <v>0</v>
      </c>
      <c r="J31" s="193">
        <v>1</v>
      </c>
      <c r="K31" s="193">
        <v>0</v>
      </c>
      <c r="L31" s="193">
        <v>0</v>
      </c>
      <c r="M31" s="193">
        <v>0</v>
      </c>
      <c r="N31" s="193">
        <v>0</v>
      </c>
      <c r="O31" s="193">
        <v>0</v>
      </c>
      <c r="P31" s="330">
        <v>0</v>
      </c>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row>
    <row r="32" spans="1:95" ht="12" customHeight="1">
      <c r="A32" s="272"/>
      <c r="B32" s="272"/>
      <c r="C32" s="272"/>
      <c r="D32" s="327" t="s">
        <v>203</v>
      </c>
      <c r="E32" s="272"/>
      <c r="F32" s="324"/>
      <c r="G32" s="193">
        <v>7</v>
      </c>
      <c r="H32" s="193">
        <v>4</v>
      </c>
      <c r="I32" s="193">
        <v>3</v>
      </c>
      <c r="J32" s="193">
        <v>3</v>
      </c>
      <c r="K32" s="193">
        <v>2</v>
      </c>
      <c r="L32" s="193">
        <v>5</v>
      </c>
      <c r="M32" s="193">
        <v>4</v>
      </c>
      <c r="N32" s="193">
        <v>4</v>
      </c>
      <c r="O32" s="193">
        <v>10</v>
      </c>
      <c r="P32" s="193">
        <v>15</v>
      </c>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row>
    <row r="33" spans="1:95" ht="12" customHeight="1">
      <c r="A33" s="272"/>
      <c r="B33" s="272"/>
      <c r="C33" s="272"/>
      <c r="D33" s="327" t="s">
        <v>204</v>
      </c>
      <c r="E33" s="272"/>
      <c r="F33" s="324"/>
      <c r="G33" s="193"/>
      <c r="H33" s="193"/>
      <c r="I33" s="193"/>
      <c r="J33" s="193"/>
      <c r="K33" s="193"/>
      <c r="L33" s="193"/>
      <c r="M33" s="193"/>
      <c r="N33" s="272"/>
      <c r="O33" s="272"/>
      <c r="P33" s="193"/>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row>
    <row r="34" spans="1:95" ht="12" customHeight="1">
      <c r="A34" s="272"/>
      <c r="B34" s="272"/>
      <c r="C34" s="272"/>
      <c r="D34" s="272"/>
      <c r="E34" s="327" t="s">
        <v>205</v>
      </c>
      <c r="F34" s="324"/>
      <c r="G34" s="193">
        <v>872</v>
      </c>
      <c r="H34" s="193">
        <v>847</v>
      </c>
      <c r="I34" s="193">
        <v>836</v>
      </c>
      <c r="J34" s="193">
        <v>834</v>
      </c>
      <c r="K34" s="193">
        <v>785</v>
      </c>
      <c r="L34" s="193">
        <v>790</v>
      </c>
      <c r="M34" s="193">
        <v>750</v>
      </c>
      <c r="N34" s="193">
        <v>748</v>
      </c>
      <c r="O34" s="193">
        <v>717</v>
      </c>
      <c r="P34" s="193">
        <v>722</v>
      </c>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row>
    <row r="35" spans="1:95" ht="12" customHeight="1">
      <c r="A35" s="272"/>
      <c r="B35" s="272"/>
      <c r="C35" s="272"/>
      <c r="D35" s="327" t="s">
        <v>206</v>
      </c>
      <c r="E35" s="272"/>
      <c r="F35" s="324"/>
      <c r="G35" s="193">
        <v>0</v>
      </c>
      <c r="H35" s="193">
        <v>0</v>
      </c>
      <c r="I35" s="193">
        <v>0</v>
      </c>
      <c r="J35" s="193">
        <v>0</v>
      </c>
      <c r="K35" s="193">
        <v>0</v>
      </c>
      <c r="L35" s="193">
        <v>0</v>
      </c>
      <c r="M35" s="193">
        <v>0</v>
      </c>
      <c r="N35" s="193">
        <v>0</v>
      </c>
      <c r="O35" s="193">
        <v>0</v>
      </c>
      <c r="P35" s="193">
        <v>0</v>
      </c>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row>
    <row r="36" spans="1:95" ht="12" customHeight="1">
      <c r="A36" s="272"/>
      <c r="B36" s="272"/>
      <c r="C36" s="272"/>
      <c r="D36" s="272"/>
      <c r="E36" s="272"/>
      <c r="F36" s="272"/>
      <c r="G36" s="272"/>
      <c r="H36" s="272"/>
      <c r="I36" s="272"/>
      <c r="J36" s="272"/>
      <c r="K36" s="272"/>
      <c r="L36" s="272"/>
      <c r="M36" s="272"/>
      <c r="N36" s="272"/>
      <c r="O36" s="272"/>
      <c r="P36" s="193"/>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row>
    <row r="37" spans="1:95" ht="12" customHeight="1">
      <c r="A37" s="272"/>
      <c r="B37" s="272"/>
      <c r="C37" s="328" t="s">
        <v>207</v>
      </c>
      <c r="D37" s="272"/>
      <c r="E37" s="272"/>
      <c r="F37" s="326"/>
      <c r="G37" s="272"/>
      <c r="H37" s="272"/>
      <c r="I37" s="272"/>
      <c r="J37" s="272"/>
      <c r="K37" s="272"/>
      <c r="L37" s="272"/>
      <c r="M37" s="272"/>
      <c r="N37" s="272"/>
      <c r="O37" s="272"/>
      <c r="P37" s="193"/>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row>
    <row r="38" spans="1:95" ht="12" customHeight="1">
      <c r="A38" s="272"/>
      <c r="B38" s="272"/>
      <c r="C38" s="328" t="s">
        <v>208</v>
      </c>
      <c r="D38" s="272"/>
      <c r="E38" s="272"/>
      <c r="F38" s="326"/>
      <c r="G38" s="196">
        <v>24922</v>
      </c>
      <c r="H38" s="196">
        <v>25818</v>
      </c>
      <c r="I38" s="196">
        <v>26219</v>
      </c>
      <c r="J38" s="196">
        <v>26473</v>
      </c>
      <c r="K38" s="196">
        <v>27018</v>
      </c>
      <c r="L38" s="196">
        <v>27698</v>
      </c>
      <c r="M38" s="196">
        <v>28570</v>
      </c>
      <c r="N38" s="196">
        <v>30347</v>
      </c>
      <c r="O38" s="196">
        <v>31455</v>
      </c>
      <c r="P38" s="196">
        <v>32667</v>
      </c>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row>
    <row r="39" spans="1:95" ht="12" customHeight="1">
      <c r="A39" s="272"/>
      <c r="B39" s="272"/>
      <c r="C39" s="272"/>
      <c r="D39" s="327" t="s">
        <v>209</v>
      </c>
      <c r="E39" s="272"/>
      <c r="F39" s="324"/>
      <c r="G39" s="272"/>
      <c r="H39" s="272"/>
      <c r="I39" s="272"/>
      <c r="J39" s="272"/>
      <c r="K39" s="272"/>
      <c r="L39" s="272"/>
      <c r="M39" s="272"/>
      <c r="N39" s="272"/>
      <c r="O39" s="272"/>
      <c r="P39" s="193"/>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row>
    <row r="40" spans="1:95" ht="12" customHeight="1">
      <c r="A40" s="272"/>
      <c r="B40" s="272"/>
      <c r="C40" s="272"/>
      <c r="D40" s="272"/>
      <c r="E40" s="327" t="s">
        <v>210</v>
      </c>
      <c r="F40" s="324"/>
      <c r="G40" s="193">
        <v>2541</v>
      </c>
      <c r="H40" s="193">
        <v>2699</v>
      </c>
      <c r="I40" s="193">
        <v>2715</v>
      </c>
      <c r="J40" s="193">
        <v>2820</v>
      </c>
      <c r="K40" s="193">
        <v>2739</v>
      </c>
      <c r="L40" s="193">
        <v>2742</v>
      </c>
      <c r="M40" s="193">
        <v>2787</v>
      </c>
      <c r="N40" s="193">
        <v>3074</v>
      </c>
      <c r="O40" s="193">
        <v>3149</v>
      </c>
      <c r="P40" s="193">
        <v>3925</v>
      </c>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row>
    <row r="41" spans="1:95" ht="12" customHeight="1">
      <c r="A41" s="272"/>
      <c r="B41" s="272"/>
      <c r="C41" s="272"/>
      <c r="D41" s="327" t="s">
        <v>204</v>
      </c>
      <c r="E41" s="272"/>
      <c r="F41" s="324"/>
      <c r="G41" s="272"/>
      <c r="H41" s="272"/>
      <c r="I41" s="272"/>
      <c r="J41" s="272"/>
      <c r="K41" s="272"/>
      <c r="L41" s="272"/>
      <c r="M41" s="272"/>
      <c r="N41" s="272"/>
      <c r="O41" s="272"/>
      <c r="P41" s="193"/>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row>
    <row r="42" spans="1:95" ht="12" customHeight="1">
      <c r="A42" s="272"/>
      <c r="B42" s="272"/>
      <c r="C42" s="272"/>
      <c r="D42" s="272"/>
      <c r="E42" s="327" t="s">
        <v>211</v>
      </c>
      <c r="F42" s="324"/>
      <c r="G42" s="272"/>
      <c r="H42" s="272"/>
      <c r="I42" s="272"/>
      <c r="J42" s="272"/>
      <c r="K42" s="272"/>
      <c r="L42" s="272"/>
      <c r="M42" s="272"/>
      <c r="N42" s="272"/>
      <c r="O42" s="272"/>
      <c r="P42" s="193"/>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row>
    <row r="43" spans="1:95" ht="12" customHeight="1">
      <c r="A43" s="272"/>
      <c r="B43" s="272"/>
      <c r="C43" s="272"/>
      <c r="D43" s="272"/>
      <c r="E43" s="327" t="s">
        <v>212</v>
      </c>
      <c r="F43" s="324"/>
      <c r="G43" s="193">
        <v>22381</v>
      </c>
      <c r="H43" s="193">
        <v>23119</v>
      </c>
      <c r="I43" s="193">
        <v>23504</v>
      </c>
      <c r="J43" s="193">
        <v>23653</v>
      </c>
      <c r="K43" s="193">
        <v>24279</v>
      </c>
      <c r="L43" s="193">
        <v>24956</v>
      </c>
      <c r="M43" s="193">
        <v>25783</v>
      </c>
      <c r="N43" s="193">
        <v>27273</v>
      </c>
      <c r="O43" s="193">
        <v>28306</v>
      </c>
      <c r="P43" s="193">
        <v>28742</v>
      </c>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row>
    <row r="44" spans="1:95" ht="12" customHeight="1">
      <c r="A44" s="272"/>
      <c r="B44" s="272"/>
      <c r="C44" s="272"/>
      <c r="D44" s="272"/>
      <c r="E44" s="327"/>
      <c r="F44" s="327"/>
      <c r="G44" s="272"/>
      <c r="H44" s="272"/>
      <c r="I44" s="272"/>
      <c r="J44" s="272"/>
      <c r="K44" s="272"/>
      <c r="L44" s="272"/>
      <c r="M44" s="272"/>
      <c r="N44" s="272"/>
      <c r="O44" s="272"/>
      <c r="P44" s="193"/>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row>
    <row r="45" spans="1:95" ht="12" customHeight="1">
      <c r="A45" s="272"/>
      <c r="B45" s="272"/>
      <c r="C45" s="328" t="s">
        <v>213</v>
      </c>
      <c r="D45" s="272"/>
      <c r="E45" s="272"/>
      <c r="F45" s="326"/>
      <c r="G45" s="272"/>
      <c r="H45" s="272"/>
      <c r="I45" s="272"/>
      <c r="J45" s="272"/>
      <c r="K45" s="272"/>
      <c r="L45" s="272"/>
      <c r="M45" s="272"/>
      <c r="N45" s="272"/>
      <c r="O45" s="272"/>
      <c r="P45" s="193"/>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row>
    <row r="46" spans="1:95" ht="12" customHeight="1">
      <c r="A46" s="272"/>
      <c r="B46" s="272"/>
      <c r="C46" s="328" t="s">
        <v>214</v>
      </c>
      <c r="D46" s="272"/>
      <c r="E46" s="272"/>
      <c r="F46" s="326"/>
      <c r="G46" s="196">
        <v>1956</v>
      </c>
      <c r="H46" s="196">
        <v>1974</v>
      </c>
      <c r="I46" s="196">
        <v>1958</v>
      </c>
      <c r="J46" s="196">
        <v>1955</v>
      </c>
      <c r="K46" s="196">
        <v>1915</v>
      </c>
      <c r="L46" s="196">
        <v>1993</v>
      </c>
      <c r="M46" s="196">
        <v>1997</v>
      </c>
      <c r="N46" s="196">
        <v>1994</v>
      </c>
      <c r="O46" s="196">
        <v>2018</v>
      </c>
      <c r="P46" s="196">
        <v>2023</v>
      </c>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row>
    <row r="47" spans="1:95" ht="12" customHeight="1">
      <c r="A47" s="272"/>
      <c r="B47" s="272"/>
      <c r="C47" s="272"/>
      <c r="D47" s="327" t="s">
        <v>215</v>
      </c>
      <c r="E47" s="272"/>
      <c r="F47" s="324"/>
      <c r="G47" s="272"/>
      <c r="H47" s="272"/>
      <c r="I47" s="272"/>
      <c r="J47" s="272"/>
      <c r="K47" s="272"/>
      <c r="L47" s="272"/>
      <c r="M47" s="272"/>
      <c r="N47" s="272"/>
      <c r="O47" s="272"/>
      <c r="P47" s="193"/>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row>
    <row r="48" spans="1:95" ht="12" customHeight="1">
      <c r="A48" s="272"/>
      <c r="B48" s="272"/>
      <c r="C48" s="272"/>
      <c r="D48" s="272"/>
      <c r="E48" s="327" t="s">
        <v>216</v>
      </c>
      <c r="F48" s="324"/>
      <c r="G48" s="193">
        <v>815</v>
      </c>
      <c r="H48" s="193">
        <v>836</v>
      </c>
      <c r="I48" s="193">
        <v>818</v>
      </c>
      <c r="J48" s="193">
        <v>822</v>
      </c>
      <c r="K48" s="193">
        <v>772</v>
      </c>
      <c r="L48" s="193">
        <v>817</v>
      </c>
      <c r="M48" s="193">
        <v>823</v>
      </c>
      <c r="N48" s="193">
        <v>800</v>
      </c>
      <c r="O48" s="193">
        <v>806</v>
      </c>
      <c r="P48" s="193">
        <v>790</v>
      </c>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row>
    <row r="49" spans="1:95" ht="12" customHeight="1">
      <c r="A49" s="272"/>
      <c r="B49" s="272"/>
      <c r="C49" s="272"/>
      <c r="D49" s="327" t="s">
        <v>217</v>
      </c>
      <c r="E49" s="272"/>
      <c r="F49" s="324"/>
      <c r="G49" s="193">
        <v>105</v>
      </c>
      <c r="H49" s="193">
        <v>115</v>
      </c>
      <c r="I49" s="193">
        <v>111</v>
      </c>
      <c r="J49" s="193">
        <v>112</v>
      </c>
      <c r="K49" s="193">
        <v>101</v>
      </c>
      <c r="L49" s="193">
        <v>104</v>
      </c>
      <c r="M49" s="193">
        <v>120</v>
      </c>
      <c r="N49" s="193">
        <v>126</v>
      </c>
      <c r="O49" s="193">
        <v>128</v>
      </c>
      <c r="P49" s="193">
        <v>116</v>
      </c>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2"/>
      <c r="BR49" s="272"/>
      <c r="BS49" s="272"/>
      <c r="BT49" s="272"/>
      <c r="BU49" s="272"/>
      <c r="BV49" s="272"/>
      <c r="BW49" s="272"/>
      <c r="BX49" s="272"/>
      <c r="BY49" s="272"/>
      <c r="BZ49" s="272"/>
      <c r="CA49" s="272"/>
      <c r="CB49" s="272"/>
      <c r="CC49" s="272"/>
      <c r="CD49" s="272"/>
      <c r="CE49" s="272"/>
      <c r="CF49" s="272"/>
      <c r="CG49" s="272"/>
      <c r="CH49" s="272"/>
      <c r="CI49" s="272"/>
      <c r="CJ49" s="272"/>
      <c r="CK49" s="272"/>
      <c r="CL49" s="272"/>
      <c r="CM49" s="272"/>
      <c r="CN49" s="272"/>
      <c r="CO49" s="272"/>
      <c r="CP49" s="272"/>
      <c r="CQ49" s="272"/>
    </row>
    <row r="50" spans="1:95" ht="12" customHeight="1">
      <c r="A50" s="272"/>
      <c r="B50" s="272"/>
      <c r="C50" s="272"/>
      <c r="D50" s="327" t="s">
        <v>218</v>
      </c>
      <c r="E50" s="272"/>
      <c r="F50" s="324"/>
      <c r="G50" s="193">
        <v>246</v>
      </c>
      <c r="H50" s="193">
        <v>229</v>
      </c>
      <c r="I50" s="193">
        <v>238</v>
      </c>
      <c r="J50" s="193">
        <v>240</v>
      </c>
      <c r="K50" s="193">
        <v>282</v>
      </c>
      <c r="L50" s="193">
        <v>274</v>
      </c>
      <c r="M50" s="193">
        <v>272</v>
      </c>
      <c r="N50" s="193">
        <v>275</v>
      </c>
      <c r="O50" s="193">
        <v>279</v>
      </c>
      <c r="P50" s="193">
        <v>286</v>
      </c>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2"/>
      <c r="CO50" s="272"/>
      <c r="CP50" s="272"/>
      <c r="CQ50" s="272"/>
    </row>
    <row r="51" spans="1:95" ht="12" customHeight="1">
      <c r="A51" s="272"/>
      <c r="B51" s="272"/>
      <c r="C51" s="272"/>
      <c r="D51" s="327" t="s">
        <v>219</v>
      </c>
      <c r="E51" s="272"/>
      <c r="F51" s="324"/>
      <c r="G51" s="272"/>
      <c r="H51" s="272"/>
      <c r="I51" s="272"/>
      <c r="J51" s="272"/>
      <c r="K51" s="272"/>
      <c r="L51" s="272"/>
      <c r="M51" s="272"/>
      <c r="N51" s="193"/>
      <c r="O51" s="193"/>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c r="BR51" s="272"/>
      <c r="BS51" s="272"/>
      <c r="BT51" s="272"/>
      <c r="BU51" s="272"/>
      <c r="BV51" s="272"/>
      <c r="BW51" s="272"/>
      <c r="BX51" s="272"/>
      <c r="BY51" s="272"/>
      <c r="BZ51" s="272"/>
      <c r="CA51" s="272"/>
      <c r="CB51" s="272"/>
      <c r="CC51" s="272"/>
      <c r="CD51" s="272"/>
      <c r="CE51" s="272"/>
      <c r="CF51" s="272"/>
      <c r="CG51" s="272"/>
      <c r="CH51" s="272"/>
      <c r="CI51" s="272"/>
      <c r="CJ51" s="272"/>
      <c r="CK51" s="272"/>
      <c r="CL51" s="272"/>
      <c r="CM51" s="272"/>
      <c r="CN51" s="272"/>
      <c r="CO51" s="272"/>
      <c r="CP51" s="272"/>
      <c r="CQ51" s="272"/>
    </row>
    <row r="52" spans="1:95" ht="12" customHeight="1">
      <c r="A52" s="272"/>
      <c r="B52" s="272"/>
      <c r="C52" s="272"/>
      <c r="D52" s="272"/>
      <c r="E52" s="327" t="s">
        <v>220</v>
      </c>
      <c r="F52" s="324"/>
      <c r="G52" s="193">
        <v>790</v>
      </c>
      <c r="H52" s="193">
        <v>794</v>
      </c>
      <c r="I52" s="193">
        <v>791</v>
      </c>
      <c r="J52" s="193">
        <v>781</v>
      </c>
      <c r="K52" s="193">
        <v>760</v>
      </c>
      <c r="L52" s="193">
        <v>798</v>
      </c>
      <c r="M52" s="193">
        <v>782</v>
      </c>
      <c r="N52" s="193">
        <v>793</v>
      </c>
      <c r="O52" s="193">
        <v>805</v>
      </c>
      <c r="P52" s="193">
        <v>831</v>
      </c>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row>
    <row r="53" spans="1:95" ht="12" customHeight="1">
      <c r="A53" s="272"/>
      <c r="B53" s="272"/>
      <c r="C53" s="272"/>
      <c r="D53" s="272"/>
      <c r="E53" s="272"/>
      <c r="F53" s="272"/>
      <c r="G53" s="272"/>
      <c r="H53" s="272"/>
      <c r="I53" s="272"/>
      <c r="J53" s="272"/>
      <c r="K53" s="272"/>
      <c r="L53" s="272"/>
      <c r="M53" s="272"/>
      <c r="N53" s="272"/>
      <c r="O53" s="272"/>
      <c r="P53" s="193"/>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row>
    <row r="54" spans="1:95" ht="12" customHeight="1">
      <c r="A54" s="272"/>
      <c r="B54" s="272"/>
      <c r="C54" s="328" t="s">
        <v>221</v>
      </c>
      <c r="D54" s="272"/>
      <c r="E54" s="328"/>
      <c r="F54" s="329"/>
      <c r="G54" s="196">
        <v>389</v>
      </c>
      <c r="H54" s="196">
        <v>405</v>
      </c>
      <c r="I54" s="196">
        <v>440</v>
      </c>
      <c r="J54" s="196">
        <v>494</v>
      </c>
      <c r="K54" s="196">
        <v>531</v>
      </c>
      <c r="L54" s="196">
        <v>455</v>
      </c>
      <c r="M54" s="196">
        <v>494</v>
      </c>
      <c r="N54" s="196">
        <v>575</v>
      </c>
      <c r="O54" s="196">
        <v>562</v>
      </c>
      <c r="P54" s="196">
        <v>531</v>
      </c>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row>
    <row r="55" spans="1:95" ht="12" customHeight="1">
      <c r="A55" s="272"/>
      <c r="B55" s="272"/>
      <c r="C55" s="272"/>
      <c r="D55" s="327" t="s">
        <v>222</v>
      </c>
      <c r="E55" s="272"/>
      <c r="F55" s="324"/>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row>
    <row r="56" spans="1:95" ht="12" customHeight="1">
      <c r="A56" s="272"/>
      <c r="B56" s="272"/>
      <c r="C56" s="272"/>
      <c r="D56" s="272"/>
      <c r="E56" s="327" t="s">
        <v>223</v>
      </c>
      <c r="F56" s="324"/>
      <c r="G56" s="193">
        <v>72</v>
      </c>
      <c r="H56" s="193">
        <v>101</v>
      </c>
      <c r="I56" s="193">
        <v>161</v>
      </c>
      <c r="J56" s="193">
        <v>204</v>
      </c>
      <c r="K56" s="193">
        <v>245</v>
      </c>
      <c r="L56" s="193">
        <v>284</v>
      </c>
      <c r="M56" s="193">
        <v>329</v>
      </c>
      <c r="N56" s="193">
        <v>408</v>
      </c>
      <c r="O56" s="193">
        <v>388</v>
      </c>
      <c r="P56" s="193">
        <v>431</v>
      </c>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2"/>
      <c r="CJ56" s="272"/>
      <c r="CK56" s="272"/>
      <c r="CL56" s="272"/>
      <c r="CM56" s="272"/>
      <c r="CN56" s="272"/>
      <c r="CO56" s="272"/>
      <c r="CP56" s="272"/>
      <c r="CQ56" s="272"/>
    </row>
    <row r="57" spans="1:95" ht="12" customHeight="1">
      <c r="A57" s="272"/>
      <c r="B57" s="272"/>
      <c r="C57" s="272"/>
      <c r="D57" s="327" t="s">
        <v>224</v>
      </c>
      <c r="E57" s="272"/>
      <c r="F57" s="324"/>
      <c r="G57" s="193"/>
      <c r="H57" s="193"/>
      <c r="I57" s="193"/>
      <c r="J57" s="193"/>
      <c r="K57" s="193"/>
      <c r="L57" s="193"/>
      <c r="M57" s="193"/>
      <c r="N57" s="193"/>
      <c r="O57" s="193"/>
      <c r="P57" s="193"/>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row>
    <row r="58" spans="1:95" ht="12" customHeight="1">
      <c r="A58" s="272"/>
      <c r="B58" s="272"/>
      <c r="C58" s="272"/>
      <c r="D58" s="272"/>
      <c r="E58" s="327" t="s">
        <v>225</v>
      </c>
      <c r="F58" s="324"/>
      <c r="G58" s="193">
        <v>317</v>
      </c>
      <c r="H58" s="193">
        <v>304</v>
      </c>
      <c r="I58" s="193">
        <v>279</v>
      </c>
      <c r="J58" s="193">
        <v>290</v>
      </c>
      <c r="K58" s="193">
        <v>286</v>
      </c>
      <c r="L58" s="193">
        <v>171</v>
      </c>
      <c r="M58" s="193">
        <v>165</v>
      </c>
      <c r="N58" s="193">
        <v>167</v>
      </c>
      <c r="O58" s="193">
        <v>174</v>
      </c>
      <c r="P58" s="193">
        <v>100</v>
      </c>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272"/>
      <c r="CD58" s="272"/>
      <c r="CE58" s="272"/>
      <c r="CF58" s="272"/>
      <c r="CG58" s="272"/>
      <c r="CH58" s="272"/>
      <c r="CI58" s="272"/>
      <c r="CJ58" s="272"/>
      <c r="CK58" s="272"/>
      <c r="CL58" s="272"/>
      <c r="CM58" s="272"/>
      <c r="CN58" s="272"/>
      <c r="CO58" s="272"/>
      <c r="CP58" s="272"/>
      <c r="CQ58" s="272"/>
    </row>
    <row r="59" spans="1:95" ht="12" customHeight="1">
      <c r="A59" s="272"/>
      <c r="B59" s="272"/>
      <c r="C59" s="328" t="s">
        <v>226</v>
      </c>
      <c r="D59" s="272"/>
      <c r="E59" s="328"/>
      <c r="F59" s="329"/>
      <c r="G59" s="196">
        <v>14130</v>
      </c>
      <c r="H59" s="196">
        <v>14437</v>
      </c>
      <c r="I59" s="196">
        <v>14595</v>
      </c>
      <c r="J59" s="196">
        <v>14442</v>
      </c>
      <c r="K59" s="196">
        <v>14174</v>
      </c>
      <c r="L59" s="196">
        <v>14432</v>
      </c>
      <c r="M59" s="196">
        <v>14449</v>
      </c>
      <c r="N59" s="196">
        <v>14129</v>
      </c>
      <c r="O59" s="196">
        <v>14064</v>
      </c>
      <c r="P59" s="196">
        <v>14986</v>
      </c>
      <c r="Q59" s="272"/>
      <c r="R59" s="272"/>
      <c r="S59" s="272"/>
      <c r="T59" s="272"/>
      <c r="U59" s="272"/>
      <c r="V59" s="272"/>
      <c r="W59" s="272"/>
      <c r="X59" s="272"/>
      <c r="Y59" s="272"/>
      <c r="Z59" s="272"/>
      <c r="AA59" s="272"/>
      <c r="AB59" s="272"/>
      <c r="AC59" s="272"/>
      <c r="AD59" s="272"/>
      <c r="AE59" s="272"/>
      <c r="AF59" s="272"/>
      <c r="AG59" s="272"/>
      <c r="AH59" s="272"/>
      <c r="AI59" s="272"/>
      <c r="AJ59" s="272"/>
      <c r="AK59" s="272"/>
      <c r="AL59" s="272"/>
      <c r="AM59" s="272"/>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2"/>
      <c r="BR59" s="272"/>
      <c r="BS59" s="272"/>
      <c r="BT59" s="272"/>
      <c r="BU59" s="272"/>
      <c r="BV59" s="272"/>
      <c r="BW59" s="272"/>
      <c r="BX59" s="272"/>
      <c r="BY59" s="272"/>
      <c r="BZ59" s="272"/>
      <c r="CA59" s="272"/>
      <c r="CB59" s="272"/>
      <c r="CC59" s="272"/>
      <c r="CD59" s="272"/>
      <c r="CE59" s="272"/>
      <c r="CF59" s="272"/>
      <c r="CG59" s="272"/>
      <c r="CH59" s="272"/>
      <c r="CI59" s="272"/>
      <c r="CJ59" s="272"/>
      <c r="CK59" s="272"/>
      <c r="CL59" s="272"/>
      <c r="CM59" s="272"/>
      <c r="CN59" s="272"/>
      <c r="CO59" s="272"/>
      <c r="CP59" s="272"/>
      <c r="CQ59" s="272"/>
    </row>
    <row r="60" spans="1:95" ht="12" customHeight="1">
      <c r="A60" s="272"/>
      <c r="B60" s="272"/>
      <c r="C60" s="272"/>
      <c r="D60" s="327" t="s">
        <v>226</v>
      </c>
      <c r="E60" s="272"/>
      <c r="F60" s="324"/>
      <c r="G60" s="193">
        <v>11339</v>
      </c>
      <c r="H60" s="193">
        <v>11642</v>
      </c>
      <c r="I60" s="193">
        <v>11779</v>
      </c>
      <c r="J60" s="193">
        <v>12401</v>
      </c>
      <c r="K60" s="193">
        <v>12255</v>
      </c>
      <c r="L60" s="193">
        <v>12665</v>
      </c>
      <c r="M60" s="193">
        <v>12555</v>
      </c>
      <c r="N60" s="193">
        <v>12472</v>
      </c>
      <c r="O60" s="193">
        <v>12328</v>
      </c>
      <c r="P60" s="193">
        <v>13285</v>
      </c>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72"/>
      <c r="BY60" s="272"/>
      <c r="BZ60" s="272"/>
      <c r="CA60" s="272"/>
      <c r="CB60" s="272"/>
      <c r="CC60" s="272"/>
      <c r="CD60" s="272"/>
      <c r="CE60" s="272"/>
      <c r="CF60" s="272"/>
      <c r="CG60" s="272"/>
      <c r="CH60" s="272"/>
      <c r="CI60" s="272"/>
      <c r="CJ60" s="272"/>
      <c r="CK60" s="272"/>
      <c r="CL60" s="272"/>
      <c r="CM60" s="272"/>
      <c r="CN60" s="272"/>
      <c r="CO60" s="272"/>
      <c r="CP60" s="272"/>
      <c r="CQ60" s="272"/>
    </row>
    <row r="61" spans="1:95" ht="12" customHeight="1">
      <c r="A61" s="272"/>
      <c r="B61" s="272"/>
      <c r="C61" s="272"/>
      <c r="D61" s="327" t="s">
        <v>227</v>
      </c>
      <c r="E61" s="272"/>
      <c r="F61" s="324"/>
      <c r="G61" s="193">
        <v>246</v>
      </c>
      <c r="H61" s="193">
        <v>243</v>
      </c>
      <c r="I61" s="193">
        <v>251</v>
      </c>
      <c r="J61" s="193">
        <v>191</v>
      </c>
      <c r="K61" s="193">
        <v>138</v>
      </c>
      <c r="L61" s="193">
        <v>177</v>
      </c>
      <c r="M61" s="193">
        <v>185</v>
      </c>
      <c r="N61" s="193">
        <v>165</v>
      </c>
      <c r="O61" s="193">
        <v>237</v>
      </c>
      <c r="P61" s="193">
        <v>268</v>
      </c>
      <c r="Q61" s="272"/>
      <c r="R61" s="272"/>
      <c r="S61" s="272"/>
      <c r="T61" s="272"/>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c r="CC61" s="272"/>
      <c r="CD61" s="272"/>
      <c r="CE61" s="272"/>
      <c r="CF61" s="272"/>
      <c r="CG61" s="272"/>
      <c r="CH61" s="272"/>
      <c r="CI61" s="272"/>
      <c r="CJ61" s="272"/>
      <c r="CK61" s="272"/>
      <c r="CL61" s="272"/>
      <c r="CM61" s="272"/>
      <c r="CN61" s="272"/>
      <c r="CO61" s="272"/>
      <c r="CP61" s="272"/>
      <c r="CQ61" s="272"/>
    </row>
    <row r="62" spans="1:95" ht="12" customHeight="1">
      <c r="A62" s="272"/>
      <c r="B62" s="272"/>
      <c r="C62" s="272"/>
      <c r="D62" s="327" t="s">
        <v>228</v>
      </c>
      <c r="E62" s="272"/>
      <c r="F62" s="324"/>
      <c r="G62" s="193">
        <v>2545</v>
      </c>
      <c r="H62" s="193">
        <v>2552</v>
      </c>
      <c r="I62" s="193">
        <v>2565</v>
      </c>
      <c r="J62" s="193">
        <v>1850</v>
      </c>
      <c r="K62" s="193">
        <v>1781</v>
      </c>
      <c r="L62" s="193">
        <v>1590</v>
      </c>
      <c r="M62" s="193">
        <v>1709</v>
      </c>
      <c r="N62" s="193">
        <v>1492</v>
      </c>
      <c r="O62" s="193">
        <v>1499</v>
      </c>
      <c r="P62" s="193">
        <v>1433</v>
      </c>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row>
    <row r="63" spans="1:95" ht="12" customHeight="1">
      <c r="A63" s="272"/>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2"/>
      <c r="CJ63" s="272"/>
      <c r="CK63" s="272"/>
      <c r="CL63" s="272"/>
      <c r="CM63" s="272"/>
      <c r="CN63" s="272"/>
      <c r="CO63" s="272"/>
      <c r="CP63" s="272"/>
      <c r="CQ63" s="272"/>
    </row>
    <row r="64" spans="1:95" ht="12" customHeight="1">
      <c r="A64" s="272"/>
      <c r="B64" s="272"/>
      <c r="C64" s="328" t="s">
        <v>229</v>
      </c>
      <c r="D64" s="272"/>
      <c r="E64" s="272"/>
      <c r="F64" s="326"/>
      <c r="G64" s="196">
        <v>21089</v>
      </c>
      <c r="H64" s="196">
        <v>19943</v>
      </c>
      <c r="I64" s="196">
        <v>20105</v>
      </c>
      <c r="J64" s="196">
        <v>20811</v>
      </c>
      <c r="K64" s="196">
        <v>19257</v>
      </c>
      <c r="L64" s="196">
        <v>19995</v>
      </c>
      <c r="M64" s="196">
        <v>19987</v>
      </c>
      <c r="N64" s="196">
        <v>19710</v>
      </c>
      <c r="O64" s="196">
        <v>19145</v>
      </c>
      <c r="P64" s="196">
        <v>18590</v>
      </c>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row>
    <row r="65" spans="1:95" ht="12" customHeight="1">
      <c r="A65" s="272"/>
      <c r="B65" s="272"/>
      <c r="C65" s="272"/>
      <c r="D65" s="327" t="s">
        <v>229</v>
      </c>
      <c r="E65" s="272"/>
      <c r="F65" s="324"/>
      <c r="G65" s="193">
        <v>5538</v>
      </c>
      <c r="H65" s="193">
        <v>5822</v>
      </c>
      <c r="I65" s="193">
        <v>6442</v>
      </c>
      <c r="J65" s="193">
        <v>6901</v>
      </c>
      <c r="K65" s="193">
        <v>5558</v>
      </c>
      <c r="L65" s="193">
        <v>4410</v>
      </c>
      <c r="M65" s="193">
        <v>4206</v>
      </c>
      <c r="N65" s="193">
        <v>3952</v>
      </c>
      <c r="O65" s="193">
        <v>3744</v>
      </c>
      <c r="P65" s="193">
        <v>3540</v>
      </c>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row>
    <row r="66" spans="1:95" ht="12" customHeight="1">
      <c r="A66" s="272"/>
      <c r="B66" s="272"/>
      <c r="C66" s="272"/>
      <c r="D66" s="327" t="s">
        <v>230</v>
      </c>
      <c r="E66" s="272"/>
      <c r="F66" s="324"/>
      <c r="G66" s="193">
        <v>1655</v>
      </c>
      <c r="H66" s="193">
        <v>1451</v>
      </c>
      <c r="I66" s="193">
        <v>1783</v>
      </c>
      <c r="J66" s="193">
        <v>1771</v>
      </c>
      <c r="K66" s="193">
        <v>1720</v>
      </c>
      <c r="L66" s="193">
        <v>1792</v>
      </c>
      <c r="M66" s="193">
        <v>1716</v>
      </c>
      <c r="N66" s="193">
        <v>1542</v>
      </c>
      <c r="O66" s="193">
        <v>1492</v>
      </c>
      <c r="P66" s="193">
        <v>1368</v>
      </c>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row>
    <row r="67" spans="1:95" ht="12" customHeight="1">
      <c r="A67" s="272"/>
      <c r="B67" s="272"/>
      <c r="C67" s="272"/>
      <c r="D67" s="327" t="s">
        <v>231</v>
      </c>
      <c r="E67" s="272"/>
      <c r="F67" s="324"/>
      <c r="G67" s="193">
        <v>13896</v>
      </c>
      <c r="H67" s="193">
        <v>12670</v>
      </c>
      <c r="I67" s="193">
        <v>11880</v>
      </c>
      <c r="J67" s="193">
        <v>12139</v>
      </c>
      <c r="K67" s="193">
        <v>11979</v>
      </c>
      <c r="L67" s="193">
        <v>13793</v>
      </c>
      <c r="M67" s="193">
        <v>14065</v>
      </c>
      <c r="N67" s="193">
        <v>14216</v>
      </c>
      <c r="O67" s="193">
        <v>13909</v>
      </c>
      <c r="P67" s="193">
        <v>13682</v>
      </c>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row>
    <row r="68" spans="1:95" ht="18.75" customHeight="1">
      <c r="A68" s="689" t="s">
        <v>232</v>
      </c>
      <c r="B68" s="689"/>
      <c r="C68" s="689"/>
      <c r="D68" s="690"/>
      <c r="E68" s="690"/>
      <c r="F68" s="690"/>
      <c r="G68" s="690"/>
      <c r="H68" s="690"/>
      <c r="I68" s="690"/>
      <c r="J68" s="690"/>
      <c r="K68" s="690"/>
      <c r="L68" s="690"/>
      <c r="M68" s="690"/>
      <c r="N68" s="690"/>
      <c r="O68" s="690"/>
      <c r="P68" s="690"/>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row>
    <row r="69" spans="1:95" ht="12" customHeight="1">
      <c r="A69" s="317"/>
      <c r="B69" s="317"/>
      <c r="C69" s="317"/>
      <c r="D69" s="317"/>
      <c r="E69" s="318" t="s">
        <v>185</v>
      </c>
      <c r="F69" s="319"/>
      <c r="G69" s="196">
        <v>42811</v>
      </c>
      <c r="H69" s="196">
        <v>43560</v>
      </c>
      <c r="I69" s="196">
        <v>44348</v>
      </c>
      <c r="J69" s="196">
        <v>45334</v>
      </c>
      <c r="K69" s="196">
        <v>46481</v>
      </c>
      <c r="L69" s="196">
        <v>47307</v>
      </c>
      <c r="M69" s="196">
        <v>48268</v>
      </c>
      <c r="N69" s="196">
        <v>54935</v>
      </c>
      <c r="O69" s="196">
        <v>57077</v>
      </c>
      <c r="P69" s="196">
        <v>57631</v>
      </c>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c r="BM69" s="272"/>
      <c r="BN69" s="272"/>
      <c r="BO69" s="272"/>
      <c r="BP69" s="272"/>
      <c r="BQ69" s="272"/>
      <c r="BR69" s="272"/>
      <c r="BS69" s="272"/>
      <c r="BT69" s="272"/>
      <c r="BU69" s="272"/>
      <c r="BV69" s="272"/>
      <c r="BW69" s="272"/>
      <c r="BX69" s="272"/>
      <c r="BY69" s="272"/>
      <c r="BZ69" s="272"/>
      <c r="CA69" s="272"/>
      <c r="CB69" s="272"/>
      <c r="CC69" s="272"/>
      <c r="CD69" s="272"/>
      <c r="CE69" s="272"/>
      <c r="CF69" s="272"/>
      <c r="CG69" s="272"/>
      <c r="CH69" s="272"/>
      <c r="CI69" s="272"/>
      <c r="CJ69" s="272"/>
      <c r="CK69" s="272"/>
      <c r="CL69" s="272"/>
      <c r="CM69" s="272"/>
      <c r="CN69" s="272"/>
      <c r="CO69" s="272"/>
      <c r="CP69" s="272"/>
      <c r="CQ69" s="272"/>
    </row>
    <row r="70" spans="1:95" ht="12" customHeight="1">
      <c r="A70" s="272"/>
      <c r="B70" s="272" t="s">
        <v>190</v>
      </c>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c r="BM70" s="272"/>
      <c r="BN70" s="272"/>
      <c r="BO70" s="272"/>
      <c r="BP70" s="272"/>
      <c r="BQ70" s="272"/>
      <c r="BR70" s="272"/>
      <c r="BS70" s="272"/>
      <c r="BT70" s="272"/>
      <c r="BU70" s="272"/>
      <c r="BV70" s="272"/>
      <c r="BW70" s="272"/>
      <c r="BX70" s="272"/>
      <c r="BY70" s="272"/>
      <c r="BZ70" s="272"/>
      <c r="CA70" s="272"/>
      <c r="CB70" s="272"/>
      <c r="CC70" s="272"/>
      <c r="CD70" s="272"/>
      <c r="CE70" s="272"/>
      <c r="CF70" s="272"/>
      <c r="CG70" s="272"/>
      <c r="CH70" s="272"/>
      <c r="CI70" s="272"/>
      <c r="CJ70" s="272"/>
      <c r="CK70" s="272"/>
      <c r="CL70" s="272"/>
      <c r="CM70" s="272"/>
      <c r="CN70" s="272"/>
      <c r="CO70" s="272"/>
      <c r="CP70" s="272"/>
      <c r="CQ70" s="272"/>
    </row>
    <row r="71" spans="1:95" ht="12" customHeight="1">
      <c r="A71" s="272"/>
      <c r="B71" s="272"/>
      <c r="C71" s="272"/>
      <c r="D71" s="327" t="s">
        <v>233</v>
      </c>
      <c r="E71" s="272"/>
      <c r="F71" s="324"/>
      <c r="G71" s="193">
        <v>11792</v>
      </c>
      <c r="H71" s="193">
        <v>12069</v>
      </c>
      <c r="I71" s="193">
        <v>12435</v>
      </c>
      <c r="J71" s="193">
        <v>12877</v>
      </c>
      <c r="K71" s="193">
        <v>13185</v>
      </c>
      <c r="L71" s="193">
        <v>13692</v>
      </c>
      <c r="M71" s="193">
        <v>14086</v>
      </c>
      <c r="N71" s="193">
        <v>15049</v>
      </c>
      <c r="O71" s="193">
        <v>15403</v>
      </c>
      <c r="P71" s="193">
        <v>16045</v>
      </c>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2"/>
      <c r="BP71" s="272"/>
      <c r="BQ71" s="272"/>
      <c r="BR71" s="272"/>
      <c r="BS71" s="272"/>
      <c r="BT71" s="272"/>
      <c r="BU71" s="272"/>
      <c r="BV71" s="272"/>
      <c r="BW71" s="272"/>
      <c r="BX71" s="272"/>
      <c r="BY71" s="272"/>
      <c r="BZ71" s="272"/>
      <c r="CA71" s="272"/>
      <c r="CB71" s="272"/>
      <c r="CC71" s="272"/>
      <c r="CD71" s="272"/>
      <c r="CE71" s="272"/>
      <c r="CF71" s="272"/>
      <c r="CG71" s="272"/>
      <c r="CH71" s="272"/>
      <c r="CI71" s="272"/>
      <c r="CJ71" s="272"/>
      <c r="CK71" s="272"/>
      <c r="CL71" s="272"/>
      <c r="CM71" s="272"/>
      <c r="CN71" s="272"/>
      <c r="CO71" s="272"/>
      <c r="CP71" s="272"/>
      <c r="CQ71" s="272"/>
    </row>
    <row r="72" spans="1:95" ht="12" customHeight="1">
      <c r="A72" s="272"/>
      <c r="B72" s="272"/>
      <c r="C72" s="272"/>
      <c r="D72" s="327" t="s">
        <v>234</v>
      </c>
      <c r="E72" s="272"/>
      <c r="F72" s="324"/>
      <c r="G72" s="193">
        <v>1476</v>
      </c>
      <c r="H72" s="193">
        <v>1469</v>
      </c>
      <c r="I72" s="193">
        <v>1460</v>
      </c>
      <c r="J72" s="193">
        <v>1479</v>
      </c>
      <c r="K72" s="193">
        <v>1443</v>
      </c>
      <c r="L72" s="193">
        <v>1420</v>
      </c>
      <c r="M72" s="193">
        <v>1417</v>
      </c>
      <c r="N72" s="193">
        <v>1397</v>
      </c>
      <c r="O72" s="193">
        <v>1393</v>
      </c>
      <c r="P72" s="193">
        <v>1326</v>
      </c>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2"/>
      <c r="BQ72" s="272"/>
      <c r="BR72" s="272"/>
      <c r="BS72" s="272"/>
      <c r="BT72" s="272"/>
      <c r="BU72" s="272"/>
      <c r="BV72" s="272"/>
      <c r="BW72" s="272"/>
      <c r="BX72" s="272"/>
      <c r="BY72" s="272"/>
      <c r="BZ72" s="272"/>
      <c r="CA72" s="272"/>
      <c r="CB72" s="272"/>
      <c r="CC72" s="272"/>
      <c r="CD72" s="272"/>
      <c r="CE72" s="272"/>
      <c r="CF72" s="272"/>
      <c r="CG72" s="272"/>
      <c r="CH72" s="272"/>
      <c r="CI72" s="272"/>
      <c r="CJ72" s="272"/>
      <c r="CK72" s="272"/>
      <c r="CL72" s="272"/>
      <c r="CM72" s="272"/>
      <c r="CN72" s="272"/>
      <c r="CO72" s="272"/>
      <c r="CP72" s="272"/>
      <c r="CQ72" s="272"/>
    </row>
    <row r="73" spans="1:95" ht="12" customHeight="1">
      <c r="A73" s="272"/>
      <c r="B73" s="272"/>
      <c r="C73" s="272"/>
      <c r="D73" s="327" t="s">
        <v>235</v>
      </c>
      <c r="E73" s="272"/>
      <c r="F73" s="324"/>
      <c r="G73" s="193">
        <v>10841</v>
      </c>
      <c r="H73" s="193">
        <v>11169</v>
      </c>
      <c r="I73" s="193">
        <v>11201</v>
      </c>
      <c r="J73" s="193">
        <v>11240</v>
      </c>
      <c r="K73" s="193">
        <v>11881</v>
      </c>
      <c r="L73" s="193">
        <v>11878</v>
      </c>
      <c r="M73" s="193">
        <v>11944</v>
      </c>
      <c r="N73" s="193">
        <v>12067</v>
      </c>
      <c r="O73" s="193">
        <v>12210</v>
      </c>
      <c r="P73" s="193">
        <v>10254</v>
      </c>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E73" s="272"/>
      <c r="CF73" s="272"/>
      <c r="CG73" s="272"/>
      <c r="CH73" s="272"/>
      <c r="CI73" s="272"/>
      <c r="CJ73" s="272"/>
      <c r="CK73" s="272"/>
      <c r="CL73" s="272"/>
      <c r="CM73" s="272"/>
      <c r="CN73" s="272"/>
      <c r="CO73" s="272"/>
      <c r="CP73" s="272"/>
      <c r="CQ73" s="272"/>
    </row>
    <row r="74" spans="1:95" ht="12" customHeight="1">
      <c r="A74" s="272"/>
      <c r="B74" s="272"/>
      <c r="C74" s="272"/>
      <c r="D74" s="327" t="s">
        <v>236</v>
      </c>
      <c r="E74" s="272"/>
      <c r="F74" s="324"/>
      <c r="G74" s="193">
        <v>5983</v>
      </c>
      <c r="H74" s="193">
        <v>6029</v>
      </c>
      <c r="I74" s="193">
        <v>6199</v>
      </c>
      <c r="J74" s="193">
        <v>6285</v>
      </c>
      <c r="K74" s="193">
        <v>6187</v>
      </c>
      <c r="L74" s="193">
        <v>6166</v>
      </c>
      <c r="M74" s="193">
        <v>6183</v>
      </c>
      <c r="N74" s="193">
        <v>8279</v>
      </c>
      <c r="O74" s="193">
        <v>8602</v>
      </c>
      <c r="P74" s="193">
        <v>10187</v>
      </c>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272"/>
      <c r="CP74" s="272"/>
      <c r="CQ74" s="272"/>
    </row>
    <row r="75" spans="1:95" ht="12" customHeight="1">
      <c r="A75" s="272"/>
      <c r="B75" s="272"/>
      <c r="C75" s="272"/>
      <c r="D75" s="327" t="s">
        <v>237</v>
      </c>
      <c r="E75" s="272"/>
      <c r="F75" s="324"/>
      <c r="G75" s="193">
        <v>10102</v>
      </c>
      <c r="H75" s="193">
        <v>10240</v>
      </c>
      <c r="I75" s="193">
        <v>10514</v>
      </c>
      <c r="J75" s="193">
        <v>10662</v>
      </c>
      <c r="K75" s="193">
        <v>10856</v>
      </c>
      <c r="L75" s="193">
        <v>11086</v>
      </c>
      <c r="M75" s="193">
        <v>11344</v>
      </c>
      <c r="N75" s="193">
        <v>13621</v>
      </c>
      <c r="O75" s="193">
        <v>14507</v>
      </c>
      <c r="P75" s="193">
        <v>14619</v>
      </c>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72"/>
      <c r="BY75" s="272"/>
      <c r="BZ75" s="272"/>
      <c r="CA75" s="272"/>
      <c r="CB75" s="272"/>
      <c r="CC75" s="272"/>
      <c r="CD75" s="272"/>
      <c r="CE75" s="272"/>
      <c r="CF75" s="272"/>
      <c r="CG75" s="272"/>
      <c r="CH75" s="272"/>
      <c r="CI75" s="272"/>
      <c r="CJ75" s="272"/>
      <c r="CK75" s="272"/>
      <c r="CL75" s="272"/>
      <c r="CM75" s="272"/>
      <c r="CN75" s="272"/>
      <c r="CO75" s="272"/>
      <c r="CP75" s="272"/>
      <c r="CQ75" s="272"/>
    </row>
    <row r="76" spans="1:95" ht="12" customHeight="1">
      <c r="A76" s="272"/>
      <c r="B76" s="272"/>
      <c r="C76" s="272"/>
      <c r="D76" s="327" t="s">
        <v>238</v>
      </c>
      <c r="E76" s="272"/>
      <c r="F76" s="324"/>
      <c r="G76" s="193">
        <v>1556</v>
      </c>
      <c r="H76" s="193">
        <v>1531</v>
      </c>
      <c r="I76" s="193">
        <v>1483</v>
      </c>
      <c r="J76" s="193">
        <v>1495</v>
      </c>
      <c r="K76" s="193">
        <v>1520</v>
      </c>
      <c r="L76" s="193">
        <v>1609</v>
      </c>
      <c r="M76" s="193">
        <v>1654</v>
      </c>
      <c r="N76" s="193">
        <v>2530</v>
      </c>
      <c r="O76" s="193">
        <v>2575</v>
      </c>
      <c r="P76" s="193">
        <v>2607</v>
      </c>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c r="BM76" s="272"/>
      <c r="BN76" s="272"/>
      <c r="BO76" s="272"/>
      <c r="BP76" s="272"/>
      <c r="BQ76" s="272"/>
      <c r="BR76" s="272"/>
      <c r="BS76" s="272"/>
      <c r="BT76" s="272"/>
      <c r="BU76" s="272"/>
      <c r="BV76" s="272"/>
      <c r="BW76" s="272"/>
      <c r="BX76" s="272"/>
      <c r="BY76" s="272"/>
      <c r="BZ76" s="272"/>
      <c r="CA76" s="272"/>
      <c r="CB76" s="272"/>
      <c r="CC76" s="272"/>
      <c r="CD76" s="272"/>
      <c r="CE76" s="272"/>
      <c r="CF76" s="272"/>
      <c r="CG76" s="272"/>
      <c r="CH76" s="272"/>
      <c r="CI76" s="272"/>
      <c r="CJ76" s="272"/>
      <c r="CK76" s="272"/>
      <c r="CL76" s="272"/>
      <c r="CM76" s="272"/>
      <c r="CN76" s="272"/>
      <c r="CO76" s="272"/>
      <c r="CP76" s="272"/>
      <c r="CQ76" s="272"/>
    </row>
    <row r="77" spans="1:95" ht="12" customHeight="1">
      <c r="A77" s="272"/>
      <c r="B77" s="272"/>
      <c r="C77" s="272"/>
      <c r="D77" s="327" t="s">
        <v>239</v>
      </c>
      <c r="E77" s="272"/>
      <c r="F77" s="324"/>
      <c r="G77" s="193">
        <v>207</v>
      </c>
      <c r="H77" s="193">
        <v>225</v>
      </c>
      <c r="I77" s="193">
        <v>231</v>
      </c>
      <c r="J77" s="193">
        <v>393</v>
      </c>
      <c r="K77" s="193">
        <v>441</v>
      </c>
      <c r="L77" s="193">
        <v>523</v>
      </c>
      <c r="M77" s="193">
        <v>628</v>
      </c>
      <c r="N77" s="193">
        <v>835</v>
      </c>
      <c r="O77" s="193">
        <v>1280</v>
      </c>
      <c r="P77" s="193">
        <v>1501</v>
      </c>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c r="BM77" s="272"/>
      <c r="BN77" s="272"/>
      <c r="BO77" s="272"/>
      <c r="BP77" s="272"/>
      <c r="BQ77" s="272"/>
      <c r="BR77" s="272"/>
      <c r="BS77" s="272"/>
      <c r="BT77" s="272"/>
      <c r="BU77" s="272"/>
      <c r="BV77" s="272"/>
      <c r="BW77" s="272"/>
      <c r="BX77" s="272"/>
      <c r="BY77" s="272"/>
      <c r="BZ77" s="272"/>
      <c r="CA77" s="272"/>
      <c r="CB77" s="272"/>
      <c r="CC77" s="272"/>
      <c r="CD77" s="272"/>
      <c r="CE77" s="272"/>
      <c r="CF77" s="272"/>
      <c r="CG77" s="272"/>
      <c r="CH77" s="272"/>
      <c r="CI77" s="272"/>
      <c r="CJ77" s="272"/>
      <c r="CK77" s="272"/>
      <c r="CL77" s="272"/>
      <c r="CM77" s="272"/>
      <c r="CN77" s="272"/>
      <c r="CO77" s="272"/>
      <c r="CP77" s="272"/>
      <c r="CQ77" s="272"/>
    </row>
    <row r="78" spans="1:95" ht="12" customHeight="1">
      <c r="A78" s="272"/>
      <c r="B78" s="272"/>
      <c r="C78" s="272"/>
      <c r="D78" s="327" t="s">
        <v>240</v>
      </c>
      <c r="E78" s="272"/>
      <c r="F78" s="324"/>
      <c r="G78" s="193">
        <v>854</v>
      </c>
      <c r="H78" s="193">
        <v>828</v>
      </c>
      <c r="I78" s="193">
        <v>825</v>
      </c>
      <c r="J78" s="193">
        <v>903</v>
      </c>
      <c r="K78" s="193">
        <v>968</v>
      </c>
      <c r="L78" s="193">
        <v>933</v>
      </c>
      <c r="M78" s="193">
        <v>1012</v>
      </c>
      <c r="N78" s="193">
        <v>1157</v>
      </c>
      <c r="O78" s="193">
        <v>1107</v>
      </c>
      <c r="P78" s="193">
        <v>1092</v>
      </c>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c r="BM78" s="272"/>
      <c r="BN78" s="272"/>
      <c r="BO78" s="272"/>
      <c r="BP78" s="272"/>
      <c r="BQ78" s="272"/>
      <c r="BR78" s="272"/>
      <c r="BS78" s="272"/>
      <c r="BT78" s="272"/>
      <c r="BU78" s="272"/>
      <c r="BV78" s="272"/>
      <c r="BW78" s="272"/>
      <c r="BX78" s="272"/>
      <c r="BY78" s="272"/>
      <c r="BZ78" s="272"/>
      <c r="CA78" s="272"/>
      <c r="CB78" s="272"/>
      <c r="CC78" s="272"/>
      <c r="CD78" s="272"/>
      <c r="CE78" s="272"/>
      <c r="CF78" s="272"/>
      <c r="CG78" s="272"/>
      <c r="CH78" s="272"/>
      <c r="CI78" s="272"/>
      <c r="CJ78" s="272"/>
      <c r="CK78" s="272"/>
      <c r="CL78" s="272"/>
      <c r="CM78" s="272"/>
      <c r="CN78" s="272"/>
      <c r="CO78" s="272"/>
      <c r="CP78" s="272"/>
      <c r="CQ78" s="272"/>
    </row>
  </sheetData>
  <mergeCells count="17">
    <mergeCell ref="J4:J6"/>
    <mergeCell ref="A68:P68"/>
    <mergeCell ref="A15:P15"/>
    <mergeCell ref="D1:K1"/>
    <mergeCell ref="A2:P2"/>
    <mergeCell ref="A3:K3"/>
    <mergeCell ref="A4:F6"/>
    <mergeCell ref="I4:I6"/>
    <mergeCell ref="N4:N6"/>
    <mergeCell ref="H4:H6"/>
    <mergeCell ref="P4:P6"/>
    <mergeCell ref="A8:P8"/>
    <mergeCell ref="K4:K6"/>
    <mergeCell ref="M4:M6"/>
    <mergeCell ref="O4:O6"/>
    <mergeCell ref="L4:L6"/>
    <mergeCell ref="G4:G6"/>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75"/>
  <sheetViews>
    <sheetView workbookViewId="0" topLeftCell="A1">
      <selection activeCell="N1" sqref="N1"/>
    </sheetView>
  </sheetViews>
  <sheetFormatPr defaultColWidth="11.421875" defaultRowHeight="15"/>
  <cols>
    <col min="1" max="1" width="0.85546875" style="107" customWidth="1"/>
    <col min="2" max="2" width="12.421875" style="107" customWidth="1"/>
    <col min="3" max="3" width="4.57421875" style="107" customWidth="1"/>
    <col min="4" max="4" width="8.140625" style="299" bestFit="1" customWidth="1"/>
    <col min="5" max="5" width="7.421875" style="299" customWidth="1"/>
    <col min="6" max="6" width="6.57421875" style="299" customWidth="1"/>
    <col min="7" max="7" width="7.8515625" style="300" customWidth="1"/>
    <col min="8" max="9" width="8.57421875" style="300" bestFit="1" customWidth="1"/>
    <col min="10" max="10" width="7.57421875" style="300" customWidth="1"/>
    <col min="11" max="11" width="8.57421875" style="300" bestFit="1" customWidth="1"/>
    <col min="12" max="12" width="7.57421875" style="300" customWidth="1"/>
    <col min="13" max="13" width="7.8515625" style="300" customWidth="1"/>
    <col min="14" max="16384" width="11.421875" style="107" customWidth="1"/>
  </cols>
  <sheetData>
    <row r="1" spans="1:13" ht="15">
      <c r="A1" s="692" t="s">
        <v>677</v>
      </c>
      <c r="B1" s="692"/>
      <c r="C1" s="692"/>
      <c r="D1" s="692"/>
      <c r="E1" s="692"/>
      <c r="F1" s="692"/>
      <c r="G1" s="692"/>
      <c r="H1" s="692"/>
      <c r="I1" s="692"/>
      <c r="J1" s="692"/>
      <c r="K1" s="692"/>
      <c r="L1" s="692"/>
      <c r="M1" s="692"/>
    </row>
    <row r="2" spans="1:13" ht="5.25" customHeight="1">
      <c r="A2" s="694"/>
      <c r="B2" s="694"/>
      <c r="C2" s="694"/>
      <c r="D2" s="694"/>
      <c r="E2" s="694"/>
      <c r="F2" s="694"/>
      <c r="G2" s="694"/>
      <c r="H2" s="694"/>
      <c r="I2" s="694"/>
      <c r="J2" s="694"/>
      <c r="K2" s="694"/>
      <c r="L2" s="694"/>
      <c r="M2" s="694"/>
    </row>
    <row r="3" spans="1:13" ht="21" customHeight="1">
      <c r="A3" s="720" t="s">
        <v>866</v>
      </c>
      <c r="B3" s="721"/>
      <c r="C3" s="696" t="s">
        <v>867</v>
      </c>
      <c r="D3" s="726" t="s">
        <v>241</v>
      </c>
      <c r="E3" s="708" t="s">
        <v>868</v>
      </c>
      <c r="F3" s="708" t="s">
        <v>869</v>
      </c>
      <c r="G3" s="711" t="s">
        <v>870</v>
      </c>
      <c r="H3" s="711" t="s">
        <v>878</v>
      </c>
      <c r="I3" s="718" t="s">
        <v>242</v>
      </c>
      <c r="J3" s="718"/>
      <c r="K3" s="718"/>
      <c r="L3" s="718"/>
      <c r="M3" s="719"/>
    </row>
    <row r="4" spans="1:13" ht="33.75" customHeight="1">
      <c r="A4" s="722"/>
      <c r="B4" s="723"/>
      <c r="C4" s="698"/>
      <c r="D4" s="727"/>
      <c r="E4" s="709"/>
      <c r="F4" s="709"/>
      <c r="G4" s="712"/>
      <c r="H4" s="712"/>
      <c r="I4" s="273" t="s">
        <v>241</v>
      </c>
      <c r="J4" s="273" t="s">
        <v>868</v>
      </c>
      <c r="K4" s="273" t="s">
        <v>241</v>
      </c>
      <c r="L4" s="273" t="s">
        <v>868</v>
      </c>
      <c r="M4" s="274" t="s">
        <v>869</v>
      </c>
    </row>
    <row r="5" spans="1:13" ht="27" customHeight="1">
      <c r="A5" s="724"/>
      <c r="B5" s="725"/>
      <c r="C5" s="700"/>
      <c r="D5" s="728"/>
      <c r="E5" s="710"/>
      <c r="F5" s="710"/>
      <c r="G5" s="713"/>
      <c r="H5" s="713"/>
      <c r="I5" s="714" t="s">
        <v>871</v>
      </c>
      <c r="J5" s="714"/>
      <c r="K5" s="715" t="s">
        <v>872</v>
      </c>
      <c r="L5" s="715"/>
      <c r="M5" s="716"/>
    </row>
    <row r="6" spans="2:13" ht="6" customHeight="1">
      <c r="B6" s="275"/>
      <c r="C6" s="276"/>
      <c r="D6" s="277"/>
      <c r="E6" s="277"/>
      <c r="F6" s="278"/>
      <c r="G6" s="279"/>
      <c r="H6" s="279"/>
      <c r="I6" s="280"/>
      <c r="J6" s="281"/>
      <c r="K6" s="281"/>
      <c r="L6" s="281"/>
      <c r="M6" s="280"/>
    </row>
    <row r="7" spans="1:19" ht="11.25" customHeight="1">
      <c r="A7" s="282" t="s">
        <v>243</v>
      </c>
      <c r="B7" s="282"/>
      <c r="C7" s="276">
        <v>2005</v>
      </c>
      <c r="D7" s="179">
        <v>54502</v>
      </c>
      <c r="E7" s="179">
        <v>5405</v>
      </c>
      <c r="F7" s="179">
        <v>487</v>
      </c>
      <c r="G7" s="283">
        <v>2437.6</v>
      </c>
      <c r="H7" s="283">
        <v>733.5</v>
      </c>
      <c r="I7" s="284">
        <v>22.358877584509354</v>
      </c>
      <c r="J7" s="285">
        <v>2.2173449294387924</v>
      </c>
      <c r="K7" s="284">
        <v>74.30402181322427</v>
      </c>
      <c r="L7" s="284">
        <v>7.368779822767553</v>
      </c>
      <c r="M7" s="284">
        <v>0.6639400136332652</v>
      </c>
      <c r="O7" s="286"/>
      <c r="P7" s="286"/>
      <c r="Q7" s="286"/>
      <c r="R7" s="286"/>
      <c r="S7" s="286"/>
    </row>
    <row r="8" spans="1:19" ht="11.25" customHeight="1">
      <c r="A8" s="287"/>
      <c r="B8" s="282"/>
      <c r="C8" s="276">
        <v>2006</v>
      </c>
      <c r="D8" s="179">
        <v>56585</v>
      </c>
      <c r="E8" s="179">
        <v>6294</v>
      </c>
      <c r="F8" s="179">
        <v>314</v>
      </c>
      <c r="G8" s="283">
        <v>2519.8</v>
      </c>
      <c r="H8" s="283">
        <v>749</v>
      </c>
      <c r="I8" s="284">
        <v>22.45614731327883</v>
      </c>
      <c r="J8" s="284">
        <v>2.4978172870862765</v>
      </c>
      <c r="K8" s="284">
        <v>75.54739652870494</v>
      </c>
      <c r="L8" s="284">
        <v>8.403204272363151</v>
      </c>
      <c r="M8" s="284">
        <v>0.4192256341789052</v>
      </c>
      <c r="O8" s="286"/>
      <c r="P8" s="286"/>
      <c r="Q8" s="286"/>
      <c r="R8" s="286"/>
      <c r="S8" s="286"/>
    </row>
    <row r="9" spans="1:19" ht="11.25" customHeight="1">
      <c r="A9" s="287"/>
      <c r="B9" s="282"/>
      <c r="C9" s="276">
        <v>2007</v>
      </c>
      <c r="D9" s="179">
        <v>54352</v>
      </c>
      <c r="E9" s="179">
        <v>7037</v>
      </c>
      <c r="F9" s="179">
        <v>381</v>
      </c>
      <c r="G9" s="283">
        <v>2811.8</v>
      </c>
      <c r="H9" s="283">
        <v>746</v>
      </c>
      <c r="I9" s="284">
        <v>19.329966569457287</v>
      </c>
      <c r="J9" s="284">
        <v>2.5026673305356</v>
      </c>
      <c r="K9" s="284">
        <v>72.85790884718499</v>
      </c>
      <c r="L9" s="284">
        <v>9.432975871313673</v>
      </c>
      <c r="M9" s="284">
        <v>0.5107238605898123</v>
      </c>
      <c r="P9" s="286"/>
      <c r="Q9" s="286"/>
      <c r="R9" s="286"/>
      <c r="S9" s="286"/>
    </row>
    <row r="10" spans="2:19" ht="11.25" customHeight="1">
      <c r="B10" s="282"/>
      <c r="C10" s="276">
        <v>2008</v>
      </c>
      <c r="D10" s="179">
        <v>52023</v>
      </c>
      <c r="E10" s="179">
        <v>8301</v>
      </c>
      <c r="F10" s="179">
        <v>400</v>
      </c>
      <c r="G10" s="283">
        <v>2886.8</v>
      </c>
      <c r="H10" s="283">
        <v>756</v>
      </c>
      <c r="I10" s="284">
        <v>18.02099210198143</v>
      </c>
      <c r="J10" s="284">
        <v>2.8755022862685324</v>
      </c>
      <c r="K10" s="284">
        <v>68.81349206349206</v>
      </c>
      <c r="L10" s="284">
        <v>10.98015873015873</v>
      </c>
      <c r="M10" s="284">
        <v>0.5291005291005291</v>
      </c>
      <c r="P10" s="286"/>
      <c r="Q10" s="286"/>
      <c r="R10" s="286"/>
      <c r="S10" s="286"/>
    </row>
    <row r="11" spans="2:19" ht="11.25" customHeight="1">
      <c r="B11" s="282"/>
      <c r="C11" s="276">
        <v>2009</v>
      </c>
      <c r="D11" s="179">
        <v>53928</v>
      </c>
      <c r="E11" s="179">
        <v>8508</v>
      </c>
      <c r="F11" s="179">
        <v>411</v>
      </c>
      <c r="G11" s="283">
        <v>2990.7</v>
      </c>
      <c r="H11" s="283">
        <v>785</v>
      </c>
      <c r="I11" s="284">
        <v>18.0318988865483</v>
      </c>
      <c r="J11" s="284">
        <v>2.8448189387100014</v>
      </c>
      <c r="K11" s="284">
        <v>68.69808917197452</v>
      </c>
      <c r="L11" s="284">
        <v>10.838216560509554</v>
      </c>
      <c r="M11" s="284">
        <v>0.5235668789808917</v>
      </c>
      <c r="P11" s="286"/>
      <c r="Q11" s="286"/>
      <c r="R11" s="286"/>
      <c r="S11" s="286"/>
    </row>
    <row r="12" spans="2:19" ht="11.25" customHeight="1">
      <c r="B12" s="282"/>
      <c r="C12" s="276">
        <v>2010</v>
      </c>
      <c r="D12" s="179">
        <v>55828</v>
      </c>
      <c r="E12" s="179">
        <v>8858</v>
      </c>
      <c r="F12" s="179">
        <v>442</v>
      </c>
      <c r="G12" s="283">
        <v>3132.4</v>
      </c>
      <c r="H12" s="283">
        <v>797.5</v>
      </c>
      <c r="I12" s="284">
        <v>17.82275571446814</v>
      </c>
      <c r="J12" s="284">
        <v>2.8278636189503255</v>
      </c>
      <c r="K12" s="284">
        <v>70.0037617554859</v>
      </c>
      <c r="L12" s="284">
        <v>11.107210031347963</v>
      </c>
      <c r="M12" s="284">
        <v>0.5542319749216301</v>
      </c>
      <c r="P12" s="286"/>
      <c r="Q12" s="286"/>
      <c r="R12" s="286"/>
      <c r="S12" s="286"/>
    </row>
    <row r="13" spans="2:19" ht="11.25" customHeight="1">
      <c r="B13" s="282"/>
      <c r="C13" s="276">
        <v>2011</v>
      </c>
      <c r="D13" s="179">
        <v>59116</v>
      </c>
      <c r="E13" s="179">
        <v>9298</v>
      </c>
      <c r="F13" s="179">
        <v>363</v>
      </c>
      <c r="G13" s="283">
        <v>3349.8</v>
      </c>
      <c r="H13" s="283">
        <v>816</v>
      </c>
      <c r="I13" s="284">
        <v>17.647620753477817</v>
      </c>
      <c r="J13" s="284">
        <v>2.775688100782136</v>
      </c>
      <c r="K13" s="284">
        <v>72.44607843137256</v>
      </c>
      <c r="L13" s="284">
        <v>11.394607843137255</v>
      </c>
      <c r="M13" s="284">
        <v>0.44485294117647056</v>
      </c>
      <c r="P13" s="286"/>
      <c r="Q13" s="286"/>
      <c r="R13" s="286"/>
      <c r="S13" s="286"/>
    </row>
    <row r="14" spans="2:19" ht="11.25" customHeight="1">
      <c r="B14" s="282"/>
      <c r="C14" s="276">
        <v>2012</v>
      </c>
      <c r="D14" s="179">
        <v>59654</v>
      </c>
      <c r="E14" s="179">
        <v>9721</v>
      </c>
      <c r="F14" s="179">
        <v>430</v>
      </c>
      <c r="G14" s="283">
        <v>3383.1</v>
      </c>
      <c r="H14" s="283">
        <v>825.5</v>
      </c>
      <c r="I14" s="284">
        <v>17.632940202772605</v>
      </c>
      <c r="J14" s="284">
        <v>2.8734001359699683</v>
      </c>
      <c r="K14" s="284">
        <v>72.26408237431859</v>
      </c>
      <c r="L14" s="284">
        <v>11.775893397940642</v>
      </c>
      <c r="M14" s="284">
        <v>0.5208964264082374</v>
      </c>
      <c r="P14" s="286"/>
      <c r="Q14" s="286"/>
      <c r="R14" s="286"/>
      <c r="S14" s="286"/>
    </row>
    <row r="15" spans="2:19" ht="11.25" customHeight="1">
      <c r="B15" s="282"/>
      <c r="C15" s="276">
        <v>2013</v>
      </c>
      <c r="D15" s="179">
        <v>62451</v>
      </c>
      <c r="E15" s="179">
        <v>9985</v>
      </c>
      <c r="F15" s="179">
        <v>466</v>
      </c>
      <c r="G15" s="283">
        <v>3088.2</v>
      </c>
      <c r="H15" s="283">
        <v>824.5</v>
      </c>
      <c r="I15" s="284">
        <v>20.222459685253547</v>
      </c>
      <c r="J15" s="284">
        <v>3.233275046952918</v>
      </c>
      <c r="K15" s="284">
        <v>75.7440873256519</v>
      </c>
      <c r="L15" s="284">
        <v>12.110369921164342</v>
      </c>
      <c r="M15" s="284">
        <v>0.5651910248635537</v>
      </c>
      <c r="P15" s="286"/>
      <c r="Q15" s="286"/>
      <c r="R15" s="286"/>
      <c r="S15" s="286"/>
    </row>
    <row r="16" spans="2:19" ht="11.25" customHeight="1">
      <c r="B16" s="282"/>
      <c r="C16" s="276">
        <v>2014</v>
      </c>
      <c r="D16" s="179">
        <v>63431</v>
      </c>
      <c r="E16" s="179">
        <v>10167</v>
      </c>
      <c r="F16" s="179">
        <v>447</v>
      </c>
      <c r="G16" s="283">
        <v>2923.6</v>
      </c>
      <c r="H16" s="283">
        <v>803.5</v>
      </c>
      <c r="I16" s="284">
        <v>21.69619647010535</v>
      </c>
      <c r="J16" s="284">
        <v>3.4775619099740047</v>
      </c>
      <c r="K16" s="284">
        <v>78.94337274424393</v>
      </c>
      <c r="L16" s="284">
        <v>12.653391412570006</v>
      </c>
      <c r="M16" s="284">
        <v>0.5563161169881767</v>
      </c>
      <c r="P16" s="286"/>
      <c r="Q16" s="286"/>
      <c r="R16" s="286"/>
      <c r="S16" s="286"/>
    </row>
    <row r="17" spans="2:19" ht="11.25" customHeight="1">
      <c r="B17" s="282"/>
      <c r="C17" s="276">
        <v>2015</v>
      </c>
      <c r="D17" s="179">
        <v>48488</v>
      </c>
      <c r="E17" s="179">
        <v>10228</v>
      </c>
      <c r="F17" s="179">
        <v>433</v>
      </c>
      <c r="G17" s="283">
        <v>2080.6</v>
      </c>
      <c r="H17" s="283">
        <v>593.5</v>
      </c>
      <c r="I17" s="284">
        <v>23.304815918485055</v>
      </c>
      <c r="J17" s="284">
        <v>4.915889647217149</v>
      </c>
      <c r="K17" s="284">
        <v>81.69839932603202</v>
      </c>
      <c r="L17" s="284">
        <v>17.233361415332773</v>
      </c>
      <c r="M17" s="284">
        <v>0.7295703454085931</v>
      </c>
      <c r="P17" s="286"/>
      <c r="Q17" s="286"/>
      <c r="R17" s="286"/>
      <c r="S17" s="286"/>
    </row>
    <row r="18" spans="2:19" ht="11.25" customHeight="1">
      <c r="B18" s="282"/>
      <c r="C18" s="276">
        <v>2016</v>
      </c>
      <c r="D18" s="179">
        <v>47953</v>
      </c>
      <c r="E18" s="179">
        <v>6151</v>
      </c>
      <c r="F18" s="179">
        <v>369</v>
      </c>
      <c r="G18" s="283">
        <v>2006.1</v>
      </c>
      <c r="H18" s="283">
        <v>615</v>
      </c>
      <c r="I18" s="284">
        <v>23.90359403818354</v>
      </c>
      <c r="J18" s="284">
        <v>3.0661482478440756</v>
      </c>
      <c r="K18" s="284">
        <v>77.97235772357723</v>
      </c>
      <c r="L18" s="284">
        <v>10.001626016260163</v>
      </c>
      <c r="M18" s="284">
        <v>0.6</v>
      </c>
      <c r="P18" s="286"/>
      <c r="Q18" s="286"/>
      <c r="R18" s="286"/>
      <c r="S18" s="286"/>
    </row>
    <row r="19" spans="2:19" ht="11.25" customHeight="1">
      <c r="B19" s="282"/>
      <c r="C19" s="276">
        <v>2017</v>
      </c>
      <c r="D19" s="179">
        <v>46933</v>
      </c>
      <c r="E19" s="179">
        <v>5337</v>
      </c>
      <c r="F19" s="179">
        <v>268</v>
      </c>
      <c r="G19" s="283">
        <v>2037.2</v>
      </c>
      <c r="H19" s="283">
        <v>617</v>
      </c>
      <c r="I19" s="284">
        <v>23.03799332417043</v>
      </c>
      <c r="J19" s="284">
        <v>2.619772236402906</v>
      </c>
      <c r="K19" s="284">
        <v>76.06645056726094</v>
      </c>
      <c r="L19" s="284">
        <v>8.649918962722852</v>
      </c>
      <c r="M19" s="284">
        <v>0.4343598055105348</v>
      </c>
      <c r="P19" s="286"/>
      <c r="Q19" s="286"/>
      <c r="R19" s="286"/>
      <c r="S19" s="286"/>
    </row>
    <row r="20" spans="2:25" ht="11.25" customHeight="1">
      <c r="B20" s="282"/>
      <c r="C20" s="276">
        <v>2018</v>
      </c>
      <c r="D20" s="179">
        <v>46804</v>
      </c>
      <c r="E20" s="179">
        <v>5102</v>
      </c>
      <c r="F20" s="179">
        <v>311</v>
      </c>
      <c r="G20" s="283">
        <v>2143.6</v>
      </c>
      <c r="H20" s="283">
        <v>626</v>
      </c>
      <c r="I20" s="284">
        <v>21.834297443552902</v>
      </c>
      <c r="J20" s="284">
        <v>2.380108229147229</v>
      </c>
      <c r="K20" s="284">
        <v>74.7667731629393</v>
      </c>
      <c r="L20" s="284">
        <v>8.150159744408946</v>
      </c>
      <c r="M20" s="284">
        <v>0.4968051118210863</v>
      </c>
      <c r="P20" s="286"/>
      <c r="Q20" s="286"/>
      <c r="R20" s="286"/>
      <c r="S20" s="286"/>
      <c r="U20" s="288"/>
      <c r="V20" s="288"/>
      <c r="W20" s="288"/>
      <c r="X20" s="288"/>
      <c r="Y20" s="288"/>
    </row>
    <row r="21" spans="2:25" ht="11.25" customHeight="1">
      <c r="B21" s="282"/>
      <c r="C21" s="276">
        <v>2019</v>
      </c>
      <c r="D21" s="289">
        <v>46172</v>
      </c>
      <c r="E21" s="289">
        <v>4601</v>
      </c>
      <c r="F21" s="289">
        <v>266</v>
      </c>
      <c r="G21" s="290">
        <v>2147.7</v>
      </c>
      <c r="H21" s="290">
        <v>630.5</v>
      </c>
      <c r="I21" s="284">
        <v>21.498347068957493</v>
      </c>
      <c r="J21" s="284">
        <v>2.1422917539693627</v>
      </c>
      <c r="K21" s="284">
        <v>73.23076923076923</v>
      </c>
      <c r="L21" s="284">
        <v>7.297383029341792</v>
      </c>
      <c r="M21" s="284">
        <v>0.4218873909595559</v>
      </c>
      <c r="Q21" s="286"/>
      <c r="R21" s="286"/>
      <c r="S21" s="286"/>
      <c r="U21" s="288"/>
      <c r="V21" s="288"/>
      <c r="W21" s="288"/>
      <c r="X21" s="288"/>
      <c r="Y21" s="288"/>
    </row>
    <row r="22" spans="2:19" ht="11.25" customHeight="1">
      <c r="B22" s="282"/>
      <c r="C22" s="276">
        <v>2020</v>
      </c>
      <c r="D22" s="289">
        <v>45901</v>
      </c>
      <c r="E22" s="289">
        <v>3825</v>
      </c>
      <c r="F22" s="289">
        <v>262</v>
      </c>
      <c r="G22" s="290">
        <v>2142.2</v>
      </c>
      <c r="H22" s="290">
        <v>636.5</v>
      </c>
      <c r="I22" s="284">
        <v>21.4</v>
      </c>
      <c r="J22" s="284">
        <v>1.8</v>
      </c>
      <c r="K22" s="284">
        <v>72.1</v>
      </c>
      <c r="L22" s="284">
        <v>6</v>
      </c>
      <c r="M22" s="284">
        <v>0.4</v>
      </c>
      <c r="Q22" s="286"/>
      <c r="R22" s="286"/>
      <c r="S22" s="286"/>
    </row>
    <row r="23" spans="2:19" ht="11.25" customHeight="1">
      <c r="B23" s="282"/>
      <c r="C23" s="276">
        <v>2021</v>
      </c>
      <c r="D23" s="289">
        <v>44777</v>
      </c>
      <c r="E23" s="289">
        <v>4113</v>
      </c>
      <c r="F23" s="289">
        <v>272</v>
      </c>
      <c r="G23" s="290">
        <v>1893.7</v>
      </c>
      <c r="H23" s="290">
        <v>630</v>
      </c>
      <c r="I23" s="284">
        <f>D23/$G23</f>
        <v>23.64524475893753</v>
      </c>
      <c r="J23" s="284">
        <f>E23/$G23</f>
        <v>2.171938533030575</v>
      </c>
      <c r="K23" s="284">
        <f>D23/$H23</f>
        <v>71.07460317460317</v>
      </c>
      <c r="L23" s="284">
        <f>E23/$H23</f>
        <v>6.5285714285714285</v>
      </c>
      <c r="M23" s="284">
        <f>F23/H23</f>
        <v>0.43174603174603177</v>
      </c>
      <c r="O23" s="286"/>
      <c r="P23" s="286"/>
      <c r="Q23" s="286"/>
      <c r="R23" s="286"/>
      <c r="S23" s="286"/>
    </row>
    <row r="24" spans="2:13" ht="11.25" customHeight="1">
      <c r="B24" s="282"/>
      <c r="C24" s="276"/>
      <c r="D24" s="291"/>
      <c r="E24" s="291"/>
      <c r="F24" s="291"/>
      <c r="G24" s="291"/>
      <c r="H24" s="291"/>
      <c r="I24" s="291"/>
      <c r="J24" s="291"/>
      <c r="K24" s="291"/>
      <c r="L24" s="291"/>
      <c r="M24" s="291"/>
    </row>
    <row r="25" spans="1:13" ht="11.25" customHeight="1">
      <c r="A25" s="282" t="s">
        <v>244</v>
      </c>
      <c r="C25" s="276">
        <v>2005</v>
      </c>
      <c r="D25" s="179">
        <v>2228</v>
      </c>
      <c r="E25" s="179">
        <v>180</v>
      </c>
      <c r="F25" s="179">
        <v>9</v>
      </c>
      <c r="G25" s="283">
        <v>165</v>
      </c>
      <c r="H25" s="283">
        <v>19</v>
      </c>
      <c r="I25" s="284">
        <v>13.503030303030304</v>
      </c>
      <c r="J25" s="284">
        <v>1.0909090909090908</v>
      </c>
      <c r="K25" s="284">
        <v>117.26315789473684</v>
      </c>
      <c r="L25" s="284">
        <v>9.473684210526315</v>
      </c>
      <c r="M25" s="284">
        <v>0.47368421052631576</v>
      </c>
    </row>
    <row r="26" spans="1:13" ht="11.25" customHeight="1">
      <c r="A26" s="282"/>
      <c r="C26" s="276">
        <v>2006</v>
      </c>
      <c r="D26" s="179">
        <v>2364</v>
      </c>
      <c r="E26" s="179">
        <v>156</v>
      </c>
      <c r="F26" s="179">
        <v>12</v>
      </c>
      <c r="G26" s="283">
        <v>164.4</v>
      </c>
      <c r="H26" s="283">
        <v>18</v>
      </c>
      <c r="I26" s="284">
        <v>14.37956204379562</v>
      </c>
      <c r="J26" s="284">
        <v>0.948905109489051</v>
      </c>
      <c r="K26" s="284">
        <v>131.33333333333334</v>
      </c>
      <c r="L26" s="284">
        <v>8.666666666666666</v>
      </c>
      <c r="M26" s="284">
        <v>0.6666666666666666</v>
      </c>
    </row>
    <row r="27" spans="2:13" ht="11.25" customHeight="1">
      <c r="B27" s="282"/>
      <c r="C27" s="276">
        <v>2007</v>
      </c>
      <c r="D27" s="179">
        <v>2313</v>
      </c>
      <c r="E27" s="179">
        <v>205</v>
      </c>
      <c r="F27" s="179">
        <v>11</v>
      </c>
      <c r="G27" s="283">
        <v>154.5</v>
      </c>
      <c r="H27" s="283">
        <v>17</v>
      </c>
      <c r="I27" s="284">
        <v>14.970873786407767</v>
      </c>
      <c r="J27" s="284">
        <v>1.3268608414239482</v>
      </c>
      <c r="K27" s="284">
        <v>136.05882352941177</v>
      </c>
      <c r="L27" s="284">
        <v>12.058823529411764</v>
      </c>
      <c r="M27" s="284">
        <v>0.6470588235294118</v>
      </c>
    </row>
    <row r="28" spans="2:13" ht="11.25" customHeight="1">
      <c r="B28" s="282"/>
      <c r="C28" s="276">
        <v>2008</v>
      </c>
      <c r="D28" s="179">
        <v>2166</v>
      </c>
      <c r="E28" s="179">
        <v>270</v>
      </c>
      <c r="F28" s="179">
        <v>6</v>
      </c>
      <c r="G28" s="283">
        <v>166.4</v>
      </c>
      <c r="H28" s="283">
        <v>19.5</v>
      </c>
      <c r="I28" s="284">
        <v>13.016826923076923</v>
      </c>
      <c r="J28" s="284">
        <v>1.6225961538461537</v>
      </c>
      <c r="K28" s="284">
        <v>111.07692307692308</v>
      </c>
      <c r="L28" s="284">
        <v>13.846153846153847</v>
      </c>
      <c r="M28" s="284">
        <v>0.3076923076923077</v>
      </c>
    </row>
    <row r="29" spans="2:13" ht="11.25" customHeight="1">
      <c r="B29" s="282"/>
      <c r="C29" s="276">
        <v>2009</v>
      </c>
      <c r="D29" s="179">
        <v>2122</v>
      </c>
      <c r="E29" s="179">
        <v>287</v>
      </c>
      <c r="F29" s="179">
        <v>5</v>
      </c>
      <c r="G29" s="283">
        <v>173.7</v>
      </c>
      <c r="H29" s="283">
        <v>20</v>
      </c>
      <c r="I29" s="284">
        <v>12.216465169833047</v>
      </c>
      <c r="J29" s="284">
        <v>1.6522740356937249</v>
      </c>
      <c r="K29" s="284">
        <v>106.1</v>
      </c>
      <c r="L29" s="284">
        <v>14.35</v>
      </c>
      <c r="M29" s="284">
        <v>0.25</v>
      </c>
    </row>
    <row r="30" spans="2:13" ht="11.25" customHeight="1">
      <c r="B30" s="282"/>
      <c r="C30" s="276">
        <v>2010</v>
      </c>
      <c r="D30" s="179">
        <v>2169</v>
      </c>
      <c r="E30" s="179">
        <v>274</v>
      </c>
      <c r="F30" s="179">
        <v>14</v>
      </c>
      <c r="G30" s="283">
        <v>186.6</v>
      </c>
      <c r="H30" s="283">
        <v>21</v>
      </c>
      <c r="I30" s="284">
        <v>11.62379421221865</v>
      </c>
      <c r="J30" s="284">
        <v>1.4683815648445875</v>
      </c>
      <c r="K30" s="284">
        <v>103.28571428571429</v>
      </c>
      <c r="L30" s="284">
        <v>13.047619047619047</v>
      </c>
      <c r="M30" s="284">
        <v>0.6666666666666666</v>
      </c>
    </row>
    <row r="31" spans="2:13" ht="11.25" customHeight="1">
      <c r="B31" s="282"/>
      <c r="C31" s="276">
        <v>2011</v>
      </c>
      <c r="D31" s="179">
        <v>2320</v>
      </c>
      <c r="E31" s="179">
        <v>312</v>
      </c>
      <c r="F31" s="179">
        <v>8</v>
      </c>
      <c r="G31" s="283">
        <v>197.8</v>
      </c>
      <c r="H31" s="283">
        <v>26</v>
      </c>
      <c r="I31" s="284">
        <v>11.72901921132457</v>
      </c>
      <c r="J31" s="284">
        <v>1.5773508594539938</v>
      </c>
      <c r="K31" s="284">
        <v>89.23076923076923</v>
      </c>
      <c r="L31" s="284">
        <v>12</v>
      </c>
      <c r="M31" s="284">
        <v>0.3076923076923077</v>
      </c>
    </row>
    <row r="32" spans="2:13" ht="11.25" customHeight="1">
      <c r="B32" s="282"/>
      <c r="C32" s="276">
        <v>2012</v>
      </c>
      <c r="D32" s="179">
        <v>2463</v>
      </c>
      <c r="E32" s="179">
        <v>313</v>
      </c>
      <c r="F32" s="179">
        <v>12</v>
      </c>
      <c r="G32" s="283">
        <v>190.5</v>
      </c>
      <c r="H32" s="283">
        <v>25.5</v>
      </c>
      <c r="I32" s="284">
        <v>12.929133858267717</v>
      </c>
      <c r="J32" s="284">
        <v>1.643044619422572</v>
      </c>
      <c r="K32" s="284">
        <v>96.58823529411765</v>
      </c>
      <c r="L32" s="284">
        <v>12.27450980392157</v>
      </c>
      <c r="M32" s="284">
        <v>0.47058823529411764</v>
      </c>
    </row>
    <row r="33" spans="2:13" ht="11.25" customHeight="1">
      <c r="B33" s="282"/>
      <c r="C33" s="276">
        <v>2013</v>
      </c>
      <c r="D33" s="179">
        <v>2842</v>
      </c>
      <c r="E33" s="179">
        <v>225</v>
      </c>
      <c r="F33" s="179">
        <v>11</v>
      </c>
      <c r="G33" s="283">
        <v>179.4</v>
      </c>
      <c r="H33" s="283">
        <v>26</v>
      </c>
      <c r="I33" s="284">
        <v>15.841694537346712</v>
      </c>
      <c r="J33" s="284">
        <v>1.254180602006689</v>
      </c>
      <c r="K33" s="284">
        <v>109.3076923076923</v>
      </c>
      <c r="L33" s="284">
        <v>8.653846153846153</v>
      </c>
      <c r="M33" s="284">
        <v>0.4230769230769231</v>
      </c>
    </row>
    <row r="34" spans="2:13" ht="11.25" customHeight="1">
      <c r="B34" s="282"/>
      <c r="C34" s="276">
        <v>2014</v>
      </c>
      <c r="D34" s="179">
        <v>2868</v>
      </c>
      <c r="E34" s="179">
        <v>240</v>
      </c>
      <c r="F34" s="179">
        <v>19</v>
      </c>
      <c r="G34" s="283">
        <v>180</v>
      </c>
      <c r="H34" s="283">
        <v>28</v>
      </c>
      <c r="I34" s="284">
        <v>15.933333333333334</v>
      </c>
      <c r="J34" s="284">
        <v>1.3333333333333333</v>
      </c>
      <c r="K34" s="284">
        <v>102.42857142857143</v>
      </c>
      <c r="L34" s="284">
        <v>8.571428571428571</v>
      </c>
      <c r="M34" s="284">
        <v>0.6785714285714286</v>
      </c>
    </row>
    <row r="35" spans="2:13" ht="11.25" customHeight="1">
      <c r="B35" s="282"/>
      <c r="C35" s="276">
        <v>2015</v>
      </c>
      <c r="D35" s="179">
        <v>2849</v>
      </c>
      <c r="E35" s="179">
        <v>330</v>
      </c>
      <c r="F35" s="179">
        <v>19</v>
      </c>
      <c r="G35" s="283">
        <v>160</v>
      </c>
      <c r="H35" s="283">
        <v>27.5</v>
      </c>
      <c r="I35" s="284">
        <v>17.80625</v>
      </c>
      <c r="J35" s="284">
        <v>2.0625</v>
      </c>
      <c r="K35" s="284">
        <v>103.6</v>
      </c>
      <c r="L35" s="284">
        <v>12</v>
      </c>
      <c r="M35" s="284">
        <v>0.6909090909090909</v>
      </c>
    </row>
    <row r="36" spans="2:13" ht="11.25" customHeight="1">
      <c r="B36" s="282"/>
      <c r="C36" s="276">
        <v>2016</v>
      </c>
      <c r="D36" s="179">
        <v>2750</v>
      </c>
      <c r="E36" s="179">
        <v>364</v>
      </c>
      <c r="F36" s="179">
        <v>12</v>
      </c>
      <c r="G36" s="283">
        <v>166.6</v>
      </c>
      <c r="H36" s="283">
        <v>33.5</v>
      </c>
      <c r="I36" s="284">
        <v>16.506602641056425</v>
      </c>
      <c r="J36" s="284">
        <v>2.184873949579832</v>
      </c>
      <c r="K36" s="284">
        <v>82.08955223880596</v>
      </c>
      <c r="L36" s="284">
        <v>10.865671641791044</v>
      </c>
      <c r="M36" s="284">
        <v>0.3582089552238806</v>
      </c>
    </row>
    <row r="37" spans="2:13" ht="11.25" customHeight="1">
      <c r="B37" s="282"/>
      <c r="C37" s="276">
        <v>2017</v>
      </c>
      <c r="D37" s="179">
        <v>2953</v>
      </c>
      <c r="E37" s="179">
        <v>399</v>
      </c>
      <c r="F37" s="179">
        <v>19</v>
      </c>
      <c r="G37" s="283">
        <v>170.6</v>
      </c>
      <c r="H37" s="283">
        <v>30</v>
      </c>
      <c r="I37" s="284">
        <v>17.3094958968347</v>
      </c>
      <c r="J37" s="284">
        <v>2.3388042203985933</v>
      </c>
      <c r="K37" s="284">
        <v>98.43333333333334</v>
      </c>
      <c r="L37" s="284">
        <v>13.3</v>
      </c>
      <c r="M37" s="284">
        <v>0.6333333333333333</v>
      </c>
    </row>
    <row r="38" spans="2:13" ht="11.25" customHeight="1">
      <c r="B38" s="282"/>
      <c r="C38" s="276">
        <v>2018</v>
      </c>
      <c r="D38" s="179">
        <v>3161</v>
      </c>
      <c r="E38" s="179">
        <v>423</v>
      </c>
      <c r="F38" s="179">
        <v>29</v>
      </c>
      <c r="G38" s="283">
        <v>180.8</v>
      </c>
      <c r="H38" s="283">
        <v>30.5</v>
      </c>
      <c r="I38" s="284">
        <v>17.483407079646017</v>
      </c>
      <c r="J38" s="284">
        <v>2.3396017699115044</v>
      </c>
      <c r="K38" s="284">
        <v>103.63934426229508</v>
      </c>
      <c r="L38" s="284">
        <v>13.868852459016393</v>
      </c>
      <c r="M38" s="284">
        <v>0.9508196721311475</v>
      </c>
    </row>
    <row r="39" spans="2:13" ht="11.25" customHeight="1">
      <c r="B39" s="282"/>
      <c r="C39" s="276">
        <v>2019</v>
      </c>
      <c r="D39" s="292">
        <v>3407</v>
      </c>
      <c r="E39" s="292">
        <v>412</v>
      </c>
      <c r="F39" s="292">
        <v>15</v>
      </c>
      <c r="G39" s="293">
        <v>193.1</v>
      </c>
      <c r="H39" s="293">
        <v>35.5</v>
      </c>
      <c r="I39" s="284">
        <v>17.643707923355773</v>
      </c>
      <c r="J39" s="284">
        <v>2.1336095287415846</v>
      </c>
      <c r="K39" s="284">
        <v>95.97183098591549</v>
      </c>
      <c r="L39" s="284">
        <v>11.605633802816902</v>
      </c>
      <c r="M39" s="284">
        <v>0.4225352112676056</v>
      </c>
    </row>
    <row r="40" spans="2:25" ht="11.25" customHeight="1">
      <c r="B40" s="282"/>
      <c r="C40" s="276">
        <v>2020</v>
      </c>
      <c r="D40" s="292">
        <v>3764</v>
      </c>
      <c r="E40" s="292">
        <v>416</v>
      </c>
      <c r="F40" s="292">
        <v>17</v>
      </c>
      <c r="G40" s="293">
        <v>208.4</v>
      </c>
      <c r="H40" s="293">
        <v>35</v>
      </c>
      <c r="I40" s="284">
        <f>D40/$G$40</f>
        <v>18.06142034548944</v>
      </c>
      <c r="J40" s="284">
        <f>E40/$G$40</f>
        <v>1.9961612284069097</v>
      </c>
      <c r="K40" s="284">
        <f>D40/$H$40</f>
        <v>107.54285714285714</v>
      </c>
      <c r="L40" s="284">
        <f>E40/$H$40</f>
        <v>11.885714285714286</v>
      </c>
      <c r="M40" s="284">
        <f>F40/$H$40</f>
        <v>0.4857142857142857</v>
      </c>
      <c r="U40" s="288"/>
      <c r="V40" s="288"/>
      <c r="W40" s="288"/>
      <c r="X40" s="288"/>
      <c r="Y40" s="288"/>
    </row>
    <row r="41" spans="2:25" ht="11.25" customHeight="1">
      <c r="B41" s="282"/>
      <c r="C41" s="276">
        <v>2021</v>
      </c>
      <c r="D41" s="289">
        <v>3897</v>
      </c>
      <c r="E41" s="289">
        <v>485</v>
      </c>
      <c r="F41" s="289">
        <v>28</v>
      </c>
      <c r="G41" s="290">
        <v>217.6</v>
      </c>
      <c r="H41" s="290">
        <v>34</v>
      </c>
      <c r="I41" s="284">
        <f>D41/$G41</f>
        <v>17.909007352941178</v>
      </c>
      <c r="J41" s="284">
        <f>E41/$G41</f>
        <v>2.228860294117647</v>
      </c>
      <c r="K41" s="284">
        <f>D41/$H41</f>
        <v>114.61764705882354</v>
      </c>
      <c r="L41" s="284">
        <f>E41/$H41</f>
        <v>14.264705882352942</v>
      </c>
      <c r="M41" s="284">
        <f>F41/H41</f>
        <v>0.8235294117647058</v>
      </c>
      <c r="U41" s="288"/>
      <c r="V41" s="288"/>
      <c r="W41" s="288"/>
      <c r="X41" s="288"/>
      <c r="Y41" s="288"/>
    </row>
    <row r="42" spans="2:25" ht="11.25" customHeight="1">
      <c r="B42" s="282"/>
      <c r="C42" s="276"/>
      <c r="D42" s="179"/>
      <c r="E42" s="179"/>
      <c r="F42" s="179"/>
      <c r="G42" s="283"/>
      <c r="H42" s="283"/>
      <c r="I42" s="284"/>
      <c r="J42" s="284"/>
      <c r="K42" s="284"/>
      <c r="L42" s="284"/>
      <c r="M42" s="284"/>
      <c r="U42" s="288"/>
      <c r="V42" s="288"/>
      <c r="W42" s="288"/>
      <c r="X42" s="288"/>
      <c r="Y42" s="288"/>
    </row>
    <row r="43" spans="1:25" ht="11.25" customHeight="1">
      <c r="A43" s="282" t="s">
        <v>245</v>
      </c>
      <c r="B43" s="282"/>
      <c r="C43" s="276">
        <v>2005</v>
      </c>
      <c r="D43" s="179">
        <v>81005</v>
      </c>
      <c r="E43" s="179">
        <v>11235</v>
      </c>
      <c r="F43" s="179">
        <v>565</v>
      </c>
      <c r="G43" s="283">
        <v>2822.9</v>
      </c>
      <c r="H43" s="283">
        <v>1041</v>
      </c>
      <c r="I43" s="284">
        <v>28.695667575897126</v>
      </c>
      <c r="J43" s="284">
        <v>3.979949697119983</v>
      </c>
      <c r="K43" s="284">
        <v>77.8146013448607</v>
      </c>
      <c r="L43" s="284">
        <v>10.792507204610951</v>
      </c>
      <c r="M43" s="284">
        <v>0.542747358309318</v>
      </c>
      <c r="U43" s="288"/>
      <c r="V43" s="288"/>
      <c r="W43" s="288"/>
      <c r="X43" s="288"/>
      <c r="Y43" s="288"/>
    </row>
    <row r="44" spans="1:13" ht="11.25" customHeight="1">
      <c r="A44" s="294" t="s">
        <v>246</v>
      </c>
      <c r="B44" s="282" t="s">
        <v>247</v>
      </c>
      <c r="C44" s="276">
        <v>2006</v>
      </c>
      <c r="D44" s="179">
        <v>80916</v>
      </c>
      <c r="E44" s="179">
        <v>11420</v>
      </c>
      <c r="F44" s="179">
        <v>579</v>
      </c>
      <c r="G44" s="283">
        <v>2879.3</v>
      </c>
      <c r="H44" s="283">
        <v>1064.5</v>
      </c>
      <c r="I44" s="284">
        <v>28.10266384190602</v>
      </c>
      <c r="J44" s="284">
        <v>3.9662417948807</v>
      </c>
      <c r="K44" s="284">
        <v>76.01315171441992</v>
      </c>
      <c r="L44" s="284">
        <v>10.728041333959606</v>
      </c>
      <c r="M44" s="284">
        <v>0.5439173320807891</v>
      </c>
    </row>
    <row r="45" spans="1:13" ht="11.25" customHeight="1">
      <c r="A45" s="294" t="s">
        <v>246</v>
      </c>
      <c r="B45" s="282" t="s">
        <v>248</v>
      </c>
      <c r="C45" s="276">
        <v>2007</v>
      </c>
      <c r="D45" s="179">
        <v>77991</v>
      </c>
      <c r="E45" s="179">
        <v>12173</v>
      </c>
      <c r="F45" s="179">
        <v>536</v>
      </c>
      <c r="G45" s="283">
        <v>3109.8</v>
      </c>
      <c r="H45" s="283">
        <v>1062</v>
      </c>
      <c r="I45" s="284">
        <v>25.07910476557978</v>
      </c>
      <c r="J45" s="284">
        <v>3.9143996398482215</v>
      </c>
      <c r="K45" s="284">
        <v>73.43785310734464</v>
      </c>
      <c r="L45" s="284">
        <v>11.462335216572505</v>
      </c>
      <c r="M45" s="284">
        <v>0.504708097928437</v>
      </c>
    </row>
    <row r="46" spans="2:13" ht="11.25" customHeight="1">
      <c r="B46" s="282"/>
      <c r="C46" s="276">
        <v>2008</v>
      </c>
      <c r="D46" s="179">
        <v>82569</v>
      </c>
      <c r="E46" s="179">
        <v>11926</v>
      </c>
      <c r="F46" s="179">
        <v>601</v>
      </c>
      <c r="G46" s="283">
        <v>3252.8</v>
      </c>
      <c r="H46" s="283">
        <v>1090</v>
      </c>
      <c r="I46" s="284">
        <v>25.383976881455975</v>
      </c>
      <c r="J46" s="284">
        <v>3.6663797343826854</v>
      </c>
      <c r="K46" s="284">
        <v>75.75137614678899</v>
      </c>
      <c r="L46" s="284">
        <v>10.941284403669725</v>
      </c>
      <c r="M46" s="284">
        <v>0.5513761467889908</v>
      </c>
    </row>
    <row r="47" spans="3:13" ht="11.25" customHeight="1">
      <c r="C47" s="276">
        <v>2009</v>
      </c>
      <c r="D47" s="179">
        <v>86812</v>
      </c>
      <c r="E47" s="179">
        <v>13406</v>
      </c>
      <c r="F47" s="179">
        <v>562</v>
      </c>
      <c r="G47" s="283">
        <v>3446.9</v>
      </c>
      <c r="H47" s="283">
        <v>1164</v>
      </c>
      <c r="I47" s="284">
        <v>25.185529026081404</v>
      </c>
      <c r="J47" s="284">
        <v>3.889291827439148</v>
      </c>
      <c r="K47" s="284">
        <v>74.5807560137457</v>
      </c>
      <c r="L47" s="284">
        <v>11.517182130584192</v>
      </c>
      <c r="M47" s="284">
        <v>0.48281786941580757</v>
      </c>
    </row>
    <row r="48" spans="2:13" ht="11.25" customHeight="1">
      <c r="B48" s="282"/>
      <c r="C48" s="276">
        <v>2010</v>
      </c>
      <c r="D48" s="179">
        <v>87852</v>
      </c>
      <c r="E48" s="179">
        <v>14861</v>
      </c>
      <c r="F48" s="179">
        <v>580</v>
      </c>
      <c r="G48" s="283">
        <v>3579.9</v>
      </c>
      <c r="H48" s="283">
        <v>1224.5</v>
      </c>
      <c r="I48" s="284">
        <v>24.54035028911422</v>
      </c>
      <c r="J48" s="284">
        <v>4.151233274672477</v>
      </c>
      <c r="K48" s="284">
        <v>71.74520212331564</v>
      </c>
      <c r="L48" s="284">
        <v>12.136382196815026</v>
      </c>
      <c r="M48" s="284">
        <v>0.4736627194773377</v>
      </c>
    </row>
    <row r="49" spans="2:13" ht="11.25" customHeight="1">
      <c r="B49" s="282"/>
      <c r="C49" s="276">
        <v>2011</v>
      </c>
      <c r="D49" s="179">
        <v>98615</v>
      </c>
      <c r="E49" s="179">
        <v>15200</v>
      </c>
      <c r="F49" s="179">
        <v>501</v>
      </c>
      <c r="G49" s="283">
        <v>3924.5</v>
      </c>
      <c r="H49" s="283">
        <v>1320.5</v>
      </c>
      <c r="I49" s="284">
        <v>25.1280417887629</v>
      </c>
      <c r="J49" s="284">
        <v>3.8731048541215443</v>
      </c>
      <c r="K49" s="284">
        <v>74.68004543733434</v>
      </c>
      <c r="L49" s="284">
        <v>11.510791366906474</v>
      </c>
      <c r="M49" s="284">
        <v>0.37940174176448316</v>
      </c>
    </row>
    <row r="50" spans="2:13" ht="11.25" customHeight="1">
      <c r="B50" s="282"/>
      <c r="C50" s="276">
        <v>2012</v>
      </c>
      <c r="D50" s="179">
        <v>103831</v>
      </c>
      <c r="E50" s="179">
        <v>15743</v>
      </c>
      <c r="F50" s="179">
        <v>560</v>
      </c>
      <c r="G50" s="283">
        <v>4155.9</v>
      </c>
      <c r="H50" s="283">
        <v>1400.5</v>
      </c>
      <c r="I50" s="284">
        <v>24.98399865251811</v>
      </c>
      <c r="J50" s="284">
        <v>3.788108472292404</v>
      </c>
      <c r="K50" s="284">
        <v>74.13852195644412</v>
      </c>
      <c r="L50" s="284">
        <v>11.240985362370582</v>
      </c>
      <c r="M50" s="284">
        <v>0.39985719385933594</v>
      </c>
    </row>
    <row r="51" spans="2:13" ht="11.25" customHeight="1">
      <c r="B51" s="282"/>
      <c r="C51" s="276">
        <v>2013</v>
      </c>
      <c r="D51" s="179">
        <v>110735</v>
      </c>
      <c r="E51" s="179">
        <v>15720</v>
      </c>
      <c r="F51" s="179">
        <v>535</v>
      </c>
      <c r="G51" s="283">
        <v>3940.9</v>
      </c>
      <c r="H51" s="283">
        <v>1407</v>
      </c>
      <c r="I51" s="284">
        <v>28.09891141617397</v>
      </c>
      <c r="J51" s="284">
        <v>3.9889365373391863</v>
      </c>
      <c r="K51" s="284">
        <v>78.70291400142146</v>
      </c>
      <c r="L51" s="284">
        <v>11.1727078891258</v>
      </c>
      <c r="M51" s="284">
        <v>0.3802416488983653</v>
      </c>
    </row>
    <row r="52" spans="2:13" ht="11.25" customHeight="1">
      <c r="B52" s="282"/>
      <c r="C52" s="276">
        <v>2014</v>
      </c>
      <c r="D52" s="179">
        <v>114154</v>
      </c>
      <c r="E52" s="179">
        <v>16163</v>
      </c>
      <c r="F52" s="179">
        <v>582</v>
      </c>
      <c r="G52" s="283">
        <v>4003.2</v>
      </c>
      <c r="H52" s="283">
        <v>1454</v>
      </c>
      <c r="I52" s="284">
        <v>28.51568745003997</v>
      </c>
      <c r="J52" s="284">
        <v>4.03751998401279</v>
      </c>
      <c r="K52" s="284">
        <v>78.51031636863824</v>
      </c>
      <c r="L52" s="284">
        <v>11.116231086657496</v>
      </c>
      <c r="M52" s="284">
        <v>0.40027510316368636</v>
      </c>
    </row>
    <row r="53" spans="2:13" ht="11.25" customHeight="1">
      <c r="B53" s="282"/>
      <c r="C53" s="276">
        <v>2015</v>
      </c>
      <c r="D53" s="179">
        <v>130422</v>
      </c>
      <c r="E53" s="179">
        <v>17561</v>
      </c>
      <c r="F53" s="179">
        <v>590</v>
      </c>
      <c r="G53" s="283">
        <v>4167.5</v>
      </c>
      <c r="H53" s="283">
        <v>1517.5</v>
      </c>
      <c r="I53" s="284">
        <v>31.29502099580084</v>
      </c>
      <c r="J53" s="284">
        <v>4.21379724055189</v>
      </c>
      <c r="K53" s="284">
        <v>85.94530477759473</v>
      </c>
      <c r="L53" s="284">
        <v>11.572322899505766</v>
      </c>
      <c r="M53" s="284">
        <v>0.38879736408566723</v>
      </c>
    </row>
    <row r="54" spans="2:13" ht="11.25" customHeight="1">
      <c r="B54" s="282"/>
      <c r="C54" s="276">
        <v>2016</v>
      </c>
      <c r="D54" s="179">
        <v>131865</v>
      </c>
      <c r="E54" s="179">
        <v>20473</v>
      </c>
      <c r="F54" s="179">
        <v>798</v>
      </c>
      <c r="G54" s="283">
        <v>4185</v>
      </c>
      <c r="H54" s="283">
        <v>1497</v>
      </c>
      <c r="I54" s="284">
        <v>31.508960573476703</v>
      </c>
      <c r="J54" s="284">
        <v>4.8919952210274795</v>
      </c>
      <c r="K54" s="284">
        <v>88.08617234468937</v>
      </c>
      <c r="L54" s="284">
        <v>13.676018704074817</v>
      </c>
      <c r="M54" s="284">
        <v>0.533066132264529</v>
      </c>
    </row>
    <row r="55" spans="2:13" ht="11.25" customHeight="1">
      <c r="B55" s="282"/>
      <c r="C55" s="276">
        <v>2017</v>
      </c>
      <c r="D55" s="179">
        <v>139925</v>
      </c>
      <c r="E55" s="179">
        <v>20651</v>
      </c>
      <c r="F55" s="179">
        <v>644</v>
      </c>
      <c r="G55" s="283">
        <v>4311.9</v>
      </c>
      <c r="H55" s="283">
        <v>1522</v>
      </c>
      <c r="I55" s="284">
        <v>32.45089171826805</v>
      </c>
      <c r="J55" s="284">
        <v>4.789304019109905</v>
      </c>
      <c r="K55" s="284">
        <v>91.93495400788436</v>
      </c>
      <c r="L55" s="284">
        <v>13.568331143232589</v>
      </c>
      <c r="M55" s="284">
        <v>0.4231274638633377</v>
      </c>
    </row>
    <row r="56" spans="2:13" ht="11.25" customHeight="1">
      <c r="B56" s="282"/>
      <c r="C56" s="276">
        <v>2018</v>
      </c>
      <c r="D56" s="179">
        <v>142617</v>
      </c>
      <c r="E56" s="179">
        <v>19399</v>
      </c>
      <c r="F56" s="179">
        <v>669</v>
      </c>
      <c r="G56" s="283">
        <v>4643.4</v>
      </c>
      <c r="H56" s="283">
        <v>1547</v>
      </c>
      <c r="I56" s="284">
        <v>30.713916526683036</v>
      </c>
      <c r="J56" s="284">
        <v>4.1777576775638545</v>
      </c>
      <c r="K56" s="284">
        <v>92.18939883645766</v>
      </c>
      <c r="L56" s="284">
        <v>12.539754363283775</v>
      </c>
      <c r="M56" s="284">
        <v>0.43244990303813835</v>
      </c>
    </row>
    <row r="57" spans="2:13" ht="11.25" customHeight="1">
      <c r="B57" s="282"/>
      <c r="C57" s="276">
        <v>2019</v>
      </c>
      <c r="D57" s="292">
        <v>142646</v>
      </c>
      <c r="E57" s="292">
        <v>19277</v>
      </c>
      <c r="F57" s="292">
        <v>662</v>
      </c>
      <c r="G57" s="293">
        <v>4743.3</v>
      </c>
      <c r="H57" s="293">
        <v>1585</v>
      </c>
      <c r="I57" s="284">
        <v>30.07315581978791</v>
      </c>
      <c r="J57" s="284">
        <v>4.064048236459849</v>
      </c>
      <c r="K57" s="284">
        <v>89.997476340694</v>
      </c>
      <c r="L57" s="284">
        <v>12.162145110410094</v>
      </c>
      <c r="M57" s="284">
        <v>0.4176656151419558</v>
      </c>
    </row>
    <row r="58" spans="2:13" ht="11.25" customHeight="1">
      <c r="B58" s="282"/>
      <c r="C58" s="276">
        <v>2020</v>
      </c>
      <c r="D58" s="292">
        <v>148225</v>
      </c>
      <c r="E58" s="292">
        <v>17985</v>
      </c>
      <c r="F58" s="292">
        <v>717</v>
      </c>
      <c r="G58" s="293">
        <v>4855.4</v>
      </c>
      <c r="H58" s="293">
        <v>1643.5</v>
      </c>
      <c r="I58" s="284">
        <f>D58/$G$58</f>
        <v>30.527865881286818</v>
      </c>
      <c r="J58" s="284">
        <f>E58/$G$58</f>
        <v>3.7041232442229273</v>
      </c>
      <c r="K58" s="284">
        <f>D58/$H$58</f>
        <v>90.18862184362641</v>
      </c>
      <c r="L58" s="284">
        <f>E58/$H$58</f>
        <v>10.943109218132035</v>
      </c>
      <c r="M58" s="284">
        <f>F58/$H$58</f>
        <v>0.43626407058107697</v>
      </c>
    </row>
    <row r="59" spans="2:25" ht="11.25" customHeight="1">
      <c r="B59" s="282"/>
      <c r="C59" s="276">
        <v>2021</v>
      </c>
      <c r="D59" s="289">
        <v>146184</v>
      </c>
      <c r="E59" s="289">
        <v>19573</v>
      </c>
      <c r="F59" s="289">
        <v>660</v>
      </c>
      <c r="G59" s="290">
        <v>4505.4</v>
      </c>
      <c r="H59" s="290">
        <v>1598.5</v>
      </c>
      <c r="I59" s="284">
        <f>D59/$G59</f>
        <v>32.44639765614596</v>
      </c>
      <c r="J59" s="284">
        <f>E59/$G59</f>
        <v>4.344342344741865</v>
      </c>
      <c r="K59" s="284">
        <f>D59/$H59</f>
        <v>91.45073506412261</v>
      </c>
      <c r="L59" s="284">
        <f>E59/$H59</f>
        <v>12.244604316546763</v>
      </c>
      <c r="M59" s="284">
        <f>F59/H59</f>
        <v>0.4128870816390366</v>
      </c>
      <c r="U59" s="288"/>
      <c r="V59" s="288"/>
      <c r="W59" s="288"/>
      <c r="X59" s="288"/>
      <c r="Y59" s="288"/>
    </row>
    <row r="60" spans="2:13" ht="10.5" customHeight="1">
      <c r="B60" s="691"/>
      <c r="C60" s="691"/>
      <c r="D60" s="691"/>
      <c r="E60" s="691"/>
      <c r="F60" s="691"/>
      <c r="G60" s="691"/>
      <c r="H60" s="691"/>
      <c r="I60" s="691"/>
      <c r="J60" s="691"/>
      <c r="K60" s="691"/>
      <c r="L60" s="691"/>
      <c r="M60" s="691"/>
    </row>
    <row r="61" spans="1:25" ht="11.25" customHeight="1">
      <c r="A61" s="282" t="s">
        <v>249</v>
      </c>
      <c r="B61" s="282"/>
      <c r="C61" s="276">
        <v>2005</v>
      </c>
      <c r="D61" s="179">
        <v>43910</v>
      </c>
      <c r="E61" s="179">
        <v>4409</v>
      </c>
      <c r="F61" s="179">
        <v>1131</v>
      </c>
      <c r="G61" s="283">
        <v>3376</v>
      </c>
      <c r="H61" s="283">
        <v>976.5</v>
      </c>
      <c r="I61" s="284">
        <v>13.006516587677725</v>
      </c>
      <c r="J61" s="284">
        <v>1.3059834123222749</v>
      </c>
      <c r="K61" s="284">
        <v>44.96671786994368</v>
      </c>
      <c r="L61" s="284">
        <v>4.51510496671787</v>
      </c>
      <c r="M61" s="284">
        <v>1.1582181259600615</v>
      </c>
      <c r="U61" s="288"/>
      <c r="V61" s="288"/>
      <c r="W61" s="288"/>
      <c r="X61" s="288"/>
      <c r="Y61" s="288"/>
    </row>
    <row r="62" spans="2:25" ht="11.25" customHeight="1">
      <c r="B62" s="282" t="s">
        <v>250</v>
      </c>
      <c r="C62" s="276">
        <v>2006</v>
      </c>
      <c r="D62" s="179">
        <v>45098</v>
      </c>
      <c r="E62" s="179">
        <v>4706</v>
      </c>
      <c r="F62" s="179">
        <v>1080</v>
      </c>
      <c r="G62" s="283">
        <v>3428.9</v>
      </c>
      <c r="H62" s="283">
        <v>989</v>
      </c>
      <c r="I62" s="284">
        <v>13.152322902388521</v>
      </c>
      <c r="J62" s="284">
        <v>1.3724518067018576</v>
      </c>
      <c r="K62" s="284">
        <v>45.599595551061675</v>
      </c>
      <c r="L62" s="284">
        <v>4.758341759352882</v>
      </c>
      <c r="M62" s="284">
        <v>1.0920121334681496</v>
      </c>
      <c r="U62" s="288"/>
      <c r="V62" s="288"/>
      <c r="W62" s="288"/>
      <c r="X62" s="288"/>
      <c r="Y62" s="288"/>
    </row>
    <row r="63" spans="2:13" ht="11.25" customHeight="1">
      <c r="B63" s="296"/>
      <c r="C63" s="276">
        <v>2007</v>
      </c>
      <c r="D63" s="179">
        <v>44622</v>
      </c>
      <c r="E63" s="179">
        <v>5201</v>
      </c>
      <c r="F63" s="179">
        <v>1107</v>
      </c>
      <c r="G63" s="283">
        <v>3390.1</v>
      </c>
      <c r="H63" s="283">
        <v>984.5</v>
      </c>
      <c r="I63" s="284">
        <v>13.162443585734934</v>
      </c>
      <c r="J63" s="284">
        <v>1.5341730332438572</v>
      </c>
      <c r="K63" s="284">
        <v>45.324530218384965</v>
      </c>
      <c r="L63" s="284">
        <v>5.282884713052311</v>
      </c>
      <c r="M63" s="284">
        <v>1.1244286439817166</v>
      </c>
    </row>
    <row r="64" spans="3:13" ht="11.25" customHeight="1">
      <c r="C64" s="276">
        <v>2008</v>
      </c>
      <c r="D64" s="179">
        <v>45185</v>
      </c>
      <c r="E64" s="179">
        <v>6192</v>
      </c>
      <c r="F64" s="179">
        <v>1139</v>
      </c>
      <c r="G64" s="283">
        <v>3435.6</v>
      </c>
      <c r="H64" s="283">
        <v>1002.5</v>
      </c>
      <c r="I64" s="284">
        <v>13.151996740016301</v>
      </c>
      <c r="J64" s="284">
        <v>1.8023052741879149</v>
      </c>
      <c r="K64" s="284">
        <v>45.072319201995015</v>
      </c>
      <c r="L64" s="284">
        <v>6.176558603491272</v>
      </c>
      <c r="M64" s="284">
        <v>1.1361596009975061</v>
      </c>
    </row>
    <row r="65" spans="3:13" ht="11.25" customHeight="1">
      <c r="C65" s="276">
        <v>2009</v>
      </c>
      <c r="D65" s="179">
        <v>47393</v>
      </c>
      <c r="E65" s="179">
        <v>6610</v>
      </c>
      <c r="F65" s="179">
        <v>1180</v>
      </c>
      <c r="G65" s="283">
        <v>3723.4</v>
      </c>
      <c r="H65" s="283">
        <v>1047.5</v>
      </c>
      <c r="I65" s="284">
        <v>12.728420261051726</v>
      </c>
      <c r="J65" s="284">
        <v>1.7752591717247677</v>
      </c>
      <c r="K65" s="284">
        <v>45.24391408114558</v>
      </c>
      <c r="L65" s="284">
        <v>6.310262529832936</v>
      </c>
      <c r="M65" s="284">
        <v>1.126491646778043</v>
      </c>
    </row>
    <row r="66" spans="2:13" ht="11.25" customHeight="1">
      <c r="B66" s="282"/>
      <c r="C66" s="276">
        <v>2010</v>
      </c>
      <c r="D66" s="179">
        <v>50737</v>
      </c>
      <c r="E66" s="179">
        <v>7078</v>
      </c>
      <c r="F66" s="179">
        <v>1296</v>
      </c>
      <c r="G66" s="283">
        <v>3879</v>
      </c>
      <c r="H66" s="283">
        <v>1068.5</v>
      </c>
      <c r="I66" s="284">
        <v>13.079917504511473</v>
      </c>
      <c r="J66" s="284">
        <v>1.8246970868780614</v>
      </c>
      <c r="K66" s="284">
        <v>47.48432381843706</v>
      </c>
      <c r="L66" s="284">
        <v>6.624239588207768</v>
      </c>
      <c r="M66" s="284">
        <v>1.2129153018249883</v>
      </c>
    </row>
    <row r="67" spans="2:13" ht="11.25" customHeight="1">
      <c r="B67" s="282"/>
      <c r="C67" s="276">
        <v>2011</v>
      </c>
      <c r="D67" s="179">
        <v>58052</v>
      </c>
      <c r="E67" s="179">
        <v>7582</v>
      </c>
      <c r="F67" s="179">
        <v>1376</v>
      </c>
      <c r="G67" s="283">
        <v>4200.6</v>
      </c>
      <c r="H67" s="283">
        <v>1150</v>
      </c>
      <c r="I67" s="284">
        <v>13.819930486121029</v>
      </c>
      <c r="J67" s="284">
        <v>1.804980240917964</v>
      </c>
      <c r="K67" s="284">
        <v>50.48</v>
      </c>
      <c r="L67" s="284">
        <v>6.59304347826087</v>
      </c>
      <c r="M67" s="284">
        <v>1.1965217391304348</v>
      </c>
    </row>
    <row r="68" spans="2:13" ht="11.25" customHeight="1">
      <c r="B68" s="282"/>
      <c r="C68" s="276">
        <v>2012</v>
      </c>
      <c r="D68" s="179">
        <v>59572</v>
      </c>
      <c r="E68" s="179">
        <v>7474</v>
      </c>
      <c r="F68" s="179">
        <v>1397</v>
      </c>
      <c r="G68" s="283">
        <v>4361.1</v>
      </c>
      <c r="H68" s="283">
        <v>1181</v>
      </c>
      <c r="I68" s="284">
        <v>13.659856458233014</v>
      </c>
      <c r="J68" s="284">
        <v>1.7137878058288045</v>
      </c>
      <c r="K68" s="284">
        <v>50.4419983065199</v>
      </c>
      <c r="L68" s="284">
        <v>6.328535139712108</v>
      </c>
      <c r="M68" s="284">
        <v>1.182895850973751</v>
      </c>
    </row>
    <row r="69" spans="2:13" ht="11.25" customHeight="1">
      <c r="B69" s="282"/>
      <c r="C69" s="276">
        <v>2013</v>
      </c>
      <c r="D69" s="179">
        <v>64044</v>
      </c>
      <c r="E69" s="179">
        <v>6836</v>
      </c>
      <c r="F69" s="179">
        <v>1587</v>
      </c>
      <c r="G69" s="283">
        <v>4208.6</v>
      </c>
      <c r="H69" s="283">
        <v>1203</v>
      </c>
      <c r="I69" s="284">
        <v>15.217411965974431</v>
      </c>
      <c r="J69" s="284">
        <v>1.6242931140997006</v>
      </c>
      <c r="K69" s="284">
        <v>53.236907730673316</v>
      </c>
      <c r="L69" s="284">
        <v>5.682460515378221</v>
      </c>
      <c r="M69" s="284">
        <v>1.319201995012469</v>
      </c>
    </row>
    <row r="70" spans="2:13" ht="11.25" customHeight="1">
      <c r="B70" s="282"/>
      <c r="C70" s="276">
        <v>2014</v>
      </c>
      <c r="D70" s="179">
        <v>66828</v>
      </c>
      <c r="E70" s="179">
        <v>7654</v>
      </c>
      <c r="F70" s="179">
        <v>1572</v>
      </c>
      <c r="G70" s="283">
        <v>4262.5</v>
      </c>
      <c r="H70" s="283">
        <v>1211</v>
      </c>
      <c r="I70" s="284">
        <v>15.678123167155425</v>
      </c>
      <c r="J70" s="284">
        <v>1.7956598240469208</v>
      </c>
      <c r="K70" s="284">
        <v>55.184145334434355</v>
      </c>
      <c r="L70" s="284">
        <v>6.320396366639141</v>
      </c>
      <c r="M70" s="284">
        <v>1.2981007431874483</v>
      </c>
    </row>
    <row r="71" spans="2:13" ht="11.25" customHeight="1">
      <c r="B71" s="282"/>
      <c r="C71" s="276">
        <v>2015</v>
      </c>
      <c r="D71" s="179">
        <v>43119</v>
      </c>
      <c r="E71" s="179">
        <v>7598</v>
      </c>
      <c r="F71" s="179">
        <v>1558</v>
      </c>
      <c r="G71" s="283">
        <v>2721.4</v>
      </c>
      <c r="H71" s="283">
        <v>757.5</v>
      </c>
      <c r="I71" s="284">
        <v>15.844418314103034</v>
      </c>
      <c r="J71" s="284">
        <v>2.791945322260601</v>
      </c>
      <c r="K71" s="284">
        <v>56.92277227722772</v>
      </c>
      <c r="L71" s="284">
        <v>10.03036303630363</v>
      </c>
      <c r="M71" s="284">
        <v>2.056765676567657</v>
      </c>
    </row>
    <row r="72" spans="2:13" ht="11.25" customHeight="1">
      <c r="B72" s="282"/>
      <c r="C72" s="276">
        <v>2016</v>
      </c>
      <c r="D72" s="179">
        <v>42744</v>
      </c>
      <c r="E72" s="179">
        <v>4584</v>
      </c>
      <c r="F72" s="179">
        <v>1338</v>
      </c>
      <c r="G72" s="283">
        <v>2737.1</v>
      </c>
      <c r="H72" s="283">
        <v>774.5</v>
      </c>
      <c r="I72" s="284">
        <v>15.616528442512148</v>
      </c>
      <c r="J72" s="284">
        <v>1.6747652625041103</v>
      </c>
      <c r="K72" s="284">
        <v>55.189154293092315</v>
      </c>
      <c r="L72" s="284">
        <v>5.918657198192382</v>
      </c>
      <c r="M72" s="284">
        <v>1.7275661717236928</v>
      </c>
    </row>
    <row r="73" spans="2:13" ht="11.25" customHeight="1">
      <c r="B73" s="282"/>
      <c r="C73" s="276">
        <v>2017</v>
      </c>
      <c r="D73" s="179">
        <v>43112</v>
      </c>
      <c r="E73" s="179">
        <v>4285</v>
      </c>
      <c r="F73" s="179">
        <v>1360</v>
      </c>
      <c r="G73" s="283">
        <v>2742</v>
      </c>
      <c r="H73" s="283">
        <v>768.5</v>
      </c>
      <c r="I73" s="284">
        <v>15.722830051057622</v>
      </c>
      <c r="J73" s="284">
        <v>1.562727935813275</v>
      </c>
      <c r="K73" s="284">
        <v>56.09889394925179</v>
      </c>
      <c r="L73" s="284">
        <v>5.575797007156799</v>
      </c>
      <c r="M73" s="284">
        <v>1.7696811971372803</v>
      </c>
    </row>
    <row r="74" spans="2:13" ht="11.25" customHeight="1">
      <c r="B74" s="282"/>
      <c r="C74" s="276">
        <v>2018</v>
      </c>
      <c r="D74" s="179">
        <v>43168</v>
      </c>
      <c r="E74" s="179">
        <v>4204</v>
      </c>
      <c r="F74" s="179">
        <v>1361</v>
      </c>
      <c r="G74" s="283">
        <v>2830.9</v>
      </c>
      <c r="H74" s="283">
        <v>774</v>
      </c>
      <c r="I74" s="284">
        <v>15.248860786322371</v>
      </c>
      <c r="J74" s="284">
        <v>1.4850400932565615</v>
      </c>
      <c r="K74" s="284">
        <v>55.77260981912145</v>
      </c>
      <c r="L74" s="284">
        <v>5.431524547803617</v>
      </c>
      <c r="M74" s="284">
        <v>1.7583979328165376</v>
      </c>
    </row>
    <row r="75" spans="2:13" ht="11.25" customHeight="1">
      <c r="B75" s="282"/>
      <c r="C75" s="276">
        <v>2019</v>
      </c>
      <c r="D75" s="292">
        <v>43898</v>
      </c>
      <c r="E75" s="292">
        <v>4128</v>
      </c>
      <c r="F75" s="292">
        <v>1326</v>
      </c>
      <c r="G75" s="293">
        <v>2875.5</v>
      </c>
      <c r="H75" s="293">
        <v>775.5</v>
      </c>
      <c r="I75" s="284">
        <v>15.26621457137889</v>
      </c>
      <c r="J75" s="284">
        <v>1.4355764214919144</v>
      </c>
      <c r="K75" s="284">
        <v>56.60606060606061</v>
      </c>
      <c r="L75" s="284">
        <v>5.323017408123791</v>
      </c>
      <c r="M75" s="284">
        <v>1.7098646034816247</v>
      </c>
    </row>
    <row r="76" spans="2:13" ht="11.25" customHeight="1">
      <c r="B76" s="282"/>
      <c r="C76" s="276">
        <v>2020</v>
      </c>
      <c r="D76" s="292">
        <v>43880</v>
      </c>
      <c r="E76" s="292">
        <v>3548</v>
      </c>
      <c r="F76" s="292">
        <v>1301</v>
      </c>
      <c r="G76" s="293">
        <v>2862</v>
      </c>
      <c r="H76" s="293">
        <v>791.5</v>
      </c>
      <c r="I76" s="284">
        <f>D76/$G$76</f>
        <v>15.3319357092942</v>
      </c>
      <c r="J76" s="284">
        <f>E76/$G$76</f>
        <v>1.2396925227113906</v>
      </c>
      <c r="K76" s="284">
        <f>D76/$H$76</f>
        <v>55.43903979785218</v>
      </c>
      <c r="L76" s="284">
        <f>E76/$H$76</f>
        <v>4.48262792166772</v>
      </c>
      <c r="M76" s="284">
        <f>F76/$H$76</f>
        <v>1.6437144662034113</v>
      </c>
    </row>
    <row r="77" spans="2:13" ht="11.25" customHeight="1">
      <c r="B77" s="282"/>
      <c r="C77" s="276">
        <v>2021</v>
      </c>
      <c r="D77" s="292">
        <v>44089</v>
      </c>
      <c r="E77" s="292">
        <v>3960</v>
      </c>
      <c r="F77" s="292">
        <v>1324</v>
      </c>
      <c r="G77" s="293">
        <v>2732.2</v>
      </c>
      <c r="H77" s="293">
        <v>752.5</v>
      </c>
      <c r="I77" s="284">
        <f>D77/$G77</f>
        <v>16.136812824829807</v>
      </c>
      <c r="J77" s="284">
        <f>E77/$G77</f>
        <v>1.4493814508454725</v>
      </c>
      <c r="K77" s="284">
        <f>D77/$H77</f>
        <v>58.59003322259136</v>
      </c>
      <c r="L77" s="284">
        <f>E77/$H77</f>
        <v>5.262458471760797</v>
      </c>
      <c r="M77" s="284">
        <f>F77/H77</f>
        <v>1.759468438538206</v>
      </c>
    </row>
    <row r="78" spans="2:13" ht="11.25" customHeight="1">
      <c r="B78" s="282"/>
      <c r="C78" s="276"/>
      <c r="D78" s="179"/>
      <c r="E78" s="179"/>
      <c r="F78" s="179"/>
      <c r="G78" s="283"/>
      <c r="H78" s="283"/>
      <c r="I78" s="284"/>
      <c r="J78" s="284"/>
      <c r="K78" s="284"/>
      <c r="L78" s="284"/>
      <c r="M78" s="284"/>
    </row>
    <row r="79" spans="1:25" ht="11.25" customHeight="1">
      <c r="A79" s="282" t="s">
        <v>251</v>
      </c>
      <c r="B79" s="282"/>
      <c r="C79" s="276">
        <v>2005</v>
      </c>
      <c r="D79" s="179">
        <v>14769</v>
      </c>
      <c r="E79" s="179">
        <v>1823</v>
      </c>
      <c r="F79" s="179">
        <v>1374</v>
      </c>
      <c r="G79" s="283">
        <v>4151.2</v>
      </c>
      <c r="H79" s="283">
        <v>541.5</v>
      </c>
      <c r="I79" s="284">
        <v>3.55776642898439</v>
      </c>
      <c r="J79" s="284">
        <v>0.43915012526498365</v>
      </c>
      <c r="K79" s="284">
        <v>27.274238227146814</v>
      </c>
      <c r="L79" s="284">
        <v>3.36657433056325</v>
      </c>
      <c r="M79" s="284">
        <v>2.5373961218836567</v>
      </c>
      <c r="U79" s="288"/>
      <c r="V79" s="288"/>
      <c r="W79" s="288"/>
      <c r="X79" s="288"/>
      <c r="Y79" s="288"/>
    </row>
    <row r="80" spans="2:25" ht="11.25" customHeight="1">
      <c r="B80" s="282" t="s">
        <v>252</v>
      </c>
      <c r="C80" s="276">
        <v>2006</v>
      </c>
      <c r="D80" s="179">
        <v>15111</v>
      </c>
      <c r="E80" s="179">
        <v>1905</v>
      </c>
      <c r="F80" s="179">
        <v>1272</v>
      </c>
      <c r="G80" s="283">
        <v>5556.9</v>
      </c>
      <c r="H80" s="283">
        <v>563</v>
      </c>
      <c r="I80" s="284">
        <v>2.7193219240943693</v>
      </c>
      <c r="J80" s="284">
        <v>0.34281703827673704</v>
      </c>
      <c r="K80" s="284">
        <v>26.840142095914743</v>
      </c>
      <c r="L80" s="284">
        <v>3.383658969804618</v>
      </c>
      <c r="M80" s="284">
        <v>2.2593250444049735</v>
      </c>
      <c r="U80" s="288"/>
      <c r="V80" s="288"/>
      <c r="W80" s="288"/>
      <c r="X80" s="288"/>
      <c r="Y80" s="288"/>
    </row>
    <row r="81" spans="2:25" ht="11.25" customHeight="1">
      <c r="B81" s="282" t="s">
        <v>248</v>
      </c>
      <c r="C81" s="276">
        <v>2007</v>
      </c>
      <c r="D81" s="179">
        <v>15316</v>
      </c>
      <c r="E81" s="179">
        <v>1907</v>
      </c>
      <c r="F81" s="179">
        <v>1239</v>
      </c>
      <c r="G81" s="283">
        <v>5746.4</v>
      </c>
      <c r="H81" s="283">
        <v>534.5</v>
      </c>
      <c r="I81" s="284">
        <v>2.6653208965613255</v>
      </c>
      <c r="J81" s="284">
        <v>0.33185994709731315</v>
      </c>
      <c r="K81" s="284">
        <v>28.654817586529468</v>
      </c>
      <c r="L81" s="284">
        <v>3.567820392890552</v>
      </c>
      <c r="M81" s="284">
        <v>2.3180542563143125</v>
      </c>
      <c r="U81" s="288"/>
      <c r="V81" s="288"/>
      <c r="W81" s="288"/>
      <c r="X81" s="288"/>
      <c r="Y81" s="288"/>
    </row>
    <row r="82" spans="2:13" ht="11.25" customHeight="1">
      <c r="B82" s="296"/>
      <c r="C82" s="276">
        <v>2008</v>
      </c>
      <c r="D82" s="179">
        <v>15576</v>
      </c>
      <c r="E82" s="179">
        <v>1908</v>
      </c>
      <c r="F82" s="179">
        <v>1300</v>
      </c>
      <c r="G82" s="283">
        <v>5892.8</v>
      </c>
      <c r="H82" s="283">
        <v>534.5</v>
      </c>
      <c r="I82" s="284">
        <v>2.6432256312788485</v>
      </c>
      <c r="J82" s="284">
        <v>0.32378495791474343</v>
      </c>
      <c r="K82" s="284">
        <v>29.141253507951358</v>
      </c>
      <c r="L82" s="284">
        <v>3.569691300280636</v>
      </c>
      <c r="M82" s="284">
        <v>2.432179607109448</v>
      </c>
    </row>
    <row r="83" spans="3:13" ht="11.25" customHeight="1">
      <c r="C83" s="276">
        <v>2009</v>
      </c>
      <c r="D83" s="179">
        <v>16113</v>
      </c>
      <c r="E83" s="179">
        <v>2089</v>
      </c>
      <c r="F83" s="179">
        <v>1299</v>
      </c>
      <c r="G83" s="283">
        <v>6063</v>
      </c>
      <c r="H83" s="283">
        <v>539.5</v>
      </c>
      <c r="I83" s="284">
        <v>2.657595249876299</v>
      </c>
      <c r="J83" s="284">
        <v>0.3445489031832426</v>
      </c>
      <c r="K83" s="284">
        <v>29.86654309545876</v>
      </c>
      <c r="L83" s="284">
        <v>3.872103799814643</v>
      </c>
      <c r="M83" s="284">
        <v>2.407784986098239</v>
      </c>
    </row>
    <row r="84" spans="3:13" ht="11.25" customHeight="1">
      <c r="C84" s="276">
        <v>2010</v>
      </c>
      <c r="D84" s="179">
        <v>16702</v>
      </c>
      <c r="E84" s="179">
        <v>2223</v>
      </c>
      <c r="F84" s="179">
        <v>1329</v>
      </c>
      <c r="G84" s="283">
        <v>6119.1</v>
      </c>
      <c r="H84" s="283">
        <v>547.5</v>
      </c>
      <c r="I84" s="284">
        <v>2.7294863623735517</v>
      </c>
      <c r="J84" s="284">
        <v>0.3632887189292543</v>
      </c>
      <c r="K84" s="284">
        <v>30.50593607305936</v>
      </c>
      <c r="L84" s="284">
        <v>4.06027397260274</v>
      </c>
      <c r="M84" s="284">
        <v>2.4273972602739726</v>
      </c>
    </row>
    <row r="85" spans="3:13" ht="11.25" customHeight="1">
      <c r="C85" s="276">
        <v>2011</v>
      </c>
      <c r="D85" s="179">
        <v>17685</v>
      </c>
      <c r="E85" s="179">
        <v>2189</v>
      </c>
      <c r="F85" s="179">
        <v>1382</v>
      </c>
      <c r="G85" s="283">
        <v>6325.7</v>
      </c>
      <c r="H85" s="283">
        <v>572.5</v>
      </c>
      <c r="I85" s="284">
        <v>2.7957380210885754</v>
      </c>
      <c r="J85" s="284">
        <v>0.34604865864647394</v>
      </c>
      <c r="K85" s="284">
        <v>30.890829694323145</v>
      </c>
      <c r="L85" s="284">
        <v>3.8235807860262008</v>
      </c>
      <c r="M85" s="284">
        <v>2.4139737991266377</v>
      </c>
    </row>
    <row r="86" spans="3:13" ht="11.25" customHeight="1">
      <c r="C86" s="276">
        <v>2012</v>
      </c>
      <c r="D86" s="179">
        <v>19234</v>
      </c>
      <c r="E86" s="179">
        <v>2204</v>
      </c>
      <c r="F86" s="179">
        <v>1196</v>
      </c>
      <c r="G86" s="283">
        <v>6495.2</v>
      </c>
      <c r="H86" s="283">
        <v>595.5</v>
      </c>
      <c r="I86" s="284">
        <v>2.9612637024264075</v>
      </c>
      <c r="J86" s="284">
        <v>0.33932750338711665</v>
      </c>
      <c r="K86" s="284">
        <v>32.29890848026868</v>
      </c>
      <c r="L86" s="284">
        <v>3.7010915197313183</v>
      </c>
      <c r="M86" s="284">
        <v>2.0083963056255247</v>
      </c>
    </row>
    <row r="87" spans="2:13" ht="11.25" customHeight="1">
      <c r="B87" s="282"/>
      <c r="C87" s="276">
        <v>2013</v>
      </c>
      <c r="D87" s="179">
        <v>20753</v>
      </c>
      <c r="E87" s="179">
        <v>2341</v>
      </c>
      <c r="F87" s="179">
        <v>1111</v>
      </c>
      <c r="G87" s="283">
        <v>6646.8</v>
      </c>
      <c r="H87" s="283">
        <v>600</v>
      </c>
      <c r="I87" s="284">
        <v>3.1222543178672444</v>
      </c>
      <c r="J87" s="284">
        <v>0.3521995546729253</v>
      </c>
      <c r="K87" s="284">
        <v>34.58833333333333</v>
      </c>
      <c r="L87" s="284">
        <v>3.901666666666667</v>
      </c>
      <c r="M87" s="284">
        <v>1.8516666666666666</v>
      </c>
    </row>
    <row r="88" spans="2:13" ht="11.25" customHeight="1">
      <c r="B88" s="282"/>
      <c r="C88" s="276">
        <v>2014</v>
      </c>
      <c r="D88" s="179">
        <v>22722</v>
      </c>
      <c r="E88" s="179">
        <v>2351</v>
      </c>
      <c r="F88" s="179">
        <v>1331</v>
      </c>
      <c r="G88" s="283">
        <v>6680.8</v>
      </c>
      <c r="H88" s="283">
        <v>610</v>
      </c>
      <c r="I88" s="284">
        <v>3.401089689857502</v>
      </c>
      <c r="J88" s="284">
        <v>0.35190396359717396</v>
      </c>
      <c r="K88" s="284">
        <v>37.24918032786885</v>
      </c>
      <c r="L88" s="284">
        <v>3.8540983606557377</v>
      </c>
      <c r="M88" s="284">
        <v>2.181967213114754</v>
      </c>
    </row>
    <row r="89" spans="2:13" ht="11.25" customHeight="1">
      <c r="B89" s="282"/>
      <c r="C89" s="276">
        <v>2015</v>
      </c>
      <c r="D89" s="179">
        <v>24449</v>
      </c>
      <c r="E89" s="179">
        <v>2459</v>
      </c>
      <c r="F89" s="179">
        <v>1260</v>
      </c>
      <c r="G89" s="283">
        <v>6809.3</v>
      </c>
      <c r="H89" s="283">
        <v>624.5</v>
      </c>
      <c r="I89" s="284">
        <v>3.5905305978588107</v>
      </c>
      <c r="J89" s="284">
        <v>0.36112375721439793</v>
      </c>
      <c r="K89" s="284">
        <v>39.14971977582066</v>
      </c>
      <c r="L89" s="284">
        <v>3.9375500400320256</v>
      </c>
      <c r="M89" s="284">
        <v>2.0176140912730185</v>
      </c>
    </row>
    <row r="90" spans="2:13" ht="11.25" customHeight="1">
      <c r="B90" s="282"/>
      <c r="C90" s="276">
        <v>2016</v>
      </c>
      <c r="D90" s="179">
        <v>24245</v>
      </c>
      <c r="E90" s="179">
        <v>2904</v>
      </c>
      <c r="F90" s="179">
        <v>1252</v>
      </c>
      <c r="G90" s="283">
        <v>6969.6</v>
      </c>
      <c r="H90" s="283">
        <v>643</v>
      </c>
      <c r="I90" s="284">
        <v>3.47867883379247</v>
      </c>
      <c r="J90" s="284">
        <v>0.41666666666666663</v>
      </c>
      <c r="K90" s="284">
        <v>37.70606531881804</v>
      </c>
      <c r="L90" s="284">
        <v>4.516329704510109</v>
      </c>
      <c r="M90" s="284">
        <v>1.947122861586314</v>
      </c>
    </row>
    <row r="91" spans="2:13" ht="11.25" customHeight="1">
      <c r="B91" s="282"/>
      <c r="C91" s="276">
        <v>2017</v>
      </c>
      <c r="D91" s="179">
        <v>25366</v>
      </c>
      <c r="E91" s="179">
        <v>2979</v>
      </c>
      <c r="F91" s="179">
        <v>1242</v>
      </c>
      <c r="G91" s="283">
        <v>7195.4</v>
      </c>
      <c r="H91" s="283">
        <v>663</v>
      </c>
      <c r="I91" s="284">
        <v>3.525307835561609</v>
      </c>
      <c r="J91" s="284">
        <v>0.4140145092698113</v>
      </c>
      <c r="K91" s="284">
        <v>38.25942684766214</v>
      </c>
      <c r="L91" s="284">
        <v>4.493212669683258</v>
      </c>
      <c r="M91" s="284">
        <v>1.8733031674208145</v>
      </c>
    </row>
    <row r="92" spans="2:13" ht="11.25" customHeight="1">
      <c r="B92" s="282"/>
      <c r="C92" s="276">
        <v>2018</v>
      </c>
      <c r="D92" s="179">
        <v>25781</v>
      </c>
      <c r="E92" s="179">
        <v>2987</v>
      </c>
      <c r="F92" s="179">
        <v>1443</v>
      </c>
      <c r="G92" s="283">
        <v>7327.8</v>
      </c>
      <c r="H92" s="283">
        <v>664.5</v>
      </c>
      <c r="I92" s="284">
        <v>3.5182455853052756</v>
      </c>
      <c r="J92" s="284">
        <v>0.40762575397800155</v>
      </c>
      <c r="K92" s="284">
        <v>38.79759217456734</v>
      </c>
      <c r="L92" s="284">
        <v>4.495109104589917</v>
      </c>
      <c r="M92" s="284">
        <v>2.1715575620767495</v>
      </c>
    </row>
    <row r="93" spans="2:13" ht="11.25" customHeight="1">
      <c r="B93" s="282"/>
      <c r="C93" s="276">
        <v>2019</v>
      </c>
      <c r="D93" s="292">
        <v>26390</v>
      </c>
      <c r="E93" s="292">
        <v>3204</v>
      </c>
      <c r="F93" s="292">
        <v>1400</v>
      </c>
      <c r="G93" s="293">
        <v>8270</v>
      </c>
      <c r="H93" s="293">
        <v>694.5</v>
      </c>
      <c r="I93" s="284">
        <v>3.1910519951632406</v>
      </c>
      <c r="J93" s="284">
        <v>0.38742442563482465</v>
      </c>
      <c r="K93" s="284">
        <v>37.998560115190784</v>
      </c>
      <c r="L93" s="284">
        <v>4.613390928725702</v>
      </c>
      <c r="M93" s="284">
        <v>2.015838732901368</v>
      </c>
    </row>
    <row r="94" spans="2:13" ht="11.25" customHeight="1">
      <c r="B94" s="282"/>
      <c r="C94" s="276">
        <v>2020</v>
      </c>
      <c r="D94" s="292">
        <v>26374</v>
      </c>
      <c r="E94" s="292">
        <v>3136</v>
      </c>
      <c r="F94" s="292">
        <v>1426</v>
      </c>
      <c r="G94" s="293">
        <v>8343.5</v>
      </c>
      <c r="H94" s="293">
        <v>729.5</v>
      </c>
      <c r="I94" s="284">
        <f>D94/$G$94</f>
        <v>3.1610235512674536</v>
      </c>
      <c r="J94" s="284">
        <f>E94/$G$94</f>
        <v>0.3758614490321807</v>
      </c>
      <c r="K94" s="284">
        <f>D94/$H$94</f>
        <v>36.15352981494174</v>
      </c>
      <c r="L94" s="284">
        <f>E94/$H$94</f>
        <v>4.2988348183687455</v>
      </c>
      <c r="M94" s="284">
        <f>F94/$H$94</f>
        <v>1.9547635366689513</v>
      </c>
    </row>
    <row r="95" spans="2:13" ht="11.25" customHeight="1">
      <c r="B95" s="282"/>
      <c r="C95" s="276">
        <v>2021</v>
      </c>
      <c r="D95" s="289">
        <v>27205</v>
      </c>
      <c r="E95" s="289">
        <v>2919</v>
      </c>
      <c r="F95" s="289">
        <v>1734</v>
      </c>
      <c r="G95" s="290">
        <v>8522.5</v>
      </c>
      <c r="H95" s="290">
        <v>746.5</v>
      </c>
      <c r="I95" s="284">
        <f>D95/$G95</f>
        <v>3.1921384570255205</v>
      </c>
      <c r="J95" s="284">
        <f>E95/$G95</f>
        <v>0.3425051334702259</v>
      </c>
      <c r="K95" s="284">
        <f>D95/$H95</f>
        <v>36.443402545210986</v>
      </c>
      <c r="L95" s="284">
        <f>E95/$H95</f>
        <v>3.910247823174816</v>
      </c>
      <c r="M95" s="284">
        <f>F95/H95</f>
        <v>2.3228399196249163</v>
      </c>
    </row>
    <row r="96" spans="2:13" ht="11.25" customHeight="1">
      <c r="B96" s="282"/>
      <c r="C96" s="276"/>
      <c r="D96" s="179"/>
      <c r="E96" s="179"/>
      <c r="F96" s="179"/>
      <c r="G96" s="283"/>
      <c r="H96" s="283"/>
      <c r="I96" s="284"/>
      <c r="J96" s="284"/>
      <c r="K96" s="284"/>
      <c r="L96" s="284"/>
      <c r="M96" s="284"/>
    </row>
    <row r="97" spans="2:13" ht="11.25" customHeight="1">
      <c r="B97" s="297" t="s">
        <v>253</v>
      </c>
      <c r="C97" s="276">
        <v>2005</v>
      </c>
      <c r="D97" s="179">
        <v>1929</v>
      </c>
      <c r="E97" s="179">
        <v>193</v>
      </c>
      <c r="F97" s="179">
        <v>192</v>
      </c>
      <c r="G97" s="283">
        <v>189.2</v>
      </c>
      <c r="H97" s="283">
        <v>32</v>
      </c>
      <c r="I97" s="284">
        <v>10.046875</v>
      </c>
      <c r="J97" s="284">
        <v>1.0052083333333333</v>
      </c>
      <c r="K97" s="284">
        <v>10.195560253699789</v>
      </c>
      <c r="L97" s="284">
        <v>1.0200845665961946</v>
      </c>
      <c r="M97" s="284">
        <v>1.0147991543340382</v>
      </c>
    </row>
    <row r="98" spans="2:25" ht="11.25" customHeight="1">
      <c r="B98" s="282"/>
      <c r="C98" s="276">
        <v>2006</v>
      </c>
      <c r="D98" s="179">
        <v>1930</v>
      </c>
      <c r="E98" s="179">
        <v>188</v>
      </c>
      <c r="F98" s="179">
        <v>140</v>
      </c>
      <c r="G98" s="283">
        <v>187.5</v>
      </c>
      <c r="H98" s="283">
        <v>34</v>
      </c>
      <c r="I98" s="284">
        <v>13.785714285714286</v>
      </c>
      <c r="J98" s="284">
        <v>1.3428571428571427</v>
      </c>
      <c r="K98" s="284">
        <v>10.293333333333333</v>
      </c>
      <c r="L98" s="284">
        <v>1.0026666666666666</v>
      </c>
      <c r="M98" s="284">
        <v>0.7466666666666667</v>
      </c>
      <c r="U98" s="288"/>
      <c r="V98" s="288"/>
      <c r="W98" s="288"/>
      <c r="X98" s="288"/>
      <c r="Y98" s="288"/>
    </row>
    <row r="99" spans="2:25" ht="11.25" customHeight="1">
      <c r="B99" s="282"/>
      <c r="C99" s="276">
        <v>2007</v>
      </c>
      <c r="D99" s="179">
        <v>1836</v>
      </c>
      <c r="E99" s="179">
        <v>196</v>
      </c>
      <c r="F99" s="179">
        <v>159</v>
      </c>
      <c r="G99" s="283">
        <v>183.7</v>
      </c>
      <c r="H99" s="283">
        <v>35</v>
      </c>
      <c r="I99" s="284">
        <v>11.547169811320755</v>
      </c>
      <c r="J99" s="284">
        <v>1.2327044025157232</v>
      </c>
      <c r="K99" s="284">
        <v>9.994556341861731</v>
      </c>
      <c r="L99" s="284">
        <v>1.0669569951007079</v>
      </c>
      <c r="M99" s="284">
        <v>0.8655416439847579</v>
      </c>
      <c r="U99" s="288"/>
      <c r="V99" s="288"/>
      <c r="W99" s="288"/>
      <c r="X99" s="288"/>
      <c r="Y99" s="288"/>
    </row>
    <row r="100" spans="2:25" ht="11.25" customHeight="1">
      <c r="B100" s="282"/>
      <c r="C100" s="276">
        <v>2008</v>
      </c>
      <c r="D100" s="179">
        <v>1856</v>
      </c>
      <c r="E100" s="179">
        <v>194</v>
      </c>
      <c r="F100" s="179">
        <v>142</v>
      </c>
      <c r="G100" s="283">
        <v>192.2</v>
      </c>
      <c r="H100" s="283">
        <v>37</v>
      </c>
      <c r="I100" s="284">
        <v>13.070422535211268</v>
      </c>
      <c r="J100" s="284">
        <v>1.3661971830985915</v>
      </c>
      <c r="K100" s="284">
        <v>9.656607700312176</v>
      </c>
      <c r="L100" s="284">
        <v>1.0093652445369408</v>
      </c>
      <c r="M100" s="284">
        <v>0.7388137356919876</v>
      </c>
      <c r="U100" s="288"/>
      <c r="V100" s="288"/>
      <c r="W100" s="288"/>
      <c r="X100" s="288"/>
      <c r="Y100" s="288"/>
    </row>
    <row r="101" spans="2:25" ht="11.25" customHeight="1">
      <c r="B101" s="282"/>
      <c r="C101" s="276">
        <v>2009</v>
      </c>
      <c r="D101" s="179">
        <v>1883</v>
      </c>
      <c r="E101" s="179">
        <v>247</v>
      </c>
      <c r="F101" s="179">
        <v>131</v>
      </c>
      <c r="G101" s="283">
        <v>193</v>
      </c>
      <c r="H101" s="283">
        <v>33</v>
      </c>
      <c r="I101" s="284">
        <v>14.374045801526718</v>
      </c>
      <c r="J101" s="284">
        <v>1.8854961832061068</v>
      </c>
      <c r="K101" s="284">
        <v>9.756476683937823</v>
      </c>
      <c r="L101" s="284">
        <v>1.2797927461139897</v>
      </c>
      <c r="M101" s="284">
        <v>0.6787564766839378</v>
      </c>
      <c r="U101" s="288"/>
      <c r="V101" s="288"/>
      <c r="W101" s="288"/>
      <c r="X101" s="288"/>
      <c r="Y101" s="288"/>
    </row>
    <row r="102" spans="3:25" ht="11.25" customHeight="1">
      <c r="C102" s="276">
        <v>2010</v>
      </c>
      <c r="D102" s="179">
        <v>1869</v>
      </c>
      <c r="E102" s="179">
        <v>252</v>
      </c>
      <c r="F102" s="179">
        <v>155</v>
      </c>
      <c r="G102" s="283">
        <v>180</v>
      </c>
      <c r="H102" s="283">
        <v>34</v>
      </c>
      <c r="I102" s="284">
        <v>12.058064516129033</v>
      </c>
      <c r="J102" s="284">
        <v>1.6258064516129032</v>
      </c>
      <c r="K102" s="284">
        <v>10.383333333333333</v>
      </c>
      <c r="L102" s="284">
        <v>1.4</v>
      </c>
      <c r="M102" s="284">
        <v>0.8611111111111112</v>
      </c>
      <c r="U102" s="288"/>
      <c r="V102" s="288"/>
      <c r="W102" s="288"/>
      <c r="X102" s="288"/>
      <c r="Y102" s="288"/>
    </row>
    <row r="103" spans="2:25" ht="11.25" customHeight="1">
      <c r="B103" s="298"/>
      <c r="C103" s="276">
        <v>2011</v>
      </c>
      <c r="D103" s="179">
        <v>1864</v>
      </c>
      <c r="E103" s="179">
        <v>236</v>
      </c>
      <c r="F103" s="179">
        <v>135</v>
      </c>
      <c r="G103" s="283">
        <v>178.5</v>
      </c>
      <c r="H103" s="283">
        <v>32</v>
      </c>
      <c r="I103" s="284">
        <v>13.807407407407407</v>
      </c>
      <c r="J103" s="284">
        <v>1.7481481481481482</v>
      </c>
      <c r="K103" s="284">
        <v>10.442577030812325</v>
      </c>
      <c r="L103" s="284">
        <v>1.3221288515406162</v>
      </c>
      <c r="M103" s="284">
        <v>0.7563025210084033</v>
      </c>
      <c r="U103" s="288"/>
      <c r="V103" s="288"/>
      <c r="W103" s="288"/>
      <c r="X103" s="288"/>
      <c r="Y103" s="288"/>
    </row>
    <row r="104" spans="2:25" ht="11.25" customHeight="1">
      <c r="B104" s="298"/>
      <c r="C104" s="276">
        <v>2012</v>
      </c>
      <c r="D104" s="179">
        <v>1867</v>
      </c>
      <c r="E104" s="179">
        <v>225</v>
      </c>
      <c r="F104" s="179">
        <v>153</v>
      </c>
      <c r="G104" s="283">
        <v>182.5</v>
      </c>
      <c r="H104" s="283">
        <v>34.5</v>
      </c>
      <c r="I104" s="284">
        <v>12.202614379084967</v>
      </c>
      <c r="J104" s="284">
        <v>1.4705882352941178</v>
      </c>
      <c r="K104" s="284">
        <v>10.23013698630137</v>
      </c>
      <c r="L104" s="284">
        <v>1.2328767123287672</v>
      </c>
      <c r="M104" s="284">
        <v>0.8383561643835616</v>
      </c>
      <c r="U104" s="288"/>
      <c r="V104" s="288"/>
      <c r="W104" s="288"/>
      <c r="X104" s="288"/>
      <c r="Y104" s="288"/>
    </row>
    <row r="105" spans="2:25" ht="11.25" customHeight="1">
      <c r="B105" s="298"/>
      <c r="C105" s="276">
        <v>2013</v>
      </c>
      <c r="D105" s="179">
        <v>1870</v>
      </c>
      <c r="E105" s="179">
        <v>233</v>
      </c>
      <c r="F105" s="179">
        <v>129</v>
      </c>
      <c r="G105" s="283">
        <v>178.1</v>
      </c>
      <c r="H105" s="283">
        <v>30.5</v>
      </c>
      <c r="I105" s="284">
        <v>14.496124031007753</v>
      </c>
      <c r="J105" s="284">
        <v>1.806201550387597</v>
      </c>
      <c r="K105" s="284">
        <v>10.499719258843347</v>
      </c>
      <c r="L105" s="284">
        <v>1.3082537900056148</v>
      </c>
      <c r="M105" s="284">
        <v>0.7243121841661988</v>
      </c>
      <c r="U105" s="288"/>
      <c r="V105" s="288"/>
      <c r="W105" s="288"/>
      <c r="X105" s="288"/>
      <c r="Y105" s="288"/>
    </row>
    <row r="106" spans="2:25" ht="11.25" customHeight="1">
      <c r="B106" s="298"/>
      <c r="C106" s="276">
        <v>2014</v>
      </c>
      <c r="D106" s="179">
        <v>1864</v>
      </c>
      <c r="E106" s="179">
        <v>236</v>
      </c>
      <c r="F106" s="179">
        <v>125</v>
      </c>
      <c r="G106" s="283">
        <v>169.5</v>
      </c>
      <c r="H106" s="283">
        <v>32</v>
      </c>
      <c r="I106" s="284">
        <v>14.912</v>
      </c>
      <c r="J106" s="284">
        <v>1.888</v>
      </c>
      <c r="K106" s="284">
        <v>10.997050147492626</v>
      </c>
      <c r="L106" s="284">
        <v>1.392330383480826</v>
      </c>
      <c r="M106" s="284">
        <v>0.7374631268436578</v>
      </c>
      <c r="U106" s="288"/>
      <c r="V106" s="288"/>
      <c r="W106" s="288"/>
      <c r="X106" s="288"/>
      <c r="Y106" s="288"/>
    </row>
    <row r="107" spans="2:25" ht="11.25" customHeight="1">
      <c r="B107" s="298"/>
      <c r="D107" s="179"/>
      <c r="U107" s="288"/>
      <c r="V107" s="288"/>
      <c r="W107" s="288"/>
      <c r="X107" s="288"/>
      <c r="Y107" s="288"/>
    </row>
    <row r="108" spans="1:25" ht="11.25" customHeight="1">
      <c r="A108" s="282" t="s">
        <v>254</v>
      </c>
      <c r="B108" s="298"/>
      <c r="C108" s="276">
        <v>2005</v>
      </c>
      <c r="D108" s="179">
        <v>5259</v>
      </c>
      <c r="E108" s="179">
        <v>858</v>
      </c>
      <c r="F108" s="179">
        <v>53</v>
      </c>
      <c r="G108" s="283">
        <v>439.2</v>
      </c>
      <c r="H108" s="283">
        <v>140.5</v>
      </c>
      <c r="I108" s="284">
        <v>11.974043715846994</v>
      </c>
      <c r="J108" s="284">
        <v>1.953551912568306</v>
      </c>
      <c r="K108" s="284">
        <v>37.430604982206404</v>
      </c>
      <c r="L108" s="284">
        <v>6.106761565836299</v>
      </c>
      <c r="M108" s="284">
        <v>0.37722419928825623</v>
      </c>
      <c r="U108" s="288"/>
      <c r="V108" s="288"/>
      <c r="W108" s="288"/>
      <c r="X108" s="288"/>
      <c r="Y108" s="288"/>
    </row>
    <row r="109" spans="2:25" ht="11.25" customHeight="1">
      <c r="B109" s="282" t="s">
        <v>255</v>
      </c>
      <c r="C109" s="276">
        <v>2006</v>
      </c>
      <c r="D109" s="179">
        <v>5249</v>
      </c>
      <c r="E109" s="179">
        <v>751</v>
      </c>
      <c r="F109" s="179">
        <v>64</v>
      </c>
      <c r="G109" s="283">
        <v>412.1</v>
      </c>
      <c r="H109" s="283">
        <v>124</v>
      </c>
      <c r="I109" s="284">
        <v>12.737199708808541</v>
      </c>
      <c r="J109" s="284">
        <v>1.8223732103858286</v>
      </c>
      <c r="K109" s="284">
        <v>42.33064516129032</v>
      </c>
      <c r="L109" s="284">
        <v>6.056451612903226</v>
      </c>
      <c r="M109" s="284">
        <v>0.5161290322580645</v>
      </c>
      <c r="U109" s="288"/>
      <c r="V109" s="288"/>
      <c r="W109" s="288"/>
      <c r="X109" s="288"/>
      <c r="Y109" s="288"/>
    </row>
    <row r="110" spans="2:25" ht="11.25" customHeight="1">
      <c r="B110" s="282" t="s">
        <v>256</v>
      </c>
      <c r="C110" s="276">
        <v>2007</v>
      </c>
      <c r="D110" s="179">
        <v>5172</v>
      </c>
      <c r="E110" s="179">
        <v>796</v>
      </c>
      <c r="F110" s="179">
        <v>48</v>
      </c>
      <c r="G110" s="283">
        <v>382.2</v>
      </c>
      <c r="H110" s="283">
        <v>117</v>
      </c>
      <c r="I110" s="284">
        <v>13.532182103610676</v>
      </c>
      <c r="J110" s="284">
        <v>2.0826792255363684</v>
      </c>
      <c r="K110" s="284">
        <v>44.205128205128204</v>
      </c>
      <c r="L110" s="284">
        <v>6.803418803418803</v>
      </c>
      <c r="M110" s="284">
        <v>0.41025641025641024</v>
      </c>
      <c r="U110" s="288"/>
      <c r="V110" s="288"/>
      <c r="W110" s="288"/>
      <c r="X110" s="288"/>
      <c r="Y110" s="288"/>
    </row>
    <row r="111" spans="2:25" ht="11.25" customHeight="1">
      <c r="B111" s="282" t="s">
        <v>257</v>
      </c>
      <c r="C111" s="276">
        <v>2008</v>
      </c>
      <c r="D111" s="179">
        <v>5316</v>
      </c>
      <c r="E111" s="179">
        <v>737</v>
      </c>
      <c r="F111" s="179">
        <v>51</v>
      </c>
      <c r="G111" s="283">
        <v>379.8</v>
      </c>
      <c r="H111" s="283">
        <v>147</v>
      </c>
      <c r="I111" s="284">
        <v>13.996840442338073</v>
      </c>
      <c r="J111" s="284">
        <v>1.9404949973670351</v>
      </c>
      <c r="K111" s="284">
        <v>36.16326530612245</v>
      </c>
      <c r="L111" s="284">
        <v>5.01360544217687</v>
      </c>
      <c r="M111" s="284">
        <v>0.3469387755102041</v>
      </c>
      <c r="U111" s="288"/>
      <c r="V111" s="288"/>
      <c r="W111" s="288"/>
      <c r="X111" s="288"/>
      <c r="Y111" s="288"/>
    </row>
    <row r="112" spans="2:25" ht="11.25" customHeight="1">
      <c r="B112" s="301"/>
      <c r="C112" s="276">
        <v>2009</v>
      </c>
      <c r="D112" s="179">
        <v>5724</v>
      </c>
      <c r="E112" s="179">
        <v>928</v>
      </c>
      <c r="F112" s="179">
        <v>38</v>
      </c>
      <c r="G112" s="283">
        <v>381.4</v>
      </c>
      <c r="H112" s="283">
        <v>136.5</v>
      </c>
      <c r="I112" s="284">
        <v>15.007865757734663</v>
      </c>
      <c r="J112" s="284">
        <v>2.4331410592553753</v>
      </c>
      <c r="K112" s="284">
        <v>41.934065934065934</v>
      </c>
      <c r="L112" s="284">
        <v>6.798534798534798</v>
      </c>
      <c r="M112" s="284">
        <v>0.2783882783882784</v>
      </c>
      <c r="U112" s="288"/>
      <c r="V112" s="288"/>
      <c r="W112" s="288"/>
      <c r="X112" s="288"/>
      <c r="Y112" s="288"/>
    </row>
    <row r="113" spans="2:13" ht="11.25" customHeight="1">
      <c r="B113" s="296"/>
      <c r="C113" s="276">
        <v>2010</v>
      </c>
      <c r="D113" s="179">
        <v>6232</v>
      </c>
      <c r="E113" s="179">
        <v>722</v>
      </c>
      <c r="F113" s="179">
        <v>39</v>
      </c>
      <c r="G113" s="283">
        <v>389</v>
      </c>
      <c r="H113" s="283">
        <v>138</v>
      </c>
      <c r="I113" s="284">
        <v>16.020565552699228</v>
      </c>
      <c r="J113" s="284">
        <v>1.8560411311053984</v>
      </c>
      <c r="K113" s="284">
        <v>45.15942028985507</v>
      </c>
      <c r="L113" s="284">
        <v>5.231884057971015</v>
      </c>
      <c r="M113" s="284">
        <v>0.2826086956521739</v>
      </c>
    </row>
    <row r="114" spans="2:13" ht="11.25" customHeight="1">
      <c r="B114" s="2"/>
      <c r="C114" s="276">
        <v>2011</v>
      </c>
      <c r="D114" s="179">
        <v>7197</v>
      </c>
      <c r="E114" s="179">
        <v>906</v>
      </c>
      <c r="F114" s="179">
        <v>56</v>
      </c>
      <c r="G114" s="283">
        <v>413.7</v>
      </c>
      <c r="H114" s="283">
        <v>150</v>
      </c>
      <c r="I114" s="284">
        <v>17.39666424945613</v>
      </c>
      <c r="J114" s="284">
        <v>2.189992748368383</v>
      </c>
      <c r="K114" s="284">
        <v>47.98</v>
      </c>
      <c r="L114" s="284">
        <v>6.04</v>
      </c>
      <c r="M114" s="284">
        <v>0.37333333333333335</v>
      </c>
    </row>
    <row r="115" spans="3:13" ht="11.25" customHeight="1">
      <c r="C115" s="276">
        <v>2012</v>
      </c>
      <c r="D115" s="179">
        <v>7367</v>
      </c>
      <c r="E115" s="179">
        <v>1253</v>
      </c>
      <c r="F115" s="179">
        <v>51</v>
      </c>
      <c r="G115" s="283">
        <v>388</v>
      </c>
      <c r="H115" s="283">
        <v>130.5</v>
      </c>
      <c r="I115" s="284">
        <v>18.987113402061855</v>
      </c>
      <c r="J115" s="284">
        <v>3.229381443298969</v>
      </c>
      <c r="K115" s="284">
        <v>56.452107279693486</v>
      </c>
      <c r="L115" s="284">
        <v>9.601532567049809</v>
      </c>
      <c r="M115" s="284">
        <v>0.39080459770114945</v>
      </c>
    </row>
    <row r="116" spans="3:13" ht="11.25" customHeight="1">
      <c r="C116" s="276">
        <v>2013</v>
      </c>
      <c r="D116" s="179">
        <v>7835</v>
      </c>
      <c r="E116" s="179">
        <v>1110</v>
      </c>
      <c r="F116" s="179">
        <v>45</v>
      </c>
      <c r="G116" s="283">
        <v>391.4</v>
      </c>
      <c r="H116" s="283">
        <v>129</v>
      </c>
      <c r="I116" s="284">
        <v>20.017884517118038</v>
      </c>
      <c r="J116" s="284">
        <v>2.8359734287174247</v>
      </c>
      <c r="K116" s="284">
        <v>60.736434108527135</v>
      </c>
      <c r="L116" s="284">
        <v>8.604651162790697</v>
      </c>
      <c r="M116" s="284">
        <v>0.3488372093023256</v>
      </c>
    </row>
    <row r="117" spans="3:13" ht="11.25" customHeight="1">
      <c r="C117" s="276">
        <v>2014</v>
      </c>
      <c r="D117" s="179">
        <v>8187</v>
      </c>
      <c r="E117" s="179">
        <v>1021</v>
      </c>
      <c r="F117" s="179">
        <v>45</v>
      </c>
      <c r="G117" s="283">
        <v>420.3</v>
      </c>
      <c r="H117" s="283">
        <v>163</v>
      </c>
      <c r="I117" s="284">
        <v>19.478943611705922</v>
      </c>
      <c r="J117" s="284">
        <v>2.4292172257911013</v>
      </c>
      <c r="K117" s="284">
        <v>50.22699386503067</v>
      </c>
      <c r="L117" s="284">
        <v>6.263803680981595</v>
      </c>
      <c r="M117" s="284">
        <v>0.27607361963190186</v>
      </c>
    </row>
    <row r="118" spans="2:13" ht="11.25" customHeight="1">
      <c r="B118" s="282"/>
      <c r="C118" s="276">
        <v>2015</v>
      </c>
      <c r="D118" s="179">
        <v>10033</v>
      </c>
      <c r="E118" s="179">
        <v>1402</v>
      </c>
      <c r="F118" s="179">
        <v>188</v>
      </c>
      <c r="G118" s="283">
        <v>577.4</v>
      </c>
      <c r="H118" s="283">
        <v>183</v>
      </c>
      <c r="I118" s="284">
        <v>17.37616903359889</v>
      </c>
      <c r="J118" s="284">
        <v>2.4281260824385176</v>
      </c>
      <c r="K118" s="284">
        <v>54.82513661202186</v>
      </c>
      <c r="L118" s="284">
        <v>7.66120218579235</v>
      </c>
      <c r="M118" s="284">
        <v>1.0273224043715847</v>
      </c>
    </row>
    <row r="119" spans="2:13" ht="11.25" customHeight="1">
      <c r="B119" s="282"/>
      <c r="C119" s="276">
        <v>2016</v>
      </c>
      <c r="D119" s="179">
        <v>10178</v>
      </c>
      <c r="E119" s="179">
        <v>1230</v>
      </c>
      <c r="F119" s="179">
        <v>171</v>
      </c>
      <c r="G119" s="283">
        <v>603.6</v>
      </c>
      <c r="H119" s="283">
        <v>182.5</v>
      </c>
      <c r="I119" s="284">
        <v>16.862160371106693</v>
      </c>
      <c r="J119" s="284">
        <v>2.037773359840954</v>
      </c>
      <c r="K119" s="284">
        <v>55.76986301369863</v>
      </c>
      <c r="L119" s="284">
        <v>6.739726027397261</v>
      </c>
      <c r="M119" s="284">
        <v>0.936986301369863</v>
      </c>
    </row>
    <row r="120" spans="2:13" ht="11.25" customHeight="1">
      <c r="B120" s="282"/>
      <c r="C120" s="276">
        <v>2017</v>
      </c>
      <c r="D120" s="179">
        <v>10152</v>
      </c>
      <c r="E120" s="179">
        <v>1360</v>
      </c>
      <c r="F120" s="179">
        <v>170</v>
      </c>
      <c r="G120" s="283">
        <v>600.8</v>
      </c>
      <c r="H120" s="283">
        <v>184</v>
      </c>
      <c r="I120" s="284">
        <v>16.89747003994674</v>
      </c>
      <c r="J120" s="284">
        <v>2.263648468708389</v>
      </c>
      <c r="K120" s="284">
        <v>55.17391304347826</v>
      </c>
      <c r="L120" s="284">
        <v>7.391304347826087</v>
      </c>
      <c r="M120" s="284">
        <v>0.9239130434782609</v>
      </c>
    </row>
    <row r="121" spans="2:13" ht="11.25" customHeight="1">
      <c r="B121" s="282"/>
      <c r="C121" s="276">
        <v>2018</v>
      </c>
      <c r="D121" s="179">
        <v>9801</v>
      </c>
      <c r="E121" s="179">
        <v>1357</v>
      </c>
      <c r="F121" s="179">
        <v>175</v>
      </c>
      <c r="G121" s="283">
        <v>636.9</v>
      </c>
      <c r="H121" s="283">
        <v>185.5</v>
      </c>
      <c r="I121" s="284">
        <v>15.388601036269431</v>
      </c>
      <c r="J121" s="284">
        <v>2.1306327523944106</v>
      </c>
      <c r="K121" s="284">
        <v>52.8355795148248</v>
      </c>
      <c r="L121" s="284">
        <v>7.315363881401617</v>
      </c>
      <c r="M121" s="284">
        <v>0.9433962264150944</v>
      </c>
    </row>
    <row r="122" spans="2:13" ht="11.25" customHeight="1">
      <c r="B122" s="282"/>
      <c r="C122" s="276">
        <v>2019</v>
      </c>
      <c r="D122" s="292">
        <v>9480</v>
      </c>
      <c r="E122" s="292">
        <v>1232</v>
      </c>
      <c r="F122" s="292">
        <v>100</v>
      </c>
      <c r="G122" s="293">
        <v>640</v>
      </c>
      <c r="H122" s="293">
        <v>187.5</v>
      </c>
      <c r="I122" s="284">
        <v>14.8125</v>
      </c>
      <c r="J122" s="284">
        <v>1.925</v>
      </c>
      <c r="K122" s="284">
        <v>50.56</v>
      </c>
      <c r="L122" s="284">
        <v>6.570666666666667</v>
      </c>
      <c r="M122" s="284">
        <v>0.5333333333333333</v>
      </c>
    </row>
    <row r="123" spans="2:13" ht="11.25" customHeight="1">
      <c r="B123" s="282"/>
      <c r="C123" s="276">
        <v>2020</v>
      </c>
      <c r="D123" s="292">
        <v>9578</v>
      </c>
      <c r="E123" s="292">
        <v>1171</v>
      </c>
      <c r="F123" s="292">
        <v>162</v>
      </c>
      <c r="G123" s="293">
        <v>654.8</v>
      </c>
      <c r="H123" s="293">
        <v>191.5</v>
      </c>
      <c r="I123" s="284">
        <f>D123/$G$123</f>
        <v>14.627367135003055</v>
      </c>
      <c r="J123" s="284">
        <f>E123/$G$123</f>
        <v>1.7883323152107515</v>
      </c>
      <c r="K123" s="284">
        <f>D123/$H$123</f>
        <v>50.01566579634465</v>
      </c>
      <c r="L123" s="284">
        <f>E123/$H$123</f>
        <v>6.114882506527415</v>
      </c>
      <c r="M123" s="284">
        <f>F123/$H$123</f>
        <v>0.8459530026109661</v>
      </c>
    </row>
    <row r="124" spans="2:13" ht="11.25" customHeight="1">
      <c r="B124" s="282"/>
      <c r="C124" s="276">
        <v>2021</v>
      </c>
      <c r="D124" s="289">
        <v>9552</v>
      </c>
      <c r="E124" s="289">
        <v>1206</v>
      </c>
      <c r="F124" s="289">
        <v>156</v>
      </c>
      <c r="G124" s="290">
        <v>591.4</v>
      </c>
      <c r="H124" s="290">
        <v>155</v>
      </c>
      <c r="I124" s="284">
        <f>D124/$G124</f>
        <v>16.151504903618534</v>
      </c>
      <c r="J124" s="284">
        <f>E124/$G124</f>
        <v>2.03922894825837</v>
      </c>
      <c r="K124" s="284">
        <f>D124/$H124</f>
        <v>61.6258064516129</v>
      </c>
      <c r="L124" s="284">
        <f>E124/$H124</f>
        <v>7.780645161290322</v>
      </c>
      <c r="M124" s="284">
        <f>F124/H124</f>
        <v>1.0064516129032257</v>
      </c>
    </row>
    <row r="125" spans="2:13" ht="11.25" customHeight="1">
      <c r="B125" s="282"/>
      <c r="C125" s="276"/>
      <c r="D125" s="179"/>
      <c r="E125" s="179"/>
      <c r="F125" s="179"/>
      <c r="G125" s="283"/>
      <c r="H125" s="283"/>
      <c r="I125" s="284"/>
      <c r="J125" s="284"/>
      <c r="K125" s="284"/>
      <c r="L125" s="284"/>
      <c r="M125" s="284"/>
    </row>
    <row r="126" spans="1:13" ht="11.25" customHeight="1">
      <c r="A126" s="282" t="s">
        <v>258</v>
      </c>
      <c r="B126" s="282"/>
      <c r="C126" s="276">
        <v>2005</v>
      </c>
      <c r="D126" s="179">
        <v>39562</v>
      </c>
      <c r="E126" s="179">
        <v>4729</v>
      </c>
      <c r="F126" s="179">
        <v>304</v>
      </c>
      <c r="G126" s="283">
        <v>2699.4</v>
      </c>
      <c r="H126" s="283">
        <v>1202</v>
      </c>
      <c r="I126" s="284">
        <v>14.655849448025487</v>
      </c>
      <c r="J126" s="284">
        <v>1.7518707861006149</v>
      </c>
      <c r="K126" s="284">
        <v>32.9134775374376</v>
      </c>
      <c r="L126" s="284">
        <v>3.9342762063227954</v>
      </c>
      <c r="M126" s="284">
        <v>0.2529118136439268</v>
      </c>
    </row>
    <row r="127" spans="2:13" ht="11.25" customHeight="1">
      <c r="B127" s="282" t="s">
        <v>259</v>
      </c>
      <c r="C127" s="276">
        <v>2006</v>
      </c>
      <c r="D127" s="179">
        <v>41400</v>
      </c>
      <c r="E127" s="179">
        <v>4626</v>
      </c>
      <c r="F127" s="179">
        <v>283</v>
      </c>
      <c r="G127" s="283">
        <v>2723</v>
      </c>
      <c r="H127" s="283">
        <v>1182</v>
      </c>
      <c r="I127" s="284">
        <v>15.203819316929856</v>
      </c>
      <c r="J127" s="284">
        <v>1.6988615497612927</v>
      </c>
      <c r="K127" s="284">
        <v>35.025380710659896</v>
      </c>
      <c r="L127" s="284">
        <v>3.9137055837563453</v>
      </c>
      <c r="M127" s="284">
        <v>0.23942470389170897</v>
      </c>
    </row>
    <row r="128" spans="2:13" ht="11.25" customHeight="1">
      <c r="B128" s="282"/>
      <c r="C128" s="276">
        <v>2007</v>
      </c>
      <c r="D128" s="179">
        <v>42802</v>
      </c>
      <c r="E128" s="179">
        <v>4982</v>
      </c>
      <c r="F128" s="179">
        <v>291</v>
      </c>
      <c r="G128" s="283">
        <v>2606.1</v>
      </c>
      <c r="H128" s="283">
        <v>1160.5</v>
      </c>
      <c r="I128" s="284">
        <v>16.423774989447836</v>
      </c>
      <c r="J128" s="284">
        <v>1.911668777099881</v>
      </c>
      <c r="K128" s="284">
        <v>36.88237828522189</v>
      </c>
      <c r="L128" s="284">
        <v>4.292977165015079</v>
      </c>
      <c r="M128" s="284">
        <v>0.25075398535114174</v>
      </c>
    </row>
    <row r="129" spans="2:13" ht="11.25" customHeight="1">
      <c r="B129" s="282"/>
      <c r="C129" s="276">
        <v>2008</v>
      </c>
      <c r="D129" s="179">
        <v>44955</v>
      </c>
      <c r="E129" s="179">
        <v>5655</v>
      </c>
      <c r="F129" s="179">
        <v>313</v>
      </c>
      <c r="G129" s="283">
        <v>2627.9</v>
      </c>
      <c r="H129" s="283">
        <v>1152</v>
      </c>
      <c r="I129" s="284">
        <v>17.106815327828304</v>
      </c>
      <c r="J129" s="284">
        <v>2.1519083678983217</v>
      </c>
      <c r="K129" s="284">
        <v>39.0234375</v>
      </c>
      <c r="L129" s="284">
        <v>4.908854166666667</v>
      </c>
      <c r="M129" s="284">
        <v>0.2717013888888889</v>
      </c>
    </row>
    <row r="130" spans="2:25" ht="11.25" customHeight="1">
      <c r="B130" s="282"/>
      <c r="C130" s="276">
        <v>2009</v>
      </c>
      <c r="D130" s="179">
        <v>49158</v>
      </c>
      <c r="E130" s="179">
        <v>6070</v>
      </c>
      <c r="F130" s="179">
        <v>340</v>
      </c>
      <c r="G130" s="283">
        <v>2605.3</v>
      </c>
      <c r="H130" s="283">
        <v>1137</v>
      </c>
      <c r="I130" s="284">
        <v>18.868460446013895</v>
      </c>
      <c r="J130" s="284">
        <v>2.3298660422983914</v>
      </c>
      <c r="K130" s="284">
        <v>43.23482849604222</v>
      </c>
      <c r="L130" s="284">
        <v>5.338610378188214</v>
      </c>
      <c r="M130" s="284">
        <v>0.2990325417766051</v>
      </c>
      <c r="U130" s="288"/>
      <c r="V130" s="288"/>
      <c r="W130" s="288"/>
      <c r="X130" s="288"/>
      <c r="Y130" s="288"/>
    </row>
    <row r="131" spans="2:25" ht="11.25" customHeight="1">
      <c r="B131" s="282"/>
      <c r="C131" s="276">
        <v>2010</v>
      </c>
      <c r="D131" s="179">
        <v>56510</v>
      </c>
      <c r="E131" s="179">
        <v>7200</v>
      </c>
      <c r="F131" s="179">
        <v>368</v>
      </c>
      <c r="G131" s="283">
        <v>2835.8</v>
      </c>
      <c r="H131" s="283">
        <v>1194</v>
      </c>
      <c r="I131" s="284">
        <v>19.92735735947528</v>
      </c>
      <c r="J131" s="284">
        <v>2.538966076592143</v>
      </c>
      <c r="K131" s="284">
        <v>47.32830820770519</v>
      </c>
      <c r="L131" s="284">
        <v>6.030150753768845</v>
      </c>
      <c r="M131" s="284">
        <v>0.3082077051926298</v>
      </c>
      <c r="U131" s="288"/>
      <c r="V131" s="288"/>
      <c r="W131" s="288"/>
      <c r="X131" s="288"/>
      <c r="Y131" s="288"/>
    </row>
    <row r="132" spans="2:25" ht="11.25" customHeight="1">
      <c r="B132" s="296"/>
      <c r="C132" s="276">
        <v>2011</v>
      </c>
      <c r="D132" s="179">
        <v>65429</v>
      </c>
      <c r="E132" s="179">
        <v>8793</v>
      </c>
      <c r="F132" s="179">
        <v>374</v>
      </c>
      <c r="G132" s="283">
        <v>3016.1</v>
      </c>
      <c r="H132" s="283">
        <v>1248</v>
      </c>
      <c r="I132" s="284">
        <v>21.693246245151023</v>
      </c>
      <c r="J132" s="284">
        <v>2.915354265442127</v>
      </c>
      <c r="K132" s="284">
        <v>52.427083333333336</v>
      </c>
      <c r="L132" s="284">
        <v>7.045673076923077</v>
      </c>
      <c r="M132" s="284">
        <v>0.29967948717948717</v>
      </c>
      <c r="U132" s="288"/>
      <c r="V132" s="288"/>
      <c r="W132" s="288"/>
      <c r="X132" s="288"/>
      <c r="Y132" s="288"/>
    </row>
    <row r="133" spans="3:13" ht="11.25" customHeight="1">
      <c r="C133" s="276">
        <v>2012</v>
      </c>
      <c r="D133" s="179">
        <v>68512</v>
      </c>
      <c r="E133" s="179">
        <v>9344</v>
      </c>
      <c r="F133" s="179">
        <v>377</v>
      </c>
      <c r="G133" s="283">
        <v>3257.9</v>
      </c>
      <c r="H133" s="283">
        <v>1332</v>
      </c>
      <c r="I133" s="284">
        <v>21.02949752908315</v>
      </c>
      <c r="J133" s="284">
        <v>2.8681052211547313</v>
      </c>
      <c r="K133" s="284">
        <v>51.43543543543544</v>
      </c>
      <c r="L133" s="284">
        <v>7.015015015015015</v>
      </c>
      <c r="M133" s="284">
        <v>0.283033033033033</v>
      </c>
    </row>
    <row r="134" spans="3:13" ht="11.25" customHeight="1">
      <c r="C134" s="276">
        <v>2013</v>
      </c>
      <c r="D134" s="179">
        <v>74704</v>
      </c>
      <c r="E134" s="179">
        <v>9974</v>
      </c>
      <c r="F134" s="179">
        <v>405</v>
      </c>
      <c r="G134" s="283">
        <v>3239.4</v>
      </c>
      <c r="H134" s="283">
        <v>1448.5</v>
      </c>
      <c r="I134" s="284">
        <v>23.06106069025128</v>
      </c>
      <c r="J134" s="284">
        <v>3.0789652404766312</v>
      </c>
      <c r="K134" s="284">
        <v>51.573351743182606</v>
      </c>
      <c r="L134" s="284">
        <v>6.88574387297204</v>
      </c>
      <c r="M134" s="284">
        <v>0.27959958577839145</v>
      </c>
    </row>
    <row r="135" spans="2:13" ht="11.25" customHeight="1">
      <c r="B135" s="282"/>
      <c r="C135" s="276">
        <v>2014</v>
      </c>
      <c r="D135" s="179">
        <v>77325</v>
      </c>
      <c r="E135" s="179">
        <v>10511</v>
      </c>
      <c r="F135" s="179">
        <v>408</v>
      </c>
      <c r="G135" s="283">
        <v>3307.6</v>
      </c>
      <c r="H135" s="283">
        <v>1455</v>
      </c>
      <c r="I135" s="284">
        <v>23.377977990083444</v>
      </c>
      <c r="J135" s="284">
        <v>3.177832869754505</v>
      </c>
      <c r="K135" s="284">
        <v>53.144329896907216</v>
      </c>
      <c r="L135" s="284">
        <v>7.2240549828178695</v>
      </c>
      <c r="M135" s="284">
        <v>0.2804123711340206</v>
      </c>
    </row>
    <row r="136" spans="2:13" ht="11.25" customHeight="1">
      <c r="B136" s="282"/>
      <c r="C136" s="276">
        <v>2015</v>
      </c>
      <c r="D136" s="179">
        <v>106053</v>
      </c>
      <c r="E136" s="179">
        <v>11664</v>
      </c>
      <c r="F136" s="179">
        <v>486</v>
      </c>
      <c r="G136" s="283">
        <v>3862.3</v>
      </c>
      <c r="H136" s="283">
        <v>1794.5</v>
      </c>
      <c r="I136" s="284">
        <v>27.458509178468788</v>
      </c>
      <c r="J136" s="284">
        <v>3.0199621986898997</v>
      </c>
      <c r="K136" s="284">
        <v>59.098913346336026</v>
      </c>
      <c r="L136" s="284">
        <v>6.499860685427696</v>
      </c>
      <c r="M136" s="284">
        <v>0.27082752855948733</v>
      </c>
    </row>
    <row r="137" spans="2:13" ht="11.25" customHeight="1">
      <c r="B137" s="282"/>
      <c r="C137" s="276">
        <v>2016</v>
      </c>
      <c r="D137" s="179">
        <v>107837</v>
      </c>
      <c r="E137" s="179">
        <v>13659</v>
      </c>
      <c r="F137" s="179">
        <v>708</v>
      </c>
      <c r="G137" s="283">
        <v>3892.1</v>
      </c>
      <c r="H137" s="283">
        <v>1829.5</v>
      </c>
      <c r="I137" s="284">
        <v>27.706636520130523</v>
      </c>
      <c r="J137" s="284">
        <v>3.509416510367154</v>
      </c>
      <c r="K137" s="284">
        <v>58.943427165892324</v>
      </c>
      <c r="L137" s="284">
        <v>7.465974309920743</v>
      </c>
      <c r="M137" s="284">
        <v>0.3869909811423886</v>
      </c>
    </row>
    <row r="138" spans="2:13" ht="11.25" customHeight="1">
      <c r="B138" s="282"/>
      <c r="C138" s="276">
        <v>2017</v>
      </c>
      <c r="D138" s="179">
        <v>109596</v>
      </c>
      <c r="E138" s="179">
        <v>13239</v>
      </c>
      <c r="F138" s="179">
        <v>732</v>
      </c>
      <c r="G138" s="283">
        <v>4015.5</v>
      </c>
      <c r="H138" s="283">
        <v>1846</v>
      </c>
      <c r="I138" s="284">
        <v>27.293238700037357</v>
      </c>
      <c r="J138" s="284">
        <v>3.2969742248785954</v>
      </c>
      <c r="K138" s="284">
        <v>59.36944745395449</v>
      </c>
      <c r="L138" s="284">
        <v>7.17172264355363</v>
      </c>
      <c r="M138" s="284">
        <v>0.39653304442036835</v>
      </c>
    </row>
    <row r="139" spans="2:13" ht="11.25" customHeight="1">
      <c r="B139" s="282"/>
      <c r="C139" s="276">
        <v>2018</v>
      </c>
      <c r="D139" s="179">
        <v>110299</v>
      </c>
      <c r="E139" s="179">
        <v>12762</v>
      </c>
      <c r="F139" s="179">
        <v>697</v>
      </c>
      <c r="G139" s="283">
        <v>4165.4</v>
      </c>
      <c r="H139" s="283">
        <v>1856</v>
      </c>
      <c r="I139" s="284">
        <v>26.47980986219811</v>
      </c>
      <c r="J139" s="284">
        <v>3.0638113986651945</v>
      </c>
      <c r="K139" s="284">
        <v>59.42834051724138</v>
      </c>
      <c r="L139" s="284">
        <v>6.876077586206897</v>
      </c>
      <c r="M139" s="284">
        <v>0.3755387931034483</v>
      </c>
    </row>
    <row r="140" spans="2:13" ht="11.25" customHeight="1">
      <c r="B140" s="282"/>
      <c r="C140" s="276">
        <v>2019</v>
      </c>
      <c r="D140" s="292">
        <v>111355</v>
      </c>
      <c r="E140" s="292">
        <v>12780</v>
      </c>
      <c r="F140" s="292">
        <v>786</v>
      </c>
      <c r="G140" s="293">
        <v>4308</v>
      </c>
      <c r="H140" s="293">
        <v>1910</v>
      </c>
      <c r="I140" s="284">
        <v>25.848421541318476</v>
      </c>
      <c r="J140" s="284">
        <v>2.966573816155989</v>
      </c>
      <c r="K140" s="284">
        <v>58.30104712041885</v>
      </c>
      <c r="L140" s="284">
        <v>6.69109947643979</v>
      </c>
      <c r="M140" s="284">
        <v>0.41151832460732984</v>
      </c>
    </row>
    <row r="141" spans="2:13" ht="11.25" customHeight="1">
      <c r="B141" s="282"/>
      <c r="C141" s="276">
        <v>2020</v>
      </c>
      <c r="D141" s="292">
        <v>115745</v>
      </c>
      <c r="E141" s="292">
        <v>11952</v>
      </c>
      <c r="F141" s="292">
        <v>735</v>
      </c>
      <c r="G141" s="293">
        <v>4347.2</v>
      </c>
      <c r="H141" s="293">
        <v>1944.5</v>
      </c>
      <c r="I141" s="284">
        <f>D141/$G$141</f>
        <v>26.625184026499817</v>
      </c>
      <c r="J141" s="284">
        <f>E141/$G$141</f>
        <v>2.7493559072506444</v>
      </c>
      <c r="K141" s="284">
        <f>D141/$H$141</f>
        <v>59.524299305734125</v>
      </c>
      <c r="L141" s="284">
        <f>E141/$H$141</f>
        <v>6.1465672409359735</v>
      </c>
      <c r="M141" s="284">
        <f>F141/$H$141</f>
        <v>0.3779892003085626</v>
      </c>
    </row>
    <row r="142" spans="2:13" ht="11.25" customHeight="1">
      <c r="B142" s="282"/>
      <c r="C142" s="276">
        <v>2021</v>
      </c>
      <c r="D142" s="289">
        <v>117025</v>
      </c>
      <c r="E142" s="289">
        <v>12320</v>
      </c>
      <c r="F142" s="289">
        <v>732</v>
      </c>
      <c r="G142" s="290">
        <v>4112.8</v>
      </c>
      <c r="H142" s="290">
        <v>1761.5</v>
      </c>
      <c r="I142" s="284">
        <f>D142/$G142</f>
        <v>28.453851390780002</v>
      </c>
      <c r="J142" s="284">
        <f>E142/$G142</f>
        <v>2.995526162225248</v>
      </c>
      <c r="K142" s="284">
        <f>D142/$H142</f>
        <v>66.43485665625887</v>
      </c>
      <c r="L142" s="284">
        <f>E142/$H142</f>
        <v>6.994039171160942</v>
      </c>
      <c r="M142" s="284">
        <f>F142/H142</f>
        <v>0.41555492478001704</v>
      </c>
    </row>
    <row r="143" spans="2:13" ht="11.25" customHeight="1">
      <c r="B143" s="282"/>
      <c r="C143" s="276"/>
      <c r="D143" s="179"/>
      <c r="E143" s="179"/>
      <c r="F143" s="179"/>
      <c r="G143" s="283"/>
      <c r="H143" s="283"/>
      <c r="I143" s="284"/>
      <c r="J143" s="284"/>
      <c r="K143" s="284"/>
      <c r="L143" s="284"/>
      <c r="M143" s="284"/>
    </row>
    <row r="144" spans="1:13" ht="11.25" customHeight="1">
      <c r="A144" s="302" t="s">
        <v>260</v>
      </c>
      <c r="B144" s="282"/>
      <c r="C144" s="276">
        <v>2005</v>
      </c>
      <c r="D144" s="179">
        <v>9334</v>
      </c>
      <c r="E144" s="179">
        <v>1074</v>
      </c>
      <c r="F144" s="179">
        <v>41</v>
      </c>
      <c r="G144" s="283">
        <v>837.5</v>
      </c>
      <c r="H144" s="283">
        <v>285</v>
      </c>
      <c r="I144" s="284">
        <v>11.145074626865672</v>
      </c>
      <c r="J144" s="284">
        <v>1.2823880597014925</v>
      </c>
      <c r="K144" s="284">
        <v>32.75087719298246</v>
      </c>
      <c r="L144" s="284">
        <v>3.768421052631579</v>
      </c>
      <c r="M144" s="284">
        <v>0.14385964912280702</v>
      </c>
    </row>
    <row r="145" spans="2:13" ht="11.25" customHeight="1">
      <c r="B145" s="302" t="s">
        <v>261</v>
      </c>
      <c r="C145" s="276">
        <v>2006</v>
      </c>
      <c r="D145" s="179">
        <v>9245</v>
      </c>
      <c r="E145" s="179">
        <v>1071</v>
      </c>
      <c r="F145" s="179">
        <v>34</v>
      </c>
      <c r="G145" s="283">
        <v>847.6</v>
      </c>
      <c r="H145" s="283">
        <v>293.5</v>
      </c>
      <c r="I145" s="284">
        <v>10.907267579046719</v>
      </c>
      <c r="J145" s="284">
        <v>1.2635677206229352</v>
      </c>
      <c r="K145" s="284">
        <v>31.49914821124361</v>
      </c>
      <c r="L145" s="284">
        <v>3.6490630323679727</v>
      </c>
      <c r="M145" s="284">
        <v>0.11584327086882454</v>
      </c>
    </row>
    <row r="146" spans="2:13" ht="11.25" customHeight="1">
      <c r="B146" s="282"/>
      <c r="C146" s="276">
        <v>2007</v>
      </c>
      <c r="D146" s="179">
        <v>8834</v>
      </c>
      <c r="E146" s="179">
        <v>1106</v>
      </c>
      <c r="F146" s="179">
        <v>38</v>
      </c>
      <c r="G146" s="283">
        <v>848.3</v>
      </c>
      <c r="H146" s="283">
        <v>299</v>
      </c>
      <c r="I146" s="284">
        <v>10.413768713898385</v>
      </c>
      <c r="J146" s="284">
        <v>1.3037840386655666</v>
      </c>
      <c r="K146" s="284">
        <v>29.54515050167224</v>
      </c>
      <c r="L146" s="284">
        <v>3.698996655518395</v>
      </c>
      <c r="M146" s="284">
        <v>0.12709030100334448</v>
      </c>
    </row>
    <row r="147" spans="2:13" ht="11.25" customHeight="1">
      <c r="B147" s="282"/>
      <c r="C147" s="276">
        <v>2008</v>
      </c>
      <c r="D147" s="179">
        <v>9193</v>
      </c>
      <c r="E147" s="179">
        <v>1067</v>
      </c>
      <c r="F147" s="179">
        <v>59</v>
      </c>
      <c r="G147" s="283">
        <v>929.1</v>
      </c>
      <c r="H147" s="283">
        <v>303</v>
      </c>
      <c r="I147" s="284">
        <v>9.894521580023678</v>
      </c>
      <c r="J147" s="284">
        <v>1.1484232052523948</v>
      </c>
      <c r="K147" s="284">
        <v>30.339933993399338</v>
      </c>
      <c r="L147" s="284">
        <v>3.5214521452145213</v>
      </c>
      <c r="M147" s="284">
        <v>0.19471947194719472</v>
      </c>
    </row>
    <row r="148" spans="2:25" ht="11.25" customHeight="1">
      <c r="B148" s="282"/>
      <c r="C148" s="276">
        <v>2009</v>
      </c>
      <c r="D148" s="179">
        <v>9533</v>
      </c>
      <c r="E148" s="179">
        <v>1189</v>
      </c>
      <c r="F148" s="179">
        <v>41</v>
      </c>
      <c r="G148" s="283">
        <v>979.3</v>
      </c>
      <c r="H148" s="283">
        <v>321.5</v>
      </c>
      <c r="I148" s="284">
        <v>9.734504237720822</v>
      </c>
      <c r="J148" s="284">
        <v>1.21413254365363</v>
      </c>
      <c r="K148" s="284">
        <v>29.65163297045101</v>
      </c>
      <c r="L148" s="284">
        <v>3.698289269051322</v>
      </c>
      <c r="M148" s="284">
        <v>0.12752721617418353</v>
      </c>
      <c r="U148" s="288"/>
      <c r="V148" s="288"/>
      <c r="W148" s="288"/>
      <c r="X148" s="288"/>
      <c r="Y148" s="288"/>
    </row>
    <row r="149" spans="2:25" ht="11.25" customHeight="1">
      <c r="B149" s="282"/>
      <c r="C149" s="276">
        <v>2010</v>
      </c>
      <c r="D149" s="179">
        <v>9533</v>
      </c>
      <c r="E149" s="179">
        <v>1390</v>
      </c>
      <c r="F149" s="179">
        <v>36</v>
      </c>
      <c r="G149" s="283">
        <v>969.6</v>
      </c>
      <c r="H149" s="283">
        <v>322</v>
      </c>
      <c r="I149" s="284">
        <v>9.831889438943895</v>
      </c>
      <c r="J149" s="284">
        <v>1.4335808580858085</v>
      </c>
      <c r="K149" s="284">
        <v>29.6055900621118</v>
      </c>
      <c r="L149" s="284">
        <v>4.316770186335404</v>
      </c>
      <c r="M149" s="284">
        <v>0.11180124223602485</v>
      </c>
      <c r="U149" s="288"/>
      <c r="V149" s="288"/>
      <c r="W149" s="288"/>
      <c r="X149" s="288"/>
      <c r="Y149" s="288"/>
    </row>
    <row r="150" spans="2:25" ht="11.25" customHeight="1">
      <c r="B150" s="282"/>
      <c r="C150" s="276">
        <v>2011</v>
      </c>
      <c r="D150" s="179">
        <v>10040</v>
      </c>
      <c r="E150" s="179">
        <v>1365</v>
      </c>
      <c r="F150" s="179">
        <v>46</v>
      </c>
      <c r="G150" s="283">
        <v>1035.3</v>
      </c>
      <c r="H150" s="283">
        <v>332.5</v>
      </c>
      <c r="I150" s="284">
        <v>9.697672172317203</v>
      </c>
      <c r="J150" s="284">
        <v>1.3184584178498986</v>
      </c>
      <c r="K150" s="284">
        <v>30.195488721804512</v>
      </c>
      <c r="L150" s="284">
        <v>4.105263157894737</v>
      </c>
      <c r="M150" s="284">
        <v>0.13834586466165413</v>
      </c>
      <c r="U150" s="288"/>
      <c r="V150" s="288"/>
      <c r="W150" s="288"/>
      <c r="X150" s="288"/>
      <c r="Y150" s="288"/>
    </row>
    <row r="151" spans="2:13" ht="11.25" customHeight="1">
      <c r="B151" s="296"/>
      <c r="C151" s="276">
        <v>2012</v>
      </c>
      <c r="D151" s="179">
        <v>10264</v>
      </c>
      <c r="E151" s="179">
        <v>1543</v>
      </c>
      <c r="F151" s="179">
        <v>42</v>
      </c>
      <c r="G151" s="283">
        <v>1003.6</v>
      </c>
      <c r="H151" s="283">
        <v>326.5</v>
      </c>
      <c r="I151" s="284">
        <v>10.22718214428059</v>
      </c>
      <c r="J151" s="284">
        <v>1.5374651255480272</v>
      </c>
      <c r="K151" s="284">
        <v>31.436447166921898</v>
      </c>
      <c r="L151" s="284">
        <v>4.725880551301684</v>
      </c>
      <c r="M151" s="284">
        <v>0.12863705972434916</v>
      </c>
    </row>
    <row r="152" spans="3:13" ht="11.25" customHeight="1">
      <c r="C152" s="276">
        <v>2013</v>
      </c>
      <c r="D152" s="179">
        <v>10681</v>
      </c>
      <c r="E152" s="179">
        <v>1604</v>
      </c>
      <c r="F152" s="179">
        <v>37</v>
      </c>
      <c r="G152" s="283">
        <v>997.7</v>
      </c>
      <c r="H152" s="283">
        <v>335.5</v>
      </c>
      <c r="I152" s="284">
        <v>10.705622932745314</v>
      </c>
      <c r="J152" s="284">
        <v>1.6076977047208578</v>
      </c>
      <c r="K152" s="284">
        <v>31.83606557377049</v>
      </c>
      <c r="L152" s="284">
        <v>4.780923994038748</v>
      </c>
      <c r="M152" s="284">
        <v>0.11028315946348734</v>
      </c>
    </row>
    <row r="153" spans="3:13" ht="11.25" customHeight="1">
      <c r="C153" s="276">
        <v>2014</v>
      </c>
      <c r="D153" s="179">
        <v>10878</v>
      </c>
      <c r="E153" s="179">
        <v>1444</v>
      </c>
      <c r="F153" s="179">
        <v>50</v>
      </c>
      <c r="G153" s="283">
        <v>1000.8</v>
      </c>
      <c r="H153" s="283">
        <v>340</v>
      </c>
      <c r="I153" s="284">
        <v>10.869304556354917</v>
      </c>
      <c r="J153" s="284">
        <v>1.442845723421263</v>
      </c>
      <c r="K153" s="284">
        <v>31.99411764705882</v>
      </c>
      <c r="L153" s="284">
        <v>4.247058823529412</v>
      </c>
      <c r="M153" s="284">
        <v>0.14705882352941177</v>
      </c>
    </row>
    <row r="154" spans="2:13" ht="11.25" customHeight="1">
      <c r="B154" s="302"/>
      <c r="C154" s="276">
        <v>2015</v>
      </c>
      <c r="D154" s="179">
        <v>11074</v>
      </c>
      <c r="E154" s="179">
        <v>1514</v>
      </c>
      <c r="F154" s="179">
        <v>55</v>
      </c>
      <c r="G154" s="283">
        <v>950</v>
      </c>
      <c r="H154" s="283">
        <v>329.5</v>
      </c>
      <c r="I154" s="284">
        <v>11.656842105263157</v>
      </c>
      <c r="J154" s="284">
        <v>1.5936842105263158</v>
      </c>
      <c r="K154" s="284">
        <v>33.60849772382397</v>
      </c>
      <c r="L154" s="284">
        <v>4.594840667678301</v>
      </c>
      <c r="M154" s="284">
        <v>0.1669195751138088</v>
      </c>
    </row>
    <row r="155" spans="2:13" ht="11.25" customHeight="1">
      <c r="B155" s="302"/>
      <c r="C155" s="276">
        <v>2016</v>
      </c>
      <c r="D155" s="179">
        <v>10748</v>
      </c>
      <c r="E155" s="179">
        <v>1473</v>
      </c>
      <c r="F155" s="179">
        <v>55</v>
      </c>
      <c r="G155" s="283">
        <v>947</v>
      </c>
      <c r="H155" s="283">
        <v>334</v>
      </c>
      <c r="I155" s="284">
        <v>11.349524815205914</v>
      </c>
      <c r="J155" s="284">
        <v>1.5554382259767687</v>
      </c>
      <c r="K155" s="284">
        <v>32.17964071856287</v>
      </c>
      <c r="L155" s="284">
        <v>4.410179640718563</v>
      </c>
      <c r="M155" s="284">
        <v>0.16467065868263472</v>
      </c>
    </row>
    <row r="156" spans="2:13" ht="11.25" customHeight="1">
      <c r="B156" s="302"/>
      <c r="C156" s="276">
        <v>2017</v>
      </c>
      <c r="D156" s="179">
        <v>10842</v>
      </c>
      <c r="E156" s="179">
        <v>1431</v>
      </c>
      <c r="F156" s="179">
        <v>35</v>
      </c>
      <c r="G156" s="283">
        <v>933.4</v>
      </c>
      <c r="H156" s="283">
        <v>332.5</v>
      </c>
      <c r="I156" s="284">
        <v>11.615598885793872</v>
      </c>
      <c r="J156" s="284">
        <v>1.5331047782301264</v>
      </c>
      <c r="K156" s="284">
        <v>32.60751879699248</v>
      </c>
      <c r="L156" s="284">
        <v>4.303759398496241</v>
      </c>
      <c r="M156" s="284">
        <v>0.10526315789473684</v>
      </c>
    </row>
    <row r="157" spans="2:13" ht="11.25" customHeight="1">
      <c r="B157" s="302"/>
      <c r="C157" s="276">
        <v>2018</v>
      </c>
      <c r="D157" s="179">
        <v>10666</v>
      </c>
      <c r="E157" s="179">
        <v>1476</v>
      </c>
      <c r="F157" s="179">
        <v>45</v>
      </c>
      <c r="G157" s="283">
        <v>953.2</v>
      </c>
      <c r="H157" s="283">
        <v>332</v>
      </c>
      <c r="I157" s="284">
        <v>11.189676877885018</v>
      </c>
      <c r="J157" s="284">
        <v>1.5484683172471674</v>
      </c>
      <c r="K157" s="284">
        <v>32.126506024096386</v>
      </c>
      <c r="L157" s="284">
        <v>4.445783132530121</v>
      </c>
      <c r="M157" s="284">
        <v>0.1355421686746988</v>
      </c>
    </row>
    <row r="158" spans="2:13" ht="11.25" customHeight="1">
      <c r="B158" s="302"/>
      <c r="C158" s="276">
        <v>2019</v>
      </c>
      <c r="D158" s="292">
        <v>10796</v>
      </c>
      <c r="E158" s="292">
        <v>1434</v>
      </c>
      <c r="F158" s="292">
        <v>29</v>
      </c>
      <c r="G158" s="293">
        <v>966.6</v>
      </c>
      <c r="H158" s="293">
        <v>338.5</v>
      </c>
      <c r="I158" s="284">
        <v>11.16904614111318</v>
      </c>
      <c r="J158" s="284">
        <v>1.483550589695841</v>
      </c>
      <c r="K158" s="284">
        <v>31.893648449039883</v>
      </c>
      <c r="L158" s="284">
        <v>4.236336779911373</v>
      </c>
      <c r="M158" s="284">
        <v>0.08567208271787297</v>
      </c>
    </row>
    <row r="159" spans="2:13" ht="11.25" customHeight="1">
      <c r="B159" s="302"/>
      <c r="C159" s="276">
        <v>2020</v>
      </c>
      <c r="D159" s="292">
        <v>11123</v>
      </c>
      <c r="E159" s="292">
        <v>1222</v>
      </c>
      <c r="F159" s="292">
        <v>32</v>
      </c>
      <c r="G159" s="293">
        <v>983.7</v>
      </c>
      <c r="H159" s="293">
        <v>344.5</v>
      </c>
      <c r="I159" s="284">
        <f>D159/$G$159</f>
        <v>11.307309138965131</v>
      </c>
      <c r="J159" s="284">
        <f>E159/$G$159</f>
        <v>1.2422486530446273</v>
      </c>
      <c r="K159" s="284">
        <f>D159/$H$159</f>
        <v>32.28737300435414</v>
      </c>
      <c r="L159" s="284">
        <f>E159/$H$159</f>
        <v>3.547169811320755</v>
      </c>
      <c r="M159" s="284">
        <f>F159/$H$159</f>
        <v>0.09288824383164006</v>
      </c>
    </row>
    <row r="160" spans="2:13" ht="11.25" customHeight="1">
      <c r="B160" s="302"/>
      <c r="C160" s="276">
        <v>2021</v>
      </c>
      <c r="D160" s="289">
        <v>11254</v>
      </c>
      <c r="E160" s="289">
        <v>1449</v>
      </c>
      <c r="F160" s="289">
        <v>39</v>
      </c>
      <c r="G160" s="290">
        <v>949.1</v>
      </c>
      <c r="H160" s="290">
        <v>349.5</v>
      </c>
      <c r="I160" s="284">
        <f>D160/$G160</f>
        <v>11.857549257191023</v>
      </c>
      <c r="J160" s="284">
        <f>E160/$G160</f>
        <v>1.526709514276683</v>
      </c>
      <c r="K160" s="284">
        <f>D160/$H160</f>
        <v>32.2002861230329</v>
      </c>
      <c r="L160" s="284">
        <f>E160/$H160</f>
        <v>4.145922746781116</v>
      </c>
      <c r="M160" s="284">
        <f>F160/H160</f>
        <v>0.11158798283261803</v>
      </c>
    </row>
    <row r="161" spans="1:25" ht="11.25" customHeight="1">
      <c r="A161" s="302" t="s">
        <v>262</v>
      </c>
      <c r="C161" s="303"/>
      <c r="D161" s="304"/>
      <c r="U161" s="288"/>
      <c r="V161" s="288"/>
      <c r="W161" s="288"/>
      <c r="X161" s="288"/>
      <c r="Y161" s="288"/>
    </row>
    <row r="162" spans="1:13" ht="25.5" customHeight="1">
      <c r="A162" s="717" t="s">
        <v>919</v>
      </c>
      <c r="B162" s="717"/>
      <c r="C162" s="717"/>
      <c r="D162" s="717"/>
      <c r="E162" s="717"/>
      <c r="F162" s="717"/>
      <c r="G162" s="717"/>
      <c r="H162" s="717"/>
      <c r="I162" s="717"/>
      <c r="J162" s="717"/>
      <c r="K162" s="717"/>
      <c r="L162" s="717"/>
      <c r="M162" s="717"/>
    </row>
    <row r="163" spans="1:13" ht="46.5" customHeight="1">
      <c r="A163" s="717"/>
      <c r="B163" s="717"/>
      <c r="C163" s="717"/>
      <c r="D163" s="717"/>
      <c r="E163" s="717"/>
      <c r="F163" s="717"/>
      <c r="G163" s="717"/>
      <c r="H163" s="717"/>
      <c r="I163" s="717"/>
      <c r="J163" s="717"/>
      <c r="K163" s="717"/>
      <c r="L163" s="717"/>
      <c r="M163" s="717"/>
    </row>
    <row r="164" spans="6:13" ht="15">
      <c r="F164" s="305"/>
      <c r="G164" s="305"/>
      <c r="H164" s="305"/>
      <c r="I164" s="305"/>
      <c r="J164" s="305"/>
      <c r="K164" s="305"/>
      <c r="L164" s="305"/>
      <c r="M164" s="305"/>
    </row>
    <row r="165" spans="6:13" ht="15">
      <c r="F165" s="305"/>
      <c r="G165" s="305"/>
      <c r="H165" s="305"/>
      <c r="I165" s="305"/>
      <c r="J165" s="305"/>
      <c r="K165" s="305"/>
      <c r="L165" s="305"/>
      <c r="M165" s="305"/>
    </row>
    <row r="166" spans="6:13" ht="15">
      <c r="F166" s="305"/>
      <c r="G166" s="305"/>
      <c r="H166" s="305"/>
      <c r="I166" s="306"/>
      <c r="J166" s="305"/>
      <c r="K166" s="305"/>
      <c r="L166" s="305"/>
      <c r="M166" s="305"/>
    </row>
    <row r="172" spans="14:17" ht="15">
      <c r="N172" s="305"/>
      <c r="O172" s="305"/>
      <c r="P172" s="305"/>
      <c r="Q172" s="305"/>
    </row>
    <row r="173" spans="14:17" ht="15">
      <c r="N173" s="305"/>
      <c r="O173" s="305"/>
      <c r="P173" s="305"/>
      <c r="Q173" s="305"/>
    </row>
    <row r="174" spans="14:17" ht="15">
      <c r="N174" s="305"/>
      <c r="O174" s="305"/>
      <c r="P174" s="305"/>
      <c r="Q174" s="305"/>
    </row>
    <row r="175" spans="14:17" ht="15">
      <c r="N175" s="305"/>
      <c r="O175" s="305"/>
      <c r="P175" s="305"/>
      <c r="Q175" s="305"/>
    </row>
  </sheetData>
  <mergeCells count="14">
    <mergeCell ref="K5:M5"/>
    <mergeCell ref="A162:M163"/>
    <mergeCell ref="B60:M60"/>
    <mergeCell ref="A1:M1"/>
    <mergeCell ref="A2:M2"/>
    <mergeCell ref="I3:M3"/>
    <mergeCell ref="A3:B5"/>
    <mergeCell ref="C3:C5"/>
    <mergeCell ref="D3:D5"/>
    <mergeCell ref="E3:E5"/>
    <mergeCell ref="F3:F5"/>
    <mergeCell ref="G3:G5"/>
    <mergeCell ref="H3:H5"/>
    <mergeCell ref="I5:J5"/>
  </mergeCells>
  <printOptions/>
  <pageMargins left="0.5118110236220472" right="0.5118110236220472" top="0.5905511811023623" bottom="0.7874015748031497" header="0.31496062992125984" footer="0.31496062992125984"/>
  <pageSetup horizontalDpi="600" verticalDpi="600" orientation="portrait" paperSize="9" scale="95" r:id="rId2"/>
  <headerFooter alignWithMargins="0">
    <oddFooter>&amp;C&amp;"Arial,Standard"&amp;8 &amp;P</oddFooter>
  </headerFooter>
  <rowBreaks count="1" manualBreakCount="1">
    <brk id="107"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83"/>
  <sheetViews>
    <sheetView workbookViewId="0" topLeftCell="A1">
      <selection activeCell="V1" sqref="V1"/>
    </sheetView>
  </sheetViews>
  <sheetFormatPr defaultColWidth="5.140625" defaultRowHeight="15"/>
  <cols>
    <col min="1" max="4" width="0.5625" style="334" customWidth="1"/>
    <col min="5" max="5" width="20.421875" style="337" customWidth="1"/>
    <col min="6" max="6" width="2.8515625" style="334" customWidth="1"/>
    <col min="7" max="8" width="5.28125" style="332" customWidth="1"/>
    <col min="9" max="9" width="4.7109375" style="374" customWidth="1"/>
    <col min="10" max="10" width="5.28125" style="333" customWidth="1"/>
    <col min="11" max="11" width="5.28125" style="403" customWidth="1"/>
    <col min="12" max="12" width="4.8515625" style="404" customWidth="1"/>
    <col min="13" max="13" width="4.8515625" style="332" customWidth="1"/>
    <col min="14" max="14" width="5.140625" style="332" customWidth="1"/>
    <col min="15" max="15" width="4.28125" style="374" customWidth="1"/>
    <col min="16" max="16" width="5.57421875" style="332" bestFit="1" customWidth="1"/>
    <col min="17" max="17" width="4.28125" style="332" customWidth="1"/>
    <col min="18" max="18" width="4.7109375" style="390" customWidth="1"/>
    <col min="19" max="19" width="5.8515625" style="332" bestFit="1" customWidth="1"/>
    <col min="20" max="20" width="4.57421875" style="332" customWidth="1"/>
    <col min="21" max="21" width="4.8515625" style="405" customWidth="1"/>
    <col min="22" max="22" width="6.00390625" style="334" bestFit="1" customWidth="1"/>
    <col min="23" max="23" width="5.140625" style="353" customWidth="1"/>
    <col min="24" max="16384" width="5.140625" style="334" customWidth="1"/>
  </cols>
  <sheetData>
    <row r="1" spans="1:24" ht="10.5" customHeight="1">
      <c r="A1" s="331"/>
      <c r="B1" s="331"/>
      <c r="C1" s="331"/>
      <c r="D1" s="331"/>
      <c r="E1" s="409"/>
      <c r="F1" s="410"/>
      <c r="G1" s="331"/>
      <c r="H1" s="331"/>
      <c r="I1" s="332"/>
      <c r="K1" s="411"/>
      <c r="L1" s="411"/>
      <c r="M1" s="331"/>
      <c r="N1" s="331"/>
      <c r="O1" s="332"/>
      <c r="P1" s="331"/>
      <c r="Q1" s="331"/>
      <c r="R1" s="332"/>
      <c r="S1" s="331"/>
      <c r="T1" s="331"/>
      <c r="U1" s="332"/>
      <c r="V1" s="331"/>
      <c r="W1" s="331"/>
      <c r="X1" s="331"/>
    </row>
    <row r="2" spans="1:24" ht="18.75" customHeight="1">
      <c r="A2" s="737" t="s">
        <v>678</v>
      </c>
      <c r="B2" s="737"/>
      <c r="C2" s="737"/>
      <c r="D2" s="737"/>
      <c r="E2" s="737"/>
      <c r="F2" s="737"/>
      <c r="G2" s="737"/>
      <c r="H2" s="737"/>
      <c r="I2" s="737"/>
      <c r="J2" s="737"/>
      <c r="K2" s="737"/>
      <c r="L2" s="737"/>
      <c r="M2" s="737"/>
      <c r="N2" s="737"/>
      <c r="O2" s="737"/>
      <c r="P2" s="737"/>
      <c r="Q2" s="737"/>
      <c r="R2" s="737"/>
      <c r="S2" s="737"/>
      <c r="T2" s="737"/>
      <c r="U2" s="737"/>
      <c r="V2" s="331"/>
      <c r="W2" s="331"/>
      <c r="X2" s="331"/>
    </row>
    <row r="3" spans="1:24" ht="9" customHeight="1">
      <c r="A3" s="331"/>
      <c r="B3" s="331"/>
      <c r="C3" s="331"/>
      <c r="D3" s="331"/>
      <c r="E3" s="738"/>
      <c r="F3" s="738"/>
      <c r="G3" s="738"/>
      <c r="H3" s="738"/>
      <c r="I3" s="738"/>
      <c r="J3" s="738"/>
      <c r="K3" s="738"/>
      <c r="L3" s="738"/>
      <c r="M3" s="738"/>
      <c r="N3" s="738"/>
      <c r="O3" s="738"/>
      <c r="P3" s="738"/>
      <c r="Q3" s="738"/>
      <c r="R3" s="738"/>
      <c r="S3" s="738"/>
      <c r="T3" s="738"/>
      <c r="U3" s="738"/>
      <c r="V3" s="331"/>
      <c r="W3" s="331"/>
      <c r="X3" s="331"/>
    </row>
    <row r="4" spans="1:256" ht="12" customHeight="1">
      <c r="A4" s="743" t="s">
        <v>114</v>
      </c>
      <c r="B4" s="743"/>
      <c r="C4" s="743"/>
      <c r="D4" s="743"/>
      <c r="E4" s="744"/>
      <c r="F4" s="750" t="s">
        <v>881</v>
      </c>
      <c r="G4" s="741" t="s">
        <v>263</v>
      </c>
      <c r="H4" s="739"/>
      <c r="I4" s="739"/>
      <c r="J4" s="739" t="s">
        <v>264</v>
      </c>
      <c r="K4" s="739"/>
      <c r="L4" s="739"/>
      <c r="M4" s="739"/>
      <c r="N4" s="739"/>
      <c r="O4" s="739"/>
      <c r="P4" s="739"/>
      <c r="Q4" s="739"/>
      <c r="R4" s="739"/>
      <c r="S4" s="739"/>
      <c r="T4" s="739"/>
      <c r="U4" s="740"/>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c r="AY4" s="331"/>
      <c r="AZ4" s="331"/>
      <c r="BA4" s="331"/>
      <c r="BB4" s="331"/>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1"/>
      <c r="ET4" s="331"/>
      <c r="EU4" s="331"/>
      <c r="EV4" s="331"/>
      <c r="EW4" s="331"/>
      <c r="EX4" s="331"/>
      <c r="EY4" s="331"/>
      <c r="EZ4" s="331"/>
      <c r="FA4" s="331"/>
      <c r="FB4" s="331"/>
      <c r="FC4" s="331"/>
      <c r="FD4" s="331"/>
      <c r="FE4" s="331"/>
      <c r="FF4" s="331"/>
      <c r="FG4" s="331"/>
      <c r="FH4" s="331"/>
      <c r="FI4" s="331"/>
      <c r="FJ4" s="331"/>
      <c r="FK4" s="331"/>
      <c r="FL4" s="331"/>
      <c r="FM4" s="331"/>
      <c r="FN4" s="331"/>
      <c r="FO4" s="331"/>
      <c r="FP4" s="331"/>
      <c r="FQ4" s="331"/>
      <c r="FR4" s="331"/>
      <c r="FS4" s="331"/>
      <c r="FT4" s="331"/>
      <c r="FU4" s="331"/>
      <c r="FV4" s="331"/>
      <c r="FW4" s="331"/>
      <c r="FX4" s="331"/>
      <c r="FY4" s="331"/>
      <c r="FZ4" s="331"/>
      <c r="GA4" s="331"/>
      <c r="GB4" s="331"/>
      <c r="GC4" s="331"/>
      <c r="GD4" s="331"/>
      <c r="GE4" s="331"/>
      <c r="GF4" s="331"/>
      <c r="GG4" s="331"/>
      <c r="GH4" s="331"/>
      <c r="GI4" s="331"/>
      <c r="GJ4" s="331"/>
      <c r="GK4" s="331"/>
      <c r="GL4" s="331"/>
      <c r="GM4" s="331"/>
      <c r="GN4" s="331"/>
      <c r="GO4" s="331"/>
      <c r="GP4" s="331"/>
      <c r="GQ4" s="331"/>
      <c r="GR4" s="331"/>
      <c r="GS4" s="331"/>
      <c r="GT4" s="331"/>
      <c r="GU4" s="331"/>
      <c r="GV4" s="331"/>
      <c r="GW4" s="331"/>
      <c r="GX4" s="331"/>
      <c r="GY4" s="331"/>
      <c r="GZ4" s="331"/>
      <c r="HA4" s="331"/>
      <c r="HB4" s="331"/>
      <c r="HC4" s="331"/>
      <c r="HD4" s="331"/>
      <c r="HE4" s="331"/>
      <c r="HF4" s="331"/>
      <c r="HG4" s="331"/>
      <c r="HH4" s="331"/>
      <c r="HI4" s="331"/>
      <c r="HJ4" s="331"/>
      <c r="HK4" s="331"/>
      <c r="HL4" s="331"/>
      <c r="HM4" s="331"/>
      <c r="HN4" s="331"/>
      <c r="HO4" s="331"/>
      <c r="HP4" s="331"/>
      <c r="HQ4" s="331"/>
      <c r="HR4" s="331"/>
      <c r="HS4" s="331"/>
      <c r="HT4" s="331"/>
      <c r="HU4" s="331"/>
      <c r="HV4" s="331"/>
      <c r="HW4" s="331"/>
      <c r="HX4" s="331"/>
      <c r="HY4" s="331"/>
      <c r="HZ4" s="331"/>
      <c r="IA4" s="331"/>
      <c r="IB4" s="331"/>
      <c r="IC4" s="331"/>
      <c r="ID4" s="331"/>
      <c r="IE4" s="331"/>
      <c r="IF4" s="331"/>
      <c r="IG4" s="331"/>
      <c r="IH4" s="331"/>
      <c r="II4" s="331"/>
      <c r="IJ4" s="331"/>
      <c r="IK4" s="331"/>
      <c r="IL4" s="331"/>
      <c r="IM4" s="331"/>
      <c r="IN4" s="331"/>
      <c r="IO4" s="331"/>
      <c r="IP4" s="331"/>
      <c r="IQ4" s="331"/>
      <c r="IR4" s="331"/>
      <c r="IS4" s="331"/>
      <c r="IT4" s="331"/>
      <c r="IU4" s="331"/>
      <c r="IV4" s="331"/>
    </row>
    <row r="5" spans="1:256" ht="11.25" customHeight="1">
      <c r="A5" s="745"/>
      <c r="B5" s="745"/>
      <c r="C5" s="745"/>
      <c r="D5" s="745"/>
      <c r="E5" s="746"/>
      <c r="F5" s="751"/>
      <c r="G5" s="742"/>
      <c r="H5" s="735"/>
      <c r="I5" s="735"/>
      <c r="J5" s="754" t="s">
        <v>879</v>
      </c>
      <c r="K5" s="756" t="s">
        <v>266</v>
      </c>
      <c r="L5" s="758" t="s">
        <v>267</v>
      </c>
      <c r="M5" s="735" t="s">
        <v>186</v>
      </c>
      <c r="N5" s="735"/>
      <c r="O5" s="735"/>
      <c r="P5" s="735"/>
      <c r="Q5" s="735"/>
      <c r="R5" s="735"/>
      <c r="S5" s="735"/>
      <c r="T5" s="735"/>
      <c r="U5" s="749"/>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F5" s="331"/>
      <c r="BG5" s="331"/>
      <c r="BH5" s="331"/>
      <c r="BI5" s="331"/>
      <c r="BJ5" s="331"/>
      <c r="BK5" s="331"/>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1"/>
      <c r="DV5" s="331"/>
      <c r="DW5" s="331"/>
      <c r="DX5" s="331"/>
      <c r="DY5" s="331"/>
      <c r="DZ5" s="331"/>
      <c r="EA5" s="331"/>
      <c r="EB5" s="331"/>
      <c r="EC5" s="331"/>
      <c r="ED5" s="331"/>
      <c r="EE5" s="331"/>
      <c r="EF5" s="331"/>
      <c r="EG5" s="331"/>
      <c r="EH5" s="331"/>
      <c r="EI5" s="331"/>
      <c r="EJ5" s="331"/>
      <c r="EK5" s="331"/>
      <c r="EL5" s="331"/>
      <c r="EM5" s="331"/>
      <c r="EN5" s="331"/>
      <c r="EO5" s="331"/>
      <c r="EP5" s="331"/>
      <c r="EQ5" s="331"/>
      <c r="ER5" s="331"/>
      <c r="ES5" s="331"/>
      <c r="ET5" s="331"/>
      <c r="EU5" s="331"/>
      <c r="EV5" s="331"/>
      <c r="EW5" s="331"/>
      <c r="EX5" s="331"/>
      <c r="EY5" s="331"/>
      <c r="EZ5" s="331"/>
      <c r="FA5" s="331"/>
      <c r="FB5" s="331"/>
      <c r="FC5" s="331"/>
      <c r="FD5" s="331"/>
      <c r="FE5" s="331"/>
      <c r="FF5" s="331"/>
      <c r="FG5" s="331"/>
      <c r="FH5" s="331"/>
      <c r="FI5" s="331"/>
      <c r="FJ5" s="331"/>
      <c r="FK5" s="331"/>
      <c r="FL5" s="331"/>
      <c r="FM5" s="331"/>
      <c r="FN5" s="331"/>
      <c r="FO5" s="331"/>
      <c r="FP5" s="331"/>
      <c r="FQ5" s="331"/>
      <c r="FR5" s="331"/>
      <c r="FS5" s="331"/>
      <c r="FT5" s="331"/>
      <c r="FU5" s="331"/>
      <c r="FV5" s="331"/>
      <c r="FW5" s="331"/>
      <c r="FX5" s="331"/>
      <c r="FY5" s="331"/>
      <c r="FZ5" s="331"/>
      <c r="GA5" s="331"/>
      <c r="GB5" s="331"/>
      <c r="GC5" s="331"/>
      <c r="GD5" s="331"/>
      <c r="GE5" s="331"/>
      <c r="GF5" s="331"/>
      <c r="GG5" s="331"/>
      <c r="GH5" s="331"/>
      <c r="GI5" s="331"/>
      <c r="GJ5" s="331"/>
      <c r="GK5" s="331"/>
      <c r="GL5" s="331"/>
      <c r="GM5" s="331"/>
      <c r="GN5" s="331"/>
      <c r="GO5" s="331"/>
      <c r="GP5" s="331"/>
      <c r="GQ5" s="331"/>
      <c r="GR5" s="331"/>
      <c r="GS5" s="331"/>
      <c r="GT5" s="331"/>
      <c r="GU5" s="331"/>
      <c r="GV5" s="331"/>
      <c r="GW5" s="331"/>
      <c r="GX5" s="331"/>
      <c r="GY5" s="331"/>
      <c r="GZ5" s="331"/>
      <c r="HA5" s="331"/>
      <c r="HB5" s="331"/>
      <c r="HC5" s="331"/>
      <c r="HD5" s="331"/>
      <c r="HE5" s="331"/>
      <c r="HF5" s="331"/>
      <c r="HG5" s="331"/>
      <c r="HH5" s="331"/>
      <c r="HI5" s="331"/>
      <c r="HJ5" s="331"/>
      <c r="HK5" s="331"/>
      <c r="HL5" s="331"/>
      <c r="HM5" s="331"/>
      <c r="HN5" s="331"/>
      <c r="HO5" s="331"/>
      <c r="HP5" s="331"/>
      <c r="HQ5" s="331"/>
      <c r="HR5" s="331"/>
      <c r="HS5" s="331"/>
      <c r="HT5" s="331"/>
      <c r="HU5" s="331"/>
      <c r="HV5" s="331"/>
      <c r="HW5" s="331"/>
      <c r="HX5" s="331"/>
      <c r="HY5" s="331"/>
      <c r="HZ5" s="331"/>
      <c r="IA5" s="331"/>
      <c r="IB5" s="331"/>
      <c r="IC5" s="331"/>
      <c r="ID5" s="331"/>
      <c r="IE5" s="331"/>
      <c r="IF5" s="331"/>
      <c r="IG5" s="331"/>
      <c r="IH5" s="331"/>
      <c r="II5" s="331"/>
      <c r="IJ5" s="331"/>
      <c r="IK5" s="331"/>
      <c r="IL5" s="331"/>
      <c r="IM5" s="331"/>
      <c r="IN5" s="331"/>
      <c r="IO5" s="331"/>
      <c r="IP5" s="331"/>
      <c r="IQ5" s="331"/>
      <c r="IR5" s="331"/>
      <c r="IS5" s="331"/>
      <c r="IT5" s="331"/>
      <c r="IU5" s="331"/>
      <c r="IV5" s="331"/>
    </row>
    <row r="6" spans="1:256" ht="12" customHeight="1">
      <c r="A6" s="745"/>
      <c r="B6" s="745"/>
      <c r="C6" s="745"/>
      <c r="D6" s="745"/>
      <c r="E6" s="746"/>
      <c r="F6" s="751"/>
      <c r="G6" s="742"/>
      <c r="H6" s="735"/>
      <c r="I6" s="735"/>
      <c r="J6" s="754"/>
      <c r="K6" s="756"/>
      <c r="L6" s="758"/>
      <c r="M6" s="735" t="s">
        <v>268</v>
      </c>
      <c r="N6" s="735"/>
      <c r="O6" s="735"/>
      <c r="P6" s="753" t="s">
        <v>186</v>
      </c>
      <c r="Q6" s="753"/>
      <c r="R6" s="753"/>
      <c r="S6" s="735" t="s">
        <v>269</v>
      </c>
      <c r="T6" s="735"/>
      <c r="U6" s="749"/>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E6" s="331"/>
      <c r="DF6" s="331"/>
      <c r="DG6" s="331"/>
      <c r="DH6" s="331"/>
      <c r="DI6" s="331"/>
      <c r="DJ6" s="331"/>
      <c r="DK6" s="331"/>
      <c r="DL6" s="331"/>
      <c r="DM6" s="331"/>
      <c r="DN6" s="331"/>
      <c r="DO6" s="331"/>
      <c r="DP6" s="331"/>
      <c r="DQ6" s="331"/>
      <c r="DR6" s="331"/>
      <c r="DS6" s="331"/>
      <c r="DT6" s="331"/>
      <c r="DU6" s="331"/>
      <c r="DV6" s="331"/>
      <c r="DW6" s="331"/>
      <c r="DX6" s="331"/>
      <c r="DY6" s="331"/>
      <c r="DZ6" s="331"/>
      <c r="EA6" s="331"/>
      <c r="EB6" s="331"/>
      <c r="EC6" s="331"/>
      <c r="ED6" s="331"/>
      <c r="EE6" s="331"/>
      <c r="EF6" s="331"/>
      <c r="EG6" s="331"/>
      <c r="EH6" s="331"/>
      <c r="EI6" s="331"/>
      <c r="EJ6" s="331"/>
      <c r="EK6" s="331"/>
      <c r="EL6" s="331"/>
      <c r="EM6" s="331"/>
      <c r="EN6" s="331"/>
      <c r="EO6" s="331"/>
      <c r="EP6" s="331"/>
      <c r="EQ6" s="331"/>
      <c r="ER6" s="331"/>
      <c r="ES6" s="331"/>
      <c r="ET6" s="331"/>
      <c r="EU6" s="331"/>
      <c r="EV6" s="331"/>
      <c r="EW6" s="331"/>
      <c r="EX6" s="331"/>
      <c r="EY6" s="331"/>
      <c r="EZ6" s="331"/>
      <c r="FA6" s="331"/>
      <c r="FB6" s="331"/>
      <c r="FC6" s="331"/>
      <c r="FD6" s="331"/>
      <c r="FE6" s="331"/>
      <c r="FF6" s="331"/>
      <c r="FG6" s="331"/>
      <c r="FH6" s="331"/>
      <c r="FI6" s="331"/>
      <c r="FJ6" s="331"/>
      <c r="FK6" s="331"/>
      <c r="FL6" s="331"/>
      <c r="FM6" s="331"/>
      <c r="FN6" s="331"/>
      <c r="FO6" s="331"/>
      <c r="FP6" s="331"/>
      <c r="FQ6" s="331"/>
      <c r="FR6" s="331"/>
      <c r="FS6" s="331"/>
      <c r="FT6" s="331"/>
      <c r="FU6" s="331"/>
      <c r="FV6" s="331"/>
      <c r="FW6" s="331"/>
      <c r="FX6" s="331"/>
      <c r="FY6" s="331"/>
      <c r="FZ6" s="331"/>
      <c r="GA6" s="331"/>
      <c r="GB6" s="331"/>
      <c r="GC6" s="331"/>
      <c r="GD6" s="331"/>
      <c r="GE6" s="331"/>
      <c r="GF6" s="331"/>
      <c r="GG6" s="331"/>
      <c r="GH6" s="331"/>
      <c r="GI6" s="331"/>
      <c r="GJ6" s="331"/>
      <c r="GK6" s="331"/>
      <c r="GL6" s="331"/>
      <c r="GM6" s="331"/>
      <c r="GN6" s="331"/>
      <c r="GO6" s="331"/>
      <c r="GP6" s="331"/>
      <c r="GQ6" s="331"/>
      <c r="GR6" s="331"/>
      <c r="GS6" s="331"/>
      <c r="GT6" s="331"/>
      <c r="GU6" s="331"/>
      <c r="GV6" s="331"/>
      <c r="GW6" s="331"/>
      <c r="GX6" s="331"/>
      <c r="GY6" s="331"/>
      <c r="GZ6" s="331"/>
      <c r="HA6" s="331"/>
      <c r="HB6" s="331"/>
      <c r="HC6" s="331"/>
      <c r="HD6" s="331"/>
      <c r="HE6" s="331"/>
      <c r="HF6" s="331"/>
      <c r="HG6" s="331"/>
      <c r="HH6" s="331"/>
      <c r="HI6" s="331"/>
      <c r="HJ6" s="331"/>
      <c r="HK6" s="331"/>
      <c r="HL6" s="331"/>
      <c r="HM6" s="331"/>
      <c r="HN6" s="331"/>
      <c r="HO6" s="331"/>
      <c r="HP6" s="331"/>
      <c r="HQ6" s="331"/>
      <c r="HR6" s="331"/>
      <c r="HS6" s="331"/>
      <c r="HT6" s="331"/>
      <c r="HU6" s="331"/>
      <c r="HV6" s="331"/>
      <c r="HW6" s="331"/>
      <c r="HX6" s="331"/>
      <c r="HY6" s="331"/>
      <c r="HZ6" s="331"/>
      <c r="IA6" s="331"/>
      <c r="IB6" s="331"/>
      <c r="IC6" s="331"/>
      <c r="ID6" s="331"/>
      <c r="IE6" s="331"/>
      <c r="IF6" s="331"/>
      <c r="IG6" s="331"/>
      <c r="IH6" s="331"/>
      <c r="II6" s="331"/>
      <c r="IJ6" s="331"/>
      <c r="IK6" s="331"/>
      <c r="IL6" s="331"/>
      <c r="IM6" s="331"/>
      <c r="IN6" s="331"/>
      <c r="IO6" s="331"/>
      <c r="IP6" s="331"/>
      <c r="IQ6" s="331"/>
      <c r="IR6" s="331"/>
      <c r="IS6" s="331"/>
      <c r="IT6" s="331"/>
      <c r="IU6" s="331"/>
      <c r="IV6" s="331"/>
    </row>
    <row r="7" spans="1:256" ht="13.5" customHeight="1">
      <c r="A7" s="745"/>
      <c r="B7" s="745"/>
      <c r="C7" s="745"/>
      <c r="D7" s="745"/>
      <c r="E7" s="746"/>
      <c r="F7" s="751"/>
      <c r="G7" s="735" t="s">
        <v>270</v>
      </c>
      <c r="H7" s="735" t="s">
        <v>266</v>
      </c>
      <c r="I7" s="733" t="s">
        <v>267</v>
      </c>
      <c r="J7" s="754"/>
      <c r="K7" s="756"/>
      <c r="L7" s="758"/>
      <c r="M7" s="735" t="s">
        <v>265</v>
      </c>
      <c r="N7" s="735" t="s">
        <v>266</v>
      </c>
      <c r="O7" s="733" t="s">
        <v>271</v>
      </c>
      <c r="P7" s="735" t="s">
        <v>272</v>
      </c>
      <c r="Q7" s="735"/>
      <c r="R7" s="735"/>
      <c r="S7" s="735" t="s">
        <v>265</v>
      </c>
      <c r="T7" s="735" t="s">
        <v>266</v>
      </c>
      <c r="U7" s="729" t="s">
        <v>267</v>
      </c>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1"/>
      <c r="BG7" s="331"/>
      <c r="BH7" s="331"/>
      <c r="BI7" s="331"/>
      <c r="BJ7" s="331"/>
      <c r="BK7" s="331"/>
      <c r="BL7" s="331"/>
      <c r="BM7" s="331"/>
      <c r="BN7" s="331"/>
      <c r="BO7" s="331"/>
      <c r="BP7" s="331"/>
      <c r="BQ7" s="331"/>
      <c r="BR7" s="331"/>
      <c r="BS7" s="331"/>
      <c r="BT7" s="331"/>
      <c r="BU7" s="331"/>
      <c r="BV7" s="331"/>
      <c r="BW7" s="331"/>
      <c r="BX7" s="331"/>
      <c r="BY7" s="331"/>
      <c r="BZ7" s="331"/>
      <c r="CA7" s="331"/>
      <c r="CB7" s="331"/>
      <c r="CC7" s="331"/>
      <c r="CD7" s="331"/>
      <c r="CE7" s="331"/>
      <c r="CF7" s="331"/>
      <c r="CG7" s="331"/>
      <c r="CH7" s="331"/>
      <c r="CI7" s="331"/>
      <c r="CJ7" s="331"/>
      <c r="CK7" s="331"/>
      <c r="CL7" s="331"/>
      <c r="CM7" s="331"/>
      <c r="CN7" s="331"/>
      <c r="CO7" s="331"/>
      <c r="CP7" s="331"/>
      <c r="CQ7" s="331"/>
      <c r="CR7" s="331"/>
      <c r="CS7" s="331"/>
      <c r="CT7" s="331"/>
      <c r="CU7" s="331"/>
      <c r="CV7" s="331"/>
      <c r="CW7" s="331"/>
      <c r="CX7" s="331"/>
      <c r="CY7" s="331"/>
      <c r="CZ7" s="331"/>
      <c r="DA7" s="331"/>
      <c r="DB7" s="331"/>
      <c r="DC7" s="331"/>
      <c r="DD7" s="331"/>
      <c r="DE7" s="331"/>
      <c r="DF7" s="331"/>
      <c r="DG7" s="331"/>
      <c r="DH7" s="331"/>
      <c r="DI7" s="331"/>
      <c r="DJ7" s="331"/>
      <c r="DK7" s="331"/>
      <c r="DL7" s="331"/>
      <c r="DM7" s="331"/>
      <c r="DN7" s="331"/>
      <c r="DO7" s="331"/>
      <c r="DP7" s="331"/>
      <c r="DQ7" s="331"/>
      <c r="DR7" s="331"/>
      <c r="DS7" s="331"/>
      <c r="DT7" s="331"/>
      <c r="DU7" s="331"/>
      <c r="DV7" s="331"/>
      <c r="DW7" s="331"/>
      <c r="DX7" s="331"/>
      <c r="DY7" s="331"/>
      <c r="DZ7" s="331"/>
      <c r="EA7" s="331"/>
      <c r="EB7" s="331"/>
      <c r="EC7" s="331"/>
      <c r="ED7" s="331"/>
      <c r="EE7" s="331"/>
      <c r="EF7" s="331"/>
      <c r="EG7" s="331"/>
      <c r="EH7" s="331"/>
      <c r="EI7" s="331"/>
      <c r="EJ7" s="331"/>
      <c r="EK7" s="331"/>
      <c r="EL7" s="331"/>
      <c r="EM7" s="331"/>
      <c r="EN7" s="331"/>
      <c r="EO7" s="331"/>
      <c r="EP7" s="331"/>
      <c r="EQ7" s="331"/>
      <c r="ER7" s="331"/>
      <c r="ES7" s="331"/>
      <c r="ET7" s="331"/>
      <c r="EU7" s="331"/>
      <c r="EV7" s="331"/>
      <c r="EW7" s="331"/>
      <c r="EX7" s="331"/>
      <c r="EY7" s="331"/>
      <c r="EZ7" s="331"/>
      <c r="FA7" s="331"/>
      <c r="FB7" s="331"/>
      <c r="FC7" s="331"/>
      <c r="FD7" s="331"/>
      <c r="FE7" s="331"/>
      <c r="FF7" s="331"/>
      <c r="FG7" s="331"/>
      <c r="FH7" s="331"/>
      <c r="FI7" s="331"/>
      <c r="FJ7" s="331"/>
      <c r="FK7" s="331"/>
      <c r="FL7" s="331"/>
      <c r="FM7" s="331"/>
      <c r="FN7" s="331"/>
      <c r="FO7" s="331"/>
      <c r="FP7" s="331"/>
      <c r="FQ7" s="331"/>
      <c r="FR7" s="331"/>
      <c r="FS7" s="331"/>
      <c r="FT7" s="331"/>
      <c r="FU7" s="331"/>
      <c r="FV7" s="331"/>
      <c r="FW7" s="331"/>
      <c r="FX7" s="331"/>
      <c r="FY7" s="331"/>
      <c r="FZ7" s="331"/>
      <c r="GA7" s="331"/>
      <c r="GB7" s="331"/>
      <c r="GC7" s="331"/>
      <c r="GD7" s="331"/>
      <c r="GE7" s="331"/>
      <c r="GF7" s="331"/>
      <c r="GG7" s="331"/>
      <c r="GH7" s="331"/>
      <c r="GI7" s="331"/>
      <c r="GJ7" s="331"/>
      <c r="GK7" s="331"/>
      <c r="GL7" s="331"/>
      <c r="GM7" s="331"/>
      <c r="GN7" s="331"/>
      <c r="GO7" s="331"/>
      <c r="GP7" s="331"/>
      <c r="GQ7" s="331"/>
      <c r="GR7" s="331"/>
      <c r="GS7" s="331"/>
      <c r="GT7" s="331"/>
      <c r="GU7" s="331"/>
      <c r="GV7" s="331"/>
      <c r="GW7" s="331"/>
      <c r="GX7" s="331"/>
      <c r="GY7" s="331"/>
      <c r="GZ7" s="331"/>
      <c r="HA7" s="331"/>
      <c r="HB7" s="331"/>
      <c r="HC7" s="331"/>
      <c r="HD7" s="331"/>
      <c r="HE7" s="331"/>
      <c r="HF7" s="331"/>
      <c r="HG7" s="331"/>
      <c r="HH7" s="331"/>
      <c r="HI7" s="331"/>
      <c r="HJ7" s="331"/>
      <c r="HK7" s="331"/>
      <c r="HL7" s="331"/>
      <c r="HM7" s="331"/>
      <c r="HN7" s="331"/>
      <c r="HO7" s="331"/>
      <c r="HP7" s="331"/>
      <c r="HQ7" s="331"/>
      <c r="HR7" s="331"/>
      <c r="HS7" s="331"/>
      <c r="HT7" s="331"/>
      <c r="HU7" s="331"/>
      <c r="HV7" s="331"/>
      <c r="HW7" s="331"/>
      <c r="HX7" s="331"/>
      <c r="HY7" s="331"/>
      <c r="HZ7" s="331"/>
      <c r="IA7" s="331"/>
      <c r="IB7" s="331"/>
      <c r="IC7" s="331"/>
      <c r="ID7" s="331"/>
      <c r="IE7" s="331"/>
      <c r="IF7" s="331"/>
      <c r="IG7" s="331"/>
      <c r="IH7" s="331"/>
      <c r="II7" s="331"/>
      <c r="IJ7" s="331"/>
      <c r="IK7" s="331"/>
      <c r="IL7" s="331"/>
      <c r="IM7" s="331"/>
      <c r="IN7" s="331"/>
      <c r="IO7" s="331"/>
      <c r="IP7" s="331"/>
      <c r="IQ7" s="331"/>
      <c r="IR7" s="331"/>
      <c r="IS7" s="331"/>
      <c r="IT7" s="331"/>
      <c r="IU7" s="331"/>
      <c r="IV7" s="331"/>
    </row>
    <row r="8" spans="1:256" ht="32.4">
      <c r="A8" s="747"/>
      <c r="B8" s="747"/>
      <c r="C8" s="747"/>
      <c r="D8" s="747"/>
      <c r="E8" s="748"/>
      <c r="F8" s="752"/>
      <c r="G8" s="736"/>
      <c r="H8" s="736"/>
      <c r="I8" s="734"/>
      <c r="J8" s="755"/>
      <c r="K8" s="757"/>
      <c r="L8" s="759"/>
      <c r="M8" s="736"/>
      <c r="N8" s="736"/>
      <c r="O8" s="734"/>
      <c r="P8" s="336" t="s">
        <v>265</v>
      </c>
      <c r="Q8" s="336" t="s">
        <v>266</v>
      </c>
      <c r="R8" s="336" t="s">
        <v>273</v>
      </c>
      <c r="S8" s="736"/>
      <c r="T8" s="736"/>
      <c r="U8" s="730"/>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1"/>
      <c r="BP8" s="331"/>
      <c r="BQ8" s="331"/>
      <c r="BR8" s="331"/>
      <c r="BS8" s="331"/>
      <c r="BT8" s="331"/>
      <c r="BU8" s="331"/>
      <c r="BV8" s="331"/>
      <c r="BW8" s="331"/>
      <c r="BX8" s="331"/>
      <c r="BY8" s="331"/>
      <c r="BZ8" s="331"/>
      <c r="CA8" s="331"/>
      <c r="CB8" s="331"/>
      <c r="CC8" s="331"/>
      <c r="CD8" s="331"/>
      <c r="CE8" s="331"/>
      <c r="CF8" s="331"/>
      <c r="CG8" s="331"/>
      <c r="CH8" s="331"/>
      <c r="CI8" s="331"/>
      <c r="CJ8" s="331"/>
      <c r="CK8" s="331"/>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c r="DS8" s="331"/>
      <c r="DT8" s="331"/>
      <c r="DU8" s="331"/>
      <c r="DV8" s="331"/>
      <c r="DW8" s="331"/>
      <c r="DX8" s="331"/>
      <c r="DY8" s="331"/>
      <c r="DZ8" s="331"/>
      <c r="EA8" s="331"/>
      <c r="EB8" s="331"/>
      <c r="EC8" s="331"/>
      <c r="ED8" s="331"/>
      <c r="EE8" s="331"/>
      <c r="EF8" s="331"/>
      <c r="EG8" s="331"/>
      <c r="EH8" s="331"/>
      <c r="EI8" s="331"/>
      <c r="EJ8" s="331"/>
      <c r="EK8" s="331"/>
      <c r="EL8" s="331"/>
      <c r="EM8" s="331"/>
      <c r="EN8" s="331"/>
      <c r="EO8" s="331"/>
      <c r="EP8" s="331"/>
      <c r="EQ8" s="331"/>
      <c r="ER8" s="331"/>
      <c r="ES8" s="331"/>
      <c r="ET8" s="331"/>
      <c r="EU8" s="331"/>
      <c r="EV8" s="331"/>
      <c r="EW8" s="331"/>
      <c r="EX8" s="331"/>
      <c r="EY8" s="331"/>
      <c r="EZ8" s="331"/>
      <c r="FA8" s="331"/>
      <c r="FB8" s="331"/>
      <c r="FC8" s="331"/>
      <c r="FD8" s="331"/>
      <c r="FE8" s="331"/>
      <c r="FF8" s="331"/>
      <c r="FG8" s="331"/>
      <c r="FH8" s="331"/>
      <c r="FI8" s="331"/>
      <c r="FJ8" s="331"/>
      <c r="FK8" s="331"/>
      <c r="FL8" s="331"/>
      <c r="FM8" s="331"/>
      <c r="FN8" s="331"/>
      <c r="FO8" s="331"/>
      <c r="FP8" s="331"/>
      <c r="FQ8" s="331"/>
      <c r="FR8" s="331"/>
      <c r="FS8" s="331"/>
      <c r="FT8" s="331"/>
      <c r="FU8" s="331"/>
      <c r="FV8" s="331"/>
      <c r="FW8" s="331"/>
      <c r="FX8" s="331"/>
      <c r="FY8" s="331"/>
      <c r="FZ8" s="331"/>
      <c r="GA8" s="331"/>
      <c r="GB8" s="331"/>
      <c r="GC8" s="331"/>
      <c r="GD8" s="331"/>
      <c r="GE8" s="331"/>
      <c r="GF8" s="331"/>
      <c r="GG8" s="331"/>
      <c r="GH8" s="331"/>
      <c r="GI8" s="331"/>
      <c r="GJ8" s="331"/>
      <c r="GK8" s="331"/>
      <c r="GL8" s="331"/>
      <c r="GM8" s="331"/>
      <c r="GN8" s="331"/>
      <c r="GO8" s="331"/>
      <c r="GP8" s="331"/>
      <c r="GQ8" s="331"/>
      <c r="GR8" s="331"/>
      <c r="GS8" s="331"/>
      <c r="GT8" s="331"/>
      <c r="GU8" s="331"/>
      <c r="GV8" s="331"/>
      <c r="GW8" s="331"/>
      <c r="GX8" s="331"/>
      <c r="GY8" s="331"/>
      <c r="GZ8" s="331"/>
      <c r="HA8" s="331"/>
      <c r="HB8" s="331"/>
      <c r="HC8" s="331"/>
      <c r="HD8" s="331"/>
      <c r="HE8" s="331"/>
      <c r="HF8" s="331"/>
      <c r="HG8" s="331"/>
      <c r="HH8" s="331"/>
      <c r="HI8" s="331"/>
      <c r="HJ8" s="331"/>
      <c r="HK8" s="331"/>
      <c r="HL8" s="331"/>
      <c r="HM8" s="331"/>
      <c r="HN8" s="331"/>
      <c r="HO8" s="331"/>
      <c r="HP8" s="331"/>
      <c r="HQ8" s="331"/>
      <c r="HR8" s="331"/>
      <c r="HS8" s="331"/>
      <c r="HT8" s="331"/>
      <c r="HU8" s="331"/>
      <c r="HV8" s="331"/>
      <c r="HW8" s="331"/>
      <c r="HX8" s="331"/>
      <c r="HY8" s="331"/>
      <c r="HZ8" s="331"/>
      <c r="IA8" s="331"/>
      <c r="IB8" s="331"/>
      <c r="IC8" s="331"/>
      <c r="ID8" s="331"/>
      <c r="IE8" s="331"/>
      <c r="IF8" s="331"/>
      <c r="IG8" s="331"/>
      <c r="IH8" s="331"/>
      <c r="II8" s="331"/>
      <c r="IJ8" s="331"/>
      <c r="IK8" s="331"/>
      <c r="IL8" s="331"/>
      <c r="IM8" s="331"/>
      <c r="IN8" s="331"/>
      <c r="IO8" s="331"/>
      <c r="IP8" s="331"/>
      <c r="IQ8" s="331"/>
      <c r="IR8" s="331"/>
      <c r="IS8" s="331"/>
      <c r="IT8" s="331"/>
      <c r="IU8" s="331"/>
      <c r="IV8" s="331"/>
    </row>
    <row r="9" spans="7:23" ht="6" customHeight="1">
      <c r="G9" s="338"/>
      <c r="H9" s="339"/>
      <c r="I9" s="340"/>
      <c r="J9" s="341"/>
      <c r="K9" s="342"/>
      <c r="L9" s="343"/>
      <c r="M9" s="339"/>
      <c r="N9" s="339"/>
      <c r="O9" s="340"/>
      <c r="P9" s="339"/>
      <c r="Q9" s="339"/>
      <c r="R9" s="344"/>
      <c r="S9" s="339"/>
      <c r="T9" s="339"/>
      <c r="U9" s="345"/>
      <c r="W9" s="346"/>
    </row>
    <row r="10" spans="1:24" ht="18.75" customHeight="1">
      <c r="A10" s="347" t="s">
        <v>274</v>
      </c>
      <c r="B10" s="347"/>
      <c r="C10" s="347"/>
      <c r="D10" s="347"/>
      <c r="E10" s="348"/>
      <c r="F10" s="349"/>
      <c r="G10" s="350">
        <v>63504</v>
      </c>
      <c r="H10" s="350">
        <v>25414</v>
      </c>
      <c r="I10" s="351">
        <v>40.01952632905014</v>
      </c>
      <c r="J10" s="350">
        <v>43079</v>
      </c>
      <c r="K10" s="350">
        <v>17290</v>
      </c>
      <c r="L10" s="351">
        <v>40.13556489240697</v>
      </c>
      <c r="M10" s="350">
        <v>7524</v>
      </c>
      <c r="N10" s="350">
        <v>1795</v>
      </c>
      <c r="O10" s="351">
        <v>23.85699096225412</v>
      </c>
      <c r="P10" s="350">
        <v>124</v>
      </c>
      <c r="Q10" s="350">
        <v>65</v>
      </c>
      <c r="R10" s="351">
        <v>52.41935483870967</v>
      </c>
      <c r="S10" s="350">
        <v>865</v>
      </c>
      <c r="T10" s="350">
        <v>320</v>
      </c>
      <c r="U10" s="351">
        <v>36.99421965317919</v>
      </c>
      <c r="V10" s="352"/>
      <c r="X10" s="353"/>
    </row>
    <row r="11" spans="1:24" ht="8.25" customHeight="1">
      <c r="A11" s="347" t="s">
        <v>190</v>
      </c>
      <c r="B11" s="347"/>
      <c r="C11" s="347"/>
      <c r="D11" s="347"/>
      <c r="E11" s="348"/>
      <c r="F11" s="349"/>
      <c r="G11" s="350"/>
      <c r="H11" s="350"/>
      <c r="I11" s="351"/>
      <c r="J11" s="354"/>
      <c r="K11" s="354"/>
      <c r="L11" s="355"/>
      <c r="M11" s="354"/>
      <c r="N11" s="354"/>
      <c r="O11" s="351"/>
      <c r="P11" s="350"/>
      <c r="Q11" s="350"/>
      <c r="R11" s="351"/>
      <c r="S11" s="354"/>
      <c r="T11" s="354"/>
      <c r="U11" s="351"/>
      <c r="V11" s="352"/>
      <c r="X11" s="353"/>
    </row>
    <row r="12" spans="2:24" ht="15.75" customHeight="1">
      <c r="B12" s="347" t="s">
        <v>275</v>
      </c>
      <c r="C12" s="347"/>
      <c r="D12" s="347"/>
      <c r="E12" s="348"/>
      <c r="F12" s="349"/>
      <c r="G12" s="350">
        <v>46734</v>
      </c>
      <c r="H12" s="350">
        <v>19683</v>
      </c>
      <c r="I12" s="351">
        <v>42.117088201309535</v>
      </c>
      <c r="J12" s="350">
        <v>36403</v>
      </c>
      <c r="K12" s="350">
        <v>15294</v>
      </c>
      <c r="L12" s="351">
        <v>42.01302090487048</v>
      </c>
      <c r="M12" s="350">
        <v>3873</v>
      </c>
      <c r="N12" s="350">
        <v>948</v>
      </c>
      <c r="O12" s="351">
        <v>24.47714949651433</v>
      </c>
      <c r="P12" s="350">
        <v>122</v>
      </c>
      <c r="Q12" s="350">
        <v>63</v>
      </c>
      <c r="R12" s="351">
        <v>51.63934426229508</v>
      </c>
      <c r="S12" s="350">
        <v>770</v>
      </c>
      <c r="T12" s="350">
        <v>274</v>
      </c>
      <c r="U12" s="351">
        <v>35.58441558441559</v>
      </c>
      <c r="X12" s="353"/>
    </row>
    <row r="13" spans="3:24" ht="12.75" customHeight="1">
      <c r="C13" s="334" t="s">
        <v>276</v>
      </c>
      <c r="E13" s="356"/>
      <c r="F13" s="357" t="s">
        <v>484</v>
      </c>
      <c r="G13" s="358">
        <v>3298</v>
      </c>
      <c r="H13" s="358">
        <v>1468</v>
      </c>
      <c r="I13" s="359">
        <v>44.51182534869618</v>
      </c>
      <c r="J13" s="358">
        <v>2284</v>
      </c>
      <c r="K13" s="358">
        <v>997</v>
      </c>
      <c r="L13" s="359">
        <v>43.651488616462345</v>
      </c>
      <c r="M13" s="358">
        <v>243</v>
      </c>
      <c r="N13" s="358">
        <v>64</v>
      </c>
      <c r="O13" s="359">
        <v>26.337448559670783</v>
      </c>
      <c r="P13" s="358">
        <v>4</v>
      </c>
      <c r="Q13" s="358">
        <v>3</v>
      </c>
      <c r="R13" s="359">
        <v>75</v>
      </c>
      <c r="S13" s="358">
        <v>48</v>
      </c>
      <c r="T13" s="358">
        <v>26</v>
      </c>
      <c r="U13" s="359">
        <v>54.166666666666664</v>
      </c>
      <c r="X13" s="353"/>
    </row>
    <row r="14" spans="3:24" ht="12.75" customHeight="1">
      <c r="C14" s="334" t="s">
        <v>277</v>
      </c>
      <c r="E14" s="356"/>
      <c r="F14" s="357" t="s">
        <v>484</v>
      </c>
      <c r="G14" s="358">
        <v>1165</v>
      </c>
      <c r="H14" s="358">
        <v>553</v>
      </c>
      <c r="I14" s="359">
        <v>47.467811158798284</v>
      </c>
      <c r="J14" s="358">
        <v>797</v>
      </c>
      <c r="K14" s="358">
        <v>391</v>
      </c>
      <c r="L14" s="359">
        <v>49.05897114178168</v>
      </c>
      <c r="M14" s="358">
        <v>151</v>
      </c>
      <c r="N14" s="358">
        <v>50</v>
      </c>
      <c r="O14" s="359">
        <v>33.11258278145696</v>
      </c>
      <c r="P14" s="358">
        <v>6</v>
      </c>
      <c r="Q14" s="358">
        <v>3</v>
      </c>
      <c r="R14" s="359">
        <v>50</v>
      </c>
      <c r="S14" s="358">
        <v>33</v>
      </c>
      <c r="T14" s="358">
        <v>12</v>
      </c>
      <c r="U14" s="359">
        <v>36.36363636363637</v>
      </c>
      <c r="X14" s="353"/>
    </row>
    <row r="15" spans="3:24" ht="12.75" customHeight="1">
      <c r="C15" s="334" t="s">
        <v>278</v>
      </c>
      <c r="E15" s="356"/>
      <c r="F15" s="357" t="s">
        <v>484</v>
      </c>
      <c r="G15" s="358">
        <v>2035</v>
      </c>
      <c r="H15" s="358">
        <v>710</v>
      </c>
      <c r="I15" s="359">
        <v>34.88943488943489</v>
      </c>
      <c r="J15" s="358">
        <v>1647</v>
      </c>
      <c r="K15" s="358">
        <v>538</v>
      </c>
      <c r="L15" s="359">
        <v>32.66545233758348</v>
      </c>
      <c r="M15" s="358">
        <v>259</v>
      </c>
      <c r="N15" s="358">
        <v>64</v>
      </c>
      <c r="O15" s="359">
        <v>24.71042471042471</v>
      </c>
      <c r="P15" s="358">
        <v>20</v>
      </c>
      <c r="Q15" s="358">
        <v>11</v>
      </c>
      <c r="R15" s="359">
        <v>55</v>
      </c>
      <c r="S15" s="358">
        <v>83</v>
      </c>
      <c r="T15" s="358">
        <v>19</v>
      </c>
      <c r="U15" s="359">
        <v>22.89156626506024</v>
      </c>
      <c r="X15" s="353"/>
    </row>
    <row r="16" spans="3:24" ht="12.75" customHeight="1">
      <c r="C16" s="334" t="s">
        <v>280</v>
      </c>
      <c r="E16" s="356"/>
      <c r="F16" s="357" t="s">
        <v>484</v>
      </c>
      <c r="G16" s="358">
        <v>7959</v>
      </c>
      <c r="H16" s="358">
        <v>3332</v>
      </c>
      <c r="I16" s="359">
        <v>41.86455584872471</v>
      </c>
      <c r="J16" s="358">
        <v>6222</v>
      </c>
      <c r="K16" s="358">
        <v>2560</v>
      </c>
      <c r="L16" s="359">
        <v>41.14432658309226</v>
      </c>
      <c r="M16" s="358">
        <v>610</v>
      </c>
      <c r="N16" s="358">
        <v>132</v>
      </c>
      <c r="O16" s="359">
        <v>21.639344262295083</v>
      </c>
      <c r="P16" s="358">
        <v>45</v>
      </c>
      <c r="Q16" s="358">
        <v>20</v>
      </c>
      <c r="R16" s="359">
        <v>44.44444444444444</v>
      </c>
      <c r="S16" s="358">
        <v>129</v>
      </c>
      <c r="T16" s="358">
        <v>31</v>
      </c>
      <c r="U16" s="359">
        <v>24.031007751937985</v>
      </c>
      <c r="X16" s="353"/>
    </row>
    <row r="17" spans="3:24" ht="12.75" customHeight="1">
      <c r="C17" s="334" t="s">
        <v>281</v>
      </c>
      <c r="E17" s="356"/>
      <c r="F17" s="357" t="s">
        <v>484</v>
      </c>
      <c r="G17" s="358">
        <v>9264</v>
      </c>
      <c r="H17" s="358">
        <v>4541</v>
      </c>
      <c r="I17" s="359">
        <v>49.01770293609672</v>
      </c>
      <c r="J17" s="358">
        <v>7877</v>
      </c>
      <c r="K17" s="358">
        <v>3847</v>
      </c>
      <c r="L17" s="359">
        <v>48.838390250095216</v>
      </c>
      <c r="M17" s="358">
        <v>773</v>
      </c>
      <c r="N17" s="358">
        <v>202</v>
      </c>
      <c r="O17" s="359">
        <v>26.13195342820181</v>
      </c>
      <c r="P17" s="358">
        <v>5</v>
      </c>
      <c r="Q17" s="358">
        <v>2</v>
      </c>
      <c r="R17" s="359">
        <v>40</v>
      </c>
      <c r="S17" s="358">
        <v>230</v>
      </c>
      <c r="T17" s="358">
        <v>99</v>
      </c>
      <c r="U17" s="359">
        <v>43.04347826086957</v>
      </c>
      <c r="X17" s="353"/>
    </row>
    <row r="18" spans="3:24" ht="12.75" customHeight="1">
      <c r="C18" s="334" t="s">
        <v>882</v>
      </c>
      <c r="E18" s="356"/>
      <c r="F18" s="357" t="s">
        <v>484</v>
      </c>
      <c r="G18" s="358">
        <v>9039</v>
      </c>
      <c r="H18" s="358">
        <v>3247</v>
      </c>
      <c r="I18" s="359">
        <v>35.92211527823874</v>
      </c>
      <c r="J18" s="358">
        <v>8047</v>
      </c>
      <c r="K18" s="358">
        <v>2940</v>
      </c>
      <c r="L18" s="359">
        <v>36.5353547906052</v>
      </c>
      <c r="M18" s="358">
        <v>589</v>
      </c>
      <c r="N18" s="358">
        <v>133</v>
      </c>
      <c r="O18" s="359">
        <v>22.58064516129032</v>
      </c>
      <c r="P18" s="350">
        <v>0</v>
      </c>
      <c r="Q18" s="350">
        <v>0</v>
      </c>
      <c r="R18" s="350">
        <v>0</v>
      </c>
      <c r="S18" s="350">
        <v>0</v>
      </c>
      <c r="T18" s="350">
        <v>0</v>
      </c>
      <c r="U18" s="350">
        <v>0</v>
      </c>
      <c r="X18" s="353"/>
    </row>
    <row r="19" spans="3:24" ht="12.75" customHeight="1">
      <c r="C19" s="334" t="s">
        <v>283</v>
      </c>
      <c r="E19" s="356"/>
      <c r="F19" s="357" t="s">
        <v>484</v>
      </c>
      <c r="G19" s="358">
        <v>28</v>
      </c>
      <c r="H19" s="358">
        <v>11</v>
      </c>
      <c r="I19" s="359">
        <v>39.285714285714285</v>
      </c>
      <c r="J19" s="358">
        <v>27</v>
      </c>
      <c r="K19" s="358">
        <v>10</v>
      </c>
      <c r="L19" s="359">
        <v>37.03703703703704</v>
      </c>
      <c r="M19" s="350">
        <v>0</v>
      </c>
      <c r="N19" s="350">
        <v>0</v>
      </c>
      <c r="O19" s="359">
        <v>0</v>
      </c>
      <c r="P19" s="350">
        <v>0</v>
      </c>
      <c r="Q19" s="350">
        <v>0</v>
      </c>
      <c r="R19" s="350">
        <v>0</v>
      </c>
      <c r="S19" s="350">
        <v>0</v>
      </c>
      <c r="T19" s="350">
        <v>0</v>
      </c>
      <c r="U19" s="350">
        <v>0</v>
      </c>
      <c r="V19" s="360"/>
      <c r="X19" s="353"/>
    </row>
    <row r="20" spans="3:24" ht="12.75" customHeight="1">
      <c r="C20" s="334" t="s">
        <v>284</v>
      </c>
      <c r="E20" s="356"/>
      <c r="F20" s="357" t="s">
        <v>484</v>
      </c>
      <c r="G20" s="358">
        <v>1136</v>
      </c>
      <c r="H20" s="358">
        <v>529</v>
      </c>
      <c r="I20" s="359">
        <v>46.566901408450704</v>
      </c>
      <c r="J20" s="358">
        <v>761</v>
      </c>
      <c r="K20" s="358">
        <v>336</v>
      </c>
      <c r="L20" s="359">
        <v>44.15243101182654</v>
      </c>
      <c r="M20" s="358">
        <v>131</v>
      </c>
      <c r="N20" s="358">
        <v>38</v>
      </c>
      <c r="O20" s="359">
        <v>29.00763358778626</v>
      </c>
      <c r="P20" s="361">
        <v>2</v>
      </c>
      <c r="Q20" s="361">
        <v>2</v>
      </c>
      <c r="R20" s="359">
        <v>100</v>
      </c>
      <c r="S20" s="350">
        <v>26</v>
      </c>
      <c r="T20" s="350">
        <v>6</v>
      </c>
      <c r="U20" s="350">
        <v>23.076923076923077</v>
      </c>
      <c r="X20" s="353"/>
    </row>
    <row r="21" spans="3:24" ht="12.75" customHeight="1">
      <c r="C21" s="334" t="s">
        <v>285</v>
      </c>
      <c r="E21" s="356"/>
      <c r="F21" s="357" t="s">
        <v>484</v>
      </c>
      <c r="G21" s="358">
        <v>4708</v>
      </c>
      <c r="H21" s="358">
        <v>1869</v>
      </c>
      <c r="I21" s="359">
        <v>39.69838572642311</v>
      </c>
      <c r="J21" s="358">
        <v>2688</v>
      </c>
      <c r="K21" s="358">
        <v>1141</v>
      </c>
      <c r="L21" s="359">
        <v>42.447916666666664</v>
      </c>
      <c r="M21" s="358">
        <v>340</v>
      </c>
      <c r="N21" s="358">
        <v>70</v>
      </c>
      <c r="O21" s="359">
        <v>20.588235294117645</v>
      </c>
      <c r="P21" s="361">
        <v>3</v>
      </c>
      <c r="Q21" s="361">
        <v>2</v>
      </c>
      <c r="R21" s="359">
        <v>66.66666666666667</v>
      </c>
      <c r="S21" s="358">
        <v>87</v>
      </c>
      <c r="T21" s="358">
        <v>31</v>
      </c>
      <c r="U21" s="359">
        <v>35.63218390804598</v>
      </c>
      <c r="X21" s="353"/>
    </row>
    <row r="22" spans="3:24" ht="12.75" customHeight="1">
      <c r="C22" s="334" t="s">
        <v>286</v>
      </c>
      <c r="E22" s="356"/>
      <c r="F22" s="357" t="s">
        <v>484</v>
      </c>
      <c r="G22" s="358">
        <v>6035</v>
      </c>
      <c r="H22" s="358">
        <v>2664</v>
      </c>
      <c r="I22" s="359">
        <v>44.14250207125104</v>
      </c>
      <c r="J22" s="358">
        <v>4482</v>
      </c>
      <c r="K22" s="358">
        <v>1982</v>
      </c>
      <c r="L22" s="359">
        <v>44.22132976349844</v>
      </c>
      <c r="M22" s="358">
        <v>454</v>
      </c>
      <c r="N22" s="358">
        <v>119</v>
      </c>
      <c r="O22" s="359">
        <v>26.21145374449339</v>
      </c>
      <c r="P22" s="358">
        <v>27</v>
      </c>
      <c r="Q22" s="358">
        <v>16</v>
      </c>
      <c r="R22" s="359">
        <v>59.25925925925926</v>
      </c>
      <c r="S22" s="358">
        <v>80</v>
      </c>
      <c r="T22" s="358">
        <v>31</v>
      </c>
      <c r="U22" s="359">
        <v>38.75</v>
      </c>
      <c r="X22" s="353"/>
    </row>
    <row r="23" spans="3:24" ht="12.75" customHeight="1">
      <c r="C23" s="334" t="s">
        <v>279</v>
      </c>
      <c r="E23" s="356"/>
      <c r="F23" s="357" t="s">
        <v>485</v>
      </c>
      <c r="G23" s="358">
        <v>806</v>
      </c>
      <c r="H23" s="358">
        <v>415</v>
      </c>
      <c r="I23" s="359">
        <v>51.488833746898266</v>
      </c>
      <c r="J23" s="358">
        <v>506</v>
      </c>
      <c r="K23" s="358">
        <v>267</v>
      </c>
      <c r="L23" s="359">
        <v>52.76679841897233</v>
      </c>
      <c r="M23" s="358">
        <v>123</v>
      </c>
      <c r="N23" s="358">
        <v>40</v>
      </c>
      <c r="O23" s="359">
        <v>32.52032520325203</v>
      </c>
      <c r="P23" s="358">
        <v>5</v>
      </c>
      <c r="Q23" s="358">
        <v>3</v>
      </c>
      <c r="R23" s="359">
        <v>60</v>
      </c>
      <c r="S23" s="358">
        <v>14</v>
      </c>
      <c r="T23" s="358">
        <v>5</v>
      </c>
      <c r="U23" s="359">
        <v>35.714285714285715</v>
      </c>
      <c r="X23" s="353"/>
    </row>
    <row r="24" spans="3:24" ht="12.75" customHeight="1">
      <c r="C24" s="334" t="s">
        <v>282</v>
      </c>
      <c r="E24" s="356"/>
      <c r="F24" s="357" t="s">
        <v>486</v>
      </c>
      <c r="G24" s="358">
        <v>1261</v>
      </c>
      <c r="H24" s="358">
        <v>344</v>
      </c>
      <c r="I24" s="359">
        <v>27.279936558287073</v>
      </c>
      <c r="J24" s="358">
        <v>1065</v>
      </c>
      <c r="K24" s="358">
        <v>285</v>
      </c>
      <c r="L24" s="359">
        <v>26.76056338028169</v>
      </c>
      <c r="M24" s="358">
        <v>200</v>
      </c>
      <c r="N24" s="358">
        <v>36</v>
      </c>
      <c r="O24" s="359">
        <v>18</v>
      </c>
      <c r="P24" s="361">
        <v>5</v>
      </c>
      <c r="Q24" s="361">
        <v>1</v>
      </c>
      <c r="R24" s="359">
        <v>20</v>
      </c>
      <c r="S24" s="358">
        <v>40</v>
      </c>
      <c r="T24" s="358">
        <v>14</v>
      </c>
      <c r="U24" s="359">
        <v>35</v>
      </c>
      <c r="X24" s="353"/>
    </row>
    <row r="25" spans="2:24" ht="15.75" customHeight="1">
      <c r="B25" s="347" t="s">
        <v>466</v>
      </c>
      <c r="E25" s="348"/>
      <c r="F25" s="362"/>
      <c r="G25" s="363"/>
      <c r="H25" s="363"/>
      <c r="I25" s="364"/>
      <c r="J25" s="365"/>
      <c r="K25" s="365"/>
      <c r="L25" s="366"/>
      <c r="M25" s="367"/>
      <c r="N25" s="368"/>
      <c r="O25" s="351"/>
      <c r="P25" s="368"/>
      <c r="Q25" s="368"/>
      <c r="R25" s="369"/>
      <c r="S25" s="367"/>
      <c r="T25" s="368"/>
      <c r="U25" s="369"/>
      <c r="V25" s="352"/>
      <c r="X25" s="353"/>
    </row>
    <row r="26" spans="2:24" ht="15.75" customHeight="1">
      <c r="B26" s="347"/>
      <c r="C26" s="370" t="s">
        <v>287</v>
      </c>
      <c r="E26" s="348"/>
      <c r="F26" s="349"/>
      <c r="G26" s="350">
        <v>71</v>
      </c>
      <c r="H26" s="350">
        <v>24</v>
      </c>
      <c r="I26" s="351">
        <v>33.80281690140845</v>
      </c>
      <c r="J26" s="371">
        <v>45</v>
      </c>
      <c r="K26" s="371">
        <v>15</v>
      </c>
      <c r="L26" s="351">
        <v>33.333333333333336</v>
      </c>
      <c r="M26" s="350">
        <v>18</v>
      </c>
      <c r="N26" s="350">
        <v>5</v>
      </c>
      <c r="O26" s="351">
        <v>27.77777777777778</v>
      </c>
      <c r="P26" s="350">
        <v>0</v>
      </c>
      <c r="Q26" s="350">
        <v>0</v>
      </c>
      <c r="R26" s="350">
        <v>0</v>
      </c>
      <c r="S26" s="350">
        <v>8</v>
      </c>
      <c r="T26" s="350">
        <v>2</v>
      </c>
      <c r="U26" s="351">
        <v>25</v>
      </c>
      <c r="V26" s="352"/>
      <c r="X26" s="353"/>
    </row>
    <row r="27" spans="3:23" ht="12.75" customHeight="1">
      <c r="C27" s="334" t="s">
        <v>288</v>
      </c>
      <c r="E27" s="356"/>
      <c r="F27" s="357" t="s">
        <v>485</v>
      </c>
      <c r="G27" s="358">
        <v>51</v>
      </c>
      <c r="H27" s="358">
        <v>18</v>
      </c>
      <c r="I27" s="359">
        <v>35.29411764705882</v>
      </c>
      <c r="J27" s="358">
        <v>28</v>
      </c>
      <c r="K27" s="358">
        <v>10</v>
      </c>
      <c r="L27" s="359">
        <v>35.714285714285715</v>
      </c>
      <c r="M27" s="358">
        <v>11</v>
      </c>
      <c r="N27" s="358">
        <v>2</v>
      </c>
      <c r="O27" s="359">
        <v>18.181818181818183</v>
      </c>
      <c r="P27" s="350"/>
      <c r="Q27" s="350"/>
      <c r="R27" s="350"/>
      <c r="S27" s="358">
        <v>2</v>
      </c>
      <c r="T27" s="358">
        <v>1</v>
      </c>
      <c r="U27" s="359">
        <v>50</v>
      </c>
      <c r="W27" s="334"/>
    </row>
    <row r="28" spans="3:23" ht="12.75" customHeight="1">
      <c r="C28" s="334" t="s">
        <v>289</v>
      </c>
      <c r="E28" s="356"/>
      <c r="F28" s="357" t="s">
        <v>485</v>
      </c>
      <c r="G28" s="358">
        <v>20</v>
      </c>
      <c r="H28" s="358">
        <v>6</v>
      </c>
      <c r="I28" s="359">
        <v>30</v>
      </c>
      <c r="J28" s="358">
        <v>17</v>
      </c>
      <c r="K28" s="358">
        <v>5</v>
      </c>
      <c r="L28" s="359">
        <v>29.411764705882355</v>
      </c>
      <c r="M28" s="358">
        <v>7</v>
      </c>
      <c r="N28" s="358">
        <v>3</v>
      </c>
      <c r="O28" s="359">
        <v>42.857142857142854</v>
      </c>
      <c r="P28" s="350">
        <v>0</v>
      </c>
      <c r="Q28" s="350">
        <v>0</v>
      </c>
      <c r="R28" s="350">
        <v>0</v>
      </c>
      <c r="S28" s="358">
        <v>6</v>
      </c>
      <c r="T28" s="358">
        <v>1</v>
      </c>
      <c r="U28" s="359">
        <v>16.666666666666664</v>
      </c>
      <c r="W28" s="334"/>
    </row>
    <row r="29" spans="2:24" s="370" customFormat="1" ht="15.75" customHeight="1">
      <c r="B29" s="370" t="s">
        <v>290</v>
      </c>
      <c r="E29" s="372"/>
      <c r="F29" s="357"/>
      <c r="G29" s="371">
        <v>1381</v>
      </c>
      <c r="H29" s="371">
        <v>560</v>
      </c>
      <c r="I29" s="351">
        <v>40.550325850832735</v>
      </c>
      <c r="J29" s="371">
        <v>570</v>
      </c>
      <c r="K29" s="371">
        <v>217</v>
      </c>
      <c r="L29" s="351">
        <v>38.070175438596486</v>
      </c>
      <c r="M29" s="350">
        <v>274</v>
      </c>
      <c r="N29" s="350">
        <v>82</v>
      </c>
      <c r="O29" s="351">
        <v>29.927007299270077</v>
      </c>
      <c r="P29" s="350">
        <v>2</v>
      </c>
      <c r="Q29" s="350">
        <v>2</v>
      </c>
      <c r="R29" s="351">
        <v>100</v>
      </c>
      <c r="S29" s="350">
        <v>15</v>
      </c>
      <c r="T29" s="350">
        <v>7</v>
      </c>
      <c r="U29" s="351">
        <v>46.666666666666664</v>
      </c>
      <c r="W29" s="373"/>
      <c r="X29" s="373"/>
    </row>
    <row r="30" spans="3:24" ht="12.75" customHeight="1">
      <c r="C30" s="334" t="s">
        <v>293</v>
      </c>
      <c r="E30" s="356"/>
      <c r="F30" s="357" t="s">
        <v>484</v>
      </c>
      <c r="G30" s="358">
        <v>504</v>
      </c>
      <c r="H30" s="358">
        <v>194</v>
      </c>
      <c r="I30" s="374">
        <v>38.49206349206349</v>
      </c>
      <c r="J30" s="358">
        <v>199</v>
      </c>
      <c r="K30" s="358">
        <v>76</v>
      </c>
      <c r="L30" s="359">
        <v>38.19095477386934</v>
      </c>
      <c r="M30" s="358">
        <v>92</v>
      </c>
      <c r="N30" s="358">
        <v>25</v>
      </c>
      <c r="O30" s="359">
        <v>27.173913043478258</v>
      </c>
      <c r="P30" s="350">
        <v>0</v>
      </c>
      <c r="Q30" s="350">
        <v>0</v>
      </c>
      <c r="R30" s="350">
        <v>0</v>
      </c>
      <c r="S30" s="350">
        <v>0</v>
      </c>
      <c r="T30" s="350">
        <v>0</v>
      </c>
      <c r="U30" s="350">
        <v>0</v>
      </c>
      <c r="X30" s="353"/>
    </row>
    <row r="31" spans="3:24" ht="12.75" customHeight="1">
      <c r="C31" s="334" t="s">
        <v>880</v>
      </c>
      <c r="E31" s="356"/>
      <c r="F31" s="357" t="s">
        <v>484</v>
      </c>
      <c r="G31" s="358">
        <v>150</v>
      </c>
      <c r="H31" s="358">
        <v>76</v>
      </c>
      <c r="I31" s="374">
        <v>50.666666666666664</v>
      </c>
      <c r="J31" s="358">
        <v>85</v>
      </c>
      <c r="K31" s="358">
        <v>44</v>
      </c>
      <c r="L31" s="359">
        <v>51.76470588235294</v>
      </c>
      <c r="M31" s="358">
        <v>36</v>
      </c>
      <c r="N31" s="358">
        <v>20</v>
      </c>
      <c r="O31" s="359">
        <v>55.55555555555556</v>
      </c>
      <c r="P31" s="358">
        <v>2</v>
      </c>
      <c r="Q31" s="358">
        <v>2</v>
      </c>
      <c r="R31" s="359">
        <v>100</v>
      </c>
      <c r="S31" s="350">
        <v>0</v>
      </c>
      <c r="T31" s="350">
        <v>0</v>
      </c>
      <c r="U31" s="350">
        <v>0</v>
      </c>
      <c r="X31" s="353"/>
    </row>
    <row r="32" spans="3:24" ht="12.75" customHeight="1">
      <c r="C32" s="334" t="s">
        <v>292</v>
      </c>
      <c r="E32" s="356"/>
      <c r="F32" s="357" t="s">
        <v>484</v>
      </c>
      <c r="G32" s="358">
        <v>55</v>
      </c>
      <c r="H32" s="358">
        <v>19</v>
      </c>
      <c r="I32" s="374">
        <v>34.54545454545455</v>
      </c>
      <c r="J32" s="358">
        <v>43</v>
      </c>
      <c r="K32" s="358">
        <v>18</v>
      </c>
      <c r="L32" s="359">
        <v>41.86046511627907</v>
      </c>
      <c r="M32" s="358">
        <v>17</v>
      </c>
      <c r="N32" s="358">
        <v>5</v>
      </c>
      <c r="O32" s="359">
        <v>29.411764705882355</v>
      </c>
      <c r="P32" s="350">
        <v>0</v>
      </c>
      <c r="Q32" s="350">
        <v>0</v>
      </c>
      <c r="R32" s="350">
        <v>0</v>
      </c>
      <c r="S32" s="350">
        <v>0</v>
      </c>
      <c r="T32" s="350">
        <v>0</v>
      </c>
      <c r="U32" s="350">
        <v>0</v>
      </c>
      <c r="X32" s="353"/>
    </row>
    <row r="33" spans="3:24" ht="12.75" customHeight="1">
      <c r="C33" s="334" t="s">
        <v>296</v>
      </c>
      <c r="E33" s="356"/>
      <c r="F33" s="357" t="s">
        <v>484</v>
      </c>
      <c r="G33" s="358">
        <v>205</v>
      </c>
      <c r="H33" s="358">
        <v>81</v>
      </c>
      <c r="I33" s="374">
        <v>39.512195121951216</v>
      </c>
      <c r="J33" s="358">
        <v>81</v>
      </c>
      <c r="K33" s="358">
        <v>26</v>
      </c>
      <c r="L33" s="359">
        <v>32.098765432098766</v>
      </c>
      <c r="M33" s="358">
        <v>40</v>
      </c>
      <c r="N33" s="358">
        <v>10</v>
      </c>
      <c r="O33" s="359">
        <v>25</v>
      </c>
      <c r="P33" s="350">
        <v>0</v>
      </c>
      <c r="Q33" s="350">
        <v>0</v>
      </c>
      <c r="R33" s="350">
        <v>0</v>
      </c>
      <c r="S33" s="350">
        <v>0</v>
      </c>
      <c r="T33" s="350">
        <v>0</v>
      </c>
      <c r="U33" s="350">
        <v>0</v>
      </c>
      <c r="X33" s="353"/>
    </row>
    <row r="34" spans="3:24" ht="12.75" customHeight="1">
      <c r="C34" s="334" t="s">
        <v>294</v>
      </c>
      <c r="E34" s="356"/>
      <c r="F34" s="357" t="s">
        <v>484</v>
      </c>
      <c r="G34" s="358">
        <v>84</v>
      </c>
      <c r="H34" s="358">
        <v>42</v>
      </c>
      <c r="I34" s="374">
        <v>50</v>
      </c>
      <c r="J34" s="358">
        <v>43</v>
      </c>
      <c r="K34" s="358">
        <v>21</v>
      </c>
      <c r="L34" s="359">
        <v>48.83720930232558</v>
      </c>
      <c r="M34" s="358">
        <v>19</v>
      </c>
      <c r="N34" s="358">
        <v>10</v>
      </c>
      <c r="O34" s="359">
        <v>52.63157894736842</v>
      </c>
      <c r="P34" s="350">
        <v>0</v>
      </c>
      <c r="Q34" s="350">
        <v>0</v>
      </c>
      <c r="R34" s="350">
        <v>0</v>
      </c>
      <c r="S34" s="350">
        <v>0</v>
      </c>
      <c r="T34" s="350">
        <v>0</v>
      </c>
      <c r="U34" s="350">
        <v>0</v>
      </c>
      <c r="X34" s="353"/>
    </row>
    <row r="35" spans="3:24" ht="12.75" customHeight="1">
      <c r="C35" s="334" t="s">
        <v>295</v>
      </c>
      <c r="E35" s="356"/>
      <c r="F35" s="357" t="s">
        <v>484</v>
      </c>
      <c r="G35" s="358">
        <v>246</v>
      </c>
      <c r="H35" s="358">
        <v>87</v>
      </c>
      <c r="I35" s="374">
        <v>35.36585365853659</v>
      </c>
      <c r="J35" s="358">
        <v>84</v>
      </c>
      <c r="K35" s="358">
        <v>22</v>
      </c>
      <c r="L35" s="359">
        <v>26.19047619047619</v>
      </c>
      <c r="M35" s="358">
        <v>55</v>
      </c>
      <c r="N35" s="358">
        <v>11</v>
      </c>
      <c r="O35" s="359">
        <v>20</v>
      </c>
      <c r="P35" s="350">
        <v>0</v>
      </c>
      <c r="Q35" s="350">
        <v>0</v>
      </c>
      <c r="R35" s="350">
        <v>0</v>
      </c>
      <c r="S35" s="350">
        <v>0</v>
      </c>
      <c r="T35" s="350">
        <v>0</v>
      </c>
      <c r="U35" s="350">
        <v>0</v>
      </c>
      <c r="X35" s="353"/>
    </row>
    <row r="36" spans="3:24" ht="12.75" customHeight="1">
      <c r="C36" s="334" t="s">
        <v>297</v>
      </c>
      <c r="E36" s="356"/>
      <c r="F36" s="357" t="s">
        <v>485</v>
      </c>
      <c r="G36" s="358">
        <v>48</v>
      </c>
      <c r="H36" s="358">
        <v>20</v>
      </c>
      <c r="I36" s="374">
        <v>41.66666666666667</v>
      </c>
      <c r="J36" s="358">
        <v>12</v>
      </c>
      <c r="K36" s="358">
        <v>3</v>
      </c>
      <c r="L36" s="359">
        <v>25</v>
      </c>
      <c r="M36" s="358">
        <v>7</v>
      </c>
      <c r="N36" s="358">
        <v>1</v>
      </c>
      <c r="O36" s="359">
        <v>14.285714285714285</v>
      </c>
      <c r="P36" s="350">
        <v>0</v>
      </c>
      <c r="Q36" s="350">
        <v>0</v>
      </c>
      <c r="R36" s="350">
        <v>0</v>
      </c>
      <c r="S36" s="350">
        <v>0</v>
      </c>
      <c r="T36" s="350">
        <v>0</v>
      </c>
      <c r="U36" s="350">
        <v>0</v>
      </c>
      <c r="X36" s="353"/>
    </row>
    <row r="37" spans="3:24" ht="12.75" customHeight="1">
      <c r="C37" s="334" t="s">
        <v>467</v>
      </c>
      <c r="E37" s="356"/>
      <c r="G37" s="358"/>
      <c r="H37" s="358"/>
      <c r="J37" s="332"/>
      <c r="K37" s="332"/>
      <c r="L37" s="374"/>
      <c r="P37" s="375"/>
      <c r="Q37" s="375"/>
      <c r="R37" s="376"/>
      <c r="S37" s="367"/>
      <c r="T37" s="368"/>
      <c r="U37" s="359"/>
      <c r="X37" s="353"/>
    </row>
    <row r="38" spans="4:23" ht="12.75" customHeight="1">
      <c r="D38" s="377" t="s">
        <v>468</v>
      </c>
      <c r="E38" s="348"/>
      <c r="F38" s="357" t="s">
        <v>485</v>
      </c>
      <c r="G38" s="358">
        <v>89</v>
      </c>
      <c r="H38" s="358">
        <v>41</v>
      </c>
      <c r="I38" s="374">
        <v>46.06741573033708</v>
      </c>
      <c r="J38" s="378">
        <v>23</v>
      </c>
      <c r="K38" s="378">
        <v>7</v>
      </c>
      <c r="L38" s="359">
        <v>30.43478260869565</v>
      </c>
      <c r="M38" s="358">
        <v>8</v>
      </c>
      <c r="N38" s="368">
        <v>0</v>
      </c>
      <c r="O38" s="359">
        <v>0</v>
      </c>
      <c r="P38" s="350">
        <v>0</v>
      </c>
      <c r="Q38" s="350">
        <v>0</v>
      </c>
      <c r="R38" s="350">
        <v>0</v>
      </c>
      <c r="S38" s="358">
        <v>15</v>
      </c>
      <c r="T38" s="358">
        <v>7</v>
      </c>
      <c r="U38" s="359">
        <v>46.666666666666664</v>
      </c>
      <c r="W38" s="334"/>
    </row>
    <row r="39" spans="2:23" ht="15.75" customHeight="1">
      <c r="B39" s="379" t="s">
        <v>298</v>
      </c>
      <c r="C39" s="379"/>
      <c r="D39" s="379"/>
      <c r="E39" s="348"/>
      <c r="F39" s="349"/>
      <c r="G39" s="350"/>
      <c r="H39" s="350"/>
      <c r="I39" s="351"/>
      <c r="J39" s="380"/>
      <c r="K39" s="380"/>
      <c r="L39" s="381"/>
      <c r="M39" s="350"/>
      <c r="N39" s="350"/>
      <c r="O39" s="351"/>
      <c r="P39" s="350"/>
      <c r="Q39" s="350"/>
      <c r="R39" s="350"/>
      <c r="S39" s="350"/>
      <c r="T39" s="350"/>
      <c r="U39" s="351"/>
      <c r="W39" s="334"/>
    </row>
    <row r="40" spans="2:24" ht="15">
      <c r="B40" s="382" t="s">
        <v>190</v>
      </c>
      <c r="D40" s="370"/>
      <c r="E40" s="383"/>
      <c r="F40" s="382"/>
      <c r="I40" s="351"/>
      <c r="J40" s="380"/>
      <c r="K40" s="380"/>
      <c r="L40" s="381"/>
      <c r="M40" s="350"/>
      <c r="N40" s="350"/>
      <c r="O40" s="351"/>
      <c r="P40" s="375"/>
      <c r="Q40" s="375"/>
      <c r="R40" s="369"/>
      <c r="S40" s="367"/>
      <c r="T40" s="367"/>
      <c r="U40" s="369"/>
      <c r="X40" s="353"/>
    </row>
    <row r="41" spans="3:24" ht="15.75" customHeight="1">
      <c r="C41" s="379" t="s">
        <v>299</v>
      </c>
      <c r="E41" s="348"/>
      <c r="F41" s="349"/>
      <c r="G41" s="371">
        <v>14711</v>
      </c>
      <c r="H41" s="371">
        <v>4951</v>
      </c>
      <c r="I41" s="351">
        <v>33.65508802936578</v>
      </c>
      <c r="J41" s="350">
        <v>5839</v>
      </c>
      <c r="K41" s="350">
        <v>1697</v>
      </c>
      <c r="L41" s="351">
        <v>29.063195752697382</v>
      </c>
      <c r="M41" s="350">
        <v>3358</v>
      </c>
      <c r="N41" s="350">
        <v>760</v>
      </c>
      <c r="O41" s="351">
        <v>22.632519356759975</v>
      </c>
      <c r="P41" s="350">
        <v>0</v>
      </c>
      <c r="Q41" s="350">
        <v>0</v>
      </c>
      <c r="R41" s="350">
        <v>0</v>
      </c>
      <c r="S41" s="350">
        <v>38</v>
      </c>
      <c r="T41" s="350">
        <v>20</v>
      </c>
      <c r="U41" s="351">
        <v>52.63157894736842</v>
      </c>
      <c r="X41" s="353"/>
    </row>
    <row r="42" spans="4:24" ht="12.75" customHeight="1">
      <c r="D42" s="377" t="s">
        <v>300</v>
      </c>
      <c r="E42" s="348"/>
      <c r="F42" s="357" t="s">
        <v>484</v>
      </c>
      <c r="G42" s="358">
        <v>375</v>
      </c>
      <c r="H42" s="358">
        <v>118</v>
      </c>
      <c r="I42" s="359">
        <v>31.466666666666665</v>
      </c>
      <c r="J42" s="358">
        <v>206</v>
      </c>
      <c r="K42" s="358">
        <v>53</v>
      </c>
      <c r="L42" s="359">
        <v>25.728155339805827</v>
      </c>
      <c r="M42" s="358">
        <v>97</v>
      </c>
      <c r="N42" s="358">
        <v>10</v>
      </c>
      <c r="O42" s="359">
        <v>10.309278350515463</v>
      </c>
      <c r="P42" s="350">
        <v>0</v>
      </c>
      <c r="Q42" s="350">
        <v>0</v>
      </c>
      <c r="R42" s="350">
        <v>0</v>
      </c>
      <c r="S42" s="350">
        <v>0</v>
      </c>
      <c r="T42" s="350">
        <v>0</v>
      </c>
      <c r="U42" s="350">
        <v>0</v>
      </c>
      <c r="X42" s="353"/>
    </row>
    <row r="43" spans="4:24" ht="12.75" customHeight="1">
      <c r="D43" s="377" t="s">
        <v>301</v>
      </c>
      <c r="E43" s="356"/>
      <c r="F43" s="357" t="s">
        <v>484</v>
      </c>
      <c r="G43" s="358">
        <v>401</v>
      </c>
      <c r="H43" s="358">
        <v>131</v>
      </c>
      <c r="I43" s="359">
        <v>32.66832917705736</v>
      </c>
      <c r="J43" s="358">
        <v>128</v>
      </c>
      <c r="K43" s="358">
        <v>37</v>
      </c>
      <c r="L43" s="359">
        <v>28.90625</v>
      </c>
      <c r="M43" s="358">
        <v>81</v>
      </c>
      <c r="N43" s="358">
        <v>22</v>
      </c>
      <c r="O43" s="359">
        <v>27.160493827160494</v>
      </c>
      <c r="P43" s="350">
        <v>0</v>
      </c>
      <c r="Q43" s="350">
        <v>0</v>
      </c>
      <c r="R43" s="350">
        <v>0</v>
      </c>
      <c r="S43" s="350">
        <v>0</v>
      </c>
      <c r="T43" s="350">
        <v>0</v>
      </c>
      <c r="U43" s="350">
        <v>0</v>
      </c>
      <c r="X43" s="353"/>
    </row>
    <row r="44" spans="4:24" ht="12.75" customHeight="1">
      <c r="D44" s="377" t="s">
        <v>302</v>
      </c>
      <c r="E44" s="356"/>
      <c r="F44" s="357" t="s">
        <v>484</v>
      </c>
      <c r="G44" s="358">
        <v>340</v>
      </c>
      <c r="H44" s="358">
        <v>111</v>
      </c>
      <c r="I44" s="359">
        <v>32.64705882352941</v>
      </c>
      <c r="J44" s="358">
        <v>189</v>
      </c>
      <c r="K44" s="358">
        <v>52</v>
      </c>
      <c r="L44" s="359">
        <v>27.513227513227513</v>
      </c>
      <c r="M44" s="358">
        <v>109</v>
      </c>
      <c r="N44" s="358">
        <v>29</v>
      </c>
      <c r="O44" s="359">
        <v>26.605504587155966</v>
      </c>
      <c r="P44" s="350">
        <v>0</v>
      </c>
      <c r="Q44" s="350">
        <v>0</v>
      </c>
      <c r="R44" s="350">
        <v>0</v>
      </c>
      <c r="S44" s="350">
        <v>0</v>
      </c>
      <c r="T44" s="350">
        <v>0</v>
      </c>
      <c r="U44" s="350">
        <v>0</v>
      </c>
      <c r="X44" s="353"/>
    </row>
    <row r="45" spans="4:24" ht="12.75" customHeight="1">
      <c r="D45" s="377" t="s">
        <v>303</v>
      </c>
      <c r="E45" s="356"/>
      <c r="F45" s="357" t="s">
        <v>484</v>
      </c>
      <c r="G45" s="358">
        <v>852</v>
      </c>
      <c r="H45" s="358">
        <v>270</v>
      </c>
      <c r="I45" s="359">
        <v>31.690140845070424</v>
      </c>
      <c r="J45" s="358">
        <v>269</v>
      </c>
      <c r="K45" s="358">
        <v>71</v>
      </c>
      <c r="L45" s="359">
        <v>26.394052044609662</v>
      </c>
      <c r="M45" s="358">
        <v>157</v>
      </c>
      <c r="N45" s="358">
        <v>34</v>
      </c>
      <c r="O45" s="359">
        <v>21.656050955414013</v>
      </c>
      <c r="P45" s="350">
        <v>0</v>
      </c>
      <c r="Q45" s="350">
        <v>0</v>
      </c>
      <c r="R45" s="350">
        <v>0</v>
      </c>
      <c r="S45" s="350">
        <v>0</v>
      </c>
      <c r="T45" s="350">
        <v>0</v>
      </c>
      <c r="U45" s="350">
        <v>0</v>
      </c>
      <c r="X45" s="353"/>
    </row>
    <row r="46" spans="4:24" ht="12.75" customHeight="1">
      <c r="D46" s="377" t="s">
        <v>304</v>
      </c>
      <c r="E46" s="356"/>
      <c r="F46" s="357" t="s">
        <v>484</v>
      </c>
      <c r="G46" s="358">
        <v>461</v>
      </c>
      <c r="H46" s="358">
        <v>170</v>
      </c>
      <c r="I46" s="359">
        <v>36.8763557483731</v>
      </c>
      <c r="J46" s="358">
        <v>251</v>
      </c>
      <c r="K46" s="358">
        <v>78</v>
      </c>
      <c r="L46" s="359">
        <v>31.075697211155376</v>
      </c>
      <c r="M46" s="358">
        <v>134</v>
      </c>
      <c r="N46" s="358">
        <v>28</v>
      </c>
      <c r="O46" s="359">
        <v>20.8955223880597</v>
      </c>
      <c r="P46" s="350">
        <v>0</v>
      </c>
      <c r="Q46" s="350">
        <v>0</v>
      </c>
      <c r="R46" s="350">
        <v>0</v>
      </c>
      <c r="S46" s="350">
        <v>0</v>
      </c>
      <c r="T46" s="350">
        <v>0</v>
      </c>
      <c r="U46" s="350">
        <v>0</v>
      </c>
      <c r="X46" s="353"/>
    </row>
    <row r="47" spans="4:24" ht="12.75" customHeight="1">
      <c r="D47" s="377" t="s">
        <v>305</v>
      </c>
      <c r="E47" s="356"/>
      <c r="F47" s="357" t="s">
        <v>484</v>
      </c>
      <c r="G47" s="358">
        <v>1023</v>
      </c>
      <c r="H47" s="358">
        <v>316</v>
      </c>
      <c r="I47" s="359">
        <v>30.88954056695992</v>
      </c>
      <c r="J47" s="358">
        <v>378</v>
      </c>
      <c r="K47" s="358">
        <v>94</v>
      </c>
      <c r="L47" s="359">
        <v>24.867724867724867</v>
      </c>
      <c r="M47" s="358">
        <v>168</v>
      </c>
      <c r="N47" s="358">
        <v>22</v>
      </c>
      <c r="O47" s="359">
        <v>13.095238095238097</v>
      </c>
      <c r="P47" s="350">
        <v>0</v>
      </c>
      <c r="Q47" s="350">
        <v>0</v>
      </c>
      <c r="R47" s="350">
        <v>0</v>
      </c>
      <c r="S47" s="350">
        <v>0</v>
      </c>
      <c r="T47" s="350">
        <v>0</v>
      </c>
      <c r="U47" s="350">
        <v>0</v>
      </c>
      <c r="X47" s="353"/>
    </row>
    <row r="48" spans="4:24" ht="12.75" customHeight="1">
      <c r="D48" s="377" t="s">
        <v>306</v>
      </c>
      <c r="E48" s="356"/>
      <c r="F48" s="357" t="s">
        <v>484</v>
      </c>
      <c r="G48" s="358">
        <v>345</v>
      </c>
      <c r="H48" s="358">
        <v>114</v>
      </c>
      <c r="I48" s="359">
        <v>33.04347826086957</v>
      </c>
      <c r="J48" s="358">
        <v>229</v>
      </c>
      <c r="K48" s="358">
        <v>73</v>
      </c>
      <c r="L48" s="359">
        <v>31.877729257641924</v>
      </c>
      <c r="M48" s="358">
        <v>104</v>
      </c>
      <c r="N48" s="358">
        <v>20</v>
      </c>
      <c r="O48" s="359">
        <v>19.230769230769234</v>
      </c>
      <c r="P48" s="350">
        <v>0</v>
      </c>
      <c r="Q48" s="350">
        <v>0</v>
      </c>
      <c r="R48" s="350">
        <v>0</v>
      </c>
      <c r="S48" s="350">
        <v>0</v>
      </c>
      <c r="T48" s="350">
        <v>0</v>
      </c>
      <c r="U48" s="350">
        <v>0</v>
      </c>
      <c r="X48" s="353"/>
    </row>
    <row r="49" spans="4:24" ht="12.75" customHeight="1">
      <c r="D49" s="377" t="s">
        <v>307</v>
      </c>
      <c r="E49" s="356"/>
      <c r="F49" s="357" t="s">
        <v>484</v>
      </c>
      <c r="G49" s="358">
        <v>731</v>
      </c>
      <c r="H49" s="358">
        <v>170</v>
      </c>
      <c r="I49" s="359">
        <v>23.25581395348837</v>
      </c>
      <c r="J49" s="358">
        <v>430</v>
      </c>
      <c r="K49" s="358">
        <v>103</v>
      </c>
      <c r="L49" s="359">
        <v>23.953488372093023</v>
      </c>
      <c r="M49" s="358">
        <v>175</v>
      </c>
      <c r="N49" s="358">
        <v>29</v>
      </c>
      <c r="O49" s="359">
        <v>16.57142857142857</v>
      </c>
      <c r="P49" s="350">
        <v>0</v>
      </c>
      <c r="Q49" s="350">
        <v>0</v>
      </c>
      <c r="R49" s="350">
        <v>0</v>
      </c>
      <c r="S49" s="350">
        <v>0</v>
      </c>
      <c r="T49" s="350">
        <v>0</v>
      </c>
      <c r="U49" s="350">
        <v>0</v>
      </c>
      <c r="X49" s="353"/>
    </row>
    <row r="50" spans="4:24" ht="12.75" customHeight="1">
      <c r="D50" s="377" t="s">
        <v>308</v>
      </c>
      <c r="E50" s="356"/>
      <c r="F50" s="357" t="s">
        <v>484</v>
      </c>
      <c r="G50" s="358">
        <v>634</v>
      </c>
      <c r="H50" s="358">
        <v>183</v>
      </c>
      <c r="I50" s="359">
        <v>28.86435331230284</v>
      </c>
      <c r="J50" s="358">
        <v>291</v>
      </c>
      <c r="K50" s="358">
        <v>68</v>
      </c>
      <c r="L50" s="359">
        <v>23.367697594501717</v>
      </c>
      <c r="M50" s="358">
        <v>149</v>
      </c>
      <c r="N50" s="358">
        <v>26</v>
      </c>
      <c r="O50" s="359">
        <v>17.449664429530202</v>
      </c>
      <c r="P50" s="350">
        <v>0</v>
      </c>
      <c r="Q50" s="350">
        <v>0</v>
      </c>
      <c r="R50" s="350">
        <v>0</v>
      </c>
      <c r="S50" s="350">
        <v>0</v>
      </c>
      <c r="T50" s="350">
        <v>0</v>
      </c>
      <c r="U50" s="350">
        <v>0</v>
      </c>
      <c r="X50" s="353"/>
    </row>
    <row r="51" spans="4:24" ht="12.75" customHeight="1">
      <c r="D51" s="377" t="s">
        <v>309</v>
      </c>
      <c r="E51" s="356"/>
      <c r="F51" s="357" t="s">
        <v>484</v>
      </c>
      <c r="G51" s="358">
        <v>407</v>
      </c>
      <c r="H51" s="358">
        <v>154</v>
      </c>
      <c r="I51" s="359">
        <v>37.83783783783784</v>
      </c>
      <c r="J51" s="358">
        <v>220</v>
      </c>
      <c r="K51" s="358">
        <v>71</v>
      </c>
      <c r="L51" s="359">
        <v>32.27272727272727</v>
      </c>
      <c r="M51" s="358">
        <v>124</v>
      </c>
      <c r="N51" s="358">
        <v>32</v>
      </c>
      <c r="O51" s="359">
        <v>25.806451612903224</v>
      </c>
      <c r="P51" s="350">
        <v>0</v>
      </c>
      <c r="Q51" s="350">
        <v>0</v>
      </c>
      <c r="R51" s="350">
        <v>0</v>
      </c>
      <c r="S51" s="350">
        <v>0</v>
      </c>
      <c r="T51" s="350">
        <v>0</v>
      </c>
      <c r="U51" s="350">
        <v>0</v>
      </c>
      <c r="X51" s="353"/>
    </row>
    <row r="52" spans="4:24" ht="12.75" customHeight="1">
      <c r="D52" s="377" t="s">
        <v>310</v>
      </c>
      <c r="E52" s="356"/>
      <c r="F52" s="357" t="s">
        <v>484</v>
      </c>
      <c r="G52" s="358">
        <v>1710</v>
      </c>
      <c r="H52" s="358">
        <v>517</v>
      </c>
      <c r="I52" s="359">
        <v>30.23391812865497</v>
      </c>
      <c r="J52" s="358">
        <v>655</v>
      </c>
      <c r="K52" s="358">
        <v>162</v>
      </c>
      <c r="L52" s="359">
        <v>24.732824427480917</v>
      </c>
      <c r="M52" s="358">
        <v>478</v>
      </c>
      <c r="N52" s="358">
        <v>105</v>
      </c>
      <c r="O52" s="359">
        <v>21.96652719665272</v>
      </c>
      <c r="P52" s="350">
        <v>0</v>
      </c>
      <c r="Q52" s="350">
        <v>0</v>
      </c>
      <c r="R52" s="350">
        <v>0</v>
      </c>
      <c r="S52" s="350">
        <v>0</v>
      </c>
      <c r="T52" s="350">
        <v>0</v>
      </c>
      <c r="U52" s="350">
        <v>0</v>
      </c>
      <c r="X52" s="353"/>
    </row>
    <row r="53" spans="4:24" ht="12.75" customHeight="1">
      <c r="D53" s="377" t="s">
        <v>311</v>
      </c>
      <c r="E53" s="356"/>
      <c r="F53" s="357" t="s">
        <v>484</v>
      </c>
      <c r="G53" s="358">
        <v>374</v>
      </c>
      <c r="H53" s="358">
        <v>153</v>
      </c>
      <c r="I53" s="359">
        <v>40.909090909090914</v>
      </c>
      <c r="J53" s="358">
        <v>147</v>
      </c>
      <c r="K53" s="358">
        <v>55</v>
      </c>
      <c r="L53" s="359">
        <v>37.414965986394556</v>
      </c>
      <c r="M53" s="358">
        <v>81</v>
      </c>
      <c r="N53" s="358">
        <v>20</v>
      </c>
      <c r="O53" s="359">
        <v>24.691358024691358</v>
      </c>
      <c r="P53" s="350">
        <v>0</v>
      </c>
      <c r="Q53" s="350">
        <v>0</v>
      </c>
      <c r="R53" s="350">
        <v>0</v>
      </c>
      <c r="S53" s="350">
        <v>0</v>
      </c>
      <c r="T53" s="350">
        <v>0</v>
      </c>
      <c r="U53" s="350">
        <v>0</v>
      </c>
      <c r="X53" s="353"/>
    </row>
    <row r="54" spans="4:24" ht="12.75" customHeight="1">
      <c r="D54" s="377" t="s">
        <v>469</v>
      </c>
      <c r="E54" s="348"/>
      <c r="F54" s="357" t="s">
        <v>484</v>
      </c>
      <c r="G54" s="358">
        <v>1667</v>
      </c>
      <c r="H54" s="358">
        <v>516</v>
      </c>
      <c r="I54" s="359">
        <v>30.95380923815237</v>
      </c>
      <c r="J54" s="358">
        <v>507</v>
      </c>
      <c r="K54" s="358">
        <v>121</v>
      </c>
      <c r="L54" s="359">
        <v>23.86587771203156</v>
      </c>
      <c r="M54" s="358">
        <v>310</v>
      </c>
      <c r="N54" s="358">
        <v>59</v>
      </c>
      <c r="O54" s="359">
        <v>19.032258064516128</v>
      </c>
      <c r="P54" s="350">
        <v>0</v>
      </c>
      <c r="Q54" s="350">
        <v>0</v>
      </c>
      <c r="R54" s="350">
        <v>0</v>
      </c>
      <c r="S54" s="350">
        <v>0</v>
      </c>
      <c r="T54" s="350">
        <v>0</v>
      </c>
      <c r="U54" s="350">
        <v>0</v>
      </c>
      <c r="X54" s="353"/>
    </row>
    <row r="55" spans="4:24" ht="12.75" customHeight="1">
      <c r="D55" s="377" t="s">
        <v>312</v>
      </c>
      <c r="E55" s="348"/>
      <c r="F55" s="357" t="s">
        <v>484</v>
      </c>
      <c r="G55" s="358">
        <v>1158</v>
      </c>
      <c r="H55" s="358">
        <v>370</v>
      </c>
      <c r="I55" s="359">
        <v>31.951640759930914</v>
      </c>
      <c r="J55" s="358">
        <v>464</v>
      </c>
      <c r="K55" s="358">
        <v>128</v>
      </c>
      <c r="L55" s="359">
        <v>27.586206896551722</v>
      </c>
      <c r="M55" s="358">
        <v>233</v>
      </c>
      <c r="N55" s="358">
        <v>49</v>
      </c>
      <c r="O55" s="359">
        <v>21.030042918454935</v>
      </c>
      <c r="P55" s="350">
        <v>0</v>
      </c>
      <c r="Q55" s="350">
        <v>0</v>
      </c>
      <c r="R55" s="350">
        <v>0</v>
      </c>
      <c r="S55" s="350">
        <v>0</v>
      </c>
      <c r="T55" s="350">
        <v>0</v>
      </c>
      <c r="U55" s="350">
        <v>0</v>
      </c>
      <c r="X55" s="353"/>
    </row>
    <row r="56" spans="4:24" ht="12.75" customHeight="1">
      <c r="D56" s="377" t="s">
        <v>313</v>
      </c>
      <c r="E56" s="356"/>
      <c r="F56" s="357" t="s">
        <v>484</v>
      </c>
      <c r="G56" s="358">
        <v>630</v>
      </c>
      <c r="H56" s="358">
        <v>210</v>
      </c>
      <c r="I56" s="359">
        <v>33.33333333333333</v>
      </c>
      <c r="J56" s="358">
        <v>272</v>
      </c>
      <c r="K56" s="358">
        <v>89</v>
      </c>
      <c r="L56" s="359">
        <v>32.72058823529412</v>
      </c>
      <c r="M56" s="358">
        <v>178</v>
      </c>
      <c r="N56" s="358">
        <v>40</v>
      </c>
      <c r="O56" s="359">
        <v>22.47191011235955</v>
      </c>
      <c r="P56" s="350">
        <v>0</v>
      </c>
      <c r="Q56" s="350">
        <v>0</v>
      </c>
      <c r="R56" s="350">
        <v>0</v>
      </c>
      <c r="S56" s="350">
        <v>0</v>
      </c>
      <c r="T56" s="350">
        <v>0</v>
      </c>
      <c r="U56" s="350">
        <v>0</v>
      </c>
      <c r="X56" s="353"/>
    </row>
    <row r="57" spans="4:21" ht="12.75" customHeight="1">
      <c r="D57" s="377" t="s">
        <v>314</v>
      </c>
      <c r="E57" s="356"/>
      <c r="F57" s="357" t="s">
        <v>484</v>
      </c>
      <c r="G57" s="358">
        <v>794</v>
      </c>
      <c r="H57" s="358">
        <v>289</v>
      </c>
      <c r="I57" s="359">
        <v>36.39798488664987</v>
      </c>
      <c r="J57" s="358">
        <v>318</v>
      </c>
      <c r="K57" s="358">
        <v>116</v>
      </c>
      <c r="L57" s="359">
        <v>36.477987421383645</v>
      </c>
      <c r="M57" s="358">
        <v>146</v>
      </c>
      <c r="N57" s="358">
        <v>35</v>
      </c>
      <c r="O57" s="359">
        <v>23.972602739726025</v>
      </c>
      <c r="P57" s="350">
        <v>0</v>
      </c>
      <c r="Q57" s="350">
        <v>0</v>
      </c>
      <c r="R57" s="350">
        <v>0</v>
      </c>
      <c r="S57" s="350">
        <v>0</v>
      </c>
      <c r="T57" s="350">
        <v>0</v>
      </c>
      <c r="U57" s="350">
        <v>0</v>
      </c>
    </row>
    <row r="58" spans="4:24" ht="12.75" customHeight="1">
      <c r="D58" s="377" t="s">
        <v>315</v>
      </c>
      <c r="E58" s="356"/>
      <c r="F58" s="357" t="s">
        <v>484</v>
      </c>
      <c r="G58" s="358">
        <v>883</v>
      </c>
      <c r="H58" s="358">
        <v>300</v>
      </c>
      <c r="I58" s="359">
        <v>33.975084937712346</v>
      </c>
      <c r="J58" s="358">
        <v>377</v>
      </c>
      <c r="K58" s="358">
        <v>97</v>
      </c>
      <c r="L58" s="359">
        <v>25.729442970822284</v>
      </c>
      <c r="M58" s="358">
        <v>232</v>
      </c>
      <c r="N58" s="358">
        <v>41</v>
      </c>
      <c r="O58" s="359">
        <v>17.67241379310345</v>
      </c>
      <c r="P58" s="350">
        <v>0</v>
      </c>
      <c r="Q58" s="350">
        <v>0</v>
      </c>
      <c r="R58" s="350">
        <v>0</v>
      </c>
      <c r="S58" s="350">
        <v>0</v>
      </c>
      <c r="T58" s="350">
        <v>0</v>
      </c>
      <c r="U58" s="350">
        <v>0</v>
      </c>
      <c r="X58" s="353"/>
    </row>
    <row r="59" spans="3:23" s="370" customFormat="1" ht="18.75" customHeight="1">
      <c r="C59" s="370" t="s">
        <v>316</v>
      </c>
      <c r="E59" s="372"/>
      <c r="F59" s="379"/>
      <c r="G59" s="384">
        <v>584</v>
      </c>
      <c r="H59" s="384">
        <v>339</v>
      </c>
      <c r="I59" s="351">
        <v>58.0479452054794</v>
      </c>
      <c r="J59" s="384">
        <v>137</v>
      </c>
      <c r="K59" s="384">
        <v>84</v>
      </c>
      <c r="L59" s="351">
        <v>61.3138686131386</v>
      </c>
      <c r="M59" s="384">
        <v>108</v>
      </c>
      <c r="N59" s="384">
        <v>61</v>
      </c>
      <c r="O59" s="351">
        <v>56.4814814</v>
      </c>
      <c r="P59" s="350">
        <v>0</v>
      </c>
      <c r="Q59" s="350">
        <v>0</v>
      </c>
      <c r="R59" s="350">
        <v>0</v>
      </c>
      <c r="S59" s="350">
        <v>0</v>
      </c>
      <c r="T59" s="350">
        <v>0</v>
      </c>
      <c r="U59" s="350">
        <v>0</v>
      </c>
      <c r="W59" s="385"/>
    </row>
    <row r="60" spans="4:24" ht="12.75" customHeight="1">
      <c r="D60" s="377" t="s">
        <v>317</v>
      </c>
      <c r="E60" s="356"/>
      <c r="F60" s="357" t="s">
        <v>485</v>
      </c>
      <c r="G60" s="358">
        <v>412</v>
      </c>
      <c r="H60" s="358">
        <v>251</v>
      </c>
      <c r="I60" s="359">
        <v>60.92233009708738</v>
      </c>
      <c r="J60" s="358">
        <v>87</v>
      </c>
      <c r="K60" s="358">
        <v>60</v>
      </c>
      <c r="L60" s="359">
        <v>68.9655172413793</v>
      </c>
      <c r="M60" s="358">
        <v>67</v>
      </c>
      <c r="N60" s="358">
        <v>43</v>
      </c>
      <c r="O60" s="359">
        <v>64.17910447761194</v>
      </c>
      <c r="P60" s="350">
        <v>0</v>
      </c>
      <c r="Q60" s="350">
        <v>0</v>
      </c>
      <c r="R60" s="350">
        <v>0</v>
      </c>
      <c r="S60" s="350">
        <v>0</v>
      </c>
      <c r="T60" s="350">
        <v>0</v>
      </c>
      <c r="U60" s="350">
        <v>0</v>
      </c>
      <c r="V60" s="386"/>
      <c r="X60" s="353"/>
    </row>
    <row r="61" spans="4:24" ht="12.75" customHeight="1">
      <c r="D61" s="377" t="s">
        <v>488</v>
      </c>
      <c r="E61" s="356"/>
      <c r="F61" s="357" t="s">
        <v>485</v>
      </c>
      <c r="G61" s="358">
        <v>172</v>
      </c>
      <c r="H61" s="358">
        <v>88</v>
      </c>
      <c r="I61" s="359">
        <v>51.162790697674424</v>
      </c>
      <c r="J61" s="358">
        <v>50</v>
      </c>
      <c r="K61" s="358">
        <v>24</v>
      </c>
      <c r="L61" s="359">
        <v>48</v>
      </c>
      <c r="M61" s="358">
        <v>41</v>
      </c>
      <c r="N61" s="358">
        <v>18</v>
      </c>
      <c r="O61" s="359">
        <v>43.90243902439025</v>
      </c>
      <c r="P61" s="350">
        <v>0</v>
      </c>
      <c r="Q61" s="350">
        <v>0</v>
      </c>
      <c r="R61" s="350">
        <v>0</v>
      </c>
      <c r="S61" s="350">
        <v>0</v>
      </c>
      <c r="T61" s="350">
        <v>0</v>
      </c>
      <c r="U61" s="350">
        <v>0</v>
      </c>
      <c r="V61" s="386"/>
      <c r="X61" s="353"/>
    </row>
    <row r="62" spans="6:22" ht="15">
      <c r="F62" s="357"/>
      <c r="I62" s="387"/>
      <c r="J62" s="388"/>
      <c r="K62" s="389"/>
      <c r="L62" s="359"/>
      <c r="P62" s="390"/>
      <c r="Q62" s="390"/>
      <c r="R62" s="391"/>
      <c r="S62" s="358"/>
      <c r="T62" s="358"/>
      <c r="U62" s="358"/>
      <c r="V62" s="392"/>
    </row>
    <row r="63" spans="3:24" ht="18.75" customHeight="1">
      <c r="C63" s="379" t="s">
        <v>318</v>
      </c>
      <c r="E63" s="348"/>
      <c r="F63" s="349"/>
      <c r="G63" s="384">
        <v>1342</v>
      </c>
      <c r="H63" s="384">
        <v>520</v>
      </c>
      <c r="I63" s="351">
        <v>38.7481371087928</v>
      </c>
      <c r="J63" s="384">
        <v>371</v>
      </c>
      <c r="K63" s="384">
        <v>145</v>
      </c>
      <c r="L63" s="351">
        <v>39.0835579514</v>
      </c>
      <c r="M63" s="384">
        <v>294</v>
      </c>
      <c r="N63" s="384">
        <v>98</v>
      </c>
      <c r="O63" s="351">
        <v>33.33333</v>
      </c>
      <c r="P63" s="350">
        <v>0</v>
      </c>
      <c r="Q63" s="350">
        <v>0</v>
      </c>
      <c r="R63" s="350">
        <v>0</v>
      </c>
      <c r="S63" s="350">
        <v>38</v>
      </c>
      <c r="T63" s="350">
        <v>20</v>
      </c>
      <c r="U63" s="351">
        <v>52.6315789473684</v>
      </c>
      <c r="V63" s="393"/>
      <c r="X63" s="353"/>
    </row>
    <row r="64" spans="2:24" ht="15">
      <c r="B64" s="394"/>
      <c r="C64" s="394" t="s">
        <v>190</v>
      </c>
      <c r="D64" s="370"/>
      <c r="E64" s="383"/>
      <c r="F64" s="382"/>
      <c r="I64" s="351"/>
      <c r="J64" s="380"/>
      <c r="K64" s="380"/>
      <c r="L64" s="381"/>
      <c r="M64" s="350"/>
      <c r="N64" s="350"/>
      <c r="O64" s="351"/>
      <c r="P64" s="375"/>
      <c r="Q64" s="375"/>
      <c r="R64" s="369"/>
      <c r="S64" s="367"/>
      <c r="T64" s="367"/>
      <c r="U64" s="369"/>
      <c r="X64" s="353"/>
    </row>
    <row r="65" spans="4:24" ht="12.75" customHeight="1">
      <c r="D65" s="334" t="s">
        <v>816</v>
      </c>
      <c r="E65" s="395"/>
      <c r="F65" s="357" t="s">
        <v>487</v>
      </c>
      <c r="G65" s="358">
        <v>73</v>
      </c>
      <c r="H65" s="358">
        <v>22</v>
      </c>
      <c r="I65" s="359">
        <v>30.136986301369863</v>
      </c>
      <c r="J65" s="358">
        <v>73</v>
      </c>
      <c r="K65" s="358">
        <v>22</v>
      </c>
      <c r="L65" s="359">
        <v>30.136986301369863</v>
      </c>
      <c r="M65" s="358">
        <v>73</v>
      </c>
      <c r="N65" s="358">
        <v>22</v>
      </c>
      <c r="O65" s="359">
        <v>30.136986301369863</v>
      </c>
      <c r="P65" s="350">
        <v>0</v>
      </c>
      <c r="Q65" s="350">
        <v>0</v>
      </c>
      <c r="R65" s="350">
        <v>0</v>
      </c>
      <c r="S65" s="350">
        <v>0</v>
      </c>
      <c r="T65" s="350">
        <v>0</v>
      </c>
      <c r="U65" s="350">
        <v>0</v>
      </c>
      <c r="V65" s="386"/>
      <c r="X65" s="353"/>
    </row>
    <row r="66" spans="4:24" ht="12.75" customHeight="1">
      <c r="D66" s="396" t="s">
        <v>489</v>
      </c>
      <c r="E66" s="348"/>
      <c r="F66" s="357"/>
      <c r="J66" s="332"/>
      <c r="K66" s="332"/>
      <c r="L66" s="374"/>
      <c r="P66" s="350"/>
      <c r="Q66" s="350"/>
      <c r="R66" s="350"/>
      <c r="S66" s="358"/>
      <c r="T66" s="358"/>
      <c r="U66" s="397"/>
      <c r="V66" s="386"/>
      <c r="X66" s="353"/>
    </row>
    <row r="67" spans="4:24" ht="12.75" customHeight="1">
      <c r="D67" s="396"/>
      <c r="E67" s="348" t="s">
        <v>490</v>
      </c>
      <c r="F67" s="357" t="s">
        <v>487</v>
      </c>
      <c r="G67" s="358">
        <v>11</v>
      </c>
      <c r="H67" s="358">
        <v>4</v>
      </c>
      <c r="I67" s="359">
        <v>36.36363636363637</v>
      </c>
      <c r="J67" s="358">
        <v>11</v>
      </c>
      <c r="K67" s="358">
        <v>4</v>
      </c>
      <c r="L67" s="359">
        <v>36.36363636363637</v>
      </c>
      <c r="M67" s="358">
        <v>7</v>
      </c>
      <c r="N67" s="358">
        <v>3</v>
      </c>
      <c r="O67" s="359">
        <v>42.857142857142854</v>
      </c>
      <c r="P67" s="350">
        <v>0</v>
      </c>
      <c r="Q67" s="350">
        <v>0</v>
      </c>
      <c r="R67" s="350">
        <v>0</v>
      </c>
      <c r="S67" s="358">
        <v>2</v>
      </c>
      <c r="T67" s="350">
        <v>0</v>
      </c>
      <c r="U67" s="350">
        <v>0</v>
      </c>
      <c r="V67" s="386"/>
      <c r="X67" s="353"/>
    </row>
    <row r="68" spans="4:23" ht="12.75" customHeight="1">
      <c r="D68" s="334" t="s">
        <v>681</v>
      </c>
      <c r="E68" s="348"/>
      <c r="F68" s="357" t="s">
        <v>487</v>
      </c>
      <c r="G68" s="358">
        <v>32</v>
      </c>
      <c r="H68" s="358">
        <v>15</v>
      </c>
      <c r="I68" s="359">
        <v>46.875</v>
      </c>
      <c r="J68" s="358">
        <v>15</v>
      </c>
      <c r="K68" s="358">
        <v>7</v>
      </c>
      <c r="L68" s="359">
        <v>46.66666666666667</v>
      </c>
      <c r="M68" s="358">
        <v>9</v>
      </c>
      <c r="N68" s="358">
        <v>4</v>
      </c>
      <c r="O68" s="359">
        <v>44.44444444444444</v>
      </c>
      <c r="P68" s="350">
        <v>0</v>
      </c>
      <c r="Q68" s="350">
        <v>0</v>
      </c>
      <c r="R68" s="350">
        <v>0</v>
      </c>
      <c r="S68" s="350">
        <v>0</v>
      </c>
      <c r="T68" s="350">
        <v>0</v>
      </c>
      <c r="U68" s="350">
        <v>0</v>
      </c>
      <c r="V68" s="386"/>
      <c r="W68" s="334"/>
    </row>
    <row r="69" spans="4:23" ht="12.75" customHeight="1">
      <c r="D69" s="377" t="s">
        <v>491</v>
      </c>
      <c r="E69" s="348"/>
      <c r="F69" s="357" t="s">
        <v>487</v>
      </c>
      <c r="G69" s="358">
        <v>386</v>
      </c>
      <c r="H69" s="358">
        <v>129</v>
      </c>
      <c r="I69" s="359">
        <v>33.41968911917098</v>
      </c>
      <c r="J69" s="358">
        <v>70</v>
      </c>
      <c r="K69" s="358">
        <v>23</v>
      </c>
      <c r="L69" s="359">
        <v>32.85714285714286</v>
      </c>
      <c r="M69" s="358">
        <v>67</v>
      </c>
      <c r="N69" s="358">
        <v>20</v>
      </c>
      <c r="O69" s="359">
        <v>29.850746268656714</v>
      </c>
      <c r="P69" s="350">
        <v>0</v>
      </c>
      <c r="Q69" s="350">
        <v>0</v>
      </c>
      <c r="R69" s="350">
        <v>0</v>
      </c>
      <c r="S69" s="350">
        <v>0</v>
      </c>
      <c r="T69" s="350">
        <v>0</v>
      </c>
      <c r="U69" s="350">
        <v>0</v>
      </c>
      <c r="V69" s="386"/>
      <c r="W69" s="334"/>
    </row>
    <row r="70" spans="4:23" ht="12.75" customHeight="1">
      <c r="D70" s="334" t="s">
        <v>493</v>
      </c>
      <c r="E70" s="348"/>
      <c r="F70" s="357"/>
      <c r="J70" s="332"/>
      <c r="K70" s="332"/>
      <c r="L70" s="374"/>
      <c r="M70" s="358"/>
      <c r="N70" s="358"/>
      <c r="O70" s="359"/>
      <c r="P70" s="350"/>
      <c r="Q70" s="350"/>
      <c r="R70" s="350"/>
      <c r="S70" s="358"/>
      <c r="T70" s="358"/>
      <c r="U70" s="398"/>
      <c r="V70" s="386"/>
      <c r="W70" s="334"/>
    </row>
    <row r="71" spans="5:23" ht="12.75" customHeight="1">
      <c r="E71" s="348" t="s">
        <v>492</v>
      </c>
      <c r="F71" s="357" t="s">
        <v>487</v>
      </c>
      <c r="G71" s="358">
        <v>37</v>
      </c>
      <c r="H71" s="358">
        <v>17</v>
      </c>
      <c r="I71" s="359">
        <v>45.945945945945944</v>
      </c>
      <c r="J71" s="358">
        <v>4</v>
      </c>
      <c r="K71" s="358">
        <v>1</v>
      </c>
      <c r="L71" s="359">
        <v>25</v>
      </c>
      <c r="M71" s="358">
        <v>4</v>
      </c>
      <c r="N71" s="358">
        <v>1</v>
      </c>
      <c r="O71" s="359">
        <v>25</v>
      </c>
      <c r="P71" s="350">
        <v>0</v>
      </c>
      <c r="Q71" s="350">
        <v>0</v>
      </c>
      <c r="R71" s="350">
        <v>0</v>
      </c>
      <c r="S71" s="350"/>
      <c r="T71" s="350"/>
      <c r="U71" s="350"/>
      <c r="V71" s="386"/>
      <c r="W71" s="334"/>
    </row>
    <row r="72" spans="4:24" ht="12.75" customHeight="1">
      <c r="D72" s="377" t="s">
        <v>494</v>
      </c>
      <c r="E72" s="348"/>
      <c r="F72" s="357" t="s">
        <v>487</v>
      </c>
      <c r="G72" s="358">
        <v>384</v>
      </c>
      <c r="H72" s="358">
        <v>186</v>
      </c>
      <c r="I72" s="359">
        <v>48.4375</v>
      </c>
      <c r="J72" s="358">
        <v>93</v>
      </c>
      <c r="K72" s="358">
        <v>50</v>
      </c>
      <c r="L72" s="359">
        <v>53.76344086021505</v>
      </c>
      <c r="M72" s="358">
        <v>43</v>
      </c>
      <c r="N72" s="358">
        <v>19</v>
      </c>
      <c r="O72" s="359">
        <v>44.18604651162791</v>
      </c>
      <c r="P72" s="350">
        <v>0</v>
      </c>
      <c r="Q72" s="350">
        <v>0</v>
      </c>
      <c r="R72" s="350">
        <v>0</v>
      </c>
      <c r="S72" s="358">
        <v>32</v>
      </c>
      <c r="T72" s="358">
        <v>18</v>
      </c>
      <c r="U72" s="359">
        <v>56.25</v>
      </c>
      <c r="V72" s="399"/>
      <c r="X72" s="353"/>
    </row>
    <row r="73" spans="4:23" ht="12.75" customHeight="1">
      <c r="D73" s="377" t="s">
        <v>495</v>
      </c>
      <c r="E73" s="348"/>
      <c r="F73" s="357"/>
      <c r="G73" s="358"/>
      <c r="H73" s="358"/>
      <c r="I73" s="359"/>
      <c r="J73" s="358"/>
      <c r="K73" s="358"/>
      <c r="L73" s="359"/>
      <c r="M73" s="358"/>
      <c r="N73" s="358"/>
      <c r="O73" s="359"/>
      <c r="P73" s="350"/>
      <c r="Q73" s="350"/>
      <c r="R73" s="350"/>
      <c r="S73" s="358"/>
      <c r="T73" s="358"/>
      <c r="U73" s="400"/>
      <c r="V73" s="386"/>
      <c r="W73" s="334"/>
    </row>
    <row r="74" spans="4:23" ht="12.75" customHeight="1">
      <c r="D74" s="377"/>
      <c r="E74" s="348" t="s">
        <v>496</v>
      </c>
      <c r="F74" s="357" t="s">
        <v>487</v>
      </c>
      <c r="G74" s="358">
        <v>113</v>
      </c>
      <c r="H74" s="358">
        <v>34</v>
      </c>
      <c r="I74" s="359">
        <v>30.08849557522124</v>
      </c>
      <c r="J74" s="358">
        <v>30</v>
      </c>
      <c r="K74" s="358">
        <v>10</v>
      </c>
      <c r="L74" s="359">
        <v>33.333333333333336</v>
      </c>
      <c r="M74" s="358">
        <v>24</v>
      </c>
      <c r="N74" s="358">
        <v>7</v>
      </c>
      <c r="O74" s="359">
        <v>29.166666666666668</v>
      </c>
      <c r="P74" s="350">
        <v>0</v>
      </c>
      <c r="Q74" s="350">
        <v>0</v>
      </c>
      <c r="R74" s="350">
        <v>0</v>
      </c>
      <c r="S74" s="350">
        <v>0</v>
      </c>
      <c r="T74" s="350">
        <v>0</v>
      </c>
      <c r="U74" s="350">
        <v>0</v>
      </c>
      <c r="V74" s="386"/>
      <c r="W74" s="334"/>
    </row>
    <row r="75" spans="4:23" ht="12.75" customHeight="1">
      <c r="D75" s="738" t="s">
        <v>680</v>
      </c>
      <c r="E75" s="738"/>
      <c r="F75" s="357"/>
      <c r="G75" s="358"/>
      <c r="H75" s="358"/>
      <c r="I75" s="359"/>
      <c r="J75" s="358"/>
      <c r="K75" s="358"/>
      <c r="L75" s="359"/>
      <c r="M75" s="358"/>
      <c r="N75" s="358"/>
      <c r="O75" s="359"/>
      <c r="P75" s="350"/>
      <c r="Q75" s="350"/>
      <c r="R75" s="350"/>
      <c r="S75" s="350"/>
      <c r="T75" s="350"/>
      <c r="U75" s="350"/>
      <c r="V75" s="386"/>
      <c r="W75" s="334"/>
    </row>
    <row r="76" spans="4:23" ht="12.75" customHeight="1">
      <c r="D76" s="335"/>
      <c r="E76" s="401" t="s">
        <v>679</v>
      </c>
      <c r="F76" s="357" t="s">
        <v>487</v>
      </c>
      <c r="G76" s="358">
        <v>120</v>
      </c>
      <c r="H76" s="358">
        <v>47</v>
      </c>
      <c r="I76" s="359">
        <v>39.16666666666667</v>
      </c>
      <c r="J76" s="358">
        <v>17</v>
      </c>
      <c r="K76" s="358">
        <v>7</v>
      </c>
      <c r="L76" s="359">
        <v>41.1764705882353</v>
      </c>
      <c r="M76" s="358">
        <v>14</v>
      </c>
      <c r="N76" s="358">
        <v>4</v>
      </c>
      <c r="O76" s="359">
        <v>28.57142857142857</v>
      </c>
      <c r="P76" s="350">
        <v>0</v>
      </c>
      <c r="Q76" s="350">
        <v>0</v>
      </c>
      <c r="R76" s="350">
        <v>0</v>
      </c>
      <c r="S76" s="350">
        <v>0</v>
      </c>
      <c r="T76" s="350">
        <v>0</v>
      </c>
      <c r="U76" s="350">
        <v>0</v>
      </c>
      <c r="V76" s="386"/>
      <c r="W76" s="334"/>
    </row>
    <row r="77" spans="4:24" ht="12.75" customHeight="1">
      <c r="D77" s="377" t="s">
        <v>500</v>
      </c>
      <c r="E77" s="348"/>
      <c r="F77" s="357" t="s">
        <v>487</v>
      </c>
      <c r="G77" s="358">
        <v>88</v>
      </c>
      <c r="H77" s="358">
        <v>31</v>
      </c>
      <c r="I77" s="359">
        <v>35.227272727272734</v>
      </c>
      <c r="J77" s="358">
        <v>23</v>
      </c>
      <c r="K77" s="358">
        <v>9</v>
      </c>
      <c r="L77" s="359">
        <v>39.130434782608695</v>
      </c>
      <c r="M77" s="358">
        <v>22</v>
      </c>
      <c r="N77" s="358">
        <v>8</v>
      </c>
      <c r="O77" s="359">
        <v>36.36363636363637</v>
      </c>
      <c r="P77" s="350">
        <v>0</v>
      </c>
      <c r="Q77" s="350">
        <v>0</v>
      </c>
      <c r="R77" s="350">
        <v>0</v>
      </c>
      <c r="S77" s="350">
        <v>0</v>
      </c>
      <c r="T77" s="350">
        <v>0</v>
      </c>
      <c r="U77" s="350">
        <v>0</v>
      </c>
      <c r="V77" s="386"/>
      <c r="X77" s="353"/>
    </row>
    <row r="78" spans="4:24" ht="12.75" customHeight="1">
      <c r="D78" s="377" t="s">
        <v>497</v>
      </c>
      <c r="E78" s="348"/>
      <c r="F78" s="357" t="s">
        <v>487</v>
      </c>
      <c r="G78" s="358">
        <v>50</v>
      </c>
      <c r="H78" s="358">
        <v>12</v>
      </c>
      <c r="I78" s="359">
        <v>24</v>
      </c>
      <c r="J78" s="358">
        <v>15</v>
      </c>
      <c r="K78" s="358">
        <v>1</v>
      </c>
      <c r="L78" s="359">
        <v>6.666666666666667</v>
      </c>
      <c r="M78" s="358">
        <v>15</v>
      </c>
      <c r="N78" s="358">
        <v>1</v>
      </c>
      <c r="O78" s="359">
        <v>6.666666666666667</v>
      </c>
      <c r="P78" s="350">
        <v>0</v>
      </c>
      <c r="Q78" s="350">
        <v>0</v>
      </c>
      <c r="R78" s="350">
        <v>0</v>
      </c>
      <c r="S78" s="350">
        <v>0</v>
      </c>
      <c r="T78" s="350">
        <v>0</v>
      </c>
      <c r="U78" s="350">
        <v>0</v>
      </c>
      <c r="V78" s="386"/>
      <c r="X78" s="353"/>
    </row>
    <row r="79" spans="4:23" ht="12.75" customHeight="1">
      <c r="D79" s="401" t="s">
        <v>498</v>
      </c>
      <c r="E79" s="348"/>
      <c r="F79" s="357" t="s">
        <v>487</v>
      </c>
      <c r="G79" s="358">
        <v>48</v>
      </c>
      <c r="H79" s="358">
        <v>23</v>
      </c>
      <c r="I79" s="359">
        <v>47.91666666666667</v>
      </c>
      <c r="J79" s="358">
        <v>20</v>
      </c>
      <c r="K79" s="358">
        <v>11</v>
      </c>
      <c r="L79" s="359">
        <v>55</v>
      </c>
      <c r="M79" s="358">
        <v>16</v>
      </c>
      <c r="N79" s="358">
        <v>9</v>
      </c>
      <c r="O79" s="359">
        <v>56.25</v>
      </c>
      <c r="P79" s="350">
        <v>0</v>
      </c>
      <c r="Q79" s="350">
        <v>0</v>
      </c>
      <c r="R79" s="350">
        <v>0</v>
      </c>
      <c r="S79" s="358">
        <v>4</v>
      </c>
      <c r="T79" s="358">
        <v>2</v>
      </c>
      <c r="U79" s="359">
        <v>50</v>
      </c>
      <c r="V79" s="386"/>
      <c r="W79" s="334"/>
    </row>
    <row r="80" spans="3:24" ht="18.75" customHeight="1">
      <c r="C80" s="379" t="s">
        <v>321</v>
      </c>
      <c r="E80" s="348"/>
      <c r="F80" s="349"/>
      <c r="G80" s="384">
        <v>607</v>
      </c>
      <c r="H80" s="384">
        <v>196</v>
      </c>
      <c r="I80" s="351">
        <v>32.28995057660626</v>
      </c>
      <c r="J80" s="384">
        <v>222</v>
      </c>
      <c r="K80" s="384">
        <v>67</v>
      </c>
      <c r="L80" s="351">
        <v>30.18018018018018</v>
      </c>
      <c r="M80" s="384">
        <v>1</v>
      </c>
      <c r="N80" s="384">
        <v>0</v>
      </c>
      <c r="O80" s="384">
        <v>0</v>
      </c>
      <c r="P80" s="350">
        <v>0</v>
      </c>
      <c r="Q80" s="350">
        <v>0</v>
      </c>
      <c r="R80" s="350">
        <v>0</v>
      </c>
      <c r="S80" s="350">
        <v>34</v>
      </c>
      <c r="T80" s="350">
        <v>17</v>
      </c>
      <c r="U80" s="351">
        <v>50</v>
      </c>
      <c r="V80" s="393"/>
      <c r="W80" s="402"/>
      <c r="X80" s="353"/>
    </row>
    <row r="81" spans="3:24" ht="12.75" customHeight="1">
      <c r="C81" s="377"/>
      <c r="D81" s="334" t="s">
        <v>499</v>
      </c>
      <c r="E81" s="348"/>
      <c r="F81" s="357" t="s">
        <v>484</v>
      </c>
      <c r="G81" s="358">
        <v>607</v>
      </c>
      <c r="H81" s="358">
        <v>196</v>
      </c>
      <c r="I81" s="359">
        <v>32.28995057660626</v>
      </c>
      <c r="J81" s="358">
        <v>222</v>
      </c>
      <c r="K81" s="358">
        <v>67</v>
      </c>
      <c r="L81" s="359">
        <v>30.18018018018018</v>
      </c>
      <c r="M81" s="358">
        <v>1</v>
      </c>
      <c r="N81" s="350">
        <v>0</v>
      </c>
      <c r="O81" s="350">
        <v>0</v>
      </c>
      <c r="P81" s="350">
        <v>0</v>
      </c>
      <c r="Q81" s="350">
        <v>0</v>
      </c>
      <c r="R81" s="350">
        <v>0</v>
      </c>
      <c r="S81" s="358">
        <v>34</v>
      </c>
      <c r="T81" s="358">
        <v>17</v>
      </c>
      <c r="U81" s="359">
        <v>50</v>
      </c>
      <c r="V81" s="386"/>
      <c r="X81" s="353"/>
    </row>
    <row r="82" ht="15">
      <c r="A82" s="334" t="s">
        <v>262</v>
      </c>
    </row>
    <row r="83" spans="1:21" ht="21.75" customHeight="1">
      <c r="A83" s="731" t="s">
        <v>920</v>
      </c>
      <c r="B83" s="732"/>
      <c r="C83" s="732"/>
      <c r="D83" s="732"/>
      <c r="E83" s="732"/>
      <c r="F83" s="732"/>
      <c r="G83" s="732"/>
      <c r="H83" s="732"/>
      <c r="I83" s="732"/>
      <c r="J83" s="732"/>
      <c r="K83" s="732"/>
      <c r="L83" s="732"/>
      <c r="M83" s="732"/>
      <c r="N83" s="732"/>
      <c r="O83" s="732"/>
      <c r="P83" s="732"/>
      <c r="Q83" s="732"/>
      <c r="R83" s="732"/>
      <c r="S83" s="732"/>
      <c r="T83" s="732"/>
      <c r="U83" s="732"/>
    </row>
  </sheetData>
  <mergeCells count="25">
    <mergeCell ref="F4:F8"/>
    <mergeCell ref="P6:R6"/>
    <mergeCell ref="S6:U6"/>
    <mergeCell ref="G7:G8"/>
    <mergeCell ref="H7:H8"/>
    <mergeCell ref="I7:I8"/>
    <mergeCell ref="J5:J8"/>
    <mergeCell ref="K5:K8"/>
    <mergeCell ref="L5:L8"/>
    <mergeCell ref="U7:U8"/>
    <mergeCell ref="A83:U83"/>
    <mergeCell ref="O7:O8"/>
    <mergeCell ref="S7:S8"/>
    <mergeCell ref="A2:U2"/>
    <mergeCell ref="E3:U3"/>
    <mergeCell ref="J4:U4"/>
    <mergeCell ref="G4:I6"/>
    <mergeCell ref="A4:E8"/>
    <mergeCell ref="M5:U5"/>
    <mergeCell ref="M7:M8"/>
    <mergeCell ref="D75:E75"/>
    <mergeCell ref="M6:O6"/>
    <mergeCell ref="T7:T8"/>
    <mergeCell ref="N7:N8"/>
    <mergeCell ref="P7:R7"/>
  </mergeCells>
  <printOptions/>
  <pageMargins left="0.4330708661417323" right="0.4330708661417323" top="0.5905511811023623" bottom="0.7874015748031497" header="0.31496062992125984" footer="0.31496062992125984"/>
  <pageSetup fitToHeight="0" fitToWidth="1" horizontalDpi="600" verticalDpi="600" orientation="portrait" paperSize="9" scale="94" r:id="rId1"/>
  <headerFooter alignWithMargins="0">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96"/>
  <sheetViews>
    <sheetView zoomScaleSheetLayoutView="100" workbookViewId="0" topLeftCell="A1">
      <selection activeCell="N1" sqref="N1"/>
    </sheetView>
  </sheetViews>
  <sheetFormatPr defaultColWidth="11.421875" defaultRowHeight="15"/>
  <cols>
    <col min="1" max="2" width="0.85546875" style="2" customWidth="1"/>
    <col min="3" max="3" width="23.7109375" style="2" customWidth="1"/>
    <col min="4" max="4" width="2.57421875" style="2" customWidth="1"/>
    <col min="5" max="5" width="7.421875" style="2" customWidth="1"/>
    <col min="6" max="6" width="7.00390625" style="2" customWidth="1"/>
    <col min="7" max="9" width="7.28125" style="2" customWidth="1"/>
    <col min="10" max="11" width="6.57421875" style="2" customWidth="1"/>
    <col min="12" max="13" width="7.28125" style="2" customWidth="1"/>
    <col min="14" max="16384" width="11.421875" style="2" customWidth="1"/>
  </cols>
  <sheetData>
    <row r="1" spans="1:14" s="1" customFormat="1" ht="12.75" customHeight="1">
      <c r="A1" s="764" t="s">
        <v>818</v>
      </c>
      <c r="B1" s="764"/>
      <c r="C1" s="764"/>
      <c r="D1" s="764"/>
      <c r="E1" s="764"/>
      <c r="F1" s="764"/>
      <c r="G1" s="764"/>
      <c r="H1" s="764"/>
      <c r="I1" s="764"/>
      <c r="J1" s="764"/>
      <c r="K1" s="764"/>
      <c r="L1" s="764"/>
      <c r="M1" s="764"/>
      <c r="N1" s="262"/>
    </row>
    <row r="2" spans="1:14" s="1" customFormat="1" ht="12.75" customHeight="1">
      <c r="A2" s="764" t="s">
        <v>12</v>
      </c>
      <c r="B2" s="764"/>
      <c r="C2" s="764"/>
      <c r="D2" s="764"/>
      <c r="E2" s="764"/>
      <c r="F2" s="764"/>
      <c r="G2" s="764"/>
      <c r="H2" s="764"/>
      <c r="I2" s="764"/>
      <c r="J2" s="764"/>
      <c r="K2" s="764"/>
      <c r="L2" s="764"/>
      <c r="M2" s="764"/>
      <c r="N2" s="262"/>
    </row>
    <row r="3" spans="1:14" ht="12.75" customHeight="1">
      <c r="A3" s="765" t="s">
        <v>322</v>
      </c>
      <c r="B3" s="765"/>
      <c r="C3" s="765"/>
      <c r="D3" s="765"/>
      <c r="E3" s="765"/>
      <c r="F3" s="765"/>
      <c r="G3" s="765"/>
      <c r="H3" s="765"/>
      <c r="I3" s="765"/>
      <c r="J3" s="765"/>
      <c r="K3" s="765"/>
      <c r="L3" s="765"/>
      <c r="M3" s="765"/>
      <c r="N3" s="260"/>
    </row>
    <row r="4" spans="1:14" ht="6" customHeight="1">
      <c r="A4" s="260"/>
      <c r="B4" s="260"/>
      <c r="C4" s="263"/>
      <c r="D4" s="263"/>
      <c r="E4" s="116"/>
      <c r="F4" s="116"/>
      <c r="G4" s="116"/>
      <c r="H4" s="116"/>
      <c r="I4" s="116"/>
      <c r="J4" s="116"/>
      <c r="K4" s="116"/>
      <c r="L4" s="116"/>
      <c r="M4" s="116"/>
      <c r="N4" s="260"/>
    </row>
    <row r="5" spans="1:14" ht="12" customHeight="1">
      <c r="A5" s="766" t="s">
        <v>323</v>
      </c>
      <c r="B5" s="766"/>
      <c r="C5" s="766"/>
      <c r="D5" s="767"/>
      <c r="E5" s="772" t="s">
        <v>324</v>
      </c>
      <c r="F5" s="760" t="s">
        <v>325</v>
      </c>
      <c r="G5" s="760"/>
      <c r="H5" s="760"/>
      <c r="I5" s="760"/>
      <c r="J5" s="760"/>
      <c r="K5" s="760" t="s">
        <v>326</v>
      </c>
      <c r="L5" s="760"/>
      <c r="M5" s="782"/>
      <c r="N5" s="260"/>
    </row>
    <row r="6" spans="1:14" ht="12" customHeight="1">
      <c r="A6" s="768"/>
      <c r="B6" s="768"/>
      <c r="C6" s="768"/>
      <c r="D6" s="769"/>
      <c r="E6" s="773"/>
      <c r="F6" s="761"/>
      <c r="G6" s="761"/>
      <c r="H6" s="761"/>
      <c r="I6" s="761"/>
      <c r="J6" s="761"/>
      <c r="K6" s="761"/>
      <c r="L6" s="761"/>
      <c r="M6" s="775"/>
      <c r="N6" s="260"/>
    </row>
    <row r="7" spans="1:14" ht="12" customHeight="1">
      <c r="A7" s="768"/>
      <c r="B7" s="768"/>
      <c r="C7" s="768"/>
      <c r="D7" s="769"/>
      <c r="E7" s="773"/>
      <c r="F7" s="761" t="s">
        <v>265</v>
      </c>
      <c r="G7" s="761" t="s">
        <v>190</v>
      </c>
      <c r="H7" s="761"/>
      <c r="I7" s="761"/>
      <c r="J7" s="761"/>
      <c r="K7" s="761" t="s">
        <v>265</v>
      </c>
      <c r="L7" s="783" t="s">
        <v>190</v>
      </c>
      <c r="M7" s="784"/>
      <c r="N7" s="260"/>
    </row>
    <row r="8" spans="1:14" ht="12" customHeight="1">
      <c r="A8" s="768"/>
      <c r="B8" s="768"/>
      <c r="C8" s="768"/>
      <c r="D8" s="769"/>
      <c r="E8" s="773"/>
      <c r="F8" s="761"/>
      <c r="G8" s="763" t="s">
        <v>327</v>
      </c>
      <c r="H8" s="763"/>
      <c r="I8" s="763"/>
      <c r="J8" s="761" t="s">
        <v>328</v>
      </c>
      <c r="K8" s="761"/>
      <c r="L8" s="761" t="s">
        <v>329</v>
      </c>
      <c r="M8" s="775" t="s">
        <v>330</v>
      </c>
      <c r="N8" s="260"/>
    </row>
    <row r="9" spans="1:14" ht="12" customHeight="1">
      <c r="A9" s="768"/>
      <c r="B9" s="768"/>
      <c r="C9" s="768"/>
      <c r="D9" s="769"/>
      <c r="E9" s="773"/>
      <c r="F9" s="761"/>
      <c r="G9" s="777" t="s">
        <v>883</v>
      </c>
      <c r="H9" s="763" t="s">
        <v>190</v>
      </c>
      <c r="I9" s="763"/>
      <c r="J9" s="761"/>
      <c r="K9" s="761"/>
      <c r="L9" s="761"/>
      <c r="M9" s="775"/>
      <c r="N9" s="260"/>
    </row>
    <row r="10" spans="1:14" ht="12" customHeight="1">
      <c r="A10" s="768"/>
      <c r="B10" s="768"/>
      <c r="C10" s="768"/>
      <c r="D10" s="769"/>
      <c r="E10" s="773"/>
      <c r="F10" s="761"/>
      <c r="G10" s="778"/>
      <c r="H10" s="761" t="s">
        <v>329</v>
      </c>
      <c r="I10" s="761" t="s">
        <v>330</v>
      </c>
      <c r="J10" s="761"/>
      <c r="K10" s="761"/>
      <c r="L10" s="761"/>
      <c r="M10" s="775"/>
      <c r="N10" s="260"/>
    </row>
    <row r="11" spans="1:14" ht="12" customHeight="1">
      <c r="A11" s="768"/>
      <c r="B11" s="768"/>
      <c r="C11" s="768"/>
      <c r="D11" s="769"/>
      <c r="E11" s="773"/>
      <c r="F11" s="761"/>
      <c r="G11" s="778"/>
      <c r="H11" s="761"/>
      <c r="I11" s="761"/>
      <c r="J11" s="761"/>
      <c r="K11" s="761"/>
      <c r="L11" s="761"/>
      <c r="M11" s="775"/>
      <c r="N11" s="260"/>
    </row>
    <row r="12" spans="1:14" ht="12" customHeight="1">
      <c r="A12" s="770"/>
      <c r="B12" s="770"/>
      <c r="C12" s="770"/>
      <c r="D12" s="771"/>
      <c r="E12" s="774"/>
      <c r="F12" s="762"/>
      <c r="G12" s="779"/>
      <c r="H12" s="762"/>
      <c r="I12" s="762"/>
      <c r="J12" s="762"/>
      <c r="K12" s="762"/>
      <c r="L12" s="762"/>
      <c r="M12" s="776"/>
      <c r="N12" s="260"/>
    </row>
    <row r="13" spans="1:14" ht="3" customHeight="1">
      <c r="A13" s="116"/>
      <c r="B13" s="116"/>
      <c r="C13" s="116"/>
      <c r="D13" s="116"/>
      <c r="E13" s="116"/>
      <c r="F13" s="116"/>
      <c r="G13" s="116"/>
      <c r="H13" s="116"/>
      <c r="I13" s="116"/>
      <c r="J13" s="116"/>
      <c r="K13" s="116"/>
      <c r="L13" s="116"/>
      <c r="M13" s="116"/>
      <c r="N13" s="260"/>
    </row>
    <row r="14" spans="1:13" ht="18.75" customHeight="1">
      <c r="A14" s="780" t="s">
        <v>332</v>
      </c>
      <c r="B14" s="780"/>
      <c r="C14" s="780"/>
      <c r="D14" s="780"/>
      <c r="E14" s="780"/>
      <c r="F14" s="780"/>
      <c r="G14" s="780"/>
      <c r="H14" s="780"/>
      <c r="I14" s="780"/>
      <c r="J14" s="780"/>
      <c r="K14" s="780"/>
      <c r="L14" s="780"/>
      <c r="M14" s="780"/>
    </row>
    <row r="15" spans="1:13" ht="12" customHeight="1">
      <c r="A15" s="137"/>
      <c r="B15" s="264"/>
      <c r="C15" s="265" t="s">
        <v>185</v>
      </c>
      <c r="D15" s="266" t="s">
        <v>333</v>
      </c>
      <c r="E15" s="267">
        <v>54260</v>
      </c>
      <c r="F15" s="267">
        <v>38090</v>
      </c>
      <c r="G15" s="267">
        <v>25789</v>
      </c>
      <c r="H15" s="267">
        <v>18681</v>
      </c>
      <c r="I15" s="267">
        <v>7108</v>
      </c>
      <c r="J15" s="267">
        <v>12301</v>
      </c>
      <c r="K15" s="267">
        <v>16170</v>
      </c>
      <c r="L15" s="267">
        <v>12928</v>
      </c>
      <c r="M15" s="267">
        <v>3242</v>
      </c>
    </row>
    <row r="16" spans="1:13" ht="12" customHeight="1">
      <c r="A16" s="137"/>
      <c r="B16" s="137"/>
      <c r="C16" s="137"/>
      <c r="D16" s="266" t="s">
        <v>334</v>
      </c>
      <c r="E16" s="267">
        <v>66875</v>
      </c>
      <c r="F16" s="267">
        <v>25414</v>
      </c>
      <c r="G16" s="267">
        <v>17290</v>
      </c>
      <c r="H16" s="267">
        <v>8789</v>
      </c>
      <c r="I16" s="267">
        <v>8501</v>
      </c>
      <c r="J16" s="267">
        <v>8124</v>
      </c>
      <c r="K16" s="267">
        <v>41461</v>
      </c>
      <c r="L16" s="267">
        <v>20752</v>
      </c>
      <c r="M16" s="267">
        <v>20709</v>
      </c>
    </row>
    <row r="17" spans="1:13" ht="12" customHeight="1">
      <c r="A17" s="137"/>
      <c r="B17" s="137"/>
      <c r="C17" s="137"/>
      <c r="D17" s="266" t="s">
        <v>335</v>
      </c>
      <c r="E17" s="267">
        <v>121135</v>
      </c>
      <c r="F17" s="267">
        <v>63504</v>
      </c>
      <c r="G17" s="267">
        <v>43079</v>
      </c>
      <c r="H17" s="267">
        <v>27470</v>
      </c>
      <c r="I17" s="267">
        <v>15609</v>
      </c>
      <c r="J17" s="267">
        <v>20425</v>
      </c>
      <c r="K17" s="267">
        <v>57631</v>
      </c>
      <c r="L17" s="267">
        <v>33680</v>
      </c>
      <c r="M17" s="267">
        <v>23951</v>
      </c>
    </row>
    <row r="18" spans="1:15" ht="18.75" customHeight="1">
      <c r="A18" s="781" t="s">
        <v>336</v>
      </c>
      <c r="B18" s="781"/>
      <c r="C18" s="781"/>
      <c r="D18" s="781"/>
      <c r="E18" s="781"/>
      <c r="F18" s="781"/>
      <c r="G18" s="781"/>
      <c r="H18" s="781"/>
      <c r="I18" s="781"/>
      <c r="J18" s="781"/>
      <c r="K18" s="781"/>
      <c r="L18" s="781"/>
      <c r="M18" s="781"/>
      <c r="N18" s="260"/>
      <c r="O18" s="261"/>
    </row>
    <row r="19" spans="3:23" ht="12" customHeight="1">
      <c r="C19" s="118" t="s">
        <v>337</v>
      </c>
      <c r="D19" s="144" t="s">
        <v>333</v>
      </c>
      <c r="E19" s="120">
        <v>40412</v>
      </c>
      <c r="F19" s="120">
        <v>27051</v>
      </c>
      <c r="G19" s="120">
        <v>21109</v>
      </c>
      <c r="H19" s="120">
        <v>14872</v>
      </c>
      <c r="I19" s="120">
        <v>6237</v>
      </c>
      <c r="J19" s="120">
        <v>5942</v>
      </c>
      <c r="K19" s="120">
        <v>13361</v>
      </c>
      <c r="L19" s="120">
        <v>10915</v>
      </c>
      <c r="M19" s="120">
        <v>2446</v>
      </c>
      <c r="O19" s="261"/>
      <c r="P19" s="261"/>
      <c r="Q19" s="261"/>
      <c r="R19" s="261"/>
      <c r="S19" s="261"/>
      <c r="T19" s="261"/>
      <c r="U19" s="261"/>
      <c r="V19" s="261"/>
      <c r="W19" s="261"/>
    </row>
    <row r="20" spans="4:23" ht="12" customHeight="1">
      <c r="D20" s="144" t="s">
        <v>334</v>
      </c>
      <c r="E20" s="120">
        <v>57018</v>
      </c>
      <c r="F20" s="120">
        <v>19683</v>
      </c>
      <c r="G20" s="120">
        <v>15294</v>
      </c>
      <c r="H20" s="120">
        <v>7586</v>
      </c>
      <c r="I20" s="120">
        <v>7708</v>
      </c>
      <c r="J20" s="120">
        <v>4389</v>
      </c>
      <c r="K20" s="120">
        <v>37335</v>
      </c>
      <c r="L20" s="120">
        <v>19039</v>
      </c>
      <c r="M20" s="120">
        <v>18296</v>
      </c>
      <c r="O20" s="261"/>
      <c r="P20" s="261"/>
      <c r="Q20" s="261"/>
      <c r="R20" s="261"/>
      <c r="S20" s="261"/>
      <c r="T20" s="261"/>
      <c r="U20" s="261"/>
      <c r="V20" s="261"/>
      <c r="W20" s="261"/>
    </row>
    <row r="21" spans="3:23" ht="12" customHeight="1">
      <c r="C21" s="128"/>
      <c r="D21" s="144" t="s">
        <v>335</v>
      </c>
      <c r="E21" s="120">
        <v>97430</v>
      </c>
      <c r="F21" s="120">
        <v>46734</v>
      </c>
      <c r="G21" s="120">
        <v>36403</v>
      </c>
      <c r="H21" s="120">
        <v>22458</v>
      </c>
      <c r="I21" s="120">
        <v>13945</v>
      </c>
      <c r="J21" s="120">
        <v>10331</v>
      </c>
      <c r="K21" s="120">
        <v>50696</v>
      </c>
      <c r="L21" s="120">
        <v>29954</v>
      </c>
      <c r="M21" s="120">
        <v>20742</v>
      </c>
      <c r="O21" s="261"/>
      <c r="P21" s="261"/>
      <c r="Q21" s="261"/>
      <c r="R21" s="261"/>
      <c r="S21" s="261"/>
      <c r="T21" s="261"/>
      <c r="U21" s="261"/>
      <c r="V21" s="261"/>
      <c r="W21" s="261"/>
    </row>
    <row r="22" spans="3:13" ht="12" customHeight="1">
      <c r="C22" s="128"/>
      <c r="D22" s="144"/>
      <c r="E22" s="120"/>
      <c r="F22" s="120"/>
      <c r="G22" s="120"/>
      <c r="H22" s="120"/>
      <c r="I22" s="120"/>
      <c r="J22" s="120"/>
      <c r="K22" s="120"/>
      <c r="L22" s="120"/>
      <c r="M22" s="120"/>
    </row>
    <row r="23" spans="2:15" ht="12" customHeight="1">
      <c r="B23" s="2" t="s">
        <v>276</v>
      </c>
      <c r="D23" s="146" t="s">
        <v>333</v>
      </c>
      <c r="E23" s="122">
        <v>3068</v>
      </c>
      <c r="F23" s="123">
        <v>1830</v>
      </c>
      <c r="G23" s="123">
        <v>1287</v>
      </c>
      <c r="H23" s="123">
        <v>967</v>
      </c>
      <c r="I23" s="123">
        <v>320</v>
      </c>
      <c r="J23" s="123">
        <v>543</v>
      </c>
      <c r="K23" s="123">
        <v>1238</v>
      </c>
      <c r="L23" s="123">
        <v>1021</v>
      </c>
      <c r="M23" s="123">
        <v>217</v>
      </c>
      <c r="N23" s="260"/>
      <c r="O23" s="148"/>
    </row>
    <row r="24" spans="4:14" ht="12" customHeight="1">
      <c r="D24" s="146" t="s">
        <v>334</v>
      </c>
      <c r="E24" s="122">
        <v>6578</v>
      </c>
      <c r="F24" s="123">
        <v>1468</v>
      </c>
      <c r="G24" s="123">
        <v>997</v>
      </c>
      <c r="H24" s="123">
        <v>592</v>
      </c>
      <c r="I24" s="123">
        <v>405</v>
      </c>
      <c r="J24" s="123">
        <v>471</v>
      </c>
      <c r="K24" s="123">
        <v>5110</v>
      </c>
      <c r="L24" s="123">
        <v>2461</v>
      </c>
      <c r="M24" s="123">
        <v>2649</v>
      </c>
      <c r="N24" s="148"/>
    </row>
    <row r="25" spans="4:19" ht="12" customHeight="1">
      <c r="D25" s="146" t="s">
        <v>335</v>
      </c>
      <c r="E25" s="122">
        <v>9646</v>
      </c>
      <c r="F25" s="123">
        <v>3298</v>
      </c>
      <c r="G25" s="123">
        <v>2284</v>
      </c>
      <c r="H25" s="123">
        <v>1559</v>
      </c>
      <c r="I25" s="123">
        <v>725</v>
      </c>
      <c r="J25" s="123">
        <v>1014</v>
      </c>
      <c r="K25" s="123">
        <v>6348</v>
      </c>
      <c r="L25" s="123">
        <v>3482</v>
      </c>
      <c r="M25" s="123">
        <v>2866</v>
      </c>
      <c r="N25" s="148"/>
      <c r="O25" s="148"/>
      <c r="P25" s="148"/>
      <c r="S25" s="148"/>
    </row>
    <row r="26" spans="2:13" ht="12" customHeight="1">
      <c r="B26" s="2" t="s">
        <v>277</v>
      </c>
      <c r="D26" s="146" t="s">
        <v>333</v>
      </c>
      <c r="E26" s="122">
        <v>829</v>
      </c>
      <c r="F26" s="123">
        <v>612</v>
      </c>
      <c r="G26" s="123">
        <v>406</v>
      </c>
      <c r="H26" s="123">
        <v>275</v>
      </c>
      <c r="I26" s="123">
        <v>131</v>
      </c>
      <c r="J26" s="123">
        <v>206</v>
      </c>
      <c r="K26" s="123">
        <v>217</v>
      </c>
      <c r="L26" s="123">
        <v>164</v>
      </c>
      <c r="M26" s="123">
        <v>53</v>
      </c>
    </row>
    <row r="27" spans="4:13" ht="12" customHeight="1">
      <c r="D27" s="146" t="s">
        <v>334</v>
      </c>
      <c r="E27" s="122">
        <v>958</v>
      </c>
      <c r="F27" s="123">
        <v>553</v>
      </c>
      <c r="G27" s="123">
        <v>391</v>
      </c>
      <c r="H27" s="123">
        <v>177</v>
      </c>
      <c r="I27" s="123">
        <v>214</v>
      </c>
      <c r="J27" s="123">
        <v>162</v>
      </c>
      <c r="K27" s="123">
        <v>405</v>
      </c>
      <c r="L27" s="123">
        <v>126</v>
      </c>
      <c r="M27" s="123">
        <v>279</v>
      </c>
    </row>
    <row r="28" spans="4:15" ht="12" customHeight="1">
      <c r="D28" s="146" t="s">
        <v>335</v>
      </c>
      <c r="E28" s="122">
        <v>1787</v>
      </c>
      <c r="F28" s="123">
        <v>1165</v>
      </c>
      <c r="G28" s="123">
        <v>797</v>
      </c>
      <c r="H28" s="123">
        <v>452</v>
      </c>
      <c r="I28" s="123">
        <v>345</v>
      </c>
      <c r="J28" s="123">
        <v>368</v>
      </c>
      <c r="K28" s="123">
        <v>622</v>
      </c>
      <c r="L28" s="123">
        <v>290</v>
      </c>
      <c r="M28" s="123">
        <v>332</v>
      </c>
      <c r="N28" s="148"/>
      <c r="O28" s="148"/>
    </row>
    <row r="29" spans="2:15" ht="12" customHeight="1">
      <c r="B29" s="2" t="s">
        <v>278</v>
      </c>
      <c r="D29" s="146" t="s">
        <v>333</v>
      </c>
      <c r="E29" s="122">
        <v>1731</v>
      </c>
      <c r="F29" s="123">
        <v>1325</v>
      </c>
      <c r="G29" s="123">
        <v>1109</v>
      </c>
      <c r="H29" s="123">
        <v>685</v>
      </c>
      <c r="I29" s="123">
        <v>424</v>
      </c>
      <c r="J29" s="123">
        <v>216</v>
      </c>
      <c r="K29" s="123">
        <v>406</v>
      </c>
      <c r="L29" s="123">
        <v>356</v>
      </c>
      <c r="M29" s="123">
        <v>50</v>
      </c>
      <c r="N29" s="148"/>
      <c r="O29" s="148"/>
    </row>
    <row r="30" spans="4:14" ht="12" customHeight="1">
      <c r="D30" s="146" t="s">
        <v>334</v>
      </c>
      <c r="E30" s="122">
        <v>1328</v>
      </c>
      <c r="F30" s="123">
        <v>710</v>
      </c>
      <c r="G30" s="123">
        <v>538</v>
      </c>
      <c r="H30" s="123">
        <v>251</v>
      </c>
      <c r="I30" s="123">
        <v>287</v>
      </c>
      <c r="J30" s="123">
        <v>172</v>
      </c>
      <c r="K30" s="123">
        <v>618</v>
      </c>
      <c r="L30" s="123">
        <v>247</v>
      </c>
      <c r="M30" s="123">
        <v>371</v>
      </c>
      <c r="N30" s="148"/>
    </row>
    <row r="31" spans="4:16" ht="12" customHeight="1">
      <c r="D31" s="146" t="s">
        <v>335</v>
      </c>
      <c r="E31" s="122">
        <v>3059</v>
      </c>
      <c r="F31" s="123">
        <v>2035</v>
      </c>
      <c r="G31" s="123">
        <v>1647</v>
      </c>
      <c r="H31" s="123">
        <v>936</v>
      </c>
      <c r="I31" s="123">
        <v>711</v>
      </c>
      <c r="J31" s="123">
        <v>388</v>
      </c>
      <c r="K31" s="123">
        <v>1024</v>
      </c>
      <c r="L31" s="123">
        <v>603</v>
      </c>
      <c r="M31" s="123">
        <v>421</v>
      </c>
      <c r="N31" s="148"/>
      <c r="O31" s="148"/>
      <c r="P31" s="148"/>
    </row>
    <row r="32" spans="2:15" ht="12" customHeight="1">
      <c r="B32" s="2" t="s">
        <v>470</v>
      </c>
      <c r="D32" s="146" t="s">
        <v>333</v>
      </c>
      <c r="E32" s="122">
        <v>513</v>
      </c>
      <c r="F32" s="123">
        <v>391</v>
      </c>
      <c r="G32" s="123">
        <v>239</v>
      </c>
      <c r="H32" s="123">
        <v>151</v>
      </c>
      <c r="I32" s="123">
        <v>88</v>
      </c>
      <c r="J32" s="123">
        <v>152</v>
      </c>
      <c r="K32" s="123">
        <v>122</v>
      </c>
      <c r="L32" s="123">
        <v>105</v>
      </c>
      <c r="M32" s="123">
        <v>17</v>
      </c>
      <c r="N32" s="148"/>
      <c r="O32" s="148"/>
    </row>
    <row r="33" spans="4:14" ht="12" customHeight="1">
      <c r="D33" s="146" t="s">
        <v>334</v>
      </c>
      <c r="E33" s="122">
        <v>718</v>
      </c>
      <c r="F33" s="123">
        <v>415</v>
      </c>
      <c r="G33" s="123">
        <v>267</v>
      </c>
      <c r="H33" s="123">
        <v>109</v>
      </c>
      <c r="I33" s="123">
        <v>158</v>
      </c>
      <c r="J33" s="123">
        <v>148</v>
      </c>
      <c r="K33" s="123">
        <v>303</v>
      </c>
      <c r="L33" s="123">
        <v>105</v>
      </c>
      <c r="M33" s="123">
        <v>198</v>
      </c>
      <c r="N33" s="148"/>
    </row>
    <row r="34" spans="4:16" ht="12" customHeight="1">
      <c r="D34" s="146" t="s">
        <v>335</v>
      </c>
      <c r="E34" s="122">
        <v>1231</v>
      </c>
      <c r="F34" s="123">
        <v>806</v>
      </c>
      <c r="G34" s="123">
        <v>506</v>
      </c>
      <c r="H34" s="123">
        <v>260</v>
      </c>
      <c r="I34" s="123">
        <v>246</v>
      </c>
      <c r="J34" s="123">
        <v>300</v>
      </c>
      <c r="K34" s="123">
        <v>425</v>
      </c>
      <c r="L34" s="123">
        <v>210</v>
      </c>
      <c r="M34" s="123">
        <v>215</v>
      </c>
      <c r="N34" s="148"/>
      <c r="O34" s="148"/>
      <c r="P34" s="148"/>
    </row>
    <row r="35" spans="2:21" ht="12" customHeight="1">
      <c r="B35" s="2" t="s">
        <v>280</v>
      </c>
      <c r="D35" s="146" t="s">
        <v>333</v>
      </c>
      <c r="E35" s="122">
        <v>6660</v>
      </c>
      <c r="F35" s="123">
        <v>4627</v>
      </c>
      <c r="G35" s="123">
        <v>3662</v>
      </c>
      <c r="H35" s="123">
        <v>2641</v>
      </c>
      <c r="I35" s="123">
        <v>1021</v>
      </c>
      <c r="J35" s="123">
        <v>965</v>
      </c>
      <c r="K35" s="123">
        <v>2033</v>
      </c>
      <c r="L35" s="123">
        <v>1679</v>
      </c>
      <c r="M35" s="123">
        <v>354</v>
      </c>
      <c r="N35" s="148"/>
      <c r="O35" s="148"/>
      <c r="P35" s="148"/>
      <c r="Q35" s="148"/>
      <c r="S35" s="148"/>
      <c r="T35" s="148"/>
      <c r="U35" s="148"/>
    </row>
    <row r="36" spans="4:22" ht="12" customHeight="1">
      <c r="D36" s="146" t="s">
        <v>334</v>
      </c>
      <c r="E36" s="122">
        <v>10063</v>
      </c>
      <c r="F36" s="123">
        <v>3332</v>
      </c>
      <c r="G36" s="123">
        <v>2560</v>
      </c>
      <c r="H36" s="123">
        <v>1197</v>
      </c>
      <c r="I36" s="123">
        <v>1363</v>
      </c>
      <c r="J36" s="123">
        <v>772</v>
      </c>
      <c r="K36" s="123">
        <v>6731</v>
      </c>
      <c r="L36" s="123">
        <v>3545</v>
      </c>
      <c r="M36" s="123">
        <v>3186</v>
      </c>
      <c r="N36" s="148"/>
      <c r="O36" s="148"/>
      <c r="P36" s="148"/>
      <c r="R36" s="148"/>
      <c r="T36" s="148"/>
      <c r="U36" s="148"/>
      <c r="V36" s="148"/>
    </row>
    <row r="37" spans="4:22" ht="12" customHeight="1">
      <c r="D37" s="146" t="s">
        <v>335</v>
      </c>
      <c r="E37" s="122">
        <v>16723</v>
      </c>
      <c r="F37" s="123">
        <v>7959</v>
      </c>
      <c r="G37" s="123">
        <v>6222</v>
      </c>
      <c r="H37" s="123">
        <v>3838</v>
      </c>
      <c r="I37" s="123">
        <v>2384</v>
      </c>
      <c r="J37" s="123">
        <v>1737</v>
      </c>
      <c r="K37" s="123">
        <v>8764</v>
      </c>
      <c r="L37" s="123">
        <v>5224</v>
      </c>
      <c r="M37" s="123">
        <v>3540</v>
      </c>
      <c r="N37" s="148"/>
      <c r="O37" s="148"/>
      <c r="P37" s="148"/>
      <c r="Q37" s="148"/>
      <c r="R37" s="148"/>
      <c r="S37" s="148"/>
      <c r="T37" s="148"/>
      <c r="U37" s="148"/>
      <c r="V37" s="148"/>
    </row>
    <row r="38" spans="2:21" ht="12" customHeight="1">
      <c r="B38" s="2" t="s">
        <v>281</v>
      </c>
      <c r="D38" s="146" t="s">
        <v>333</v>
      </c>
      <c r="E38" s="122">
        <v>7988</v>
      </c>
      <c r="F38" s="123">
        <v>4723</v>
      </c>
      <c r="G38" s="123">
        <v>4030</v>
      </c>
      <c r="H38" s="123">
        <v>2747</v>
      </c>
      <c r="I38" s="123">
        <v>1283</v>
      </c>
      <c r="J38" s="123">
        <v>693</v>
      </c>
      <c r="K38" s="123">
        <v>3265</v>
      </c>
      <c r="L38" s="123">
        <v>2647</v>
      </c>
      <c r="M38" s="123">
        <v>618</v>
      </c>
      <c r="N38" s="148"/>
      <c r="O38" s="148"/>
      <c r="P38" s="148"/>
      <c r="Q38" s="148"/>
      <c r="R38" s="148"/>
      <c r="S38" s="148"/>
      <c r="T38" s="148"/>
      <c r="U38" s="148"/>
    </row>
    <row r="39" spans="4:22" ht="12" customHeight="1">
      <c r="D39" s="146" t="s">
        <v>334</v>
      </c>
      <c r="E39" s="122">
        <v>12981</v>
      </c>
      <c r="F39" s="123">
        <v>4541</v>
      </c>
      <c r="G39" s="123">
        <v>3847</v>
      </c>
      <c r="H39" s="123">
        <v>1858</v>
      </c>
      <c r="I39" s="123">
        <v>1989</v>
      </c>
      <c r="J39" s="123">
        <v>694</v>
      </c>
      <c r="K39" s="123">
        <v>8440</v>
      </c>
      <c r="L39" s="123">
        <v>4671</v>
      </c>
      <c r="M39" s="123">
        <v>3769</v>
      </c>
      <c r="N39" s="148"/>
      <c r="O39" s="148"/>
      <c r="P39" s="148"/>
      <c r="Q39" s="148"/>
      <c r="R39" s="148"/>
      <c r="S39" s="148"/>
      <c r="T39" s="148"/>
      <c r="U39" s="148"/>
      <c r="V39" s="148"/>
    </row>
    <row r="40" spans="4:22" ht="12" customHeight="1">
      <c r="D40" s="146" t="s">
        <v>335</v>
      </c>
      <c r="E40" s="122">
        <v>20969</v>
      </c>
      <c r="F40" s="123">
        <v>9264</v>
      </c>
      <c r="G40" s="123">
        <v>7877</v>
      </c>
      <c r="H40" s="123">
        <v>4605</v>
      </c>
      <c r="I40" s="123">
        <v>3272</v>
      </c>
      <c r="J40" s="123">
        <v>1387</v>
      </c>
      <c r="K40" s="123">
        <v>11705</v>
      </c>
      <c r="L40" s="123">
        <v>7318</v>
      </c>
      <c r="M40" s="123">
        <v>4387</v>
      </c>
      <c r="N40" s="148"/>
      <c r="O40" s="148"/>
      <c r="P40" s="148"/>
      <c r="Q40" s="148"/>
      <c r="R40" s="148"/>
      <c r="S40" s="148"/>
      <c r="T40" s="148"/>
      <c r="U40" s="148"/>
      <c r="V40" s="148"/>
    </row>
    <row r="41" spans="2:21" ht="12" customHeight="1">
      <c r="B41" s="268" t="s">
        <v>859</v>
      </c>
      <c r="C41" s="268"/>
      <c r="D41" s="146" t="s">
        <v>333</v>
      </c>
      <c r="E41" s="122">
        <v>8251</v>
      </c>
      <c r="F41" s="123">
        <v>5792</v>
      </c>
      <c r="G41" s="123">
        <v>5107</v>
      </c>
      <c r="H41" s="123">
        <v>3724</v>
      </c>
      <c r="I41" s="123">
        <v>1383</v>
      </c>
      <c r="J41" s="123">
        <v>685</v>
      </c>
      <c r="K41" s="123">
        <v>2459</v>
      </c>
      <c r="L41" s="123">
        <v>2108</v>
      </c>
      <c r="M41" s="123">
        <v>351</v>
      </c>
      <c r="N41" s="148"/>
      <c r="O41" s="148"/>
      <c r="P41" s="148"/>
      <c r="Q41" s="148"/>
      <c r="R41" s="148"/>
      <c r="T41" s="148"/>
      <c r="U41" s="148"/>
    </row>
    <row r="42" spans="4:22" ht="12" customHeight="1">
      <c r="D42" s="146" t="s">
        <v>334</v>
      </c>
      <c r="E42" s="122">
        <v>8474</v>
      </c>
      <c r="F42" s="123">
        <v>3247</v>
      </c>
      <c r="G42" s="123">
        <v>2940</v>
      </c>
      <c r="H42" s="123">
        <v>1502</v>
      </c>
      <c r="I42" s="123">
        <v>1438</v>
      </c>
      <c r="J42" s="123">
        <v>307</v>
      </c>
      <c r="K42" s="123">
        <v>5227</v>
      </c>
      <c r="L42" s="123">
        <v>2918</v>
      </c>
      <c r="M42" s="123">
        <v>2309</v>
      </c>
      <c r="N42" s="148"/>
      <c r="O42" s="148"/>
      <c r="P42" s="148"/>
      <c r="Q42" s="148"/>
      <c r="R42" s="148"/>
      <c r="T42" s="148"/>
      <c r="U42" s="148"/>
      <c r="V42" s="148"/>
    </row>
    <row r="43" spans="4:22" ht="12" customHeight="1">
      <c r="D43" s="146" t="s">
        <v>335</v>
      </c>
      <c r="E43" s="122">
        <v>16725</v>
      </c>
      <c r="F43" s="123">
        <v>9039</v>
      </c>
      <c r="G43" s="123">
        <v>8047</v>
      </c>
      <c r="H43" s="123">
        <v>5226</v>
      </c>
      <c r="I43" s="123">
        <v>2821</v>
      </c>
      <c r="J43" s="123">
        <v>992</v>
      </c>
      <c r="K43" s="123">
        <v>7686</v>
      </c>
      <c r="L43" s="123">
        <v>5026</v>
      </c>
      <c r="M43" s="123">
        <v>2660</v>
      </c>
      <c r="N43" s="148"/>
      <c r="O43" s="148"/>
      <c r="P43" s="148"/>
      <c r="Q43" s="148"/>
      <c r="R43" s="148"/>
      <c r="T43" s="148"/>
      <c r="U43" s="148"/>
      <c r="V43" s="148"/>
    </row>
    <row r="44" spans="2:14" ht="12" customHeight="1">
      <c r="B44" s="2" t="s">
        <v>282</v>
      </c>
      <c r="D44" s="146" t="s">
        <v>333</v>
      </c>
      <c r="E44" s="122">
        <v>1247</v>
      </c>
      <c r="F44" s="123">
        <v>917</v>
      </c>
      <c r="G44" s="123">
        <v>780</v>
      </c>
      <c r="H44" s="123">
        <v>719</v>
      </c>
      <c r="I44" s="123">
        <v>61</v>
      </c>
      <c r="J44" s="123">
        <v>137</v>
      </c>
      <c r="K44" s="123">
        <v>330</v>
      </c>
      <c r="L44" s="123">
        <v>301</v>
      </c>
      <c r="M44" s="123">
        <v>29</v>
      </c>
      <c r="N44" s="148"/>
    </row>
    <row r="45" spans="4:13" ht="12" customHeight="1">
      <c r="D45" s="146" t="s">
        <v>334</v>
      </c>
      <c r="E45" s="122">
        <v>685</v>
      </c>
      <c r="F45" s="123">
        <v>344</v>
      </c>
      <c r="G45" s="123">
        <v>285</v>
      </c>
      <c r="H45" s="123">
        <v>204</v>
      </c>
      <c r="I45" s="123">
        <v>81</v>
      </c>
      <c r="J45" s="123">
        <v>59</v>
      </c>
      <c r="K45" s="123">
        <v>341</v>
      </c>
      <c r="L45" s="123">
        <v>197</v>
      </c>
      <c r="M45" s="123">
        <v>144</v>
      </c>
    </row>
    <row r="46" spans="4:14" ht="12" customHeight="1">
      <c r="D46" s="146" t="s">
        <v>335</v>
      </c>
      <c r="E46" s="122">
        <v>1932</v>
      </c>
      <c r="F46" s="123">
        <v>1261</v>
      </c>
      <c r="G46" s="123">
        <v>1065</v>
      </c>
      <c r="H46" s="123">
        <v>923</v>
      </c>
      <c r="I46" s="123">
        <v>142</v>
      </c>
      <c r="J46" s="123">
        <v>196</v>
      </c>
      <c r="K46" s="123">
        <v>671</v>
      </c>
      <c r="L46" s="123">
        <v>498</v>
      </c>
      <c r="M46" s="123">
        <v>173</v>
      </c>
      <c r="N46" s="148"/>
    </row>
    <row r="47" spans="2:13" ht="12" customHeight="1">
      <c r="B47" s="2" t="s">
        <v>283</v>
      </c>
      <c r="D47" s="146" t="s">
        <v>333</v>
      </c>
      <c r="E47" s="122">
        <v>26</v>
      </c>
      <c r="F47" s="123">
        <v>17</v>
      </c>
      <c r="G47" s="123">
        <v>17</v>
      </c>
      <c r="H47" s="123">
        <v>12</v>
      </c>
      <c r="I47" s="123">
        <v>5</v>
      </c>
      <c r="J47" s="123"/>
      <c r="K47" s="123">
        <v>9</v>
      </c>
      <c r="L47" s="123">
        <v>3</v>
      </c>
      <c r="M47" s="123">
        <v>6</v>
      </c>
    </row>
    <row r="48" spans="4:13" ht="12" customHeight="1">
      <c r="D48" s="146" t="s">
        <v>334</v>
      </c>
      <c r="E48" s="122">
        <v>24</v>
      </c>
      <c r="F48" s="123">
        <v>11</v>
      </c>
      <c r="G48" s="123">
        <v>10</v>
      </c>
      <c r="H48" s="123">
        <v>8</v>
      </c>
      <c r="I48" s="123">
        <v>2</v>
      </c>
      <c r="J48" s="123">
        <v>1</v>
      </c>
      <c r="K48" s="123">
        <v>13</v>
      </c>
      <c r="L48" s="123">
        <v>6</v>
      </c>
      <c r="M48" s="123">
        <v>7</v>
      </c>
    </row>
    <row r="49" spans="4:15" ht="12" customHeight="1">
      <c r="D49" s="146" t="s">
        <v>335</v>
      </c>
      <c r="E49" s="122">
        <v>50</v>
      </c>
      <c r="F49" s="123">
        <v>28</v>
      </c>
      <c r="G49" s="123">
        <v>27</v>
      </c>
      <c r="H49" s="123">
        <v>20</v>
      </c>
      <c r="I49" s="123">
        <v>7</v>
      </c>
      <c r="J49" s="123">
        <v>1</v>
      </c>
      <c r="K49" s="123">
        <v>22</v>
      </c>
      <c r="L49" s="123">
        <v>9</v>
      </c>
      <c r="M49" s="123">
        <v>13</v>
      </c>
      <c r="N49" s="148"/>
      <c r="O49" s="148"/>
    </row>
    <row r="50" spans="2:13" ht="12" customHeight="1">
      <c r="B50" s="2" t="s">
        <v>284</v>
      </c>
      <c r="D50" s="146" t="s">
        <v>333</v>
      </c>
      <c r="E50" s="122">
        <v>771</v>
      </c>
      <c r="F50" s="123">
        <v>607</v>
      </c>
      <c r="G50" s="123">
        <v>425</v>
      </c>
      <c r="H50" s="123">
        <v>284</v>
      </c>
      <c r="I50" s="123">
        <v>141</v>
      </c>
      <c r="J50" s="123">
        <v>182</v>
      </c>
      <c r="K50" s="123">
        <v>164</v>
      </c>
      <c r="L50" s="123">
        <v>143</v>
      </c>
      <c r="M50" s="123">
        <v>21</v>
      </c>
    </row>
    <row r="51" spans="4:13" ht="12" customHeight="1">
      <c r="D51" s="146" t="s">
        <v>334</v>
      </c>
      <c r="E51" s="122">
        <v>868</v>
      </c>
      <c r="F51" s="123">
        <v>529</v>
      </c>
      <c r="G51" s="123">
        <v>336</v>
      </c>
      <c r="H51" s="123">
        <v>161</v>
      </c>
      <c r="I51" s="123">
        <v>175</v>
      </c>
      <c r="J51" s="123">
        <v>193</v>
      </c>
      <c r="K51" s="123">
        <v>339</v>
      </c>
      <c r="L51" s="123">
        <v>129</v>
      </c>
      <c r="M51" s="123">
        <v>210</v>
      </c>
    </row>
    <row r="52" spans="4:15" ht="12" customHeight="1">
      <c r="D52" s="146" t="s">
        <v>335</v>
      </c>
      <c r="E52" s="122">
        <v>1639</v>
      </c>
      <c r="F52" s="123">
        <v>1136</v>
      </c>
      <c r="G52" s="123">
        <v>761</v>
      </c>
      <c r="H52" s="123">
        <v>445</v>
      </c>
      <c r="I52" s="123">
        <v>316</v>
      </c>
      <c r="J52" s="123">
        <v>375</v>
      </c>
      <c r="K52" s="123">
        <v>503</v>
      </c>
      <c r="L52" s="123">
        <v>272</v>
      </c>
      <c r="M52" s="123">
        <v>231</v>
      </c>
      <c r="N52" s="148"/>
      <c r="O52" s="148"/>
    </row>
    <row r="53" spans="2:20" ht="12" customHeight="1">
      <c r="B53" s="2" t="s">
        <v>285</v>
      </c>
      <c r="D53" s="146" t="s">
        <v>333</v>
      </c>
      <c r="E53" s="122">
        <v>4300</v>
      </c>
      <c r="F53" s="123">
        <v>2839</v>
      </c>
      <c r="G53" s="123">
        <v>1547</v>
      </c>
      <c r="H53" s="123">
        <v>1049</v>
      </c>
      <c r="I53" s="123">
        <v>498</v>
      </c>
      <c r="J53" s="123">
        <v>1292</v>
      </c>
      <c r="K53" s="123">
        <v>1461</v>
      </c>
      <c r="L53" s="123">
        <v>1042</v>
      </c>
      <c r="M53" s="123">
        <v>419</v>
      </c>
      <c r="N53" s="148"/>
      <c r="O53" s="148"/>
      <c r="P53" s="148"/>
      <c r="Q53" s="148"/>
      <c r="S53" s="148"/>
      <c r="T53" s="148"/>
    </row>
    <row r="54" spans="4:22" ht="12" customHeight="1">
      <c r="D54" s="146" t="s">
        <v>334</v>
      </c>
      <c r="E54" s="122">
        <v>5970</v>
      </c>
      <c r="F54" s="123">
        <v>1869</v>
      </c>
      <c r="G54" s="123">
        <v>1141</v>
      </c>
      <c r="H54" s="123">
        <v>587</v>
      </c>
      <c r="I54" s="123">
        <v>554</v>
      </c>
      <c r="J54" s="123">
        <v>728</v>
      </c>
      <c r="K54" s="123">
        <v>4101</v>
      </c>
      <c r="L54" s="123">
        <v>1860</v>
      </c>
      <c r="M54" s="123">
        <v>2241</v>
      </c>
      <c r="N54" s="148"/>
      <c r="O54" s="148"/>
      <c r="P54" s="148"/>
      <c r="T54" s="148"/>
      <c r="U54" s="148"/>
      <c r="V54" s="148"/>
    </row>
    <row r="55" spans="4:22" ht="12" customHeight="1">
      <c r="D55" s="146" t="s">
        <v>335</v>
      </c>
      <c r="E55" s="122">
        <v>10270</v>
      </c>
      <c r="F55" s="123">
        <v>4708</v>
      </c>
      <c r="G55" s="123">
        <v>2688</v>
      </c>
      <c r="H55" s="123">
        <v>1636</v>
      </c>
      <c r="I55" s="123">
        <v>1052</v>
      </c>
      <c r="J55" s="123">
        <v>2020</v>
      </c>
      <c r="K55" s="123">
        <v>5562</v>
      </c>
      <c r="L55" s="123">
        <v>2902</v>
      </c>
      <c r="M55" s="123">
        <v>2660</v>
      </c>
      <c r="N55" s="148"/>
      <c r="O55" s="148"/>
      <c r="P55" s="148"/>
      <c r="Q55" s="148"/>
      <c r="S55" s="148"/>
      <c r="T55" s="148"/>
      <c r="U55" s="148"/>
      <c r="V55" s="148"/>
    </row>
    <row r="56" spans="2:21" ht="12" customHeight="1">
      <c r="B56" s="2" t="s">
        <v>286</v>
      </c>
      <c r="D56" s="146" t="s">
        <v>333</v>
      </c>
      <c r="E56" s="122">
        <v>5028</v>
      </c>
      <c r="F56" s="123">
        <v>3371</v>
      </c>
      <c r="G56" s="123">
        <v>2500</v>
      </c>
      <c r="H56" s="123">
        <v>1618</v>
      </c>
      <c r="I56" s="123">
        <v>882</v>
      </c>
      <c r="J56" s="123">
        <v>871</v>
      </c>
      <c r="K56" s="123">
        <v>1657</v>
      </c>
      <c r="L56" s="123">
        <v>1346</v>
      </c>
      <c r="M56" s="123">
        <v>311</v>
      </c>
      <c r="N56" s="148"/>
      <c r="O56" s="148"/>
      <c r="P56" s="148"/>
      <c r="Q56" s="148"/>
      <c r="S56" s="148"/>
      <c r="T56" s="148"/>
      <c r="U56" s="148"/>
    </row>
    <row r="57" spans="4:22" ht="12" customHeight="1">
      <c r="D57" s="146" t="s">
        <v>334</v>
      </c>
      <c r="E57" s="122">
        <v>8371</v>
      </c>
      <c r="F57" s="123">
        <v>2664</v>
      </c>
      <c r="G57" s="123">
        <v>1982</v>
      </c>
      <c r="H57" s="123">
        <v>940</v>
      </c>
      <c r="I57" s="123">
        <v>1042</v>
      </c>
      <c r="J57" s="123">
        <v>682</v>
      </c>
      <c r="K57" s="123">
        <v>5707</v>
      </c>
      <c r="L57" s="123">
        <v>2774</v>
      </c>
      <c r="M57" s="123">
        <v>2933</v>
      </c>
      <c r="N57" s="148"/>
      <c r="O57" s="148"/>
      <c r="P57" s="148"/>
      <c r="T57" s="148"/>
      <c r="U57" s="148"/>
      <c r="V57" s="148"/>
    </row>
    <row r="58" spans="4:22" ht="12" customHeight="1">
      <c r="D58" s="146" t="s">
        <v>335</v>
      </c>
      <c r="E58" s="122">
        <v>13399</v>
      </c>
      <c r="F58" s="122">
        <v>6035</v>
      </c>
      <c r="G58" s="122">
        <v>4482</v>
      </c>
      <c r="H58" s="122">
        <v>2558</v>
      </c>
      <c r="I58" s="122">
        <v>1924</v>
      </c>
      <c r="J58" s="122">
        <v>1553</v>
      </c>
      <c r="K58" s="122">
        <v>7364</v>
      </c>
      <c r="L58" s="122">
        <v>4120</v>
      </c>
      <c r="M58" s="122">
        <v>3244</v>
      </c>
      <c r="N58" s="148"/>
      <c r="O58" s="148"/>
      <c r="P58" s="148"/>
      <c r="Q58" s="148"/>
      <c r="R58" s="148"/>
      <c r="S58" s="148"/>
      <c r="T58" s="148"/>
      <c r="U58" s="148"/>
      <c r="V58" s="148"/>
    </row>
    <row r="59" spans="1:13" ht="18.75" customHeight="1">
      <c r="A59" s="781" t="s">
        <v>473</v>
      </c>
      <c r="B59" s="781"/>
      <c r="C59" s="781"/>
      <c r="D59" s="781"/>
      <c r="E59" s="781"/>
      <c r="F59" s="781"/>
      <c r="G59" s="781"/>
      <c r="H59" s="781"/>
      <c r="I59" s="781"/>
      <c r="J59" s="781"/>
      <c r="K59" s="781"/>
      <c r="L59" s="781"/>
      <c r="M59" s="781"/>
    </row>
    <row r="60" spans="3:13" ht="12" customHeight="1">
      <c r="C60" s="118" t="s">
        <v>337</v>
      </c>
      <c r="D60" s="146" t="s">
        <v>333</v>
      </c>
      <c r="E60" s="122">
        <v>66</v>
      </c>
      <c r="F60" s="122">
        <v>47</v>
      </c>
      <c r="G60" s="122">
        <v>30</v>
      </c>
      <c r="H60" s="122">
        <v>23</v>
      </c>
      <c r="I60" s="122">
        <v>7</v>
      </c>
      <c r="J60" s="122">
        <v>17</v>
      </c>
      <c r="K60" s="122">
        <v>19</v>
      </c>
      <c r="L60" s="122">
        <v>8</v>
      </c>
      <c r="M60" s="122">
        <v>11</v>
      </c>
    </row>
    <row r="61" spans="4:13" ht="12" customHeight="1">
      <c r="D61" s="146" t="s">
        <v>334</v>
      </c>
      <c r="E61" s="122">
        <v>68</v>
      </c>
      <c r="F61" s="122">
        <v>24</v>
      </c>
      <c r="G61" s="122">
        <v>15</v>
      </c>
      <c r="H61" s="122">
        <v>8</v>
      </c>
      <c r="I61" s="122">
        <v>7</v>
      </c>
      <c r="J61" s="122">
        <v>9</v>
      </c>
      <c r="K61" s="122">
        <v>44</v>
      </c>
      <c r="L61" s="122">
        <v>9</v>
      </c>
      <c r="M61" s="122">
        <v>35</v>
      </c>
    </row>
    <row r="62" spans="3:13" ht="12" customHeight="1">
      <c r="C62" s="128"/>
      <c r="D62" s="144" t="s">
        <v>335</v>
      </c>
      <c r="E62" s="120">
        <v>134</v>
      </c>
      <c r="F62" s="120">
        <v>71</v>
      </c>
      <c r="G62" s="120">
        <v>45</v>
      </c>
      <c r="H62" s="120">
        <v>31</v>
      </c>
      <c r="I62" s="120">
        <v>14</v>
      </c>
      <c r="J62" s="120">
        <v>26</v>
      </c>
      <c r="K62" s="120">
        <v>63</v>
      </c>
      <c r="L62" s="120">
        <v>17</v>
      </c>
      <c r="M62" s="120">
        <v>46</v>
      </c>
    </row>
    <row r="63" spans="1:14" ht="18.75" customHeight="1">
      <c r="A63" s="781" t="s">
        <v>339</v>
      </c>
      <c r="B63" s="781"/>
      <c r="C63" s="781"/>
      <c r="D63" s="781"/>
      <c r="E63" s="781"/>
      <c r="F63" s="781"/>
      <c r="G63" s="781"/>
      <c r="H63" s="781"/>
      <c r="I63" s="781"/>
      <c r="J63" s="781"/>
      <c r="K63" s="781"/>
      <c r="L63" s="781"/>
      <c r="M63" s="781"/>
      <c r="N63" s="260"/>
    </row>
    <row r="64" spans="3:14" ht="12" customHeight="1">
      <c r="C64" s="118" t="s">
        <v>337</v>
      </c>
      <c r="D64" s="146" t="s">
        <v>333</v>
      </c>
      <c r="E64" s="267">
        <v>952</v>
      </c>
      <c r="F64" s="267">
        <v>821</v>
      </c>
      <c r="G64" s="267">
        <v>353</v>
      </c>
      <c r="H64" s="267">
        <v>190</v>
      </c>
      <c r="I64" s="267">
        <v>163</v>
      </c>
      <c r="J64" s="267">
        <v>468</v>
      </c>
      <c r="K64" s="267">
        <v>131</v>
      </c>
      <c r="L64" s="267">
        <v>93</v>
      </c>
      <c r="M64" s="267">
        <v>38</v>
      </c>
      <c r="N64" s="260"/>
    </row>
    <row r="65" spans="4:14" ht="12" customHeight="1">
      <c r="D65" s="146" t="s">
        <v>334</v>
      </c>
      <c r="E65" s="267">
        <v>802</v>
      </c>
      <c r="F65" s="267">
        <v>560</v>
      </c>
      <c r="G65" s="267">
        <v>217</v>
      </c>
      <c r="H65" s="267">
        <v>88</v>
      </c>
      <c r="I65" s="267">
        <v>129</v>
      </c>
      <c r="J65" s="267">
        <v>343</v>
      </c>
      <c r="K65" s="267">
        <v>242</v>
      </c>
      <c r="L65" s="267">
        <v>87</v>
      </c>
      <c r="M65" s="267">
        <v>155</v>
      </c>
      <c r="N65" s="260"/>
    </row>
    <row r="66" spans="4:14" ht="12" customHeight="1">
      <c r="D66" s="146" t="s">
        <v>335</v>
      </c>
      <c r="E66" s="120">
        <v>1754</v>
      </c>
      <c r="F66" s="269">
        <v>1381</v>
      </c>
      <c r="G66" s="269">
        <v>570</v>
      </c>
      <c r="H66" s="269">
        <v>278</v>
      </c>
      <c r="I66" s="269">
        <v>292</v>
      </c>
      <c r="J66" s="269">
        <v>811</v>
      </c>
      <c r="K66" s="269">
        <v>373</v>
      </c>
      <c r="L66" s="269">
        <v>180</v>
      </c>
      <c r="M66" s="269">
        <v>193</v>
      </c>
      <c r="N66" s="260"/>
    </row>
    <row r="67" spans="2:13" ht="12" customHeight="1">
      <c r="B67" s="2" t="s">
        <v>340</v>
      </c>
      <c r="D67" s="146" t="s">
        <v>333</v>
      </c>
      <c r="E67" s="122">
        <v>95</v>
      </c>
      <c r="F67" s="123">
        <v>74</v>
      </c>
      <c r="G67" s="123">
        <v>41</v>
      </c>
      <c r="H67" s="123">
        <v>27</v>
      </c>
      <c r="I67" s="123">
        <v>14</v>
      </c>
      <c r="J67" s="123">
        <v>33</v>
      </c>
      <c r="K67" s="123">
        <v>21</v>
      </c>
      <c r="L67" s="123">
        <v>17</v>
      </c>
      <c r="M67" s="123">
        <v>4</v>
      </c>
    </row>
    <row r="68" spans="3:13" ht="12" customHeight="1">
      <c r="C68" s="2" t="s">
        <v>341</v>
      </c>
      <c r="D68" s="146" t="s">
        <v>334</v>
      </c>
      <c r="E68" s="122">
        <v>111</v>
      </c>
      <c r="F68" s="123">
        <v>76</v>
      </c>
      <c r="G68" s="123">
        <v>44</v>
      </c>
      <c r="H68" s="123">
        <v>24</v>
      </c>
      <c r="I68" s="123">
        <v>20</v>
      </c>
      <c r="J68" s="123">
        <v>32</v>
      </c>
      <c r="K68" s="123">
        <v>35</v>
      </c>
      <c r="L68" s="123">
        <v>11</v>
      </c>
      <c r="M68" s="123">
        <v>24</v>
      </c>
    </row>
    <row r="69" spans="4:13" ht="12" customHeight="1">
      <c r="D69" s="146" t="s">
        <v>335</v>
      </c>
      <c r="E69" s="122">
        <v>206</v>
      </c>
      <c r="F69" s="123">
        <v>150</v>
      </c>
      <c r="G69" s="123">
        <v>85</v>
      </c>
      <c r="H69" s="123">
        <v>51</v>
      </c>
      <c r="I69" s="123">
        <v>34</v>
      </c>
      <c r="J69" s="123">
        <v>65</v>
      </c>
      <c r="K69" s="123">
        <v>56</v>
      </c>
      <c r="L69" s="123">
        <v>28</v>
      </c>
      <c r="M69" s="123">
        <v>28</v>
      </c>
    </row>
    <row r="70" spans="2:13" ht="12" customHeight="1">
      <c r="B70" s="2" t="s">
        <v>292</v>
      </c>
      <c r="D70" s="146" t="s">
        <v>333</v>
      </c>
      <c r="E70" s="122">
        <v>62</v>
      </c>
      <c r="F70" s="123">
        <v>36</v>
      </c>
      <c r="G70" s="123">
        <v>25</v>
      </c>
      <c r="H70" s="123">
        <v>9</v>
      </c>
      <c r="I70" s="123">
        <v>16</v>
      </c>
      <c r="J70" s="123">
        <v>11</v>
      </c>
      <c r="K70" s="123">
        <v>26</v>
      </c>
      <c r="L70" s="123">
        <v>12</v>
      </c>
      <c r="M70" s="123">
        <v>14</v>
      </c>
    </row>
    <row r="71" spans="4:13" ht="12" customHeight="1">
      <c r="D71" s="146" t="s">
        <v>334</v>
      </c>
      <c r="E71" s="122">
        <v>77</v>
      </c>
      <c r="F71" s="123">
        <v>19</v>
      </c>
      <c r="G71" s="123">
        <v>18</v>
      </c>
      <c r="H71" s="123">
        <v>5</v>
      </c>
      <c r="I71" s="123">
        <v>13</v>
      </c>
      <c r="J71" s="123">
        <v>1</v>
      </c>
      <c r="K71" s="123">
        <v>58</v>
      </c>
      <c r="L71" s="123">
        <v>19</v>
      </c>
      <c r="M71" s="123">
        <v>39</v>
      </c>
    </row>
    <row r="72" spans="4:13" ht="12" customHeight="1">
      <c r="D72" s="146" t="s">
        <v>335</v>
      </c>
      <c r="E72" s="122">
        <v>139</v>
      </c>
      <c r="F72" s="123">
        <v>55</v>
      </c>
      <c r="G72" s="123">
        <v>43</v>
      </c>
      <c r="H72" s="123">
        <v>14</v>
      </c>
      <c r="I72" s="123">
        <v>29</v>
      </c>
      <c r="J72" s="123">
        <v>12</v>
      </c>
      <c r="K72" s="123">
        <v>84</v>
      </c>
      <c r="L72" s="123">
        <v>31</v>
      </c>
      <c r="M72" s="123">
        <v>53</v>
      </c>
    </row>
    <row r="73" spans="2:13" ht="12" customHeight="1">
      <c r="B73" s="2" t="s">
        <v>293</v>
      </c>
      <c r="D73" s="146" t="s">
        <v>333</v>
      </c>
      <c r="E73" s="122">
        <v>349</v>
      </c>
      <c r="F73" s="123">
        <v>310</v>
      </c>
      <c r="G73" s="123">
        <v>123</v>
      </c>
      <c r="H73" s="123">
        <v>65</v>
      </c>
      <c r="I73" s="123">
        <v>58</v>
      </c>
      <c r="J73" s="123">
        <v>187</v>
      </c>
      <c r="K73" s="123">
        <v>39</v>
      </c>
      <c r="L73" s="123">
        <v>27</v>
      </c>
      <c r="M73" s="123">
        <v>12</v>
      </c>
    </row>
    <row r="74" spans="4:13" ht="12" customHeight="1">
      <c r="D74" s="146" t="s">
        <v>334</v>
      </c>
      <c r="E74" s="122">
        <v>259</v>
      </c>
      <c r="F74" s="123">
        <v>194</v>
      </c>
      <c r="G74" s="123">
        <v>76</v>
      </c>
      <c r="H74" s="123">
        <v>24</v>
      </c>
      <c r="I74" s="123">
        <v>52</v>
      </c>
      <c r="J74" s="123">
        <v>118</v>
      </c>
      <c r="K74" s="123">
        <v>65</v>
      </c>
      <c r="L74" s="123">
        <v>27</v>
      </c>
      <c r="M74" s="123">
        <v>38</v>
      </c>
    </row>
    <row r="75" spans="4:13" ht="12" customHeight="1">
      <c r="D75" s="146" t="s">
        <v>335</v>
      </c>
      <c r="E75" s="122">
        <v>608</v>
      </c>
      <c r="F75" s="123">
        <v>504</v>
      </c>
      <c r="G75" s="123">
        <v>199</v>
      </c>
      <c r="H75" s="123">
        <v>89</v>
      </c>
      <c r="I75" s="123">
        <v>110</v>
      </c>
      <c r="J75" s="123">
        <v>305</v>
      </c>
      <c r="K75" s="123">
        <v>104</v>
      </c>
      <c r="L75" s="123">
        <v>54</v>
      </c>
      <c r="M75" s="123">
        <v>50</v>
      </c>
    </row>
    <row r="76" spans="2:13" ht="12" customHeight="1">
      <c r="B76" s="2" t="s">
        <v>340</v>
      </c>
      <c r="D76" s="146" t="s">
        <v>333</v>
      </c>
      <c r="E76" s="122">
        <v>48</v>
      </c>
      <c r="F76" s="123">
        <v>42</v>
      </c>
      <c r="G76" s="123">
        <v>22</v>
      </c>
      <c r="H76" s="123">
        <v>14</v>
      </c>
      <c r="I76" s="123">
        <v>8</v>
      </c>
      <c r="J76" s="123">
        <v>20</v>
      </c>
      <c r="K76" s="123">
        <v>6</v>
      </c>
      <c r="L76" s="123">
        <v>5</v>
      </c>
      <c r="M76" s="123">
        <v>1</v>
      </c>
    </row>
    <row r="77" spans="3:13" ht="12" customHeight="1">
      <c r="C77" s="2" t="s">
        <v>381</v>
      </c>
      <c r="D77" s="146" t="s">
        <v>334</v>
      </c>
      <c r="E77" s="122">
        <v>55</v>
      </c>
      <c r="F77" s="123">
        <v>42</v>
      </c>
      <c r="G77" s="123">
        <v>21</v>
      </c>
      <c r="H77" s="123">
        <v>11</v>
      </c>
      <c r="I77" s="123">
        <v>10</v>
      </c>
      <c r="J77" s="123">
        <v>21</v>
      </c>
      <c r="K77" s="123">
        <v>13</v>
      </c>
      <c r="L77" s="123">
        <v>6</v>
      </c>
      <c r="M77" s="123">
        <v>7</v>
      </c>
    </row>
    <row r="78" spans="4:13" ht="12" customHeight="1">
      <c r="D78" s="146" t="s">
        <v>335</v>
      </c>
      <c r="E78" s="122">
        <v>103</v>
      </c>
      <c r="F78" s="123">
        <v>84</v>
      </c>
      <c r="G78" s="123">
        <v>43</v>
      </c>
      <c r="H78" s="123">
        <v>25</v>
      </c>
      <c r="I78" s="123">
        <v>18</v>
      </c>
      <c r="J78" s="123">
        <v>41</v>
      </c>
      <c r="K78" s="123">
        <v>19</v>
      </c>
      <c r="L78" s="123">
        <v>11</v>
      </c>
      <c r="M78" s="123">
        <v>8</v>
      </c>
    </row>
    <row r="79" spans="2:13" ht="12" customHeight="1">
      <c r="B79" s="2" t="s">
        <v>296</v>
      </c>
      <c r="D79" s="146" t="s">
        <v>333</v>
      </c>
      <c r="E79" s="122">
        <v>134</v>
      </c>
      <c r="F79" s="122">
        <v>124</v>
      </c>
      <c r="G79" s="122">
        <v>55</v>
      </c>
      <c r="H79" s="122">
        <v>22</v>
      </c>
      <c r="I79" s="122">
        <v>33</v>
      </c>
      <c r="J79" s="122">
        <v>69</v>
      </c>
      <c r="K79" s="122">
        <v>10</v>
      </c>
      <c r="L79" s="122">
        <v>8</v>
      </c>
      <c r="M79" s="122">
        <v>2</v>
      </c>
    </row>
    <row r="80" spans="4:13" ht="12" customHeight="1">
      <c r="D80" s="146" t="s">
        <v>334</v>
      </c>
      <c r="E80" s="122">
        <v>109</v>
      </c>
      <c r="F80" s="122">
        <v>81</v>
      </c>
      <c r="G80" s="122">
        <v>26</v>
      </c>
      <c r="H80" s="122">
        <v>8</v>
      </c>
      <c r="I80" s="122">
        <v>18</v>
      </c>
      <c r="J80" s="122">
        <v>55</v>
      </c>
      <c r="K80" s="122">
        <v>28</v>
      </c>
      <c r="L80" s="122">
        <v>11</v>
      </c>
      <c r="M80" s="122">
        <v>17</v>
      </c>
    </row>
    <row r="81" spans="4:13" ht="12" customHeight="1">
      <c r="D81" s="146" t="s">
        <v>335</v>
      </c>
      <c r="E81" s="122">
        <v>243</v>
      </c>
      <c r="F81" s="122">
        <v>205</v>
      </c>
      <c r="G81" s="122">
        <v>81</v>
      </c>
      <c r="H81" s="122">
        <v>30</v>
      </c>
      <c r="I81" s="122">
        <v>51</v>
      </c>
      <c r="J81" s="122">
        <v>124</v>
      </c>
      <c r="K81" s="122">
        <v>38</v>
      </c>
      <c r="L81" s="122">
        <v>19</v>
      </c>
      <c r="M81" s="122">
        <v>19</v>
      </c>
    </row>
    <row r="82" spans="2:13" ht="12" customHeight="1">
      <c r="B82" s="2" t="s">
        <v>295</v>
      </c>
      <c r="D82" s="146" t="s">
        <v>333</v>
      </c>
      <c r="E82" s="122">
        <v>185</v>
      </c>
      <c r="F82" s="123">
        <v>159</v>
      </c>
      <c r="G82" s="123">
        <v>62</v>
      </c>
      <c r="H82" s="123">
        <v>36</v>
      </c>
      <c r="I82" s="123">
        <v>26</v>
      </c>
      <c r="J82" s="123">
        <v>97</v>
      </c>
      <c r="K82" s="123">
        <v>26</v>
      </c>
      <c r="L82" s="123">
        <v>21</v>
      </c>
      <c r="M82" s="123">
        <v>5</v>
      </c>
    </row>
    <row r="83" spans="4:13" ht="12" customHeight="1">
      <c r="D83" s="146" t="s">
        <v>334</v>
      </c>
      <c r="E83" s="122">
        <v>117</v>
      </c>
      <c r="F83" s="123">
        <v>87</v>
      </c>
      <c r="G83" s="123">
        <v>22</v>
      </c>
      <c r="H83" s="123">
        <v>11</v>
      </c>
      <c r="I83" s="123">
        <v>11</v>
      </c>
      <c r="J83" s="123">
        <v>65</v>
      </c>
      <c r="K83" s="123">
        <v>30</v>
      </c>
      <c r="L83" s="123">
        <v>10</v>
      </c>
      <c r="M83" s="123">
        <v>20</v>
      </c>
    </row>
    <row r="84" spans="4:13" ht="12" customHeight="1">
      <c r="D84" s="146" t="s">
        <v>335</v>
      </c>
      <c r="E84" s="122">
        <v>302</v>
      </c>
      <c r="F84" s="123">
        <v>246</v>
      </c>
      <c r="G84" s="123">
        <v>84</v>
      </c>
      <c r="H84" s="123">
        <v>47</v>
      </c>
      <c r="I84" s="123">
        <v>37</v>
      </c>
      <c r="J84" s="123">
        <v>162</v>
      </c>
      <c r="K84" s="123">
        <v>56</v>
      </c>
      <c r="L84" s="123">
        <v>31</v>
      </c>
      <c r="M84" s="123">
        <v>25</v>
      </c>
    </row>
    <row r="85" spans="2:13" ht="12" customHeight="1">
      <c r="B85" s="2" t="s">
        <v>297</v>
      </c>
      <c r="D85" s="146" t="s">
        <v>333</v>
      </c>
      <c r="E85" s="122">
        <v>29</v>
      </c>
      <c r="F85" s="123">
        <v>28</v>
      </c>
      <c r="G85" s="123">
        <v>9</v>
      </c>
      <c r="H85" s="123">
        <v>6</v>
      </c>
      <c r="I85" s="123">
        <v>3</v>
      </c>
      <c r="J85" s="123">
        <v>19</v>
      </c>
      <c r="K85" s="123">
        <v>1</v>
      </c>
      <c r="L85" s="123">
        <v>1</v>
      </c>
      <c r="M85" s="123">
        <v>0</v>
      </c>
    </row>
    <row r="86" spans="4:13" ht="12" customHeight="1">
      <c r="D86" s="146" t="s">
        <v>334</v>
      </c>
      <c r="E86" s="122">
        <v>27</v>
      </c>
      <c r="F86" s="123">
        <v>20</v>
      </c>
      <c r="G86" s="123">
        <v>3</v>
      </c>
      <c r="H86" s="123"/>
      <c r="I86" s="123">
        <v>3</v>
      </c>
      <c r="J86" s="123">
        <v>17</v>
      </c>
      <c r="K86" s="123">
        <v>7</v>
      </c>
      <c r="L86" s="123">
        <v>2</v>
      </c>
      <c r="M86" s="123">
        <v>5</v>
      </c>
    </row>
    <row r="87" spans="4:13" ht="12" customHeight="1">
      <c r="D87" s="146" t="s">
        <v>335</v>
      </c>
      <c r="E87" s="122">
        <v>56</v>
      </c>
      <c r="F87" s="123">
        <v>48</v>
      </c>
      <c r="G87" s="123">
        <v>12</v>
      </c>
      <c r="H87" s="123">
        <v>6</v>
      </c>
      <c r="I87" s="123">
        <v>6</v>
      </c>
      <c r="J87" s="123">
        <v>36</v>
      </c>
      <c r="K87" s="123">
        <v>8</v>
      </c>
      <c r="L87" s="123">
        <v>3</v>
      </c>
      <c r="M87" s="123">
        <v>5</v>
      </c>
    </row>
    <row r="88" spans="2:13" ht="12" customHeight="1">
      <c r="B88" s="2" t="s">
        <v>884</v>
      </c>
      <c r="D88" s="146" t="s">
        <v>333</v>
      </c>
      <c r="E88" s="122">
        <v>50</v>
      </c>
      <c r="F88" s="123">
        <v>48</v>
      </c>
      <c r="G88" s="123">
        <v>16</v>
      </c>
      <c r="H88" s="123">
        <v>11</v>
      </c>
      <c r="I88" s="123">
        <v>5</v>
      </c>
      <c r="J88" s="123">
        <v>32</v>
      </c>
      <c r="K88" s="123">
        <v>2</v>
      </c>
      <c r="L88" s="123">
        <v>2</v>
      </c>
      <c r="M88" s="123">
        <v>0</v>
      </c>
    </row>
    <row r="89" spans="3:13" ht="12" customHeight="1">
      <c r="C89" s="2" t="s">
        <v>888</v>
      </c>
      <c r="D89" s="146" t="s">
        <v>334</v>
      </c>
      <c r="E89" s="122">
        <v>47</v>
      </c>
      <c r="F89" s="123">
        <v>41</v>
      </c>
      <c r="G89" s="123">
        <v>7</v>
      </c>
      <c r="H89" s="123">
        <v>5</v>
      </c>
      <c r="I89" s="123">
        <v>2</v>
      </c>
      <c r="J89" s="123">
        <v>34</v>
      </c>
      <c r="K89" s="123">
        <v>6</v>
      </c>
      <c r="L89" s="123">
        <v>1</v>
      </c>
      <c r="M89" s="123">
        <v>5</v>
      </c>
    </row>
    <row r="90" spans="4:13" ht="12" customHeight="1">
      <c r="D90" s="146" t="s">
        <v>335</v>
      </c>
      <c r="E90" s="122">
        <v>97</v>
      </c>
      <c r="F90" s="123">
        <v>89</v>
      </c>
      <c r="G90" s="123">
        <v>23</v>
      </c>
      <c r="H90" s="123">
        <v>16</v>
      </c>
      <c r="I90" s="123">
        <v>7</v>
      </c>
      <c r="J90" s="123">
        <v>66</v>
      </c>
      <c r="K90" s="123">
        <v>8</v>
      </c>
      <c r="L90" s="123">
        <v>3</v>
      </c>
      <c r="M90" s="123">
        <v>5</v>
      </c>
    </row>
    <row r="91" spans="1:13" ht="18.75" customHeight="1">
      <c r="A91" s="781" t="s">
        <v>342</v>
      </c>
      <c r="B91" s="781"/>
      <c r="C91" s="781"/>
      <c r="D91" s="781"/>
      <c r="E91" s="781"/>
      <c r="F91" s="781"/>
      <c r="G91" s="781"/>
      <c r="H91" s="781"/>
      <c r="I91" s="781"/>
      <c r="J91" s="781"/>
      <c r="K91" s="781"/>
      <c r="L91" s="781"/>
      <c r="M91" s="781"/>
    </row>
    <row r="92" spans="3:13" ht="12" customHeight="1">
      <c r="C92" s="118" t="s">
        <v>337</v>
      </c>
      <c r="D92" s="144" t="s">
        <v>333</v>
      </c>
      <c r="E92" s="267">
        <v>12338</v>
      </c>
      <c r="F92" s="267">
        <v>9760</v>
      </c>
      <c r="G92" s="267">
        <v>4142</v>
      </c>
      <c r="H92" s="267">
        <v>3449</v>
      </c>
      <c r="I92" s="267">
        <v>693</v>
      </c>
      <c r="J92" s="267">
        <v>5618</v>
      </c>
      <c r="K92" s="267">
        <v>2578</v>
      </c>
      <c r="L92" s="267">
        <v>1841</v>
      </c>
      <c r="M92" s="267">
        <v>737</v>
      </c>
    </row>
    <row r="93" spans="4:13" ht="12" customHeight="1">
      <c r="D93" s="144" t="s">
        <v>334</v>
      </c>
      <c r="E93" s="267">
        <v>8657</v>
      </c>
      <c r="F93" s="267">
        <v>4951</v>
      </c>
      <c r="G93" s="267">
        <v>1697</v>
      </c>
      <c r="H93" s="267">
        <v>1060</v>
      </c>
      <c r="I93" s="267">
        <v>637</v>
      </c>
      <c r="J93" s="267">
        <v>3254</v>
      </c>
      <c r="K93" s="267">
        <v>3706</v>
      </c>
      <c r="L93" s="267">
        <v>1553</v>
      </c>
      <c r="M93" s="267">
        <v>2153</v>
      </c>
    </row>
    <row r="94" spans="3:13" ht="12" customHeight="1">
      <c r="C94" s="128"/>
      <c r="D94" s="144" t="s">
        <v>335</v>
      </c>
      <c r="E94" s="120">
        <v>20995</v>
      </c>
      <c r="F94" s="120">
        <v>14711</v>
      </c>
      <c r="G94" s="120">
        <v>5839</v>
      </c>
      <c r="H94" s="120">
        <v>4509</v>
      </c>
      <c r="I94" s="120">
        <v>1330</v>
      </c>
      <c r="J94" s="120">
        <v>8872</v>
      </c>
      <c r="K94" s="120">
        <v>6284</v>
      </c>
      <c r="L94" s="120">
        <v>3394</v>
      </c>
      <c r="M94" s="120">
        <v>2890</v>
      </c>
    </row>
    <row r="95" spans="3:13" ht="12" customHeight="1">
      <c r="C95" s="128"/>
      <c r="D95" s="144"/>
      <c r="E95" s="120"/>
      <c r="F95" s="120"/>
      <c r="G95" s="120"/>
      <c r="H95" s="120"/>
      <c r="I95" s="120"/>
      <c r="J95" s="120"/>
      <c r="K95" s="120"/>
      <c r="L95" s="120"/>
      <c r="M95" s="120"/>
    </row>
    <row r="96" spans="2:13" ht="12" customHeight="1">
      <c r="B96" s="2" t="s">
        <v>300</v>
      </c>
      <c r="D96" s="146" t="s">
        <v>333</v>
      </c>
      <c r="E96" s="122">
        <v>372</v>
      </c>
      <c r="F96" s="123">
        <v>257</v>
      </c>
      <c r="G96" s="123">
        <v>153</v>
      </c>
      <c r="H96" s="123">
        <v>126</v>
      </c>
      <c r="I96" s="123">
        <v>27</v>
      </c>
      <c r="J96" s="123">
        <v>104</v>
      </c>
      <c r="K96" s="123">
        <v>115</v>
      </c>
      <c r="L96" s="123">
        <v>81</v>
      </c>
      <c r="M96" s="123">
        <v>34</v>
      </c>
    </row>
    <row r="97" spans="4:13" ht="12" customHeight="1">
      <c r="D97" s="146" t="s">
        <v>334</v>
      </c>
      <c r="E97" s="122">
        <v>228</v>
      </c>
      <c r="F97" s="123">
        <v>118</v>
      </c>
      <c r="G97" s="123">
        <v>53</v>
      </c>
      <c r="H97" s="123">
        <v>36</v>
      </c>
      <c r="I97" s="123">
        <v>17</v>
      </c>
      <c r="J97" s="123">
        <v>65</v>
      </c>
      <c r="K97" s="123">
        <v>110</v>
      </c>
      <c r="L97" s="123">
        <v>54</v>
      </c>
      <c r="M97" s="123">
        <v>56</v>
      </c>
    </row>
    <row r="98" spans="4:13" ht="12" customHeight="1">
      <c r="D98" s="146" t="s">
        <v>335</v>
      </c>
      <c r="E98" s="122">
        <v>600</v>
      </c>
      <c r="F98" s="123">
        <v>375</v>
      </c>
      <c r="G98" s="123">
        <v>206</v>
      </c>
      <c r="H98" s="123">
        <v>162</v>
      </c>
      <c r="I98" s="123">
        <v>44</v>
      </c>
      <c r="J98" s="123">
        <v>169</v>
      </c>
      <c r="K98" s="123">
        <v>225</v>
      </c>
      <c r="L98" s="123">
        <v>135</v>
      </c>
      <c r="M98" s="123">
        <v>90</v>
      </c>
    </row>
    <row r="99" spans="2:13" ht="12" customHeight="1">
      <c r="B99" s="2" t="s">
        <v>301</v>
      </c>
      <c r="D99" s="146" t="s">
        <v>333</v>
      </c>
      <c r="E99" s="122">
        <v>336</v>
      </c>
      <c r="F99" s="123">
        <v>270</v>
      </c>
      <c r="G99" s="123">
        <v>91</v>
      </c>
      <c r="H99" s="123">
        <v>78</v>
      </c>
      <c r="I99" s="123">
        <v>13</v>
      </c>
      <c r="J99" s="123">
        <v>179</v>
      </c>
      <c r="K99" s="123">
        <v>66</v>
      </c>
      <c r="L99" s="123">
        <v>47</v>
      </c>
      <c r="M99" s="123">
        <v>19</v>
      </c>
    </row>
    <row r="100" spans="4:13" ht="12" customHeight="1">
      <c r="D100" s="146" t="s">
        <v>334</v>
      </c>
      <c r="E100" s="122">
        <v>250</v>
      </c>
      <c r="F100" s="123">
        <v>131</v>
      </c>
      <c r="G100" s="123">
        <v>37</v>
      </c>
      <c r="H100" s="123">
        <v>24</v>
      </c>
      <c r="I100" s="123">
        <v>13</v>
      </c>
      <c r="J100" s="123">
        <v>94</v>
      </c>
      <c r="K100" s="123">
        <v>119</v>
      </c>
      <c r="L100" s="123">
        <v>48</v>
      </c>
      <c r="M100" s="123">
        <v>71</v>
      </c>
    </row>
    <row r="101" spans="4:13" ht="12" customHeight="1">
      <c r="D101" s="146" t="s">
        <v>335</v>
      </c>
      <c r="E101" s="122">
        <v>586</v>
      </c>
      <c r="F101" s="123">
        <v>401</v>
      </c>
      <c r="G101" s="123">
        <v>128</v>
      </c>
      <c r="H101" s="123">
        <v>102</v>
      </c>
      <c r="I101" s="123">
        <v>26</v>
      </c>
      <c r="J101" s="123">
        <v>273</v>
      </c>
      <c r="K101" s="123">
        <v>185</v>
      </c>
      <c r="L101" s="123">
        <v>95</v>
      </c>
      <c r="M101" s="123">
        <v>90</v>
      </c>
    </row>
    <row r="102" spans="2:13" ht="12" customHeight="1">
      <c r="B102" s="2" t="s">
        <v>302</v>
      </c>
      <c r="D102" s="146" t="s">
        <v>333</v>
      </c>
      <c r="E102" s="122">
        <v>327</v>
      </c>
      <c r="F102" s="123">
        <v>229</v>
      </c>
      <c r="G102" s="123">
        <v>137</v>
      </c>
      <c r="H102" s="123">
        <v>104</v>
      </c>
      <c r="I102" s="123">
        <v>33</v>
      </c>
      <c r="J102" s="123">
        <v>92</v>
      </c>
      <c r="K102" s="123">
        <v>98</v>
      </c>
      <c r="L102" s="123">
        <v>63</v>
      </c>
      <c r="M102" s="123">
        <v>35</v>
      </c>
    </row>
    <row r="103" spans="4:13" ht="12" customHeight="1">
      <c r="D103" s="146" t="s">
        <v>334</v>
      </c>
      <c r="E103" s="122">
        <v>233</v>
      </c>
      <c r="F103" s="123">
        <v>111</v>
      </c>
      <c r="G103" s="123">
        <v>52</v>
      </c>
      <c r="H103" s="123">
        <v>31</v>
      </c>
      <c r="I103" s="123">
        <v>21</v>
      </c>
      <c r="J103" s="123">
        <v>59</v>
      </c>
      <c r="K103" s="123">
        <v>122</v>
      </c>
      <c r="L103" s="123">
        <v>37</v>
      </c>
      <c r="M103" s="123">
        <v>85</v>
      </c>
    </row>
    <row r="104" spans="4:13" ht="12" customHeight="1">
      <c r="D104" s="146" t="s">
        <v>335</v>
      </c>
      <c r="E104" s="122">
        <v>560</v>
      </c>
      <c r="F104" s="123">
        <v>340</v>
      </c>
      <c r="G104" s="123">
        <v>189</v>
      </c>
      <c r="H104" s="123">
        <v>135</v>
      </c>
      <c r="I104" s="123">
        <v>54</v>
      </c>
      <c r="J104" s="123">
        <v>151</v>
      </c>
      <c r="K104" s="123">
        <v>220</v>
      </c>
      <c r="L104" s="123">
        <v>100</v>
      </c>
      <c r="M104" s="123">
        <v>120</v>
      </c>
    </row>
    <row r="105" spans="2:13" ht="12" customHeight="1">
      <c r="B105" s="2" t="s">
        <v>303</v>
      </c>
      <c r="D105" s="146" t="s">
        <v>333</v>
      </c>
      <c r="E105" s="122">
        <v>691</v>
      </c>
      <c r="F105" s="123">
        <v>582</v>
      </c>
      <c r="G105" s="123">
        <v>198</v>
      </c>
      <c r="H105" s="123">
        <v>170</v>
      </c>
      <c r="I105" s="123">
        <v>28</v>
      </c>
      <c r="J105" s="123">
        <v>384</v>
      </c>
      <c r="K105" s="123">
        <v>109</v>
      </c>
      <c r="L105" s="123">
        <v>85</v>
      </c>
      <c r="M105" s="123">
        <v>24</v>
      </c>
    </row>
    <row r="106" spans="4:13" ht="12" customHeight="1">
      <c r="D106" s="146" t="s">
        <v>334</v>
      </c>
      <c r="E106" s="122">
        <v>439</v>
      </c>
      <c r="F106" s="123">
        <v>270</v>
      </c>
      <c r="G106" s="123">
        <v>71</v>
      </c>
      <c r="H106" s="123">
        <v>49</v>
      </c>
      <c r="I106" s="123">
        <v>22</v>
      </c>
      <c r="J106" s="123">
        <v>199</v>
      </c>
      <c r="K106" s="123">
        <v>169</v>
      </c>
      <c r="L106" s="123">
        <v>62</v>
      </c>
      <c r="M106" s="123">
        <v>107</v>
      </c>
    </row>
    <row r="107" spans="4:13" ht="12" customHeight="1">
      <c r="D107" s="146" t="s">
        <v>335</v>
      </c>
      <c r="E107" s="122">
        <v>1130</v>
      </c>
      <c r="F107" s="123">
        <v>852</v>
      </c>
      <c r="G107" s="123">
        <v>269</v>
      </c>
      <c r="H107" s="123">
        <v>219</v>
      </c>
      <c r="I107" s="123">
        <v>50</v>
      </c>
      <c r="J107" s="123">
        <v>583</v>
      </c>
      <c r="K107" s="123">
        <v>278</v>
      </c>
      <c r="L107" s="123">
        <v>147</v>
      </c>
      <c r="M107" s="123">
        <v>131</v>
      </c>
    </row>
    <row r="108" spans="2:13" ht="12" customHeight="1">
      <c r="B108" s="2" t="s">
        <v>304</v>
      </c>
      <c r="D108" s="146" t="s">
        <v>333</v>
      </c>
      <c r="E108" s="122">
        <v>422</v>
      </c>
      <c r="F108" s="123">
        <v>291</v>
      </c>
      <c r="G108" s="123">
        <v>173</v>
      </c>
      <c r="H108" s="123">
        <v>143</v>
      </c>
      <c r="I108" s="123">
        <v>30</v>
      </c>
      <c r="J108" s="123">
        <v>118</v>
      </c>
      <c r="K108" s="123">
        <v>131</v>
      </c>
      <c r="L108" s="123">
        <v>106</v>
      </c>
      <c r="M108" s="123">
        <v>25</v>
      </c>
    </row>
    <row r="109" spans="4:13" ht="12" customHeight="1">
      <c r="D109" s="146" t="s">
        <v>334</v>
      </c>
      <c r="E109" s="122">
        <v>316</v>
      </c>
      <c r="F109" s="123">
        <v>170</v>
      </c>
      <c r="G109" s="123">
        <v>78</v>
      </c>
      <c r="H109" s="123">
        <v>43</v>
      </c>
      <c r="I109" s="123">
        <v>35</v>
      </c>
      <c r="J109" s="123">
        <v>92</v>
      </c>
      <c r="K109" s="123">
        <v>146</v>
      </c>
      <c r="L109" s="123">
        <v>52</v>
      </c>
      <c r="M109" s="123">
        <v>94</v>
      </c>
    </row>
    <row r="110" spans="4:13" ht="12" customHeight="1">
      <c r="D110" s="146" t="s">
        <v>335</v>
      </c>
      <c r="E110" s="122">
        <v>738</v>
      </c>
      <c r="F110" s="123">
        <v>461</v>
      </c>
      <c r="G110" s="123">
        <v>251</v>
      </c>
      <c r="H110" s="123">
        <v>186</v>
      </c>
      <c r="I110" s="123">
        <v>65</v>
      </c>
      <c r="J110" s="123">
        <v>210</v>
      </c>
      <c r="K110" s="123">
        <v>277</v>
      </c>
      <c r="L110" s="123">
        <v>158</v>
      </c>
      <c r="M110" s="123">
        <v>119</v>
      </c>
    </row>
    <row r="111" spans="1:13" ht="18.75" customHeight="1">
      <c r="A111" s="781" t="s">
        <v>877</v>
      </c>
      <c r="B111" s="781"/>
      <c r="C111" s="781"/>
      <c r="D111" s="781"/>
      <c r="E111" s="781"/>
      <c r="F111" s="781"/>
      <c r="G111" s="781"/>
      <c r="H111" s="781"/>
      <c r="I111" s="781"/>
      <c r="J111" s="781"/>
      <c r="K111" s="781"/>
      <c r="L111" s="781"/>
      <c r="M111" s="781"/>
    </row>
    <row r="112" spans="2:13" ht="12" customHeight="1">
      <c r="B112" s="2" t="s">
        <v>305</v>
      </c>
      <c r="D112" s="146" t="s">
        <v>333</v>
      </c>
      <c r="E112" s="122">
        <v>951</v>
      </c>
      <c r="F112" s="123">
        <v>707</v>
      </c>
      <c r="G112" s="123">
        <v>284</v>
      </c>
      <c r="H112" s="123">
        <v>246</v>
      </c>
      <c r="I112" s="123">
        <v>38</v>
      </c>
      <c r="J112" s="123">
        <v>423</v>
      </c>
      <c r="K112" s="123">
        <v>244</v>
      </c>
      <c r="L112" s="123">
        <v>171</v>
      </c>
      <c r="M112" s="123">
        <v>73</v>
      </c>
    </row>
    <row r="113" spans="4:13" ht="12" customHeight="1">
      <c r="D113" s="146" t="s">
        <v>334</v>
      </c>
      <c r="E113" s="122">
        <v>659</v>
      </c>
      <c r="F113" s="123">
        <v>316</v>
      </c>
      <c r="G113" s="123">
        <v>94</v>
      </c>
      <c r="H113" s="123">
        <v>56</v>
      </c>
      <c r="I113" s="123">
        <v>38</v>
      </c>
      <c r="J113" s="123">
        <v>222</v>
      </c>
      <c r="K113" s="123">
        <v>343</v>
      </c>
      <c r="L113" s="123">
        <v>161</v>
      </c>
      <c r="M113" s="123">
        <v>182</v>
      </c>
    </row>
    <row r="114" spans="4:14" ht="12" customHeight="1">
      <c r="D114" s="146" t="s">
        <v>335</v>
      </c>
      <c r="E114" s="122">
        <v>1610</v>
      </c>
      <c r="F114" s="123">
        <v>1023</v>
      </c>
      <c r="G114" s="123">
        <v>378</v>
      </c>
      <c r="H114" s="123">
        <v>302</v>
      </c>
      <c r="I114" s="123">
        <v>76</v>
      </c>
      <c r="J114" s="123">
        <v>645</v>
      </c>
      <c r="K114" s="123">
        <v>587</v>
      </c>
      <c r="L114" s="123">
        <v>332</v>
      </c>
      <c r="M114" s="123">
        <v>255</v>
      </c>
      <c r="N114" s="148"/>
    </row>
    <row r="115" spans="2:13" ht="12" customHeight="1">
      <c r="B115" s="2" t="s">
        <v>306</v>
      </c>
      <c r="D115" s="146" t="s">
        <v>333</v>
      </c>
      <c r="E115" s="122">
        <v>298</v>
      </c>
      <c r="F115" s="123">
        <v>231</v>
      </c>
      <c r="G115" s="123">
        <v>156</v>
      </c>
      <c r="H115" s="123">
        <v>136</v>
      </c>
      <c r="I115" s="123">
        <v>20</v>
      </c>
      <c r="J115" s="123">
        <v>75</v>
      </c>
      <c r="K115" s="123">
        <v>67</v>
      </c>
      <c r="L115" s="123">
        <v>58</v>
      </c>
      <c r="M115" s="123">
        <v>9</v>
      </c>
    </row>
    <row r="116" spans="4:13" ht="12" customHeight="1">
      <c r="D116" s="146" t="s">
        <v>334</v>
      </c>
      <c r="E116" s="122">
        <v>232</v>
      </c>
      <c r="F116" s="123">
        <v>114</v>
      </c>
      <c r="G116" s="123">
        <v>73</v>
      </c>
      <c r="H116" s="123">
        <v>48</v>
      </c>
      <c r="I116" s="123">
        <v>25</v>
      </c>
      <c r="J116" s="123">
        <v>41</v>
      </c>
      <c r="K116" s="123">
        <v>118</v>
      </c>
      <c r="L116" s="123">
        <v>50</v>
      </c>
      <c r="M116" s="123">
        <v>68</v>
      </c>
    </row>
    <row r="117" spans="4:13" ht="12" customHeight="1">
      <c r="D117" s="146" t="s">
        <v>335</v>
      </c>
      <c r="E117" s="122">
        <v>530</v>
      </c>
      <c r="F117" s="123">
        <v>345</v>
      </c>
      <c r="G117" s="123">
        <v>229</v>
      </c>
      <c r="H117" s="123">
        <v>184</v>
      </c>
      <c r="I117" s="123">
        <v>45</v>
      </c>
      <c r="J117" s="123">
        <v>116</v>
      </c>
      <c r="K117" s="123">
        <v>185</v>
      </c>
      <c r="L117" s="123">
        <v>108</v>
      </c>
      <c r="M117" s="123">
        <v>77</v>
      </c>
    </row>
    <row r="118" spans="2:13" ht="12" customHeight="1">
      <c r="B118" s="2" t="s">
        <v>307</v>
      </c>
      <c r="D118" s="146" t="s">
        <v>333</v>
      </c>
      <c r="E118" s="122">
        <v>661</v>
      </c>
      <c r="F118" s="123">
        <v>561</v>
      </c>
      <c r="G118" s="123">
        <v>327</v>
      </c>
      <c r="H118" s="123">
        <v>285</v>
      </c>
      <c r="I118" s="123">
        <v>42</v>
      </c>
      <c r="J118" s="123">
        <v>234</v>
      </c>
      <c r="K118" s="123">
        <v>100</v>
      </c>
      <c r="L118" s="123">
        <v>67</v>
      </c>
      <c r="M118" s="123">
        <v>33</v>
      </c>
    </row>
    <row r="119" spans="4:13" ht="12" customHeight="1">
      <c r="D119" s="146" t="s">
        <v>334</v>
      </c>
      <c r="E119" s="122">
        <v>408</v>
      </c>
      <c r="F119" s="123">
        <v>170</v>
      </c>
      <c r="G119" s="123">
        <v>103</v>
      </c>
      <c r="H119" s="123">
        <v>74</v>
      </c>
      <c r="I119" s="123">
        <v>29</v>
      </c>
      <c r="J119" s="123">
        <v>67</v>
      </c>
      <c r="K119" s="123">
        <v>238</v>
      </c>
      <c r="L119" s="123">
        <v>82</v>
      </c>
      <c r="M119" s="123">
        <v>156</v>
      </c>
    </row>
    <row r="120" spans="4:13" ht="12" customHeight="1">
      <c r="D120" s="146" t="s">
        <v>335</v>
      </c>
      <c r="E120" s="122">
        <v>1069</v>
      </c>
      <c r="F120" s="123">
        <v>731</v>
      </c>
      <c r="G120" s="123">
        <v>430</v>
      </c>
      <c r="H120" s="123">
        <v>359</v>
      </c>
      <c r="I120" s="123">
        <v>71</v>
      </c>
      <c r="J120" s="123">
        <v>301</v>
      </c>
      <c r="K120" s="123">
        <v>338</v>
      </c>
      <c r="L120" s="123">
        <v>149</v>
      </c>
      <c r="M120" s="123">
        <v>189</v>
      </c>
    </row>
    <row r="121" spans="2:13" ht="12" customHeight="1">
      <c r="B121" s="2" t="s">
        <v>308</v>
      </c>
      <c r="D121" s="146" t="s">
        <v>333</v>
      </c>
      <c r="E121" s="122">
        <v>590</v>
      </c>
      <c r="F121" s="123">
        <v>451</v>
      </c>
      <c r="G121" s="123">
        <v>223</v>
      </c>
      <c r="H121" s="123">
        <v>189</v>
      </c>
      <c r="I121" s="123">
        <v>34</v>
      </c>
      <c r="J121" s="123">
        <v>228</v>
      </c>
      <c r="K121" s="123">
        <v>139</v>
      </c>
      <c r="L121" s="123">
        <v>94</v>
      </c>
      <c r="M121" s="123">
        <v>45</v>
      </c>
    </row>
    <row r="122" spans="4:13" ht="12" customHeight="1">
      <c r="D122" s="146" t="s">
        <v>334</v>
      </c>
      <c r="E122" s="122">
        <v>340</v>
      </c>
      <c r="F122" s="123">
        <v>183</v>
      </c>
      <c r="G122" s="123">
        <v>68</v>
      </c>
      <c r="H122" s="123">
        <v>45</v>
      </c>
      <c r="I122" s="123">
        <v>23</v>
      </c>
      <c r="J122" s="123">
        <v>115</v>
      </c>
      <c r="K122" s="123">
        <v>157</v>
      </c>
      <c r="L122" s="123">
        <v>62</v>
      </c>
      <c r="M122" s="123">
        <v>95</v>
      </c>
    </row>
    <row r="123" spans="4:13" ht="12" customHeight="1">
      <c r="D123" s="146" t="s">
        <v>335</v>
      </c>
      <c r="E123" s="122">
        <v>930</v>
      </c>
      <c r="F123" s="123">
        <v>634</v>
      </c>
      <c r="G123" s="123">
        <v>291</v>
      </c>
      <c r="H123" s="123">
        <v>234</v>
      </c>
      <c r="I123" s="123">
        <v>57</v>
      </c>
      <c r="J123" s="123">
        <v>343</v>
      </c>
      <c r="K123" s="123">
        <v>296</v>
      </c>
      <c r="L123" s="123">
        <v>156</v>
      </c>
      <c r="M123" s="123">
        <v>140</v>
      </c>
    </row>
    <row r="124" spans="2:13" ht="12" customHeight="1">
      <c r="B124" s="2" t="s">
        <v>309</v>
      </c>
      <c r="D124" s="146" t="s">
        <v>333</v>
      </c>
      <c r="E124" s="122">
        <v>327</v>
      </c>
      <c r="F124" s="123">
        <v>253</v>
      </c>
      <c r="G124" s="123">
        <v>149</v>
      </c>
      <c r="H124" s="123">
        <v>133</v>
      </c>
      <c r="I124" s="123">
        <v>16</v>
      </c>
      <c r="J124" s="123">
        <v>104</v>
      </c>
      <c r="K124" s="123">
        <v>74</v>
      </c>
      <c r="L124" s="123">
        <v>58</v>
      </c>
      <c r="M124" s="123">
        <v>16</v>
      </c>
    </row>
    <row r="125" spans="4:13" ht="12" customHeight="1">
      <c r="D125" s="146" t="s">
        <v>334</v>
      </c>
      <c r="E125" s="122">
        <v>270</v>
      </c>
      <c r="F125" s="123">
        <v>154</v>
      </c>
      <c r="G125" s="123">
        <v>71</v>
      </c>
      <c r="H125" s="123">
        <v>50</v>
      </c>
      <c r="I125" s="123">
        <v>21</v>
      </c>
      <c r="J125" s="123">
        <v>83</v>
      </c>
      <c r="K125" s="123">
        <v>116</v>
      </c>
      <c r="L125" s="123">
        <v>54</v>
      </c>
      <c r="M125" s="123">
        <v>62</v>
      </c>
    </row>
    <row r="126" spans="4:15" ht="12" customHeight="1">
      <c r="D126" s="146" t="s">
        <v>335</v>
      </c>
      <c r="E126" s="122">
        <v>597</v>
      </c>
      <c r="F126" s="123">
        <v>407</v>
      </c>
      <c r="G126" s="123">
        <v>220</v>
      </c>
      <c r="H126" s="123">
        <v>183</v>
      </c>
      <c r="I126" s="123">
        <v>37</v>
      </c>
      <c r="J126" s="123">
        <v>187</v>
      </c>
      <c r="K126" s="123">
        <v>190</v>
      </c>
      <c r="L126" s="123">
        <v>112</v>
      </c>
      <c r="M126" s="123">
        <v>78</v>
      </c>
      <c r="N126" s="148"/>
      <c r="O126" s="148"/>
    </row>
    <row r="127" spans="2:13" ht="12" customHeight="1">
      <c r="B127" s="2" t="s">
        <v>310</v>
      </c>
      <c r="D127" s="146" t="s">
        <v>333</v>
      </c>
      <c r="E127" s="122">
        <v>1480</v>
      </c>
      <c r="F127" s="123">
        <v>1193</v>
      </c>
      <c r="G127" s="123">
        <v>493</v>
      </c>
      <c r="H127" s="123">
        <v>439</v>
      </c>
      <c r="I127" s="123">
        <v>54</v>
      </c>
      <c r="J127" s="123">
        <v>700</v>
      </c>
      <c r="K127" s="123">
        <v>287</v>
      </c>
      <c r="L127" s="123">
        <v>214</v>
      </c>
      <c r="M127" s="123">
        <v>73</v>
      </c>
    </row>
    <row r="128" spans="4:15" ht="12" customHeight="1">
      <c r="D128" s="146" t="s">
        <v>334</v>
      </c>
      <c r="E128" s="122">
        <v>875</v>
      </c>
      <c r="F128" s="123">
        <v>517</v>
      </c>
      <c r="G128" s="123">
        <v>162</v>
      </c>
      <c r="H128" s="123">
        <v>139</v>
      </c>
      <c r="I128" s="123">
        <v>23</v>
      </c>
      <c r="J128" s="123">
        <v>355</v>
      </c>
      <c r="K128" s="123">
        <v>358</v>
      </c>
      <c r="L128" s="123">
        <v>166</v>
      </c>
      <c r="M128" s="123">
        <v>192</v>
      </c>
      <c r="N128" s="148"/>
      <c r="O128" s="148"/>
    </row>
    <row r="129" spans="4:13" ht="12" customHeight="1">
      <c r="D129" s="146" t="s">
        <v>335</v>
      </c>
      <c r="E129" s="122">
        <v>2355</v>
      </c>
      <c r="F129" s="123">
        <v>1710</v>
      </c>
      <c r="G129" s="123">
        <v>655</v>
      </c>
      <c r="H129" s="123">
        <v>578</v>
      </c>
      <c r="I129" s="123">
        <v>77</v>
      </c>
      <c r="J129" s="123">
        <v>1055</v>
      </c>
      <c r="K129" s="123">
        <v>645</v>
      </c>
      <c r="L129" s="123">
        <v>380</v>
      </c>
      <c r="M129" s="123">
        <v>265</v>
      </c>
    </row>
    <row r="130" spans="2:13" ht="12" customHeight="1">
      <c r="B130" s="2" t="s">
        <v>311</v>
      </c>
      <c r="D130" s="146" t="s">
        <v>333</v>
      </c>
      <c r="E130" s="122">
        <v>272</v>
      </c>
      <c r="F130" s="123">
        <v>221</v>
      </c>
      <c r="G130" s="123">
        <v>92</v>
      </c>
      <c r="H130" s="123">
        <v>79</v>
      </c>
      <c r="I130" s="123">
        <v>13</v>
      </c>
      <c r="J130" s="123">
        <v>129</v>
      </c>
      <c r="K130" s="123">
        <v>51</v>
      </c>
      <c r="L130" s="123">
        <v>39</v>
      </c>
      <c r="M130" s="123">
        <v>12</v>
      </c>
    </row>
    <row r="131" spans="4:13" ht="12" customHeight="1">
      <c r="D131" s="146" t="s">
        <v>334</v>
      </c>
      <c r="E131" s="122">
        <v>252</v>
      </c>
      <c r="F131" s="123">
        <v>153</v>
      </c>
      <c r="G131" s="123">
        <v>55</v>
      </c>
      <c r="H131" s="123">
        <v>40</v>
      </c>
      <c r="I131" s="123">
        <v>15</v>
      </c>
      <c r="J131" s="123">
        <v>98</v>
      </c>
      <c r="K131" s="123">
        <v>99</v>
      </c>
      <c r="L131" s="123">
        <v>46</v>
      </c>
      <c r="M131" s="123">
        <v>53</v>
      </c>
    </row>
    <row r="132" spans="4:15" ht="12" customHeight="1">
      <c r="D132" s="146" t="s">
        <v>335</v>
      </c>
      <c r="E132" s="122">
        <v>524</v>
      </c>
      <c r="F132" s="123">
        <v>374</v>
      </c>
      <c r="G132" s="123">
        <v>147</v>
      </c>
      <c r="H132" s="123">
        <v>119</v>
      </c>
      <c r="I132" s="123">
        <v>28</v>
      </c>
      <c r="J132" s="123">
        <v>227</v>
      </c>
      <c r="K132" s="123">
        <v>150</v>
      </c>
      <c r="L132" s="123">
        <v>85</v>
      </c>
      <c r="M132" s="123">
        <v>65</v>
      </c>
      <c r="N132" s="148"/>
      <c r="O132" s="148"/>
    </row>
    <row r="133" spans="2:13" ht="12" customHeight="1">
      <c r="B133" s="2" t="s">
        <v>343</v>
      </c>
      <c r="D133" s="146" t="s">
        <v>333</v>
      </c>
      <c r="E133" s="122">
        <v>1399</v>
      </c>
      <c r="F133" s="123">
        <v>1151</v>
      </c>
      <c r="G133" s="123">
        <v>386</v>
      </c>
      <c r="H133" s="123">
        <v>353</v>
      </c>
      <c r="I133" s="123">
        <v>33</v>
      </c>
      <c r="J133" s="123">
        <v>765</v>
      </c>
      <c r="K133" s="123">
        <v>248</v>
      </c>
      <c r="L133" s="123">
        <v>198</v>
      </c>
      <c r="M133" s="123">
        <v>50</v>
      </c>
    </row>
    <row r="134" spans="4:15" ht="12" customHeight="1">
      <c r="D134" s="146" t="s">
        <v>334</v>
      </c>
      <c r="E134" s="122">
        <v>865</v>
      </c>
      <c r="F134" s="123">
        <v>516</v>
      </c>
      <c r="G134" s="123">
        <v>121</v>
      </c>
      <c r="H134" s="123">
        <v>89</v>
      </c>
      <c r="I134" s="123">
        <v>32</v>
      </c>
      <c r="J134" s="123">
        <v>395</v>
      </c>
      <c r="K134" s="123">
        <v>349</v>
      </c>
      <c r="L134" s="123">
        <v>142</v>
      </c>
      <c r="M134" s="123">
        <v>207</v>
      </c>
      <c r="N134" s="148"/>
      <c r="O134" s="148"/>
    </row>
    <row r="135" spans="4:13" ht="12" customHeight="1">
      <c r="D135" s="146" t="s">
        <v>335</v>
      </c>
      <c r="E135" s="122">
        <v>2264</v>
      </c>
      <c r="F135" s="123">
        <v>1667</v>
      </c>
      <c r="G135" s="123">
        <v>507</v>
      </c>
      <c r="H135" s="123">
        <v>442</v>
      </c>
      <c r="I135" s="123">
        <v>65</v>
      </c>
      <c r="J135" s="123">
        <v>1160</v>
      </c>
      <c r="K135" s="123">
        <v>597</v>
      </c>
      <c r="L135" s="123">
        <v>340</v>
      </c>
      <c r="M135" s="123">
        <v>257</v>
      </c>
    </row>
    <row r="136" spans="2:13" ht="12" customHeight="1">
      <c r="B136" s="2" t="s">
        <v>312</v>
      </c>
      <c r="D136" s="146" t="s">
        <v>333</v>
      </c>
      <c r="E136" s="122">
        <v>1021</v>
      </c>
      <c r="F136" s="123">
        <v>788</v>
      </c>
      <c r="G136" s="123">
        <v>336</v>
      </c>
      <c r="H136" s="123">
        <v>262</v>
      </c>
      <c r="I136" s="123">
        <v>74</v>
      </c>
      <c r="J136" s="123">
        <v>452</v>
      </c>
      <c r="K136" s="123">
        <v>233</v>
      </c>
      <c r="L136" s="123">
        <v>152</v>
      </c>
      <c r="M136" s="123">
        <v>81</v>
      </c>
    </row>
    <row r="137" spans="4:15" ht="12" customHeight="1">
      <c r="D137" s="146" t="s">
        <v>334</v>
      </c>
      <c r="E137" s="122">
        <v>605</v>
      </c>
      <c r="F137" s="123">
        <v>370</v>
      </c>
      <c r="G137" s="123">
        <v>128</v>
      </c>
      <c r="H137" s="123">
        <v>67</v>
      </c>
      <c r="I137" s="123">
        <v>61</v>
      </c>
      <c r="J137" s="123">
        <v>242</v>
      </c>
      <c r="K137" s="123">
        <v>235</v>
      </c>
      <c r="L137" s="123">
        <v>104</v>
      </c>
      <c r="M137" s="123">
        <v>131</v>
      </c>
      <c r="N137" s="148"/>
      <c r="O137" s="148"/>
    </row>
    <row r="138" spans="4:13" ht="12" customHeight="1">
      <c r="D138" s="146" t="s">
        <v>335</v>
      </c>
      <c r="E138" s="122">
        <v>1626</v>
      </c>
      <c r="F138" s="123">
        <v>1158</v>
      </c>
      <c r="G138" s="123">
        <v>464</v>
      </c>
      <c r="H138" s="123">
        <v>329</v>
      </c>
      <c r="I138" s="123">
        <v>135</v>
      </c>
      <c r="J138" s="123">
        <v>694</v>
      </c>
      <c r="K138" s="123">
        <v>468</v>
      </c>
      <c r="L138" s="123">
        <v>256</v>
      </c>
      <c r="M138" s="123">
        <v>212</v>
      </c>
    </row>
    <row r="139" spans="2:13" ht="12" customHeight="1">
      <c r="B139" s="2" t="s">
        <v>313</v>
      </c>
      <c r="D139" s="146" t="s">
        <v>333</v>
      </c>
      <c r="E139" s="122">
        <v>562</v>
      </c>
      <c r="F139" s="123">
        <v>420</v>
      </c>
      <c r="G139" s="123">
        <v>183</v>
      </c>
      <c r="H139" s="123">
        <v>159</v>
      </c>
      <c r="I139" s="123">
        <v>24</v>
      </c>
      <c r="J139" s="123">
        <v>237</v>
      </c>
      <c r="K139" s="123">
        <v>142</v>
      </c>
      <c r="L139" s="123">
        <v>72</v>
      </c>
      <c r="M139" s="123">
        <v>70</v>
      </c>
    </row>
    <row r="140" spans="4:13" ht="12" customHeight="1">
      <c r="D140" s="146" t="s">
        <v>334</v>
      </c>
      <c r="E140" s="122">
        <v>404</v>
      </c>
      <c r="F140" s="123">
        <v>210</v>
      </c>
      <c r="G140" s="123">
        <v>89</v>
      </c>
      <c r="H140" s="123">
        <v>54</v>
      </c>
      <c r="I140" s="123">
        <v>35</v>
      </c>
      <c r="J140" s="123">
        <v>121</v>
      </c>
      <c r="K140" s="123">
        <v>194</v>
      </c>
      <c r="L140" s="123">
        <v>43</v>
      </c>
      <c r="M140" s="123">
        <v>151</v>
      </c>
    </row>
    <row r="141" spans="4:13" ht="12" customHeight="1">
      <c r="D141" s="146" t="s">
        <v>335</v>
      </c>
      <c r="E141" s="122">
        <v>966</v>
      </c>
      <c r="F141" s="123">
        <v>630</v>
      </c>
      <c r="G141" s="123">
        <v>272</v>
      </c>
      <c r="H141" s="123">
        <v>213</v>
      </c>
      <c r="I141" s="123">
        <v>59</v>
      </c>
      <c r="J141" s="123">
        <v>358</v>
      </c>
      <c r="K141" s="123">
        <v>336</v>
      </c>
      <c r="L141" s="123">
        <v>115</v>
      </c>
      <c r="M141" s="123">
        <v>221</v>
      </c>
    </row>
    <row r="142" spans="2:13" ht="12" customHeight="1">
      <c r="B142" s="2" t="s">
        <v>344</v>
      </c>
      <c r="D142" s="146" t="s">
        <v>333</v>
      </c>
      <c r="E142" s="122">
        <v>678</v>
      </c>
      <c r="F142" s="123">
        <v>505</v>
      </c>
      <c r="G142" s="123">
        <v>202</v>
      </c>
      <c r="H142" s="123">
        <v>152</v>
      </c>
      <c r="I142" s="123">
        <v>50</v>
      </c>
      <c r="J142" s="123">
        <v>303</v>
      </c>
      <c r="K142" s="123">
        <v>173</v>
      </c>
      <c r="L142" s="123">
        <v>110</v>
      </c>
      <c r="M142" s="123">
        <v>63</v>
      </c>
    </row>
    <row r="143" spans="4:14" ht="12" customHeight="1">
      <c r="D143" s="146" t="s">
        <v>334</v>
      </c>
      <c r="E143" s="122">
        <v>541</v>
      </c>
      <c r="F143" s="123">
        <v>289</v>
      </c>
      <c r="G143" s="123">
        <v>116</v>
      </c>
      <c r="H143" s="123">
        <v>53</v>
      </c>
      <c r="I143" s="123">
        <v>63</v>
      </c>
      <c r="J143" s="123">
        <v>173</v>
      </c>
      <c r="K143" s="123">
        <v>252</v>
      </c>
      <c r="L143" s="123">
        <v>108</v>
      </c>
      <c r="M143" s="123">
        <v>144</v>
      </c>
      <c r="N143" s="148"/>
    </row>
    <row r="144" spans="4:13" ht="12" customHeight="1">
      <c r="D144" s="146" t="s">
        <v>335</v>
      </c>
      <c r="E144" s="122">
        <v>1219</v>
      </c>
      <c r="F144" s="123">
        <v>794</v>
      </c>
      <c r="G144" s="123">
        <v>318</v>
      </c>
      <c r="H144" s="123">
        <v>205</v>
      </c>
      <c r="I144" s="123">
        <v>113</v>
      </c>
      <c r="J144" s="123">
        <v>476</v>
      </c>
      <c r="K144" s="123">
        <v>425</v>
      </c>
      <c r="L144" s="123">
        <v>218</v>
      </c>
      <c r="M144" s="123">
        <v>207</v>
      </c>
    </row>
    <row r="145" spans="2:13" ht="12" customHeight="1">
      <c r="B145" s="2" t="s">
        <v>315</v>
      </c>
      <c r="D145" s="146" t="s">
        <v>333</v>
      </c>
      <c r="E145" s="122">
        <v>758</v>
      </c>
      <c r="F145" s="123">
        <v>583</v>
      </c>
      <c r="G145" s="123">
        <v>280</v>
      </c>
      <c r="H145" s="123">
        <v>244</v>
      </c>
      <c r="I145" s="123">
        <v>36</v>
      </c>
      <c r="J145" s="123">
        <v>303</v>
      </c>
      <c r="K145" s="123">
        <v>175</v>
      </c>
      <c r="L145" s="123">
        <v>144</v>
      </c>
      <c r="M145" s="123">
        <v>31</v>
      </c>
    </row>
    <row r="146" spans="4:14" ht="12" customHeight="1">
      <c r="D146" s="146" t="s">
        <v>334</v>
      </c>
      <c r="E146" s="122">
        <v>491</v>
      </c>
      <c r="F146" s="123">
        <v>300</v>
      </c>
      <c r="G146" s="123">
        <v>97</v>
      </c>
      <c r="H146" s="123">
        <v>63</v>
      </c>
      <c r="I146" s="123">
        <v>34</v>
      </c>
      <c r="J146" s="123">
        <v>203</v>
      </c>
      <c r="K146" s="123">
        <v>191</v>
      </c>
      <c r="L146" s="123">
        <v>81</v>
      </c>
      <c r="M146" s="123">
        <v>110</v>
      </c>
      <c r="N146" s="148"/>
    </row>
    <row r="147" spans="4:13" ht="12" customHeight="1">
      <c r="D147" s="146" t="s">
        <v>335</v>
      </c>
      <c r="E147" s="122">
        <v>1249</v>
      </c>
      <c r="F147" s="123">
        <v>883</v>
      </c>
      <c r="G147" s="123">
        <v>377</v>
      </c>
      <c r="H147" s="123">
        <v>307</v>
      </c>
      <c r="I147" s="123">
        <v>70</v>
      </c>
      <c r="J147" s="123">
        <v>506</v>
      </c>
      <c r="K147" s="123">
        <v>366</v>
      </c>
      <c r="L147" s="123">
        <v>225</v>
      </c>
      <c r="M147" s="123">
        <v>141</v>
      </c>
    </row>
    <row r="148" spans="2:13" ht="12" customHeight="1">
      <c r="B148" s="2" t="s">
        <v>345</v>
      </c>
      <c r="D148" s="146" t="s">
        <v>333</v>
      </c>
      <c r="E148" s="122">
        <v>179</v>
      </c>
      <c r="F148" s="123">
        <v>161</v>
      </c>
      <c r="G148" s="123">
        <v>27</v>
      </c>
      <c r="H148" s="123">
        <v>19</v>
      </c>
      <c r="I148" s="123">
        <v>8</v>
      </c>
      <c r="J148" s="123">
        <v>134</v>
      </c>
      <c r="K148" s="123">
        <v>18</v>
      </c>
      <c r="L148" s="123">
        <v>8</v>
      </c>
      <c r="M148" s="123">
        <v>10</v>
      </c>
    </row>
    <row r="149" spans="4:13" ht="12" customHeight="1">
      <c r="D149" s="146" t="s">
        <v>334</v>
      </c>
      <c r="E149" s="122">
        <v>314</v>
      </c>
      <c r="F149" s="123">
        <v>251</v>
      </c>
      <c r="G149" s="123">
        <v>60</v>
      </c>
      <c r="H149" s="123">
        <v>36</v>
      </c>
      <c r="I149" s="123">
        <v>24</v>
      </c>
      <c r="J149" s="123">
        <v>191</v>
      </c>
      <c r="K149" s="123">
        <v>63</v>
      </c>
      <c r="L149" s="123">
        <v>11</v>
      </c>
      <c r="M149" s="123">
        <v>52</v>
      </c>
    </row>
    <row r="150" spans="4:13" ht="12" customHeight="1">
      <c r="D150" s="146" t="s">
        <v>335</v>
      </c>
      <c r="E150" s="122">
        <v>493</v>
      </c>
      <c r="F150" s="123">
        <v>412</v>
      </c>
      <c r="G150" s="123">
        <v>87</v>
      </c>
      <c r="H150" s="123">
        <v>55</v>
      </c>
      <c r="I150" s="123">
        <v>32</v>
      </c>
      <c r="J150" s="123">
        <v>325</v>
      </c>
      <c r="K150" s="123">
        <v>81</v>
      </c>
      <c r="L150" s="123">
        <v>19</v>
      </c>
      <c r="M150" s="123">
        <v>62</v>
      </c>
    </row>
    <row r="151" spans="2:13" ht="12" customHeight="1">
      <c r="B151" s="2" t="s">
        <v>346</v>
      </c>
      <c r="D151" s="146" t="s">
        <v>333</v>
      </c>
      <c r="E151" s="122">
        <v>103</v>
      </c>
      <c r="F151" s="123">
        <v>84</v>
      </c>
      <c r="G151" s="123">
        <v>26</v>
      </c>
      <c r="H151" s="123">
        <v>12</v>
      </c>
      <c r="I151" s="123">
        <v>14</v>
      </c>
      <c r="J151" s="123">
        <v>58</v>
      </c>
      <c r="K151" s="123">
        <v>19</v>
      </c>
      <c r="L151" s="123">
        <v>6</v>
      </c>
      <c r="M151" s="123">
        <v>13</v>
      </c>
    </row>
    <row r="152" spans="4:13" ht="12" customHeight="1">
      <c r="D152" s="146" t="s">
        <v>334</v>
      </c>
      <c r="E152" s="122">
        <v>136</v>
      </c>
      <c r="F152" s="123">
        <v>88</v>
      </c>
      <c r="G152" s="123">
        <v>24</v>
      </c>
      <c r="H152" s="123">
        <v>14</v>
      </c>
      <c r="I152" s="123">
        <v>10</v>
      </c>
      <c r="J152" s="123">
        <v>64</v>
      </c>
      <c r="K152" s="123">
        <v>48</v>
      </c>
      <c r="L152" s="123">
        <v>9</v>
      </c>
      <c r="M152" s="123">
        <v>39</v>
      </c>
    </row>
    <row r="153" spans="2:13" ht="12" customHeight="1">
      <c r="B153" s="137"/>
      <c r="C153" s="137"/>
      <c r="D153" s="270" t="s">
        <v>335</v>
      </c>
      <c r="E153" s="122">
        <v>239</v>
      </c>
      <c r="F153" s="123">
        <v>172</v>
      </c>
      <c r="G153" s="123">
        <v>50</v>
      </c>
      <c r="H153" s="123">
        <v>26</v>
      </c>
      <c r="I153" s="123">
        <v>24</v>
      </c>
      <c r="J153" s="123">
        <v>122</v>
      </c>
      <c r="K153" s="123">
        <v>67</v>
      </c>
      <c r="L153" s="123">
        <v>15</v>
      </c>
      <c r="M153" s="123">
        <v>52</v>
      </c>
    </row>
    <row r="154" spans="2:13" ht="12" customHeight="1">
      <c r="B154" s="137" t="s">
        <v>472</v>
      </c>
      <c r="C154" s="137"/>
      <c r="D154" s="270" t="s">
        <v>333</v>
      </c>
      <c r="E154" s="122">
        <v>60</v>
      </c>
      <c r="F154" s="123">
        <v>51</v>
      </c>
      <c r="G154" s="123">
        <v>51</v>
      </c>
      <c r="H154" s="123">
        <v>27</v>
      </c>
      <c r="I154" s="123">
        <v>24</v>
      </c>
      <c r="J154" s="123">
        <v>0</v>
      </c>
      <c r="K154" s="123">
        <v>9</v>
      </c>
      <c r="L154" s="123">
        <v>9</v>
      </c>
      <c r="M154" s="123"/>
    </row>
    <row r="155" spans="2:13" ht="12" customHeight="1">
      <c r="B155" s="137"/>
      <c r="C155" s="137" t="s">
        <v>817</v>
      </c>
      <c r="D155" s="270" t="s">
        <v>334</v>
      </c>
      <c r="E155" s="122">
        <v>68</v>
      </c>
      <c r="F155" s="123">
        <v>22</v>
      </c>
      <c r="G155" s="123">
        <v>22</v>
      </c>
      <c r="H155" s="123">
        <v>7</v>
      </c>
      <c r="I155" s="123">
        <v>15</v>
      </c>
      <c r="J155" s="123">
        <v>0</v>
      </c>
      <c r="K155" s="123">
        <v>46</v>
      </c>
      <c r="L155" s="123">
        <v>27</v>
      </c>
      <c r="M155" s="123">
        <v>19</v>
      </c>
    </row>
    <row r="156" spans="4:13" ht="12" customHeight="1">
      <c r="D156" s="270" t="s">
        <v>335</v>
      </c>
      <c r="E156" s="122">
        <v>128</v>
      </c>
      <c r="F156" s="123">
        <v>73</v>
      </c>
      <c r="G156" s="123">
        <v>73</v>
      </c>
      <c r="H156" s="123">
        <v>34</v>
      </c>
      <c r="I156" s="123">
        <v>39</v>
      </c>
      <c r="J156" s="123">
        <v>0</v>
      </c>
      <c r="K156" s="123">
        <v>55</v>
      </c>
      <c r="L156" s="123">
        <v>36</v>
      </c>
      <c r="M156" s="123">
        <v>19</v>
      </c>
    </row>
    <row r="157" spans="2:13" ht="12" customHeight="1">
      <c r="B157" s="137" t="s">
        <v>471</v>
      </c>
      <c r="C157" s="137"/>
      <c r="D157" s="270" t="s">
        <v>333</v>
      </c>
      <c r="E157" s="122">
        <v>7</v>
      </c>
      <c r="F157" s="123">
        <v>7</v>
      </c>
      <c r="G157" s="123">
        <v>7</v>
      </c>
      <c r="H157" s="123">
        <v>6</v>
      </c>
      <c r="I157" s="123">
        <v>1</v>
      </c>
      <c r="J157" s="123">
        <v>0</v>
      </c>
      <c r="K157" s="123">
        <v>0</v>
      </c>
      <c r="L157" s="123">
        <v>0</v>
      </c>
      <c r="M157" s="123">
        <v>0</v>
      </c>
    </row>
    <row r="158" spans="2:13" ht="12" customHeight="1">
      <c r="B158" s="137"/>
      <c r="C158" s="137" t="s">
        <v>476</v>
      </c>
      <c r="D158" s="270" t="s">
        <v>334</v>
      </c>
      <c r="E158" s="122">
        <v>7</v>
      </c>
      <c r="F158" s="123">
        <v>4</v>
      </c>
      <c r="G158" s="123">
        <v>4</v>
      </c>
      <c r="H158" s="123">
        <v>4</v>
      </c>
      <c r="I158" s="123">
        <v>0</v>
      </c>
      <c r="J158" s="123">
        <v>0</v>
      </c>
      <c r="K158" s="123">
        <v>3</v>
      </c>
      <c r="L158" s="123">
        <v>3</v>
      </c>
      <c r="M158" s="123">
        <v>0</v>
      </c>
    </row>
    <row r="159" spans="2:13" ht="12" customHeight="1">
      <c r="B159" s="137"/>
      <c r="C159" s="137"/>
      <c r="D159" s="270" t="s">
        <v>335</v>
      </c>
      <c r="E159" s="122">
        <v>14</v>
      </c>
      <c r="F159" s="123">
        <v>11</v>
      </c>
      <c r="G159" s="123">
        <v>11</v>
      </c>
      <c r="H159" s="123">
        <v>10</v>
      </c>
      <c r="I159" s="123">
        <v>1</v>
      </c>
      <c r="J159" s="123">
        <v>0</v>
      </c>
      <c r="K159" s="123">
        <v>3</v>
      </c>
      <c r="L159" s="123">
        <v>3</v>
      </c>
      <c r="M159" s="123">
        <v>0</v>
      </c>
    </row>
    <row r="160" spans="1:13" ht="18.75" customHeight="1">
      <c r="A160" s="781" t="s">
        <v>877</v>
      </c>
      <c r="B160" s="781"/>
      <c r="C160" s="781"/>
      <c r="D160" s="781"/>
      <c r="E160" s="781"/>
      <c r="F160" s="781"/>
      <c r="G160" s="781"/>
      <c r="H160" s="781"/>
      <c r="I160" s="781"/>
      <c r="J160" s="781"/>
      <c r="K160" s="781"/>
      <c r="L160" s="781"/>
      <c r="M160" s="781"/>
    </row>
    <row r="161" spans="2:13" ht="12" customHeight="1">
      <c r="B161" s="137" t="s">
        <v>681</v>
      </c>
      <c r="C161" s="137"/>
      <c r="D161" s="270" t="s">
        <v>333</v>
      </c>
      <c r="E161" s="122">
        <v>17</v>
      </c>
      <c r="F161" s="123">
        <v>17</v>
      </c>
      <c r="G161" s="123">
        <v>8</v>
      </c>
      <c r="H161" s="123">
        <v>5</v>
      </c>
      <c r="I161" s="123">
        <v>3</v>
      </c>
      <c r="J161" s="123">
        <v>9</v>
      </c>
      <c r="K161" s="123">
        <v>0</v>
      </c>
      <c r="L161" s="123">
        <v>0</v>
      </c>
      <c r="M161" s="123">
        <v>0</v>
      </c>
    </row>
    <row r="162" spans="2:13" ht="12" customHeight="1">
      <c r="B162" s="137"/>
      <c r="C162" s="137"/>
      <c r="D162" s="270" t="s">
        <v>334</v>
      </c>
      <c r="E162" s="122">
        <v>25</v>
      </c>
      <c r="F162" s="123">
        <v>15</v>
      </c>
      <c r="G162" s="123">
        <v>7</v>
      </c>
      <c r="H162" s="123">
        <v>2</v>
      </c>
      <c r="I162" s="123">
        <v>5</v>
      </c>
      <c r="J162" s="123">
        <v>8</v>
      </c>
      <c r="K162" s="123">
        <v>10</v>
      </c>
      <c r="L162" s="123">
        <v>6</v>
      </c>
      <c r="M162" s="123">
        <v>4</v>
      </c>
    </row>
    <row r="163" spans="2:13" ht="12" customHeight="1">
      <c r="B163" s="137"/>
      <c r="C163" s="137"/>
      <c r="D163" s="270" t="s">
        <v>335</v>
      </c>
      <c r="E163" s="122">
        <v>42</v>
      </c>
      <c r="F163" s="123">
        <v>32</v>
      </c>
      <c r="G163" s="123">
        <v>15</v>
      </c>
      <c r="H163" s="123">
        <v>7</v>
      </c>
      <c r="I163" s="123">
        <v>8</v>
      </c>
      <c r="J163" s="123">
        <v>17</v>
      </c>
      <c r="K163" s="123">
        <v>10</v>
      </c>
      <c r="L163" s="123">
        <v>6</v>
      </c>
      <c r="M163" s="123">
        <v>4</v>
      </c>
    </row>
    <row r="164" spans="2:13" ht="12" customHeight="1">
      <c r="B164" s="137" t="s">
        <v>347</v>
      </c>
      <c r="C164" s="137"/>
      <c r="D164" s="270" t="s">
        <v>333</v>
      </c>
      <c r="E164" s="122">
        <v>281</v>
      </c>
      <c r="F164" s="123">
        <v>257</v>
      </c>
      <c r="G164" s="123">
        <v>47</v>
      </c>
      <c r="H164" s="123">
        <v>14</v>
      </c>
      <c r="I164" s="123">
        <v>33</v>
      </c>
      <c r="J164" s="123">
        <v>210</v>
      </c>
      <c r="K164" s="123">
        <v>24</v>
      </c>
      <c r="L164" s="123">
        <v>19</v>
      </c>
      <c r="M164" s="123">
        <v>5</v>
      </c>
    </row>
    <row r="165" spans="2:13" ht="12" customHeight="1">
      <c r="B165" s="137"/>
      <c r="C165" s="137" t="s">
        <v>832</v>
      </c>
      <c r="D165" s="270" t="s">
        <v>334</v>
      </c>
      <c r="E165" s="122">
        <v>165</v>
      </c>
      <c r="F165" s="123">
        <v>129</v>
      </c>
      <c r="G165" s="123">
        <v>23</v>
      </c>
      <c r="H165" s="123">
        <v>5</v>
      </c>
      <c r="I165" s="123">
        <v>18</v>
      </c>
      <c r="J165" s="123">
        <v>106</v>
      </c>
      <c r="K165" s="123">
        <v>36</v>
      </c>
      <c r="L165" s="123">
        <v>19</v>
      </c>
      <c r="M165" s="123">
        <v>17</v>
      </c>
    </row>
    <row r="166" spans="2:13" ht="12" customHeight="1">
      <c r="B166" s="137"/>
      <c r="C166" s="137"/>
      <c r="D166" s="270" t="s">
        <v>335</v>
      </c>
      <c r="E166" s="122">
        <v>446</v>
      </c>
      <c r="F166" s="123">
        <v>386</v>
      </c>
      <c r="G166" s="123">
        <v>70</v>
      </c>
      <c r="H166" s="123">
        <v>19</v>
      </c>
      <c r="I166" s="123">
        <v>51</v>
      </c>
      <c r="J166" s="123">
        <v>316</v>
      </c>
      <c r="K166" s="123">
        <v>60</v>
      </c>
      <c r="L166" s="123">
        <v>38</v>
      </c>
      <c r="M166" s="123">
        <v>22</v>
      </c>
    </row>
    <row r="167" spans="2:13" ht="12" customHeight="1">
      <c r="B167" s="137" t="s">
        <v>820</v>
      </c>
      <c r="C167" s="137"/>
      <c r="D167" s="270" t="s">
        <v>333</v>
      </c>
      <c r="E167" s="122">
        <v>22</v>
      </c>
      <c r="F167" s="123">
        <v>20</v>
      </c>
      <c r="G167" s="123">
        <v>3</v>
      </c>
      <c r="H167" s="123">
        <v>3</v>
      </c>
      <c r="I167" s="123">
        <v>0</v>
      </c>
      <c r="J167" s="123">
        <v>17</v>
      </c>
      <c r="K167" s="123">
        <v>2</v>
      </c>
      <c r="L167" s="123">
        <v>1</v>
      </c>
      <c r="M167" s="123">
        <v>1</v>
      </c>
    </row>
    <row r="168" spans="2:13" ht="12" customHeight="1">
      <c r="B168" s="137"/>
      <c r="C168" s="137" t="s">
        <v>821</v>
      </c>
      <c r="D168" s="270" t="s">
        <v>334</v>
      </c>
      <c r="E168" s="122">
        <v>18</v>
      </c>
      <c r="F168" s="123">
        <v>17</v>
      </c>
      <c r="G168" s="123">
        <v>1</v>
      </c>
      <c r="H168" s="123">
        <v>1</v>
      </c>
      <c r="I168" s="123">
        <v>0</v>
      </c>
      <c r="J168" s="123">
        <v>16</v>
      </c>
      <c r="K168" s="123">
        <v>1</v>
      </c>
      <c r="L168" s="123">
        <v>0</v>
      </c>
      <c r="M168" s="123">
        <v>1</v>
      </c>
    </row>
    <row r="169" spans="2:13" ht="12" customHeight="1">
      <c r="B169" s="137"/>
      <c r="C169" s="137"/>
      <c r="D169" s="270" t="s">
        <v>335</v>
      </c>
      <c r="E169" s="122">
        <v>40</v>
      </c>
      <c r="F169" s="123">
        <v>37</v>
      </c>
      <c r="G169" s="123">
        <v>4</v>
      </c>
      <c r="H169" s="123">
        <v>4</v>
      </c>
      <c r="I169" s="123">
        <v>0</v>
      </c>
      <c r="J169" s="123">
        <v>33</v>
      </c>
      <c r="K169" s="123">
        <v>3</v>
      </c>
      <c r="L169" s="123">
        <v>1</v>
      </c>
      <c r="M169" s="123">
        <v>2</v>
      </c>
    </row>
    <row r="170" spans="2:13" ht="12" customHeight="1">
      <c r="B170" s="137" t="s">
        <v>889</v>
      </c>
      <c r="C170" s="137"/>
      <c r="D170" s="270" t="s">
        <v>333</v>
      </c>
      <c r="E170" s="122">
        <v>209</v>
      </c>
      <c r="F170" s="123">
        <v>198</v>
      </c>
      <c r="G170" s="123">
        <v>43</v>
      </c>
      <c r="H170" s="123">
        <v>20</v>
      </c>
      <c r="I170" s="123">
        <v>23</v>
      </c>
      <c r="J170" s="123">
        <v>155</v>
      </c>
      <c r="K170" s="123">
        <v>11</v>
      </c>
      <c r="L170" s="123">
        <v>8</v>
      </c>
      <c r="M170" s="123">
        <v>3</v>
      </c>
    </row>
    <row r="171" spans="2:13" ht="12" customHeight="1">
      <c r="B171" s="137"/>
      <c r="C171" s="137"/>
      <c r="D171" s="270" t="s">
        <v>334</v>
      </c>
      <c r="E171" s="122">
        <v>240</v>
      </c>
      <c r="F171" s="123">
        <v>186</v>
      </c>
      <c r="G171" s="123">
        <v>50</v>
      </c>
      <c r="H171" s="123">
        <v>15</v>
      </c>
      <c r="I171" s="123">
        <v>35</v>
      </c>
      <c r="J171" s="123">
        <v>136</v>
      </c>
      <c r="K171" s="123">
        <v>54</v>
      </c>
      <c r="L171" s="123">
        <v>45</v>
      </c>
      <c r="M171" s="123">
        <v>9</v>
      </c>
    </row>
    <row r="172" spans="2:13" ht="12" customHeight="1">
      <c r="B172" s="137"/>
      <c r="C172" s="137"/>
      <c r="D172" s="270" t="s">
        <v>335</v>
      </c>
      <c r="E172" s="122">
        <v>449</v>
      </c>
      <c r="F172" s="123">
        <v>384</v>
      </c>
      <c r="G172" s="123">
        <v>93</v>
      </c>
      <c r="H172" s="123">
        <v>35</v>
      </c>
      <c r="I172" s="123">
        <v>58</v>
      </c>
      <c r="J172" s="123">
        <v>291</v>
      </c>
      <c r="K172" s="123">
        <v>65</v>
      </c>
      <c r="L172" s="123">
        <v>53</v>
      </c>
      <c r="M172" s="123">
        <v>12</v>
      </c>
    </row>
    <row r="173" spans="2:13" ht="12" customHeight="1">
      <c r="B173" s="137" t="s">
        <v>495</v>
      </c>
      <c r="C173" s="137"/>
      <c r="D173" s="270" t="s">
        <v>333</v>
      </c>
      <c r="E173" s="122">
        <v>99</v>
      </c>
      <c r="F173" s="123">
        <v>79</v>
      </c>
      <c r="G173" s="123">
        <v>20</v>
      </c>
      <c r="H173" s="123">
        <v>12</v>
      </c>
      <c r="I173" s="123">
        <v>8</v>
      </c>
      <c r="J173" s="123">
        <v>59</v>
      </c>
      <c r="K173" s="123">
        <v>20</v>
      </c>
      <c r="L173" s="123">
        <v>16</v>
      </c>
      <c r="M173" s="123">
        <v>4</v>
      </c>
    </row>
    <row r="174" spans="2:13" ht="12" customHeight="1">
      <c r="B174" s="137"/>
      <c r="C174" s="271" t="s">
        <v>887</v>
      </c>
      <c r="D174" s="270" t="s">
        <v>334</v>
      </c>
      <c r="E174" s="122">
        <v>95</v>
      </c>
      <c r="F174" s="123">
        <v>34</v>
      </c>
      <c r="G174" s="123">
        <v>10</v>
      </c>
      <c r="H174" s="123">
        <v>3</v>
      </c>
      <c r="I174" s="123">
        <v>7</v>
      </c>
      <c r="J174" s="123">
        <v>24</v>
      </c>
      <c r="K174" s="123">
        <v>61</v>
      </c>
      <c r="L174" s="123">
        <v>41</v>
      </c>
      <c r="M174" s="123">
        <v>20</v>
      </c>
    </row>
    <row r="175" spans="3:13" ht="12" customHeight="1">
      <c r="C175" s="137"/>
      <c r="D175" s="270" t="s">
        <v>335</v>
      </c>
      <c r="E175" s="122">
        <v>194</v>
      </c>
      <c r="F175" s="123">
        <v>113</v>
      </c>
      <c r="G175" s="123">
        <v>30</v>
      </c>
      <c r="H175" s="123">
        <v>15</v>
      </c>
      <c r="I175" s="123">
        <v>15</v>
      </c>
      <c r="J175" s="123">
        <v>83</v>
      </c>
      <c r="K175" s="123">
        <v>81</v>
      </c>
      <c r="L175" s="123">
        <v>57</v>
      </c>
      <c r="M175" s="123">
        <v>24</v>
      </c>
    </row>
    <row r="176" spans="2:13" ht="12" customHeight="1">
      <c r="B176" s="137" t="s">
        <v>885</v>
      </c>
      <c r="C176" s="137"/>
      <c r="D176" s="270" t="s">
        <v>333</v>
      </c>
      <c r="E176" s="122">
        <v>76</v>
      </c>
      <c r="F176" s="123">
        <v>73</v>
      </c>
      <c r="G176" s="123">
        <v>10</v>
      </c>
      <c r="H176" s="123">
        <v>7</v>
      </c>
      <c r="I176" s="123">
        <v>3</v>
      </c>
      <c r="J176" s="123">
        <v>63</v>
      </c>
      <c r="K176" s="123">
        <v>3</v>
      </c>
      <c r="L176" s="123">
        <v>1</v>
      </c>
      <c r="M176" s="123">
        <v>2</v>
      </c>
    </row>
    <row r="177" spans="2:13" ht="12" customHeight="1">
      <c r="B177" s="137"/>
      <c r="C177" s="137" t="s">
        <v>886</v>
      </c>
      <c r="D177" s="270" t="s">
        <v>334</v>
      </c>
      <c r="E177" s="122">
        <v>62</v>
      </c>
      <c r="F177" s="123">
        <v>47</v>
      </c>
      <c r="G177" s="123">
        <v>7</v>
      </c>
      <c r="H177" s="123">
        <v>2</v>
      </c>
      <c r="I177" s="123">
        <v>5</v>
      </c>
      <c r="J177" s="123">
        <v>40</v>
      </c>
      <c r="K177" s="123">
        <v>15</v>
      </c>
      <c r="L177" s="123">
        <v>13</v>
      </c>
      <c r="M177" s="123">
        <v>2</v>
      </c>
    </row>
    <row r="178" spans="2:13" ht="12" customHeight="1">
      <c r="B178" s="137"/>
      <c r="C178" s="137"/>
      <c r="D178" s="270" t="s">
        <v>335</v>
      </c>
      <c r="E178" s="122">
        <v>138</v>
      </c>
      <c r="F178" s="123">
        <v>120</v>
      </c>
      <c r="G178" s="123">
        <v>17</v>
      </c>
      <c r="H178" s="123">
        <v>9</v>
      </c>
      <c r="I178" s="123">
        <v>8</v>
      </c>
      <c r="J178" s="123">
        <v>103</v>
      </c>
      <c r="K178" s="123">
        <v>18</v>
      </c>
      <c r="L178" s="123">
        <v>14</v>
      </c>
      <c r="M178" s="123">
        <v>4</v>
      </c>
    </row>
    <row r="179" spans="2:13" ht="12" customHeight="1">
      <c r="B179" s="141" t="s">
        <v>500</v>
      </c>
      <c r="C179" s="137"/>
      <c r="D179" s="270" t="s">
        <v>333</v>
      </c>
      <c r="E179" s="122">
        <v>72</v>
      </c>
      <c r="F179" s="123">
        <v>57</v>
      </c>
      <c r="G179" s="123">
        <v>14</v>
      </c>
      <c r="H179" s="123">
        <v>10</v>
      </c>
      <c r="I179" s="123">
        <v>4</v>
      </c>
      <c r="J179" s="123">
        <v>43</v>
      </c>
      <c r="K179" s="123">
        <v>15</v>
      </c>
      <c r="L179" s="123">
        <v>11</v>
      </c>
      <c r="M179" s="123">
        <v>4</v>
      </c>
    </row>
    <row r="180" spans="2:13" ht="12" customHeight="1">
      <c r="B180" s="137"/>
      <c r="C180" s="137"/>
      <c r="D180" s="270" t="s">
        <v>334</v>
      </c>
      <c r="E180" s="122">
        <v>65</v>
      </c>
      <c r="F180" s="123">
        <v>31</v>
      </c>
      <c r="G180" s="123">
        <v>9</v>
      </c>
      <c r="H180" s="123">
        <v>4</v>
      </c>
      <c r="I180" s="123">
        <v>5</v>
      </c>
      <c r="J180" s="123">
        <v>22</v>
      </c>
      <c r="K180" s="123">
        <v>34</v>
      </c>
      <c r="L180" s="123">
        <v>20</v>
      </c>
      <c r="M180" s="123">
        <v>14</v>
      </c>
    </row>
    <row r="181" spans="2:13" ht="12" customHeight="1">
      <c r="B181" s="137"/>
      <c r="C181" s="137"/>
      <c r="D181" s="270" t="s">
        <v>335</v>
      </c>
      <c r="E181" s="122">
        <v>137</v>
      </c>
      <c r="F181" s="123">
        <v>88</v>
      </c>
      <c r="G181" s="123">
        <v>23</v>
      </c>
      <c r="H181" s="123">
        <v>14</v>
      </c>
      <c r="I181" s="123">
        <v>9</v>
      </c>
      <c r="J181" s="123">
        <v>65</v>
      </c>
      <c r="K181" s="123">
        <v>49</v>
      </c>
      <c r="L181" s="123">
        <v>31</v>
      </c>
      <c r="M181" s="123">
        <v>18</v>
      </c>
    </row>
    <row r="182" spans="2:13" ht="12" customHeight="1">
      <c r="B182" s="141" t="s">
        <v>890</v>
      </c>
      <c r="C182" s="137"/>
      <c r="D182" s="270" t="s">
        <v>333</v>
      </c>
      <c r="E182" s="122">
        <v>39</v>
      </c>
      <c r="F182" s="123">
        <v>38</v>
      </c>
      <c r="G182" s="123">
        <v>14</v>
      </c>
      <c r="H182" s="123">
        <v>12</v>
      </c>
      <c r="I182" s="123">
        <v>2</v>
      </c>
      <c r="J182" s="123">
        <v>24</v>
      </c>
      <c r="K182" s="123">
        <v>1</v>
      </c>
      <c r="L182" s="123">
        <v>1</v>
      </c>
      <c r="M182" s="123">
        <v>0</v>
      </c>
    </row>
    <row r="183" spans="2:13" ht="12" customHeight="1">
      <c r="B183" s="137"/>
      <c r="C183" s="137"/>
      <c r="D183" s="270" t="s">
        <v>334</v>
      </c>
      <c r="E183" s="122">
        <v>23</v>
      </c>
      <c r="F183" s="123">
        <v>12</v>
      </c>
      <c r="G183" s="123">
        <v>1</v>
      </c>
      <c r="H183" s="123">
        <v>1</v>
      </c>
      <c r="I183" s="123">
        <v>0</v>
      </c>
      <c r="J183" s="123">
        <v>11</v>
      </c>
      <c r="K183" s="123">
        <v>11</v>
      </c>
      <c r="L183" s="123">
        <v>6</v>
      </c>
      <c r="M183" s="123">
        <v>5</v>
      </c>
    </row>
    <row r="184" spans="2:13" ht="12" customHeight="1">
      <c r="B184" s="137"/>
      <c r="C184" s="137"/>
      <c r="D184" s="270" t="s">
        <v>335</v>
      </c>
      <c r="E184" s="122">
        <v>62</v>
      </c>
      <c r="F184" s="123">
        <v>50</v>
      </c>
      <c r="G184" s="123">
        <v>15</v>
      </c>
      <c r="H184" s="123">
        <v>13</v>
      </c>
      <c r="I184" s="123">
        <v>2</v>
      </c>
      <c r="J184" s="123">
        <v>35</v>
      </c>
      <c r="K184" s="123">
        <v>12</v>
      </c>
      <c r="L184" s="123">
        <v>7</v>
      </c>
      <c r="M184" s="123">
        <v>5</v>
      </c>
    </row>
    <row r="185" spans="2:13" ht="12" customHeight="1">
      <c r="B185" s="137" t="s">
        <v>891</v>
      </c>
      <c r="C185" s="137"/>
      <c r="D185" s="270" t="s">
        <v>333</v>
      </c>
      <c r="E185" s="122">
        <v>29</v>
      </c>
      <c r="F185" s="123">
        <v>25</v>
      </c>
      <c r="G185" s="123">
        <v>9</v>
      </c>
      <c r="H185" s="123">
        <v>4</v>
      </c>
      <c r="I185" s="123">
        <v>5</v>
      </c>
      <c r="J185" s="123">
        <v>16</v>
      </c>
      <c r="K185" s="123">
        <v>4</v>
      </c>
      <c r="L185" s="123">
        <v>2</v>
      </c>
      <c r="M185" s="123">
        <v>2</v>
      </c>
    </row>
    <row r="186" spans="2:13" ht="12" customHeight="1">
      <c r="B186" s="137"/>
      <c r="C186" s="137"/>
      <c r="D186" s="270" t="s">
        <v>334</v>
      </c>
      <c r="E186" s="122">
        <v>31</v>
      </c>
      <c r="F186" s="123">
        <v>23</v>
      </c>
      <c r="G186" s="123">
        <v>11</v>
      </c>
      <c r="H186" s="123">
        <v>5</v>
      </c>
      <c r="I186" s="123">
        <v>6</v>
      </c>
      <c r="J186" s="123">
        <v>12</v>
      </c>
      <c r="K186" s="123">
        <v>8</v>
      </c>
      <c r="L186" s="123">
        <v>1</v>
      </c>
      <c r="M186" s="123">
        <v>7</v>
      </c>
    </row>
    <row r="187" spans="2:13" ht="18.75" customHeight="1">
      <c r="B187" s="137"/>
      <c r="C187" s="137"/>
      <c r="D187" s="270" t="s">
        <v>335</v>
      </c>
      <c r="E187" s="122">
        <v>60</v>
      </c>
      <c r="F187" s="123">
        <v>48</v>
      </c>
      <c r="G187" s="123">
        <v>20</v>
      </c>
      <c r="H187" s="123">
        <v>9</v>
      </c>
      <c r="I187" s="123">
        <v>11</v>
      </c>
      <c r="J187" s="123">
        <v>28</v>
      </c>
      <c r="K187" s="123">
        <v>12</v>
      </c>
      <c r="L187" s="123">
        <v>3</v>
      </c>
      <c r="M187" s="123">
        <v>9</v>
      </c>
    </row>
    <row r="188" spans="1:13" ht="18.75" customHeight="1">
      <c r="A188" s="781" t="s">
        <v>348</v>
      </c>
      <c r="B188" s="781"/>
      <c r="C188" s="781"/>
      <c r="D188" s="781"/>
      <c r="E188" s="781"/>
      <c r="F188" s="781"/>
      <c r="G188" s="781"/>
      <c r="H188" s="781"/>
      <c r="I188" s="781"/>
      <c r="J188" s="781"/>
      <c r="K188" s="781"/>
      <c r="L188" s="781"/>
      <c r="M188" s="781"/>
    </row>
    <row r="189" spans="3:13" ht="12" customHeight="1">
      <c r="C189" s="118" t="s">
        <v>337</v>
      </c>
      <c r="D189" s="144" t="s">
        <v>333</v>
      </c>
      <c r="E189" s="120">
        <v>492</v>
      </c>
      <c r="F189" s="120">
        <v>411</v>
      </c>
      <c r="G189" s="120">
        <v>155</v>
      </c>
      <c r="H189" s="120">
        <v>147</v>
      </c>
      <c r="I189" s="120">
        <v>8</v>
      </c>
      <c r="J189" s="120">
        <v>256</v>
      </c>
      <c r="K189" s="120">
        <v>81</v>
      </c>
      <c r="L189" s="120">
        <v>71</v>
      </c>
      <c r="M189" s="120">
        <v>10</v>
      </c>
    </row>
    <row r="190" spans="4:13" ht="12" customHeight="1">
      <c r="D190" s="144" t="s">
        <v>334</v>
      </c>
      <c r="E190" s="120">
        <v>330</v>
      </c>
      <c r="F190" s="120">
        <v>196</v>
      </c>
      <c r="G190" s="120">
        <v>67</v>
      </c>
      <c r="H190" s="120">
        <v>47</v>
      </c>
      <c r="I190" s="120">
        <v>20</v>
      </c>
      <c r="J190" s="120">
        <v>129</v>
      </c>
      <c r="K190" s="120">
        <v>134</v>
      </c>
      <c r="L190" s="120">
        <v>64</v>
      </c>
      <c r="M190" s="120">
        <v>70</v>
      </c>
    </row>
    <row r="191" spans="4:13" ht="12" customHeight="1">
      <c r="D191" s="144" t="s">
        <v>335</v>
      </c>
      <c r="E191" s="120">
        <v>822</v>
      </c>
      <c r="F191" s="120">
        <v>607</v>
      </c>
      <c r="G191" s="120">
        <v>222</v>
      </c>
      <c r="H191" s="120">
        <v>194</v>
      </c>
      <c r="I191" s="120">
        <v>28</v>
      </c>
      <c r="J191" s="120">
        <v>385</v>
      </c>
      <c r="K191" s="120">
        <v>215</v>
      </c>
      <c r="L191" s="120">
        <v>135</v>
      </c>
      <c r="M191" s="120">
        <v>80</v>
      </c>
    </row>
    <row r="192" spans="2:13" ht="12" customHeight="1">
      <c r="B192" s="2" t="s">
        <v>892</v>
      </c>
      <c r="D192" s="146" t="s">
        <v>333</v>
      </c>
      <c r="E192" s="122">
        <v>492</v>
      </c>
      <c r="F192" s="123">
        <v>411</v>
      </c>
      <c r="G192" s="123">
        <v>155</v>
      </c>
      <c r="H192" s="123">
        <v>147</v>
      </c>
      <c r="I192" s="123">
        <v>8</v>
      </c>
      <c r="J192" s="123">
        <v>256</v>
      </c>
      <c r="K192" s="123">
        <v>81</v>
      </c>
      <c r="L192" s="123">
        <v>71</v>
      </c>
      <c r="M192" s="123">
        <v>10</v>
      </c>
    </row>
    <row r="193" spans="3:13" ht="12" customHeight="1">
      <c r="C193" s="2" t="s">
        <v>350</v>
      </c>
      <c r="D193" s="146" t="s">
        <v>334</v>
      </c>
      <c r="E193" s="122">
        <v>330</v>
      </c>
      <c r="F193" s="123">
        <v>196</v>
      </c>
      <c r="G193" s="123">
        <v>67</v>
      </c>
      <c r="H193" s="123">
        <v>47</v>
      </c>
      <c r="I193" s="123">
        <v>20</v>
      </c>
      <c r="J193" s="123">
        <v>129</v>
      </c>
      <c r="K193" s="123">
        <v>134</v>
      </c>
      <c r="L193" s="123">
        <v>64</v>
      </c>
      <c r="M193" s="123">
        <v>70</v>
      </c>
    </row>
    <row r="194" spans="4:13" ht="15">
      <c r="D194" s="146" t="s">
        <v>335</v>
      </c>
      <c r="E194" s="122">
        <v>822</v>
      </c>
      <c r="F194" s="123">
        <v>607</v>
      </c>
      <c r="G194" s="123">
        <v>222</v>
      </c>
      <c r="H194" s="123">
        <v>194</v>
      </c>
      <c r="I194" s="123">
        <v>28</v>
      </c>
      <c r="J194" s="123">
        <v>385</v>
      </c>
      <c r="K194" s="123">
        <v>215</v>
      </c>
      <c r="L194" s="123">
        <v>135</v>
      </c>
      <c r="M194" s="123">
        <v>80</v>
      </c>
    </row>
    <row r="195" ht="14.25" customHeight="1">
      <c r="A195" s="2" t="s">
        <v>262</v>
      </c>
    </row>
    <row r="196" spans="1:13" ht="15">
      <c r="A196" s="785" t="s">
        <v>865</v>
      </c>
      <c r="B196" s="785"/>
      <c r="C196" s="785"/>
      <c r="D196" s="785"/>
      <c r="E196" s="785"/>
      <c r="F196" s="785"/>
      <c r="G196" s="785"/>
      <c r="H196" s="785"/>
      <c r="I196" s="785"/>
      <c r="J196" s="785"/>
      <c r="K196" s="785"/>
      <c r="L196" s="785"/>
      <c r="M196" s="785"/>
    </row>
  </sheetData>
  <mergeCells count="28">
    <mergeCell ref="A59:M59"/>
    <mergeCell ref="A63:M63"/>
    <mergeCell ref="A111:M111"/>
    <mergeCell ref="A160:M160"/>
    <mergeCell ref="A91:M91"/>
    <mergeCell ref="A188:M188"/>
    <mergeCell ref="A196:M196"/>
    <mergeCell ref="A14:M14"/>
    <mergeCell ref="A18:M18"/>
    <mergeCell ref="K5:M6"/>
    <mergeCell ref="F7:F12"/>
    <mergeCell ref="G7:J7"/>
    <mergeCell ref="L7:M7"/>
    <mergeCell ref="G8:I8"/>
    <mergeCell ref="A1:M1"/>
    <mergeCell ref="A2:M2"/>
    <mergeCell ref="A3:M3"/>
    <mergeCell ref="A5:D12"/>
    <mergeCell ref="E5:E12"/>
    <mergeCell ref="M8:M12"/>
    <mergeCell ref="G9:G12"/>
    <mergeCell ref="I10:I12"/>
    <mergeCell ref="F5:J6"/>
    <mergeCell ref="J8:J12"/>
    <mergeCell ref="L8:L12"/>
    <mergeCell ref="K7:K12"/>
    <mergeCell ref="H9:I9"/>
    <mergeCell ref="H10:H12"/>
  </mergeCells>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2" manualBreakCount="2">
    <brk id="110" max="16383" man="1"/>
    <brk id="1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23"/>
  <sheetViews>
    <sheetView zoomScaleSheetLayoutView="160" workbookViewId="0" topLeftCell="A1">
      <selection activeCell="N1" sqref="N1"/>
    </sheetView>
  </sheetViews>
  <sheetFormatPr defaultColWidth="11.421875" defaultRowHeight="15"/>
  <cols>
    <col min="1" max="2" width="0.71875" style="406" customWidth="1"/>
    <col min="3" max="3" width="23.421875" style="406" customWidth="1"/>
    <col min="4" max="4" width="2.57421875" style="406" customWidth="1"/>
    <col min="5" max="5" width="7.28125" style="406" customWidth="1"/>
    <col min="6" max="6" width="6.8515625" style="406" customWidth="1"/>
    <col min="7" max="9" width="7.140625" style="406" customWidth="1"/>
    <col min="10" max="10" width="7.00390625" style="406" customWidth="1"/>
    <col min="11" max="11" width="6.421875" style="406" customWidth="1"/>
    <col min="12" max="13" width="7.140625" style="406" customWidth="1"/>
    <col min="14" max="16384" width="11.421875" style="406" customWidth="1"/>
  </cols>
  <sheetData>
    <row r="1" spans="1:13" s="412" customFormat="1" ht="12.75" customHeight="1">
      <c r="A1" s="786" t="s">
        <v>819</v>
      </c>
      <c r="B1" s="786"/>
      <c r="C1" s="786"/>
      <c r="D1" s="786"/>
      <c r="E1" s="786"/>
      <c r="F1" s="786"/>
      <c r="G1" s="786"/>
      <c r="H1" s="786"/>
      <c r="I1" s="786"/>
      <c r="J1" s="786"/>
      <c r="K1" s="786"/>
      <c r="L1" s="786"/>
      <c r="M1" s="786"/>
    </row>
    <row r="2" spans="1:13" s="412" customFormat="1" ht="12.75" customHeight="1">
      <c r="A2" s="787" t="s">
        <v>356</v>
      </c>
      <c r="B2" s="787"/>
      <c r="C2" s="787"/>
      <c r="D2" s="787"/>
      <c r="E2" s="787"/>
      <c r="F2" s="787"/>
      <c r="G2" s="787"/>
      <c r="H2" s="787"/>
      <c r="I2" s="787"/>
      <c r="J2" s="787"/>
      <c r="K2" s="787"/>
      <c r="L2" s="787"/>
      <c r="M2" s="787"/>
    </row>
    <row r="3" spans="1:13" ht="11.25" customHeight="1">
      <c r="A3" s="788" t="s">
        <v>322</v>
      </c>
      <c r="B3" s="788"/>
      <c r="C3" s="788"/>
      <c r="D3" s="788"/>
      <c r="E3" s="788"/>
      <c r="F3" s="788"/>
      <c r="G3" s="788"/>
      <c r="H3" s="788"/>
      <c r="I3" s="788"/>
      <c r="J3" s="788"/>
      <c r="K3" s="788"/>
      <c r="L3" s="788"/>
      <c r="M3" s="788"/>
    </row>
    <row r="4" spans="1:13" ht="6" customHeight="1">
      <c r="A4" s="789"/>
      <c r="B4" s="789"/>
      <c r="C4" s="789"/>
      <c r="D4" s="789"/>
      <c r="E4" s="789"/>
      <c r="F4" s="789"/>
      <c r="G4" s="789"/>
      <c r="H4" s="789"/>
      <c r="I4" s="789"/>
      <c r="J4" s="789"/>
      <c r="K4" s="789"/>
      <c r="L4" s="789"/>
      <c r="M4" s="789"/>
    </row>
    <row r="5" spans="1:15" ht="12" customHeight="1">
      <c r="A5" s="790" t="s">
        <v>357</v>
      </c>
      <c r="B5" s="790"/>
      <c r="C5" s="790"/>
      <c r="D5" s="791"/>
      <c r="E5" s="796" t="s">
        <v>324</v>
      </c>
      <c r="F5" s="799" t="s">
        <v>325</v>
      </c>
      <c r="G5" s="799"/>
      <c r="H5" s="799"/>
      <c r="I5" s="799"/>
      <c r="J5" s="799"/>
      <c r="K5" s="799" t="s">
        <v>326</v>
      </c>
      <c r="L5" s="799"/>
      <c r="M5" s="801"/>
      <c r="N5" s="413"/>
      <c r="O5" s="414"/>
    </row>
    <row r="6" spans="1:14" ht="12" customHeight="1">
      <c r="A6" s="792"/>
      <c r="B6" s="792"/>
      <c r="C6" s="792"/>
      <c r="D6" s="793"/>
      <c r="E6" s="797"/>
      <c r="F6" s="800"/>
      <c r="G6" s="800"/>
      <c r="H6" s="800"/>
      <c r="I6" s="800"/>
      <c r="J6" s="800"/>
      <c r="K6" s="800"/>
      <c r="L6" s="800"/>
      <c r="M6" s="802"/>
      <c r="N6" s="413"/>
    </row>
    <row r="7" spans="1:14" ht="12" customHeight="1">
      <c r="A7" s="792"/>
      <c r="B7" s="792"/>
      <c r="C7" s="792"/>
      <c r="D7" s="793"/>
      <c r="E7" s="797"/>
      <c r="F7" s="809" t="s">
        <v>358</v>
      </c>
      <c r="G7" s="800" t="s">
        <v>190</v>
      </c>
      <c r="H7" s="800"/>
      <c r="I7" s="800"/>
      <c r="J7" s="800"/>
      <c r="K7" s="803" t="s">
        <v>265</v>
      </c>
      <c r="L7" s="800" t="s">
        <v>190</v>
      </c>
      <c r="M7" s="802"/>
      <c r="N7" s="413"/>
    </row>
    <row r="8" spans="1:14" ht="12" customHeight="1">
      <c r="A8" s="792"/>
      <c r="B8" s="792"/>
      <c r="C8" s="792"/>
      <c r="D8" s="793"/>
      <c r="E8" s="797"/>
      <c r="F8" s="810"/>
      <c r="G8" s="805" t="s">
        <v>327</v>
      </c>
      <c r="H8" s="805"/>
      <c r="I8" s="805"/>
      <c r="J8" s="803" t="s">
        <v>328</v>
      </c>
      <c r="K8" s="803"/>
      <c r="L8" s="803" t="s">
        <v>329</v>
      </c>
      <c r="M8" s="806" t="s">
        <v>330</v>
      </c>
      <c r="N8" s="413"/>
    </row>
    <row r="9" spans="1:14" ht="12" customHeight="1">
      <c r="A9" s="792"/>
      <c r="B9" s="792"/>
      <c r="C9" s="792"/>
      <c r="D9" s="793"/>
      <c r="E9" s="797"/>
      <c r="F9" s="810"/>
      <c r="G9" s="803" t="s">
        <v>265</v>
      </c>
      <c r="H9" s="805" t="s">
        <v>190</v>
      </c>
      <c r="I9" s="805"/>
      <c r="J9" s="803"/>
      <c r="K9" s="803"/>
      <c r="L9" s="803"/>
      <c r="M9" s="806"/>
      <c r="N9" s="413"/>
    </row>
    <row r="10" spans="1:14" ht="12" customHeight="1">
      <c r="A10" s="792"/>
      <c r="B10" s="792"/>
      <c r="C10" s="792"/>
      <c r="D10" s="793"/>
      <c r="E10" s="797"/>
      <c r="F10" s="810"/>
      <c r="G10" s="803"/>
      <c r="H10" s="803" t="s">
        <v>329</v>
      </c>
      <c r="I10" s="803" t="s">
        <v>330</v>
      </c>
      <c r="J10" s="803"/>
      <c r="K10" s="803"/>
      <c r="L10" s="803"/>
      <c r="M10" s="806"/>
      <c r="N10" s="413"/>
    </row>
    <row r="11" spans="1:14" ht="12" customHeight="1">
      <c r="A11" s="792"/>
      <c r="B11" s="792"/>
      <c r="C11" s="792"/>
      <c r="D11" s="793"/>
      <c r="E11" s="797"/>
      <c r="F11" s="810"/>
      <c r="G11" s="803"/>
      <c r="H11" s="803"/>
      <c r="I11" s="803"/>
      <c r="J11" s="803"/>
      <c r="K11" s="803"/>
      <c r="L11" s="803"/>
      <c r="M11" s="806"/>
      <c r="N11" s="413"/>
    </row>
    <row r="12" spans="1:14" ht="12" customHeight="1">
      <c r="A12" s="794"/>
      <c r="B12" s="794"/>
      <c r="C12" s="794"/>
      <c r="D12" s="795"/>
      <c r="E12" s="798"/>
      <c r="F12" s="811"/>
      <c r="G12" s="804"/>
      <c r="H12" s="804"/>
      <c r="I12" s="804"/>
      <c r="J12" s="804"/>
      <c r="K12" s="804"/>
      <c r="L12" s="804"/>
      <c r="M12" s="807"/>
      <c r="N12" s="413"/>
    </row>
    <row r="13" spans="1:14" ht="3" customHeight="1">
      <c r="A13" s="415"/>
      <c r="B13" s="415"/>
      <c r="C13" s="415"/>
      <c r="D13" s="415"/>
      <c r="E13" s="415"/>
      <c r="F13" s="416"/>
      <c r="G13" s="416"/>
      <c r="H13" s="416"/>
      <c r="I13" s="416"/>
      <c r="J13" s="416"/>
      <c r="K13" s="416"/>
      <c r="L13" s="416"/>
      <c r="M13" s="416"/>
      <c r="N13" s="413"/>
    </row>
    <row r="14" spans="1:13" ht="18.75" customHeight="1">
      <c r="A14" s="808" t="s">
        <v>332</v>
      </c>
      <c r="B14" s="808"/>
      <c r="C14" s="808"/>
      <c r="D14" s="808"/>
      <c r="E14" s="808"/>
      <c r="F14" s="808"/>
      <c r="G14" s="808"/>
      <c r="H14" s="808"/>
      <c r="I14" s="808"/>
      <c r="J14" s="808"/>
      <c r="K14" s="808"/>
      <c r="L14" s="808"/>
      <c r="M14" s="808"/>
    </row>
    <row r="15" spans="1:13" ht="12" customHeight="1">
      <c r="A15" s="417"/>
      <c r="B15" s="417"/>
      <c r="C15" s="418" t="s">
        <v>185</v>
      </c>
      <c r="D15" s="419" t="s">
        <v>333</v>
      </c>
      <c r="E15" s="420">
        <f aca="true" t="shared" si="0" ref="E15:M15">E19+E54+E67+E88+E121</f>
        <v>54260</v>
      </c>
      <c r="F15" s="420">
        <f t="shared" si="0"/>
        <v>38090</v>
      </c>
      <c r="G15" s="420">
        <f t="shared" si="0"/>
        <v>25789</v>
      </c>
      <c r="H15" s="420">
        <f t="shared" si="0"/>
        <v>18681</v>
      </c>
      <c r="I15" s="420">
        <f t="shared" si="0"/>
        <v>7108</v>
      </c>
      <c r="J15" s="420">
        <f t="shared" si="0"/>
        <v>12301</v>
      </c>
      <c r="K15" s="420">
        <f t="shared" si="0"/>
        <v>16170</v>
      </c>
      <c r="L15" s="420">
        <f t="shared" si="0"/>
        <v>12928</v>
      </c>
      <c r="M15" s="420">
        <f t="shared" si="0"/>
        <v>3242</v>
      </c>
    </row>
    <row r="16" spans="4:13" ht="12" customHeight="1">
      <c r="D16" s="419" t="s">
        <v>334</v>
      </c>
      <c r="E16" s="420">
        <f aca="true" t="shared" si="1" ref="E16:M16">E20+E55+E68+E89+E122</f>
        <v>66875</v>
      </c>
      <c r="F16" s="420">
        <f t="shared" si="1"/>
        <v>25414</v>
      </c>
      <c r="G16" s="420">
        <f t="shared" si="1"/>
        <v>17290</v>
      </c>
      <c r="H16" s="420">
        <f t="shared" si="1"/>
        <v>8789</v>
      </c>
      <c r="I16" s="420">
        <f t="shared" si="1"/>
        <v>8501</v>
      </c>
      <c r="J16" s="420">
        <f t="shared" si="1"/>
        <v>8124</v>
      </c>
      <c r="K16" s="420">
        <f t="shared" si="1"/>
        <v>41461</v>
      </c>
      <c r="L16" s="420">
        <f t="shared" si="1"/>
        <v>20752</v>
      </c>
      <c r="M16" s="420">
        <f t="shared" si="1"/>
        <v>20709</v>
      </c>
    </row>
    <row r="17" spans="4:13" ht="12" customHeight="1">
      <c r="D17" s="419" t="s">
        <v>335</v>
      </c>
      <c r="E17" s="420">
        <f aca="true" t="shared" si="2" ref="E17:M17">E21+E56+E69+E90+E123</f>
        <v>121135</v>
      </c>
      <c r="F17" s="420">
        <f t="shared" si="2"/>
        <v>63504</v>
      </c>
      <c r="G17" s="420">
        <f t="shared" si="2"/>
        <v>43079</v>
      </c>
      <c r="H17" s="420">
        <f t="shared" si="2"/>
        <v>27470</v>
      </c>
      <c r="I17" s="420">
        <f t="shared" si="2"/>
        <v>15609</v>
      </c>
      <c r="J17" s="420">
        <f t="shared" si="2"/>
        <v>20425</v>
      </c>
      <c r="K17" s="420">
        <f t="shared" si="2"/>
        <v>57631</v>
      </c>
      <c r="L17" s="420">
        <f t="shared" si="2"/>
        <v>33680</v>
      </c>
      <c r="M17" s="420">
        <f t="shared" si="2"/>
        <v>23951</v>
      </c>
    </row>
    <row r="18" spans="1:13" ht="18.75" customHeight="1">
      <c r="A18" s="808" t="s">
        <v>336</v>
      </c>
      <c r="B18" s="808"/>
      <c r="C18" s="808"/>
      <c r="D18" s="808"/>
      <c r="E18" s="808"/>
      <c r="F18" s="808"/>
      <c r="G18" s="808"/>
      <c r="H18" s="808"/>
      <c r="I18" s="808"/>
      <c r="J18" s="808"/>
      <c r="K18" s="808"/>
      <c r="L18" s="808"/>
      <c r="M18" s="808"/>
    </row>
    <row r="19" spans="3:33" ht="12" customHeight="1">
      <c r="C19" s="418" t="s">
        <v>337</v>
      </c>
      <c r="D19" s="419" t="s">
        <v>333</v>
      </c>
      <c r="E19" s="420">
        <f>E23+E26+E29+E32+E35+E38+E41+E44+E47+E50</f>
        <v>40412</v>
      </c>
      <c r="F19" s="420">
        <f aca="true" t="shared" si="3" ref="F19:M20">F23+F26+F29+F32+F35+F38+F41+F44+F47+F50</f>
        <v>27051</v>
      </c>
      <c r="G19" s="420">
        <f t="shared" si="3"/>
        <v>21109</v>
      </c>
      <c r="H19" s="420">
        <f t="shared" si="3"/>
        <v>14872</v>
      </c>
      <c r="I19" s="420">
        <f t="shared" si="3"/>
        <v>6237</v>
      </c>
      <c r="J19" s="420">
        <f t="shared" si="3"/>
        <v>5942</v>
      </c>
      <c r="K19" s="420">
        <f t="shared" si="3"/>
        <v>13361</v>
      </c>
      <c r="L19" s="420">
        <f t="shared" si="3"/>
        <v>10915</v>
      </c>
      <c r="M19" s="420">
        <f t="shared" si="3"/>
        <v>2446</v>
      </c>
      <c r="O19" s="421"/>
      <c r="P19" s="421"/>
      <c r="Q19" s="421"/>
      <c r="R19" s="421"/>
      <c r="S19" s="421"/>
      <c r="T19" s="421"/>
      <c r="U19" s="421"/>
      <c r="V19" s="421"/>
      <c r="W19" s="421"/>
      <c r="X19" s="421"/>
      <c r="Y19" s="421"/>
      <c r="Z19" s="421"/>
      <c r="AA19" s="421"/>
      <c r="AB19" s="421"/>
      <c r="AC19" s="421"/>
      <c r="AD19" s="421"/>
      <c r="AE19" s="421"/>
      <c r="AF19" s="421"/>
      <c r="AG19" s="421"/>
    </row>
    <row r="20" spans="4:33" ht="12" customHeight="1">
      <c r="D20" s="419" t="s">
        <v>334</v>
      </c>
      <c r="E20" s="420">
        <f>E24+E27+E30+E33+E36+E39+E42+E45+E48+E51</f>
        <v>57018</v>
      </c>
      <c r="F20" s="420">
        <f t="shared" si="3"/>
        <v>19683</v>
      </c>
      <c r="G20" s="420">
        <f t="shared" si="3"/>
        <v>15294</v>
      </c>
      <c r="H20" s="420">
        <f t="shared" si="3"/>
        <v>7586</v>
      </c>
      <c r="I20" s="420">
        <f t="shared" si="3"/>
        <v>7708</v>
      </c>
      <c r="J20" s="420">
        <f t="shared" si="3"/>
        <v>4389</v>
      </c>
      <c r="K20" s="420">
        <f t="shared" si="3"/>
        <v>37335</v>
      </c>
      <c r="L20" s="420">
        <f t="shared" si="3"/>
        <v>19039</v>
      </c>
      <c r="M20" s="420">
        <f t="shared" si="3"/>
        <v>18296</v>
      </c>
      <c r="O20" s="421"/>
      <c r="P20" s="421"/>
      <c r="Q20" s="421"/>
      <c r="R20" s="421"/>
      <c r="S20" s="421"/>
      <c r="T20" s="421"/>
      <c r="U20" s="421"/>
      <c r="V20" s="421"/>
      <c r="W20" s="421"/>
      <c r="X20" s="421"/>
      <c r="Y20" s="421"/>
      <c r="Z20" s="421"/>
      <c r="AA20" s="421"/>
      <c r="AB20" s="421"/>
      <c r="AC20" s="421"/>
      <c r="AD20" s="421"/>
      <c r="AE20" s="421"/>
      <c r="AF20" s="421"/>
      <c r="AG20" s="421"/>
    </row>
    <row r="21" spans="4:33" ht="12" customHeight="1">
      <c r="D21" s="419" t="s">
        <v>335</v>
      </c>
      <c r="E21" s="420">
        <f aca="true" t="shared" si="4" ref="E21:M21">SUM(E19:E20)</f>
        <v>97430</v>
      </c>
      <c r="F21" s="420">
        <f t="shared" si="4"/>
        <v>46734</v>
      </c>
      <c r="G21" s="420">
        <f t="shared" si="4"/>
        <v>36403</v>
      </c>
      <c r="H21" s="420">
        <f t="shared" si="4"/>
        <v>22458</v>
      </c>
      <c r="I21" s="420">
        <f t="shared" si="4"/>
        <v>13945</v>
      </c>
      <c r="J21" s="420">
        <f t="shared" si="4"/>
        <v>10331</v>
      </c>
      <c r="K21" s="420">
        <f t="shared" si="4"/>
        <v>50696</v>
      </c>
      <c r="L21" s="420">
        <f t="shared" si="4"/>
        <v>29954</v>
      </c>
      <c r="M21" s="420">
        <f t="shared" si="4"/>
        <v>20742</v>
      </c>
      <c r="O21" s="421"/>
      <c r="P21" s="421"/>
      <c r="Q21" s="421"/>
      <c r="R21" s="421"/>
      <c r="S21" s="421"/>
      <c r="T21" s="421"/>
      <c r="U21" s="421"/>
      <c r="V21" s="421"/>
      <c r="W21" s="421"/>
      <c r="X21" s="421"/>
      <c r="Y21" s="421"/>
      <c r="Z21" s="421"/>
      <c r="AA21" s="421"/>
      <c r="AB21" s="421"/>
      <c r="AC21" s="421"/>
      <c r="AD21" s="421"/>
      <c r="AE21" s="421"/>
      <c r="AF21" s="421"/>
      <c r="AG21" s="421"/>
    </row>
    <row r="22" spans="4:13" ht="12" customHeight="1">
      <c r="D22" s="419"/>
      <c r="E22" s="420"/>
      <c r="F22" s="420"/>
      <c r="G22" s="420"/>
      <c r="H22" s="420"/>
      <c r="I22" s="420"/>
      <c r="J22" s="420"/>
      <c r="K22" s="420"/>
      <c r="L22" s="420"/>
      <c r="M22" s="420"/>
    </row>
    <row r="23" spans="2:20" ht="12" customHeight="1">
      <c r="B23" s="406" t="s">
        <v>243</v>
      </c>
      <c r="D23" s="422" t="s">
        <v>333</v>
      </c>
      <c r="E23" s="423">
        <v>2395</v>
      </c>
      <c r="F23" s="424">
        <v>2336</v>
      </c>
      <c r="G23" s="424">
        <v>1429</v>
      </c>
      <c r="H23" s="424">
        <v>966</v>
      </c>
      <c r="I23" s="424">
        <v>463</v>
      </c>
      <c r="J23" s="424">
        <v>907</v>
      </c>
      <c r="K23" s="424">
        <v>59</v>
      </c>
      <c r="L23" s="424">
        <v>25</v>
      </c>
      <c r="M23" s="424">
        <v>34</v>
      </c>
      <c r="O23" s="425"/>
      <c r="P23" s="425"/>
      <c r="Q23" s="425"/>
      <c r="R23" s="425"/>
      <c r="T23" s="425"/>
    </row>
    <row r="24" spans="4:20" ht="12" customHeight="1">
      <c r="D24" s="422" t="s">
        <v>334</v>
      </c>
      <c r="E24" s="423">
        <v>2917</v>
      </c>
      <c r="F24" s="424">
        <v>2454</v>
      </c>
      <c r="G24" s="424">
        <v>1477</v>
      </c>
      <c r="H24" s="424">
        <v>773</v>
      </c>
      <c r="I24" s="424">
        <v>704</v>
      </c>
      <c r="J24" s="424">
        <v>977</v>
      </c>
      <c r="K24" s="424">
        <v>463</v>
      </c>
      <c r="L24" s="424">
        <v>129</v>
      </c>
      <c r="M24" s="424">
        <v>334</v>
      </c>
      <c r="O24" s="425"/>
      <c r="P24" s="425"/>
      <c r="Q24" s="425"/>
      <c r="T24" s="425"/>
    </row>
    <row r="25" spans="4:20" ht="12" customHeight="1">
      <c r="D25" s="422" t="s">
        <v>335</v>
      </c>
      <c r="E25" s="423">
        <v>5312</v>
      </c>
      <c r="F25" s="424">
        <v>4790</v>
      </c>
      <c r="G25" s="424">
        <v>2906</v>
      </c>
      <c r="H25" s="424">
        <v>1739</v>
      </c>
      <c r="I25" s="424">
        <v>1167</v>
      </c>
      <c r="J25" s="424">
        <v>1884</v>
      </c>
      <c r="K25" s="424">
        <v>522</v>
      </c>
      <c r="L25" s="424">
        <v>154</v>
      </c>
      <c r="M25" s="424">
        <v>368</v>
      </c>
      <c r="O25" s="425"/>
      <c r="P25" s="425"/>
      <c r="Q25" s="425"/>
      <c r="R25" s="425"/>
      <c r="S25" s="425"/>
      <c r="T25" s="425"/>
    </row>
    <row r="26" spans="2:20" ht="12" customHeight="1">
      <c r="B26" s="406" t="s">
        <v>244</v>
      </c>
      <c r="D26" s="422" t="s">
        <v>333</v>
      </c>
      <c r="E26" s="423">
        <v>300</v>
      </c>
      <c r="F26" s="424">
        <v>276</v>
      </c>
      <c r="G26" s="424">
        <v>172</v>
      </c>
      <c r="H26" s="424">
        <v>117</v>
      </c>
      <c r="I26" s="424">
        <v>55</v>
      </c>
      <c r="J26" s="424">
        <v>104</v>
      </c>
      <c r="K26" s="424">
        <v>24</v>
      </c>
      <c r="L26" s="424">
        <v>20</v>
      </c>
      <c r="M26" s="424">
        <v>4</v>
      </c>
      <c r="O26" s="425"/>
      <c r="P26" s="425"/>
      <c r="Q26" s="425"/>
      <c r="R26" s="425"/>
      <c r="T26" s="425"/>
    </row>
    <row r="27" spans="4:20" ht="12" customHeight="1">
      <c r="D27" s="422" t="s">
        <v>334</v>
      </c>
      <c r="E27" s="423">
        <v>331</v>
      </c>
      <c r="F27" s="424">
        <v>264</v>
      </c>
      <c r="G27" s="424">
        <v>182</v>
      </c>
      <c r="H27" s="424">
        <v>74</v>
      </c>
      <c r="I27" s="424">
        <v>108</v>
      </c>
      <c r="J27" s="424">
        <v>82</v>
      </c>
      <c r="K27" s="424">
        <v>67</v>
      </c>
      <c r="L27" s="424">
        <v>23</v>
      </c>
      <c r="M27" s="424">
        <v>44</v>
      </c>
      <c r="O27" s="425"/>
      <c r="P27" s="425"/>
      <c r="Q27" s="425"/>
      <c r="T27" s="425"/>
    </row>
    <row r="28" spans="4:20" ht="12" customHeight="1">
      <c r="D28" s="422" t="s">
        <v>335</v>
      </c>
      <c r="E28" s="423">
        <v>631</v>
      </c>
      <c r="F28" s="424">
        <v>540</v>
      </c>
      <c r="G28" s="424">
        <v>354</v>
      </c>
      <c r="H28" s="424">
        <v>191</v>
      </c>
      <c r="I28" s="424">
        <v>163</v>
      </c>
      <c r="J28" s="424">
        <v>186</v>
      </c>
      <c r="K28" s="424">
        <v>91</v>
      </c>
      <c r="L28" s="424">
        <v>43</v>
      </c>
      <c r="M28" s="424">
        <v>48</v>
      </c>
      <c r="O28" s="425"/>
      <c r="P28" s="425"/>
      <c r="Q28" s="425"/>
      <c r="R28" s="425"/>
      <c r="S28" s="425"/>
      <c r="T28" s="425"/>
    </row>
    <row r="29" spans="2:20" ht="12" customHeight="1">
      <c r="B29" s="406" t="s">
        <v>359</v>
      </c>
      <c r="D29" s="422" t="s">
        <v>333</v>
      </c>
      <c r="E29" s="423">
        <v>4094</v>
      </c>
      <c r="F29" s="424">
        <v>4012</v>
      </c>
      <c r="G29" s="424">
        <v>2734</v>
      </c>
      <c r="H29" s="424">
        <v>1751</v>
      </c>
      <c r="I29" s="424">
        <v>983</v>
      </c>
      <c r="J29" s="424">
        <v>1278</v>
      </c>
      <c r="K29" s="424">
        <v>82</v>
      </c>
      <c r="L29" s="424">
        <v>56</v>
      </c>
      <c r="M29" s="424">
        <v>26</v>
      </c>
      <c r="O29" s="425"/>
      <c r="P29" s="425"/>
      <c r="Q29" s="425"/>
      <c r="R29" s="425"/>
      <c r="T29" s="425"/>
    </row>
    <row r="30" spans="3:20" ht="12" customHeight="1">
      <c r="C30" s="406" t="s">
        <v>360</v>
      </c>
      <c r="D30" s="422" t="s">
        <v>334</v>
      </c>
      <c r="E30" s="423">
        <v>4355</v>
      </c>
      <c r="F30" s="424">
        <v>3474</v>
      </c>
      <c r="G30" s="424">
        <v>2432</v>
      </c>
      <c r="H30" s="424">
        <v>1087</v>
      </c>
      <c r="I30" s="424">
        <v>1345</v>
      </c>
      <c r="J30" s="424">
        <v>1042</v>
      </c>
      <c r="K30" s="424">
        <v>881</v>
      </c>
      <c r="L30" s="424">
        <v>263</v>
      </c>
      <c r="M30" s="424">
        <v>618</v>
      </c>
      <c r="O30" s="425"/>
      <c r="P30" s="425"/>
      <c r="Q30" s="425"/>
      <c r="S30" s="425"/>
      <c r="T30" s="425"/>
    </row>
    <row r="31" spans="4:20" ht="12" customHeight="1">
      <c r="D31" s="422" t="s">
        <v>335</v>
      </c>
      <c r="E31" s="423">
        <v>8449</v>
      </c>
      <c r="F31" s="424">
        <v>7486</v>
      </c>
      <c r="G31" s="424">
        <v>5166</v>
      </c>
      <c r="H31" s="424">
        <v>2838</v>
      </c>
      <c r="I31" s="424">
        <v>2328</v>
      </c>
      <c r="J31" s="424">
        <v>2320</v>
      </c>
      <c r="K31" s="424">
        <v>963</v>
      </c>
      <c r="L31" s="424">
        <v>319</v>
      </c>
      <c r="M31" s="424">
        <v>644</v>
      </c>
      <c r="O31" s="425"/>
      <c r="P31" s="425"/>
      <c r="Q31" s="425"/>
      <c r="R31" s="425"/>
      <c r="S31" s="425"/>
      <c r="T31" s="425"/>
    </row>
    <row r="32" spans="2:20" ht="12" customHeight="1">
      <c r="B32" s="406" t="s">
        <v>361</v>
      </c>
      <c r="D32" s="422" t="s">
        <v>333</v>
      </c>
      <c r="E32" s="423">
        <v>6459</v>
      </c>
      <c r="F32" s="424">
        <v>5667</v>
      </c>
      <c r="G32" s="424">
        <v>4848</v>
      </c>
      <c r="H32" s="424">
        <v>2405</v>
      </c>
      <c r="I32" s="424">
        <v>2443</v>
      </c>
      <c r="J32" s="424">
        <v>819</v>
      </c>
      <c r="K32" s="424">
        <v>792</v>
      </c>
      <c r="L32" s="424">
        <v>668</v>
      </c>
      <c r="M32" s="424">
        <v>124</v>
      </c>
      <c r="O32" s="425"/>
      <c r="P32" s="425"/>
      <c r="Q32" s="425"/>
      <c r="R32" s="425"/>
      <c r="S32" s="425"/>
      <c r="T32" s="425"/>
    </row>
    <row r="33" spans="4:21" ht="12" customHeight="1">
      <c r="D33" s="422" t="s">
        <v>334</v>
      </c>
      <c r="E33" s="423">
        <v>4031</v>
      </c>
      <c r="F33" s="424">
        <v>2519</v>
      </c>
      <c r="G33" s="424">
        <v>2118</v>
      </c>
      <c r="H33" s="424">
        <v>710</v>
      </c>
      <c r="I33" s="424">
        <v>1408</v>
      </c>
      <c r="J33" s="424">
        <v>401</v>
      </c>
      <c r="K33" s="424">
        <v>1512</v>
      </c>
      <c r="L33" s="424">
        <v>608</v>
      </c>
      <c r="M33" s="424">
        <v>904</v>
      </c>
      <c r="O33" s="425"/>
      <c r="P33" s="425"/>
      <c r="Q33" s="425"/>
      <c r="S33" s="425"/>
      <c r="U33" s="425"/>
    </row>
    <row r="34" spans="4:22" ht="12" customHeight="1">
      <c r="D34" s="422" t="s">
        <v>335</v>
      </c>
      <c r="E34" s="423">
        <v>10490</v>
      </c>
      <c r="F34" s="424">
        <v>8186</v>
      </c>
      <c r="G34" s="424">
        <v>6966</v>
      </c>
      <c r="H34" s="424">
        <v>3115</v>
      </c>
      <c r="I34" s="424">
        <v>3851</v>
      </c>
      <c r="J34" s="424">
        <v>1220</v>
      </c>
      <c r="K34" s="424">
        <v>2304</v>
      </c>
      <c r="L34" s="424">
        <v>1276</v>
      </c>
      <c r="M34" s="424">
        <v>1028</v>
      </c>
      <c r="O34" s="425"/>
      <c r="P34" s="425"/>
      <c r="Q34" s="425"/>
      <c r="R34" s="425"/>
      <c r="S34" s="425"/>
      <c r="T34" s="425"/>
      <c r="U34" s="425"/>
      <c r="V34" s="425"/>
    </row>
    <row r="35" spans="2:22" ht="12" customHeight="1">
      <c r="B35" s="406" t="s">
        <v>362</v>
      </c>
      <c r="D35" s="422" t="s">
        <v>333</v>
      </c>
      <c r="E35" s="423">
        <v>11659</v>
      </c>
      <c r="F35" s="424">
        <v>7194</v>
      </c>
      <c r="G35" s="424">
        <v>5869</v>
      </c>
      <c r="H35" s="424">
        <v>4605</v>
      </c>
      <c r="I35" s="424">
        <v>1264</v>
      </c>
      <c r="J35" s="424">
        <v>1325</v>
      </c>
      <c r="K35" s="424">
        <v>4465</v>
      </c>
      <c r="L35" s="424">
        <v>3298</v>
      </c>
      <c r="M35" s="424">
        <v>1167</v>
      </c>
      <c r="O35" s="425"/>
      <c r="P35" s="425"/>
      <c r="Q35" s="425"/>
      <c r="R35" s="425"/>
      <c r="T35" s="425"/>
      <c r="U35" s="425"/>
      <c r="V35" s="425"/>
    </row>
    <row r="36" spans="3:23" ht="12" customHeight="1">
      <c r="C36" s="406" t="s">
        <v>250</v>
      </c>
      <c r="D36" s="422" t="s">
        <v>334</v>
      </c>
      <c r="E36" s="423">
        <v>27963</v>
      </c>
      <c r="F36" s="424">
        <v>7009</v>
      </c>
      <c r="G36" s="424">
        <v>6415</v>
      </c>
      <c r="H36" s="424">
        <v>3474</v>
      </c>
      <c r="I36" s="424">
        <v>2941</v>
      </c>
      <c r="J36" s="424">
        <v>594</v>
      </c>
      <c r="K36" s="424">
        <v>20954</v>
      </c>
      <c r="L36" s="424">
        <v>10716</v>
      </c>
      <c r="M36" s="424">
        <v>10238</v>
      </c>
      <c r="O36" s="425"/>
      <c r="P36" s="425"/>
      <c r="Q36" s="425"/>
      <c r="R36" s="425"/>
      <c r="S36" s="425"/>
      <c r="U36" s="425"/>
      <c r="V36" s="425"/>
      <c r="W36" s="425"/>
    </row>
    <row r="37" spans="4:23" ht="12" customHeight="1">
      <c r="D37" s="422" t="s">
        <v>335</v>
      </c>
      <c r="E37" s="423">
        <v>39622</v>
      </c>
      <c r="F37" s="424">
        <v>14203</v>
      </c>
      <c r="G37" s="424">
        <v>12284</v>
      </c>
      <c r="H37" s="424">
        <v>8079</v>
      </c>
      <c r="I37" s="424">
        <v>4205</v>
      </c>
      <c r="J37" s="424">
        <v>1919</v>
      </c>
      <c r="K37" s="424">
        <v>25419</v>
      </c>
      <c r="L37" s="424">
        <v>14014</v>
      </c>
      <c r="M37" s="424">
        <v>11405</v>
      </c>
      <c r="O37" s="425"/>
      <c r="P37" s="425"/>
      <c r="Q37" s="425"/>
      <c r="R37" s="425"/>
      <c r="S37" s="425"/>
      <c r="T37" s="425"/>
      <c r="U37" s="425"/>
      <c r="V37" s="425"/>
      <c r="W37" s="425"/>
    </row>
    <row r="38" spans="2:13" ht="12" customHeight="1">
      <c r="B38" s="406" t="s">
        <v>363</v>
      </c>
      <c r="D38" s="422" t="s">
        <v>333</v>
      </c>
      <c r="E38" s="423">
        <v>816</v>
      </c>
      <c r="F38" s="424">
        <v>562</v>
      </c>
      <c r="G38" s="424">
        <v>498</v>
      </c>
      <c r="H38" s="424">
        <v>303</v>
      </c>
      <c r="I38" s="424">
        <v>195</v>
      </c>
      <c r="J38" s="424">
        <v>64</v>
      </c>
      <c r="K38" s="424">
        <v>254</v>
      </c>
      <c r="L38" s="424">
        <v>201</v>
      </c>
      <c r="M38" s="424">
        <v>53</v>
      </c>
    </row>
    <row r="39" spans="3:15" ht="12" customHeight="1">
      <c r="C39" s="406" t="s">
        <v>364</v>
      </c>
      <c r="D39" s="422" t="s">
        <v>334</v>
      </c>
      <c r="E39" s="423">
        <v>1077</v>
      </c>
      <c r="F39" s="424">
        <v>565</v>
      </c>
      <c r="G39" s="424">
        <v>493</v>
      </c>
      <c r="H39" s="424">
        <v>182</v>
      </c>
      <c r="I39" s="424">
        <v>311</v>
      </c>
      <c r="J39" s="424">
        <v>72</v>
      </c>
      <c r="K39" s="424">
        <v>512</v>
      </c>
      <c r="L39" s="424">
        <v>248</v>
      </c>
      <c r="M39" s="424">
        <v>264</v>
      </c>
      <c r="O39" s="425"/>
    </row>
    <row r="40" spans="4:16" ht="12" customHeight="1">
      <c r="D40" s="422" t="s">
        <v>335</v>
      </c>
      <c r="E40" s="423">
        <v>1893</v>
      </c>
      <c r="F40" s="424">
        <v>1127</v>
      </c>
      <c r="G40" s="424">
        <v>991</v>
      </c>
      <c r="H40" s="424">
        <v>485</v>
      </c>
      <c r="I40" s="424">
        <v>506</v>
      </c>
      <c r="J40" s="424">
        <v>136</v>
      </c>
      <c r="K40" s="424">
        <v>766</v>
      </c>
      <c r="L40" s="424">
        <v>449</v>
      </c>
      <c r="M40" s="424">
        <v>317</v>
      </c>
      <c r="O40" s="425"/>
      <c r="P40" s="425"/>
    </row>
    <row r="41" spans="2:18" ht="12" customHeight="1">
      <c r="B41" s="406" t="s">
        <v>365</v>
      </c>
      <c r="D41" s="422" t="s">
        <v>333</v>
      </c>
      <c r="E41" s="423">
        <v>6415</v>
      </c>
      <c r="F41" s="424">
        <v>5595</v>
      </c>
      <c r="G41" s="424">
        <v>4757</v>
      </c>
      <c r="H41" s="424">
        <v>4166</v>
      </c>
      <c r="I41" s="424">
        <v>591</v>
      </c>
      <c r="J41" s="424">
        <v>838</v>
      </c>
      <c r="K41" s="424">
        <v>820</v>
      </c>
      <c r="L41" s="424">
        <v>720</v>
      </c>
      <c r="M41" s="424">
        <v>100</v>
      </c>
      <c r="O41" s="425"/>
      <c r="P41" s="425"/>
      <c r="Q41" s="425"/>
      <c r="R41" s="425"/>
    </row>
    <row r="42" spans="4:16" ht="12" customHeight="1">
      <c r="D42" s="422" t="s">
        <v>334</v>
      </c>
      <c r="E42" s="423">
        <v>2370</v>
      </c>
      <c r="F42" s="424">
        <v>1492</v>
      </c>
      <c r="G42" s="424">
        <v>1243</v>
      </c>
      <c r="H42" s="424">
        <v>871</v>
      </c>
      <c r="I42" s="424">
        <v>372</v>
      </c>
      <c r="J42" s="424">
        <v>249</v>
      </c>
      <c r="K42" s="424">
        <v>878</v>
      </c>
      <c r="L42" s="424">
        <v>345</v>
      </c>
      <c r="M42" s="424">
        <v>533</v>
      </c>
      <c r="O42" s="425"/>
      <c r="P42" s="425"/>
    </row>
    <row r="43" spans="4:22" ht="12" customHeight="1">
      <c r="D43" s="422" t="s">
        <v>335</v>
      </c>
      <c r="E43" s="423">
        <v>8785</v>
      </c>
      <c r="F43" s="424">
        <v>7087</v>
      </c>
      <c r="G43" s="424">
        <v>6000</v>
      </c>
      <c r="H43" s="424">
        <v>5037</v>
      </c>
      <c r="I43" s="424">
        <v>963</v>
      </c>
      <c r="J43" s="424">
        <v>1087</v>
      </c>
      <c r="K43" s="424">
        <v>1698</v>
      </c>
      <c r="L43" s="424">
        <v>1065</v>
      </c>
      <c r="M43" s="424">
        <v>633</v>
      </c>
      <c r="O43" s="425"/>
      <c r="P43" s="425"/>
      <c r="Q43" s="425"/>
      <c r="R43" s="425"/>
      <c r="T43" s="425"/>
      <c r="U43" s="425"/>
      <c r="V43" s="425"/>
    </row>
    <row r="44" spans="2:22" ht="12" customHeight="1">
      <c r="B44" s="406" t="s">
        <v>478</v>
      </c>
      <c r="D44" s="422" t="s">
        <v>333</v>
      </c>
      <c r="E44" s="423">
        <v>527</v>
      </c>
      <c r="F44" s="424">
        <v>512</v>
      </c>
      <c r="G44" s="424">
        <v>161</v>
      </c>
      <c r="H44" s="424">
        <v>96</v>
      </c>
      <c r="I44" s="424">
        <v>65</v>
      </c>
      <c r="J44" s="424">
        <v>351</v>
      </c>
      <c r="K44" s="424">
        <v>15</v>
      </c>
      <c r="L44" s="424">
        <v>6</v>
      </c>
      <c r="M44" s="424">
        <v>9</v>
      </c>
      <c r="O44" s="425"/>
      <c r="P44" s="425"/>
      <c r="U44" s="425"/>
      <c r="V44" s="425"/>
    </row>
    <row r="45" spans="4:23" ht="12" customHeight="1">
      <c r="D45" s="422" t="s">
        <v>334</v>
      </c>
      <c r="E45" s="423">
        <v>598</v>
      </c>
      <c r="F45" s="424">
        <v>545</v>
      </c>
      <c r="G45" s="424">
        <v>185</v>
      </c>
      <c r="H45" s="424">
        <v>87</v>
      </c>
      <c r="I45" s="424">
        <v>98</v>
      </c>
      <c r="J45" s="424">
        <v>360</v>
      </c>
      <c r="K45" s="424">
        <v>53</v>
      </c>
      <c r="L45" s="424">
        <v>12</v>
      </c>
      <c r="M45" s="424">
        <v>41</v>
      </c>
      <c r="O45" s="425"/>
      <c r="P45" s="425"/>
      <c r="T45" s="425"/>
      <c r="U45" s="425"/>
      <c r="V45" s="425"/>
      <c r="W45" s="425"/>
    </row>
    <row r="46" spans="4:23" ht="12" customHeight="1">
      <c r="D46" s="422" t="s">
        <v>335</v>
      </c>
      <c r="E46" s="423">
        <v>1125</v>
      </c>
      <c r="F46" s="424">
        <v>1057</v>
      </c>
      <c r="G46" s="424">
        <v>346</v>
      </c>
      <c r="H46" s="424">
        <v>183</v>
      </c>
      <c r="I46" s="424">
        <v>163</v>
      </c>
      <c r="J46" s="424">
        <v>711</v>
      </c>
      <c r="K46" s="424">
        <v>68</v>
      </c>
      <c r="L46" s="424">
        <v>18</v>
      </c>
      <c r="M46" s="424">
        <v>50</v>
      </c>
      <c r="O46" s="425"/>
      <c r="P46" s="425"/>
      <c r="Q46" s="425"/>
      <c r="T46" s="425"/>
      <c r="U46" s="425"/>
      <c r="V46" s="425"/>
      <c r="W46" s="425"/>
    </row>
    <row r="47" spans="2:22" ht="12" customHeight="1">
      <c r="B47" s="406" t="s">
        <v>366</v>
      </c>
      <c r="D47" s="422" t="s">
        <v>333</v>
      </c>
      <c r="E47" s="423">
        <v>4315</v>
      </c>
      <c r="F47" s="424">
        <v>787</v>
      </c>
      <c r="G47" s="424">
        <v>537</v>
      </c>
      <c r="H47" s="424">
        <v>377</v>
      </c>
      <c r="I47" s="424">
        <v>160</v>
      </c>
      <c r="J47" s="424">
        <v>250</v>
      </c>
      <c r="K47" s="424">
        <v>3528</v>
      </c>
      <c r="L47" s="424">
        <v>2989</v>
      </c>
      <c r="M47" s="424">
        <v>539</v>
      </c>
      <c r="O47" s="425"/>
      <c r="P47" s="425"/>
      <c r="U47" s="425"/>
      <c r="V47" s="425"/>
    </row>
    <row r="48" spans="3:23" ht="12" customHeight="1">
      <c r="C48" s="406" t="s">
        <v>367</v>
      </c>
      <c r="D48" s="422" t="s">
        <v>334</v>
      </c>
      <c r="E48" s="423">
        <v>6118</v>
      </c>
      <c r="F48" s="424">
        <v>1241</v>
      </c>
      <c r="G48" s="424">
        <v>632</v>
      </c>
      <c r="H48" s="424">
        <v>273</v>
      </c>
      <c r="I48" s="424">
        <v>359</v>
      </c>
      <c r="J48" s="424">
        <v>609</v>
      </c>
      <c r="K48" s="424">
        <v>4877</v>
      </c>
      <c r="L48" s="424">
        <v>2240</v>
      </c>
      <c r="M48" s="424">
        <v>2637</v>
      </c>
      <c r="O48" s="425"/>
      <c r="P48" s="425"/>
      <c r="T48" s="425"/>
      <c r="U48" s="425"/>
      <c r="V48" s="425"/>
      <c r="W48" s="425"/>
    </row>
    <row r="49" spans="4:23" ht="12" customHeight="1">
      <c r="D49" s="422" t="s">
        <v>335</v>
      </c>
      <c r="E49" s="423">
        <v>10433</v>
      </c>
      <c r="F49" s="424">
        <v>2028</v>
      </c>
      <c r="G49" s="424">
        <v>1169</v>
      </c>
      <c r="H49" s="424">
        <v>650</v>
      </c>
      <c r="I49" s="424">
        <v>519</v>
      </c>
      <c r="J49" s="424">
        <v>859</v>
      </c>
      <c r="K49" s="424">
        <v>8405</v>
      </c>
      <c r="L49" s="424">
        <v>5229</v>
      </c>
      <c r="M49" s="424">
        <v>3176</v>
      </c>
      <c r="O49" s="425"/>
      <c r="P49" s="425"/>
      <c r="Q49" s="425"/>
      <c r="T49" s="425"/>
      <c r="U49" s="425"/>
      <c r="V49" s="425"/>
      <c r="W49" s="425"/>
    </row>
    <row r="50" spans="2:22" ht="12" customHeight="1">
      <c r="B50" s="406" t="s">
        <v>368</v>
      </c>
      <c r="D50" s="422" t="s">
        <v>333</v>
      </c>
      <c r="E50" s="423">
        <v>3432</v>
      </c>
      <c r="F50" s="424">
        <v>110</v>
      </c>
      <c r="G50" s="424">
        <v>104</v>
      </c>
      <c r="H50" s="424">
        <v>86</v>
      </c>
      <c r="I50" s="424">
        <v>18</v>
      </c>
      <c r="J50" s="424">
        <v>6</v>
      </c>
      <c r="K50" s="424">
        <v>3322</v>
      </c>
      <c r="L50" s="424">
        <v>2932</v>
      </c>
      <c r="M50" s="424">
        <v>390</v>
      </c>
      <c r="O50" s="425"/>
      <c r="U50" s="425"/>
      <c r="V50" s="425"/>
    </row>
    <row r="51" spans="3:23" ht="12" customHeight="1">
      <c r="C51" s="406" t="s">
        <v>369</v>
      </c>
      <c r="D51" s="422" t="s">
        <v>334</v>
      </c>
      <c r="E51" s="423">
        <v>7258</v>
      </c>
      <c r="F51" s="424">
        <v>120</v>
      </c>
      <c r="G51" s="424">
        <v>117</v>
      </c>
      <c r="H51" s="424">
        <v>55</v>
      </c>
      <c r="I51" s="424">
        <v>62</v>
      </c>
      <c r="J51" s="424">
        <v>3</v>
      </c>
      <c r="K51" s="424">
        <v>7138</v>
      </c>
      <c r="L51" s="424">
        <v>4455</v>
      </c>
      <c r="M51" s="424">
        <v>2683</v>
      </c>
      <c r="O51" s="425"/>
      <c r="U51" s="425"/>
      <c r="V51" s="425"/>
      <c r="W51" s="425"/>
    </row>
    <row r="52" spans="4:23" ht="12" customHeight="1">
      <c r="D52" s="422" t="s">
        <v>335</v>
      </c>
      <c r="E52" s="423">
        <v>10690</v>
      </c>
      <c r="F52" s="424">
        <v>230</v>
      </c>
      <c r="G52" s="424">
        <v>221</v>
      </c>
      <c r="H52" s="424">
        <v>141</v>
      </c>
      <c r="I52" s="424">
        <v>80</v>
      </c>
      <c r="J52" s="424">
        <v>9</v>
      </c>
      <c r="K52" s="424">
        <v>10460</v>
      </c>
      <c r="L52" s="424">
        <v>7387</v>
      </c>
      <c r="M52" s="424">
        <v>3073</v>
      </c>
      <c r="O52" s="425"/>
      <c r="U52" s="425"/>
      <c r="V52" s="425"/>
      <c r="W52" s="425"/>
    </row>
    <row r="53" spans="1:13" ht="18.75" customHeight="1">
      <c r="A53" s="808" t="s">
        <v>338</v>
      </c>
      <c r="B53" s="808"/>
      <c r="C53" s="808"/>
      <c r="D53" s="808"/>
      <c r="E53" s="808"/>
      <c r="F53" s="808"/>
      <c r="G53" s="808"/>
      <c r="H53" s="808"/>
      <c r="I53" s="808"/>
      <c r="J53" s="808"/>
      <c r="K53" s="808"/>
      <c r="L53" s="808"/>
      <c r="M53" s="808"/>
    </row>
    <row r="54" spans="3:13" ht="12" customHeight="1">
      <c r="C54" s="418" t="s">
        <v>337</v>
      </c>
      <c r="D54" s="419" t="s">
        <v>333</v>
      </c>
      <c r="E54" s="420">
        <v>66</v>
      </c>
      <c r="F54" s="420">
        <v>47</v>
      </c>
      <c r="G54" s="420">
        <v>30</v>
      </c>
      <c r="H54" s="420">
        <v>23</v>
      </c>
      <c r="I54" s="420">
        <v>7</v>
      </c>
      <c r="J54" s="420">
        <v>17</v>
      </c>
      <c r="K54" s="420">
        <v>19</v>
      </c>
      <c r="L54" s="420">
        <v>8</v>
      </c>
      <c r="M54" s="420">
        <v>11</v>
      </c>
    </row>
    <row r="55" spans="4:13" ht="12" customHeight="1">
      <c r="D55" s="419" t="s">
        <v>334</v>
      </c>
      <c r="E55" s="420">
        <v>68</v>
      </c>
      <c r="F55" s="420">
        <v>24</v>
      </c>
      <c r="G55" s="420">
        <v>15</v>
      </c>
      <c r="H55" s="420">
        <v>8</v>
      </c>
      <c r="I55" s="420">
        <v>7</v>
      </c>
      <c r="J55" s="420">
        <v>9</v>
      </c>
      <c r="K55" s="420">
        <v>44</v>
      </c>
      <c r="L55" s="420">
        <v>9</v>
      </c>
      <c r="M55" s="420">
        <v>35</v>
      </c>
    </row>
    <row r="56" spans="4:13" ht="12" customHeight="1">
      <c r="D56" s="419" t="s">
        <v>335</v>
      </c>
      <c r="E56" s="420">
        <v>134</v>
      </c>
      <c r="F56" s="420">
        <v>71</v>
      </c>
      <c r="G56" s="420">
        <v>45</v>
      </c>
      <c r="H56" s="420">
        <v>31</v>
      </c>
      <c r="I56" s="420">
        <v>14</v>
      </c>
      <c r="J56" s="420">
        <v>26</v>
      </c>
      <c r="K56" s="420">
        <v>63</v>
      </c>
      <c r="L56" s="420">
        <v>17</v>
      </c>
      <c r="M56" s="420">
        <v>46</v>
      </c>
    </row>
    <row r="57" spans="2:13" ht="12" customHeight="1">
      <c r="B57" s="406" t="s">
        <v>243</v>
      </c>
      <c r="D57" s="422" t="s">
        <v>333</v>
      </c>
      <c r="E57" s="423">
        <v>46</v>
      </c>
      <c r="F57" s="424">
        <v>46</v>
      </c>
      <c r="G57" s="424">
        <v>30</v>
      </c>
      <c r="H57" s="424">
        <v>23</v>
      </c>
      <c r="I57" s="424">
        <v>7</v>
      </c>
      <c r="J57" s="424">
        <v>16</v>
      </c>
      <c r="K57" s="424">
        <v>0</v>
      </c>
      <c r="L57" s="424">
        <v>0</v>
      </c>
      <c r="M57" s="424">
        <v>0</v>
      </c>
    </row>
    <row r="58" spans="4:13" ht="12" customHeight="1">
      <c r="D58" s="422" t="s">
        <v>334</v>
      </c>
      <c r="E58" s="423">
        <v>24</v>
      </c>
      <c r="F58" s="424">
        <v>24</v>
      </c>
      <c r="G58" s="424">
        <v>15</v>
      </c>
      <c r="H58" s="424">
        <v>8</v>
      </c>
      <c r="I58" s="424">
        <v>7</v>
      </c>
      <c r="J58" s="424">
        <v>9</v>
      </c>
      <c r="K58" s="424">
        <v>0</v>
      </c>
      <c r="L58" s="424">
        <v>0</v>
      </c>
      <c r="M58" s="424">
        <v>0</v>
      </c>
    </row>
    <row r="59" spans="4:13" ht="12" customHeight="1">
      <c r="D59" s="422" t="s">
        <v>335</v>
      </c>
      <c r="E59" s="423">
        <v>70</v>
      </c>
      <c r="F59" s="424">
        <v>70</v>
      </c>
      <c r="G59" s="424">
        <v>45</v>
      </c>
      <c r="H59" s="424">
        <v>31</v>
      </c>
      <c r="I59" s="424">
        <v>14</v>
      </c>
      <c r="J59" s="424">
        <v>25</v>
      </c>
      <c r="K59" s="424">
        <v>0</v>
      </c>
      <c r="L59" s="424">
        <v>0</v>
      </c>
      <c r="M59" s="424">
        <v>0</v>
      </c>
    </row>
    <row r="60" spans="2:13" ht="12" customHeight="1">
      <c r="B60" s="406" t="s">
        <v>694</v>
      </c>
      <c r="D60" s="422" t="s">
        <v>333</v>
      </c>
      <c r="E60" s="423" t="s">
        <v>899</v>
      </c>
      <c r="F60" s="424" t="s">
        <v>899</v>
      </c>
      <c r="G60" s="424">
        <v>0</v>
      </c>
      <c r="H60" s="424">
        <v>0</v>
      </c>
      <c r="I60" s="424">
        <v>0</v>
      </c>
      <c r="J60" s="424" t="s">
        <v>899</v>
      </c>
      <c r="K60" s="424">
        <v>0</v>
      </c>
      <c r="L60" s="424">
        <v>0</v>
      </c>
      <c r="M60" s="424">
        <v>0</v>
      </c>
    </row>
    <row r="61" spans="4:13" ht="12" customHeight="1">
      <c r="D61" s="422" t="s">
        <v>334</v>
      </c>
      <c r="E61" s="423">
        <v>0</v>
      </c>
      <c r="F61" s="424">
        <v>0</v>
      </c>
      <c r="G61" s="424">
        <v>0</v>
      </c>
      <c r="H61" s="424">
        <v>0</v>
      </c>
      <c r="I61" s="424">
        <v>0</v>
      </c>
      <c r="J61" s="424">
        <v>0</v>
      </c>
      <c r="K61" s="424">
        <v>0</v>
      </c>
      <c r="L61" s="424">
        <v>0</v>
      </c>
      <c r="M61" s="424">
        <v>0</v>
      </c>
    </row>
    <row r="62" spans="4:13" ht="12" customHeight="1">
      <c r="D62" s="422" t="s">
        <v>335</v>
      </c>
      <c r="E62" s="423" t="s">
        <v>899</v>
      </c>
      <c r="F62" s="424" t="s">
        <v>899</v>
      </c>
      <c r="G62" s="424">
        <v>0</v>
      </c>
      <c r="H62" s="424">
        <v>0</v>
      </c>
      <c r="I62" s="424">
        <v>0</v>
      </c>
      <c r="J62" s="424" t="s">
        <v>899</v>
      </c>
      <c r="K62" s="424">
        <v>0</v>
      </c>
      <c r="L62" s="424">
        <v>0</v>
      </c>
      <c r="M62" s="424">
        <v>0</v>
      </c>
    </row>
    <row r="63" spans="2:13" ht="12" customHeight="1">
      <c r="B63" s="406" t="s">
        <v>370</v>
      </c>
      <c r="D63" s="422" t="s">
        <v>333</v>
      </c>
      <c r="E63" s="423">
        <v>19</v>
      </c>
      <c r="F63" s="424">
        <v>0</v>
      </c>
      <c r="G63" s="424">
        <v>0</v>
      </c>
      <c r="H63" s="424">
        <v>0</v>
      </c>
      <c r="I63" s="424">
        <v>0</v>
      </c>
      <c r="J63" s="424">
        <v>0</v>
      </c>
      <c r="K63" s="424">
        <v>19</v>
      </c>
      <c r="L63" s="424">
        <v>8</v>
      </c>
      <c r="M63" s="424">
        <v>11</v>
      </c>
    </row>
    <row r="64" spans="3:13" ht="12" customHeight="1">
      <c r="C64" s="406" t="s">
        <v>371</v>
      </c>
      <c r="D64" s="422" t="s">
        <v>334</v>
      </c>
      <c r="E64" s="423">
        <v>44</v>
      </c>
      <c r="F64" s="424">
        <v>0</v>
      </c>
      <c r="G64" s="424">
        <v>0</v>
      </c>
      <c r="H64" s="424">
        <v>0</v>
      </c>
      <c r="I64" s="424">
        <v>0</v>
      </c>
      <c r="J64" s="424">
        <v>0</v>
      </c>
      <c r="K64" s="424">
        <v>44</v>
      </c>
      <c r="L64" s="424">
        <v>9</v>
      </c>
      <c r="M64" s="424">
        <v>35</v>
      </c>
    </row>
    <row r="65" spans="4:13" ht="12" customHeight="1">
      <c r="D65" s="422" t="s">
        <v>335</v>
      </c>
      <c r="E65" s="423">
        <v>63</v>
      </c>
      <c r="F65" s="424">
        <v>0</v>
      </c>
      <c r="G65" s="424">
        <v>0</v>
      </c>
      <c r="H65" s="424">
        <v>0</v>
      </c>
      <c r="I65" s="424">
        <v>0</v>
      </c>
      <c r="J65" s="424">
        <v>0</v>
      </c>
      <c r="K65" s="424">
        <v>63</v>
      </c>
      <c r="L65" s="424">
        <v>17</v>
      </c>
      <c r="M65" s="424">
        <v>46</v>
      </c>
    </row>
    <row r="66" spans="1:13" ht="18.75" customHeight="1">
      <c r="A66" s="808" t="s">
        <v>339</v>
      </c>
      <c r="B66" s="808"/>
      <c r="C66" s="808"/>
      <c r="D66" s="808"/>
      <c r="E66" s="808"/>
      <c r="F66" s="808"/>
      <c r="G66" s="808"/>
      <c r="H66" s="808"/>
      <c r="I66" s="808"/>
      <c r="J66" s="808"/>
      <c r="K66" s="808"/>
      <c r="L66" s="808"/>
      <c r="M66" s="808"/>
    </row>
    <row r="67" spans="3:13" ht="12" customHeight="1">
      <c r="C67" s="418" t="s">
        <v>337</v>
      </c>
      <c r="D67" s="419" t="s">
        <v>333</v>
      </c>
      <c r="E67" s="420">
        <v>952</v>
      </c>
      <c r="F67" s="420">
        <v>821</v>
      </c>
      <c r="G67" s="420">
        <v>353</v>
      </c>
      <c r="H67" s="420">
        <v>190</v>
      </c>
      <c r="I67" s="420">
        <v>163</v>
      </c>
      <c r="J67" s="420">
        <v>468</v>
      </c>
      <c r="K67" s="420">
        <v>131</v>
      </c>
      <c r="L67" s="420">
        <v>93</v>
      </c>
      <c r="M67" s="420">
        <v>38</v>
      </c>
    </row>
    <row r="68" spans="4:13" ht="12" customHeight="1">
      <c r="D68" s="419" t="s">
        <v>334</v>
      </c>
      <c r="E68" s="420">
        <v>802</v>
      </c>
      <c r="F68" s="420">
        <v>560</v>
      </c>
      <c r="G68" s="420">
        <v>217</v>
      </c>
      <c r="H68" s="420">
        <v>88</v>
      </c>
      <c r="I68" s="420">
        <v>129</v>
      </c>
      <c r="J68" s="420">
        <v>343</v>
      </c>
      <c r="K68" s="420">
        <v>242</v>
      </c>
      <c r="L68" s="420">
        <v>87</v>
      </c>
      <c r="M68" s="420">
        <v>155</v>
      </c>
    </row>
    <row r="69" spans="4:13" ht="12" customHeight="1">
      <c r="D69" s="419" t="s">
        <v>335</v>
      </c>
      <c r="E69" s="420">
        <v>1754</v>
      </c>
      <c r="F69" s="420">
        <v>1381</v>
      </c>
      <c r="G69" s="420">
        <v>570</v>
      </c>
      <c r="H69" s="420">
        <v>278</v>
      </c>
      <c r="I69" s="420">
        <v>292</v>
      </c>
      <c r="J69" s="420">
        <v>811</v>
      </c>
      <c r="K69" s="420">
        <v>373</v>
      </c>
      <c r="L69" s="420">
        <v>180</v>
      </c>
      <c r="M69" s="420">
        <v>193</v>
      </c>
    </row>
    <row r="70" spans="4:13" ht="12" customHeight="1">
      <c r="D70" s="419"/>
      <c r="E70" s="420"/>
      <c r="F70" s="420"/>
      <c r="G70" s="420"/>
      <c r="H70" s="420"/>
      <c r="I70" s="420"/>
      <c r="J70" s="420"/>
      <c r="K70" s="420"/>
      <c r="L70" s="420"/>
      <c r="M70" s="420"/>
    </row>
    <row r="71" spans="2:13" ht="12" customHeight="1">
      <c r="B71" s="406" t="s">
        <v>243</v>
      </c>
      <c r="D71" s="422" t="s">
        <v>333</v>
      </c>
      <c r="E71" s="423" t="s">
        <v>899</v>
      </c>
      <c r="F71" s="424" t="s">
        <v>899</v>
      </c>
      <c r="G71" s="424">
        <v>0</v>
      </c>
      <c r="H71" s="424">
        <v>0</v>
      </c>
      <c r="I71" s="424">
        <v>0</v>
      </c>
      <c r="J71" s="424" t="s">
        <v>899</v>
      </c>
      <c r="K71" s="424">
        <v>0</v>
      </c>
      <c r="L71" s="424">
        <v>0</v>
      </c>
      <c r="M71" s="424">
        <v>0</v>
      </c>
    </row>
    <row r="72" spans="4:13" ht="12" customHeight="1">
      <c r="D72" s="422" t="s">
        <v>334</v>
      </c>
      <c r="E72" s="423" t="s">
        <v>899</v>
      </c>
      <c r="F72" s="424" t="s">
        <v>899</v>
      </c>
      <c r="G72" s="424" t="s">
        <v>899</v>
      </c>
      <c r="H72" s="424" t="s">
        <v>899</v>
      </c>
      <c r="I72" s="424">
        <v>0</v>
      </c>
      <c r="J72" s="424" t="s">
        <v>899</v>
      </c>
      <c r="K72" s="424">
        <v>0</v>
      </c>
      <c r="L72" s="424">
        <v>0</v>
      </c>
      <c r="M72" s="424">
        <v>0</v>
      </c>
    </row>
    <row r="73" spans="4:15" ht="12" customHeight="1">
      <c r="D73" s="422" t="s">
        <v>335</v>
      </c>
      <c r="E73" s="423">
        <v>5</v>
      </c>
      <c r="F73" s="424">
        <v>5</v>
      </c>
      <c r="G73" s="424">
        <v>3</v>
      </c>
      <c r="H73" s="424" t="s">
        <v>899</v>
      </c>
      <c r="I73" s="424">
        <v>0</v>
      </c>
      <c r="J73" s="424" t="s">
        <v>899</v>
      </c>
      <c r="K73" s="424">
        <v>0</v>
      </c>
      <c r="L73" s="424">
        <v>0</v>
      </c>
      <c r="M73" s="424">
        <v>0</v>
      </c>
      <c r="N73" s="425"/>
      <c r="O73" s="425"/>
    </row>
    <row r="74" spans="2:13" ht="12" customHeight="1">
      <c r="B74" s="406" t="s">
        <v>479</v>
      </c>
      <c r="D74" s="422" t="s">
        <v>333</v>
      </c>
      <c r="E74" s="423" t="s">
        <v>899</v>
      </c>
      <c r="F74" s="424" t="s">
        <v>899</v>
      </c>
      <c r="G74" s="424" t="s">
        <v>899</v>
      </c>
      <c r="H74" s="424" t="s">
        <v>899</v>
      </c>
      <c r="I74" s="424" t="s">
        <v>899</v>
      </c>
      <c r="J74" s="424">
        <v>0</v>
      </c>
      <c r="K74" s="424">
        <v>0</v>
      </c>
      <c r="L74" s="424">
        <v>0</v>
      </c>
      <c r="M74" s="424">
        <v>0</v>
      </c>
    </row>
    <row r="75" spans="3:13" ht="12" customHeight="1">
      <c r="C75" s="406" t="s">
        <v>250</v>
      </c>
      <c r="D75" s="422" t="s">
        <v>334</v>
      </c>
      <c r="E75" s="423" t="s">
        <v>899</v>
      </c>
      <c r="F75" s="424" t="s">
        <v>899</v>
      </c>
      <c r="G75" s="424" t="s">
        <v>899</v>
      </c>
      <c r="H75" s="424" t="s">
        <v>899</v>
      </c>
      <c r="I75" s="424" t="s">
        <v>899</v>
      </c>
      <c r="J75" s="424">
        <v>0</v>
      </c>
      <c r="K75" s="424">
        <v>0</v>
      </c>
      <c r="L75" s="424">
        <v>0</v>
      </c>
      <c r="M75" s="424">
        <v>0</v>
      </c>
    </row>
    <row r="76" spans="4:15" ht="12" customHeight="1">
      <c r="D76" s="422" t="s">
        <v>335</v>
      </c>
      <c r="E76" s="423">
        <v>5</v>
      </c>
      <c r="F76" s="424">
        <v>5</v>
      </c>
      <c r="G76" s="424">
        <v>5</v>
      </c>
      <c r="H76" s="424" t="s">
        <v>899</v>
      </c>
      <c r="I76" s="424" t="s">
        <v>899</v>
      </c>
      <c r="J76" s="424">
        <v>0</v>
      </c>
      <c r="K76" s="424">
        <v>0</v>
      </c>
      <c r="L76" s="424">
        <v>0</v>
      </c>
      <c r="M76" s="424">
        <v>0</v>
      </c>
      <c r="N76" s="425"/>
      <c r="O76" s="425"/>
    </row>
    <row r="77" spans="2:13" ht="12" customHeight="1">
      <c r="B77" s="406" t="s">
        <v>365</v>
      </c>
      <c r="D77" s="422" t="s">
        <v>333</v>
      </c>
      <c r="E77" s="423">
        <v>16</v>
      </c>
      <c r="F77" s="424">
        <v>16</v>
      </c>
      <c r="G77" s="424">
        <v>7</v>
      </c>
      <c r="H77" s="424">
        <v>4</v>
      </c>
      <c r="I77" s="424">
        <v>3</v>
      </c>
      <c r="J77" s="424">
        <v>9</v>
      </c>
      <c r="K77" s="424">
        <v>0</v>
      </c>
      <c r="L77" s="424">
        <v>0</v>
      </c>
      <c r="M77" s="424">
        <v>0</v>
      </c>
    </row>
    <row r="78" spans="4:13" ht="12" customHeight="1">
      <c r="D78" s="422" t="s">
        <v>334</v>
      </c>
      <c r="E78" s="423">
        <v>10</v>
      </c>
      <c r="F78" s="424">
        <v>10</v>
      </c>
      <c r="G78" s="424">
        <v>4</v>
      </c>
      <c r="H78" s="424" t="s">
        <v>899</v>
      </c>
      <c r="I78" s="424" t="s">
        <v>899</v>
      </c>
      <c r="J78" s="424">
        <v>6</v>
      </c>
      <c r="K78" s="424">
        <v>0</v>
      </c>
      <c r="L78" s="424">
        <v>0</v>
      </c>
      <c r="M78" s="424">
        <v>0</v>
      </c>
    </row>
    <row r="79" spans="4:15" ht="12" customHeight="1">
      <c r="D79" s="422" t="s">
        <v>335</v>
      </c>
      <c r="E79" s="423">
        <v>26</v>
      </c>
      <c r="F79" s="424">
        <v>26</v>
      </c>
      <c r="G79" s="424">
        <v>11</v>
      </c>
      <c r="H79" s="424">
        <v>5</v>
      </c>
      <c r="I79" s="424">
        <v>6</v>
      </c>
      <c r="J79" s="424">
        <v>15</v>
      </c>
      <c r="K79" s="424">
        <v>0</v>
      </c>
      <c r="L79" s="424">
        <v>0</v>
      </c>
      <c r="M79" s="424">
        <v>0</v>
      </c>
      <c r="N79" s="425"/>
      <c r="O79" s="425"/>
    </row>
    <row r="80" spans="2:13" ht="12" customHeight="1">
      <c r="B80" s="406" t="s">
        <v>372</v>
      </c>
      <c r="D80" s="422" t="s">
        <v>333</v>
      </c>
      <c r="E80" s="423">
        <v>738</v>
      </c>
      <c r="F80" s="424">
        <v>712</v>
      </c>
      <c r="G80" s="424">
        <v>332</v>
      </c>
      <c r="H80" s="424">
        <v>176</v>
      </c>
      <c r="I80" s="424">
        <v>156</v>
      </c>
      <c r="J80" s="424">
        <v>380</v>
      </c>
      <c r="K80" s="424">
        <v>26</v>
      </c>
      <c r="L80" s="424">
        <v>10</v>
      </c>
      <c r="M80" s="424">
        <v>16</v>
      </c>
    </row>
    <row r="81" spans="4:13" ht="12" customHeight="1">
      <c r="D81" s="422" t="s">
        <v>334</v>
      </c>
      <c r="E81" s="423">
        <v>512</v>
      </c>
      <c r="F81" s="424">
        <v>471</v>
      </c>
      <c r="G81" s="424">
        <v>199</v>
      </c>
      <c r="H81" s="424">
        <v>79</v>
      </c>
      <c r="I81" s="424">
        <v>120</v>
      </c>
      <c r="J81" s="424">
        <v>272</v>
      </c>
      <c r="K81" s="424">
        <v>41</v>
      </c>
      <c r="L81" s="424">
        <v>10</v>
      </c>
      <c r="M81" s="424">
        <v>31</v>
      </c>
    </row>
    <row r="82" spans="4:15" ht="12" customHeight="1">
      <c r="D82" s="422" t="s">
        <v>335</v>
      </c>
      <c r="E82" s="423">
        <v>1250</v>
      </c>
      <c r="F82" s="424">
        <v>1183</v>
      </c>
      <c r="G82" s="424">
        <v>531</v>
      </c>
      <c r="H82" s="424">
        <v>255</v>
      </c>
      <c r="I82" s="424">
        <v>276</v>
      </c>
      <c r="J82" s="424">
        <v>652</v>
      </c>
      <c r="K82" s="424">
        <v>67</v>
      </c>
      <c r="L82" s="424">
        <v>20</v>
      </c>
      <c r="M82" s="424">
        <v>47</v>
      </c>
      <c r="N82" s="425"/>
      <c r="O82" s="425"/>
    </row>
    <row r="83" spans="2:13" ht="12" customHeight="1">
      <c r="B83" s="406" t="s">
        <v>370</v>
      </c>
      <c r="D83" s="422" t="s">
        <v>333</v>
      </c>
      <c r="E83" s="423">
        <v>195</v>
      </c>
      <c r="F83" s="424">
        <v>90</v>
      </c>
      <c r="G83" s="424">
        <v>12</v>
      </c>
      <c r="H83" s="424">
        <v>9</v>
      </c>
      <c r="I83" s="424">
        <v>3</v>
      </c>
      <c r="J83" s="424">
        <v>78</v>
      </c>
      <c r="K83" s="424">
        <v>105</v>
      </c>
      <c r="L83" s="424">
        <v>83</v>
      </c>
      <c r="M83" s="424">
        <v>22</v>
      </c>
    </row>
    <row r="84" spans="3:13" ht="12" customHeight="1">
      <c r="C84" s="406" t="s">
        <v>371</v>
      </c>
      <c r="D84" s="422" t="s">
        <v>334</v>
      </c>
      <c r="E84" s="423">
        <v>273</v>
      </c>
      <c r="F84" s="424">
        <v>72</v>
      </c>
      <c r="G84" s="424">
        <v>8</v>
      </c>
      <c r="H84" s="424">
        <v>3</v>
      </c>
      <c r="I84" s="424">
        <v>5</v>
      </c>
      <c r="J84" s="424">
        <v>64</v>
      </c>
      <c r="K84" s="424">
        <v>201</v>
      </c>
      <c r="L84" s="424">
        <v>77</v>
      </c>
      <c r="M84" s="424">
        <v>124</v>
      </c>
    </row>
    <row r="85" spans="4:13" ht="3" customHeight="1">
      <c r="D85" s="422"/>
      <c r="E85" s="423"/>
      <c r="F85" s="424"/>
      <c r="G85" s="424"/>
      <c r="H85" s="424"/>
      <c r="I85" s="424"/>
      <c r="J85" s="424"/>
      <c r="K85" s="424"/>
      <c r="L85" s="424"/>
      <c r="M85" s="424"/>
    </row>
    <row r="86" spans="4:13" ht="12" customHeight="1">
      <c r="D86" s="422" t="s">
        <v>335</v>
      </c>
      <c r="E86" s="423">
        <v>468</v>
      </c>
      <c r="F86" s="424">
        <v>162</v>
      </c>
      <c r="G86" s="424">
        <v>20</v>
      </c>
      <c r="H86" s="424">
        <v>12</v>
      </c>
      <c r="I86" s="424">
        <v>8</v>
      </c>
      <c r="J86" s="424">
        <v>142</v>
      </c>
      <c r="K86" s="424">
        <v>306</v>
      </c>
      <c r="L86" s="424">
        <v>160</v>
      </c>
      <c r="M86" s="424">
        <v>146</v>
      </c>
    </row>
    <row r="87" spans="1:13" ht="18.75" customHeight="1">
      <c r="A87" s="808" t="s">
        <v>342</v>
      </c>
      <c r="B87" s="808"/>
      <c r="C87" s="808"/>
      <c r="D87" s="808"/>
      <c r="E87" s="808"/>
      <c r="F87" s="808"/>
      <c r="G87" s="808"/>
      <c r="H87" s="808"/>
      <c r="I87" s="808"/>
      <c r="J87" s="808"/>
      <c r="K87" s="808"/>
      <c r="L87" s="808"/>
      <c r="M87" s="808"/>
    </row>
    <row r="88" spans="3:13" ht="12" customHeight="1">
      <c r="C88" s="418" t="s">
        <v>337</v>
      </c>
      <c r="D88" s="419" t="s">
        <v>333</v>
      </c>
      <c r="E88" s="420">
        <v>12338</v>
      </c>
      <c r="F88" s="420">
        <v>9760</v>
      </c>
      <c r="G88" s="420">
        <v>4142</v>
      </c>
      <c r="H88" s="420">
        <v>3449</v>
      </c>
      <c r="I88" s="420">
        <v>693</v>
      </c>
      <c r="J88" s="420">
        <v>5618</v>
      </c>
      <c r="K88" s="420">
        <v>2578</v>
      </c>
      <c r="L88" s="420">
        <v>1841</v>
      </c>
      <c r="M88" s="420">
        <v>737</v>
      </c>
    </row>
    <row r="89" spans="4:13" ht="12" customHeight="1">
      <c r="D89" s="419" t="s">
        <v>334</v>
      </c>
      <c r="E89" s="420">
        <v>8657</v>
      </c>
      <c r="F89" s="420">
        <v>4951</v>
      </c>
      <c r="G89" s="420">
        <v>1697</v>
      </c>
      <c r="H89" s="420">
        <v>1060</v>
      </c>
      <c r="I89" s="420">
        <v>637</v>
      </c>
      <c r="J89" s="420">
        <v>3254</v>
      </c>
      <c r="K89" s="420">
        <v>3706</v>
      </c>
      <c r="L89" s="420">
        <v>1553</v>
      </c>
      <c r="M89" s="420">
        <v>2153</v>
      </c>
    </row>
    <row r="90" spans="4:13" ht="12" customHeight="1">
      <c r="D90" s="419" t="s">
        <v>335</v>
      </c>
      <c r="E90" s="420">
        <v>20995</v>
      </c>
      <c r="F90" s="420">
        <v>14711</v>
      </c>
      <c r="G90" s="420">
        <v>5839</v>
      </c>
      <c r="H90" s="420">
        <v>4509</v>
      </c>
      <c r="I90" s="420">
        <v>1330</v>
      </c>
      <c r="J90" s="420">
        <v>8872</v>
      </c>
      <c r="K90" s="420">
        <v>6284</v>
      </c>
      <c r="L90" s="420">
        <v>3394</v>
      </c>
      <c r="M90" s="420">
        <v>2890</v>
      </c>
    </row>
    <row r="91" spans="4:13" ht="12" customHeight="1">
      <c r="D91" s="419"/>
      <c r="E91" s="420"/>
      <c r="F91" s="420"/>
      <c r="G91" s="420"/>
      <c r="H91" s="420"/>
      <c r="I91" s="420"/>
      <c r="J91" s="420"/>
      <c r="K91" s="420"/>
      <c r="L91" s="420"/>
      <c r="M91" s="420"/>
    </row>
    <row r="92" spans="2:13" ht="12" customHeight="1">
      <c r="B92" s="406" t="s">
        <v>243</v>
      </c>
      <c r="D92" s="422" t="s">
        <v>333</v>
      </c>
      <c r="E92" s="423">
        <v>185</v>
      </c>
      <c r="F92" s="424">
        <v>175</v>
      </c>
      <c r="G92" s="424">
        <v>61</v>
      </c>
      <c r="H92" s="424">
        <v>45</v>
      </c>
      <c r="I92" s="424">
        <v>16</v>
      </c>
      <c r="J92" s="424">
        <v>114</v>
      </c>
      <c r="K92" s="424">
        <v>10</v>
      </c>
      <c r="L92" s="424">
        <v>8</v>
      </c>
      <c r="M92" s="424"/>
    </row>
    <row r="93" spans="4:13" ht="12" customHeight="1">
      <c r="D93" s="422" t="s">
        <v>334</v>
      </c>
      <c r="E93" s="423">
        <v>192</v>
      </c>
      <c r="F93" s="424">
        <v>174</v>
      </c>
      <c r="G93" s="424">
        <v>55</v>
      </c>
      <c r="H93" s="424">
        <v>32</v>
      </c>
      <c r="I93" s="424">
        <v>23</v>
      </c>
      <c r="J93" s="424">
        <v>119</v>
      </c>
      <c r="K93" s="424">
        <v>18</v>
      </c>
      <c r="L93" s="424">
        <v>5</v>
      </c>
      <c r="M93" s="424">
        <v>13</v>
      </c>
    </row>
    <row r="94" spans="4:13" ht="12" customHeight="1">
      <c r="D94" s="422" t="s">
        <v>335</v>
      </c>
      <c r="E94" s="423">
        <v>377</v>
      </c>
      <c r="F94" s="424">
        <v>349</v>
      </c>
      <c r="G94" s="424">
        <v>116</v>
      </c>
      <c r="H94" s="424">
        <v>77</v>
      </c>
      <c r="I94" s="424">
        <v>39</v>
      </c>
      <c r="J94" s="424">
        <v>233</v>
      </c>
      <c r="K94" s="424">
        <v>28</v>
      </c>
      <c r="L94" s="424">
        <v>13</v>
      </c>
      <c r="M94" s="424">
        <v>15</v>
      </c>
    </row>
    <row r="95" spans="2:13" ht="12" customHeight="1">
      <c r="B95" s="406" t="s">
        <v>244</v>
      </c>
      <c r="D95" s="422" t="s">
        <v>333</v>
      </c>
      <c r="E95" s="423">
        <v>103</v>
      </c>
      <c r="F95" s="424">
        <v>100</v>
      </c>
      <c r="G95" s="424">
        <v>9</v>
      </c>
      <c r="H95" s="424">
        <v>6</v>
      </c>
      <c r="I95" s="424">
        <v>3</v>
      </c>
      <c r="J95" s="424">
        <v>91</v>
      </c>
      <c r="K95" s="424">
        <v>3</v>
      </c>
      <c r="L95" s="424" t="s">
        <v>899</v>
      </c>
      <c r="M95" s="424" t="s">
        <v>899</v>
      </c>
    </row>
    <row r="96" spans="4:13" ht="12" customHeight="1">
      <c r="D96" s="422" t="s">
        <v>334</v>
      </c>
      <c r="E96" s="423">
        <v>29</v>
      </c>
      <c r="F96" s="424">
        <v>27</v>
      </c>
      <c r="G96" s="424">
        <v>4</v>
      </c>
      <c r="H96" s="424" t="s">
        <v>899</v>
      </c>
      <c r="I96" s="424">
        <v>3</v>
      </c>
      <c r="J96" s="424">
        <v>23</v>
      </c>
      <c r="K96" s="424" t="s">
        <v>899</v>
      </c>
      <c r="L96" s="424" t="s">
        <v>899</v>
      </c>
      <c r="M96" s="424" t="s">
        <v>899</v>
      </c>
    </row>
    <row r="97" spans="4:13" ht="12" customHeight="1">
      <c r="D97" s="422" t="s">
        <v>335</v>
      </c>
      <c r="E97" s="423">
        <v>132</v>
      </c>
      <c r="F97" s="424">
        <v>127</v>
      </c>
      <c r="G97" s="424">
        <v>13</v>
      </c>
      <c r="H97" s="424">
        <v>7</v>
      </c>
      <c r="I97" s="424">
        <v>6</v>
      </c>
      <c r="J97" s="424">
        <v>114</v>
      </c>
      <c r="K97" s="424">
        <v>5</v>
      </c>
      <c r="L97" s="424" t="s">
        <v>899</v>
      </c>
      <c r="M97" s="424" t="s">
        <v>899</v>
      </c>
    </row>
    <row r="98" spans="2:19" ht="12" customHeight="1">
      <c r="B98" s="406" t="s">
        <v>359</v>
      </c>
      <c r="D98" s="422" t="s">
        <v>333</v>
      </c>
      <c r="E98" s="423">
        <v>2743</v>
      </c>
      <c r="F98" s="424">
        <v>2627</v>
      </c>
      <c r="G98" s="424">
        <v>867</v>
      </c>
      <c r="H98" s="424">
        <v>700</v>
      </c>
      <c r="I98" s="424">
        <v>167</v>
      </c>
      <c r="J98" s="424">
        <v>1760</v>
      </c>
      <c r="K98" s="424">
        <v>116</v>
      </c>
      <c r="L98" s="424">
        <v>70</v>
      </c>
      <c r="M98" s="424">
        <v>46</v>
      </c>
      <c r="N98" s="425"/>
      <c r="O98" s="425"/>
      <c r="S98" s="425"/>
    </row>
    <row r="99" spans="3:19" ht="12" customHeight="1">
      <c r="C99" s="406" t="s">
        <v>360</v>
      </c>
      <c r="D99" s="422" t="s">
        <v>334</v>
      </c>
      <c r="E99" s="423">
        <v>2248</v>
      </c>
      <c r="F99" s="424">
        <v>1971</v>
      </c>
      <c r="G99" s="424">
        <v>550</v>
      </c>
      <c r="H99" s="424">
        <v>365</v>
      </c>
      <c r="I99" s="424">
        <v>185</v>
      </c>
      <c r="J99" s="424">
        <v>1421</v>
      </c>
      <c r="K99" s="424">
        <v>277</v>
      </c>
      <c r="L99" s="424">
        <v>113</v>
      </c>
      <c r="M99" s="424">
        <v>164</v>
      </c>
      <c r="N99" s="425"/>
      <c r="O99" s="425"/>
      <c r="S99" s="425"/>
    </row>
    <row r="100" spans="4:19" ht="12" customHeight="1">
      <c r="D100" s="422" t="s">
        <v>335</v>
      </c>
      <c r="E100" s="423">
        <v>4991</v>
      </c>
      <c r="F100" s="424">
        <v>4598</v>
      </c>
      <c r="G100" s="424">
        <v>1417</v>
      </c>
      <c r="H100" s="424">
        <v>1065</v>
      </c>
      <c r="I100" s="424">
        <v>352</v>
      </c>
      <c r="J100" s="424">
        <v>3181</v>
      </c>
      <c r="K100" s="424">
        <v>393</v>
      </c>
      <c r="L100" s="424">
        <v>183</v>
      </c>
      <c r="M100" s="424">
        <v>210</v>
      </c>
      <c r="N100" s="425"/>
      <c r="O100" s="425"/>
      <c r="P100" s="425"/>
      <c r="S100" s="425"/>
    </row>
    <row r="101" spans="2:13" ht="12" customHeight="1">
      <c r="B101" s="406" t="s">
        <v>361</v>
      </c>
      <c r="D101" s="422" t="s">
        <v>333</v>
      </c>
      <c r="E101" s="423">
        <v>226</v>
      </c>
      <c r="F101" s="424">
        <v>180</v>
      </c>
      <c r="G101" s="424">
        <v>100</v>
      </c>
      <c r="H101" s="424">
        <v>88</v>
      </c>
      <c r="I101" s="424">
        <v>12</v>
      </c>
      <c r="J101" s="424">
        <v>80</v>
      </c>
      <c r="K101" s="424">
        <v>46</v>
      </c>
      <c r="L101" s="424">
        <v>33</v>
      </c>
      <c r="M101" s="424">
        <v>13</v>
      </c>
    </row>
    <row r="102" spans="4:13" ht="12" customHeight="1">
      <c r="D102" s="422" t="s">
        <v>334</v>
      </c>
      <c r="E102" s="423">
        <v>123</v>
      </c>
      <c r="F102" s="424">
        <v>66</v>
      </c>
      <c r="G102" s="424">
        <v>35</v>
      </c>
      <c r="H102" s="424">
        <v>23</v>
      </c>
      <c r="I102" s="424">
        <v>12</v>
      </c>
      <c r="J102" s="424">
        <v>31</v>
      </c>
      <c r="K102" s="424">
        <v>57</v>
      </c>
      <c r="L102" s="424">
        <v>21</v>
      </c>
      <c r="M102" s="424">
        <v>36</v>
      </c>
    </row>
    <row r="103" spans="4:13" ht="12" customHeight="1">
      <c r="D103" s="422" t="s">
        <v>335</v>
      </c>
      <c r="E103" s="423">
        <v>349</v>
      </c>
      <c r="F103" s="424">
        <v>246</v>
      </c>
      <c r="G103" s="424">
        <v>135</v>
      </c>
      <c r="H103" s="424">
        <v>111</v>
      </c>
      <c r="I103" s="424">
        <v>24</v>
      </c>
      <c r="J103" s="424">
        <v>111</v>
      </c>
      <c r="K103" s="424">
        <v>103</v>
      </c>
      <c r="L103" s="424">
        <v>54</v>
      </c>
      <c r="M103" s="424">
        <v>49</v>
      </c>
    </row>
    <row r="104" spans="1:13" ht="18.75" customHeight="1">
      <c r="A104" s="808" t="s">
        <v>893</v>
      </c>
      <c r="B104" s="808"/>
      <c r="C104" s="808"/>
      <c r="D104" s="808"/>
      <c r="E104" s="808"/>
      <c r="F104" s="808"/>
      <c r="G104" s="808"/>
      <c r="H104" s="808"/>
      <c r="I104" s="808"/>
      <c r="J104" s="808"/>
      <c r="K104" s="808"/>
      <c r="L104" s="808"/>
      <c r="M104" s="808"/>
    </row>
    <row r="105" spans="2:13" ht="12" customHeight="1">
      <c r="B105" s="406" t="s">
        <v>362</v>
      </c>
      <c r="D105" s="422" t="s">
        <v>333</v>
      </c>
      <c r="E105" s="423">
        <v>270</v>
      </c>
      <c r="F105" s="424">
        <v>253</v>
      </c>
      <c r="G105" s="424">
        <v>79</v>
      </c>
      <c r="H105" s="424">
        <v>61</v>
      </c>
      <c r="I105" s="424">
        <v>18</v>
      </c>
      <c r="J105" s="424">
        <v>174</v>
      </c>
      <c r="K105" s="424">
        <v>17</v>
      </c>
      <c r="L105" s="424">
        <v>9</v>
      </c>
      <c r="M105" s="424">
        <v>8</v>
      </c>
    </row>
    <row r="106" spans="3:13" ht="12" customHeight="1">
      <c r="C106" s="406" t="s">
        <v>250</v>
      </c>
      <c r="D106" s="422" t="s">
        <v>334</v>
      </c>
      <c r="E106" s="423">
        <v>322</v>
      </c>
      <c r="F106" s="424">
        <v>265</v>
      </c>
      <c r="G106" s="424">
        <v>108</v>
      </c>
      <c r="H106" s="424">
        <v>53</v>
      </c>
      <c r="I106" s="424">
        <v>55</v>
      </c>
      <c r="J106" s="424">
        <v>157</v>
      </c>
      <c r="K106" s="424">
        <v>57</v>
      </c>
      <c r="L106" s="424">
        <v>21</v>
      </c>
      <c r="M106" s="424">
        <v>36</v>
      </c>
    </row>
    <row r="107" spans="4:13" ht="12" customHeight="1">
      <c r="D107" s="422" t="s">
        <v>335</v>
      </c>
      <c r="E107" s="423">
        <v>592</v>
      </c>
      <c r="F107" s="424">
        <v>518</v>
      </c>
      <c r="G107" s="424">
        <v>187</v>
      </c>
      <c r="H107" s="424">
        <v>114</v>
      </c>
      <c r="I107" s="424">
        <v>73</v>
      </c>
      <c r="J107" s="424">
        <v>331</v>
      </c>
      <c r="K107" s="424">
        <v>74</v>
      </c>
      <c r="L107" s="424">
        <v>30</v>
      </c>
      <c r="M107" s="424">
        <v>44</v>
      </c>
    </row>
    <row r="108" spans="2:13" ht="12" customHeight="1">
      <c r="B108" s="406" t="s">
        <v>363</v>
      </c>
      <c r="D108" s="422" t="s">
        <v>333</v>
      </c>
      <c r="E108" s="423">
        <v>412</v>
      </c>
      <c r="F108" s="424">
        <v>355</v>
      </c>
      <c r="G108" s="424">
        <v>104</v>
      </c>
      <c r="H108" s="424">
        <v>88</v>
      </c>
      <c r="I108" s="424">
        <v>16</v>
      </c>
      <c r="J108" s="424">
        <v>251</v>
      </c>
      <c r="K108" s="424">
        <v>57</v>
      </c>
      <c r="L108" s="424">
        <v>25</v>
      </c>
      <c r="M108" s="424">
        <v>32</v>
      </c>
    </row>
    <row r="109" spans="3:13" ht="12" customHeight="1">
      <c r="C109" s="406" t="s">
        <v>364</v>
      </c>
      <c r="D109" s="422" t="s">
        <v>334</v>
      </c>
      <c r="E109" s="423">
        <v>237</v>
      </c>
      <c r="F109" s="424">
        <v>183</v>
      </c>
      <c r="G109" s="424">
        <v>54</v>
      </c>
      <c r="H109" s="424">
        <v>28</v>
      </c>
      <c r="I109" s="424">
        <v>26</v>
      </c>
      <c r="J109" s="424">
        <v>129</v>
      </c>
      <c r="K109" s="424">
        <v>54</v>
      </c>
      <c r="L109" s="424">
        <v>14</v>
      </c>
      <c r="M109" s="424">
        <v>40</v>
      </c>
    </row>
    <row r="110" spans="4:13" ht="12" customHeight="1">
      <c r="D110" s="422" t="s">
        <v>335</v>
      </c>
      <c r="E110" s="423">
        <v>649</v>
      </c>
      <c r="F110" s="424">
        <v>538</v>
      </c>
      <c r="G110" s="424">
        <v>158</v>
      </c>
      <c r="H110" s="424">
        <v>116</v>
      </c>
      <c r="I110" s="424">
        <v>42</v>
      </c>
      <c r="J110" s="424">
        <v>380</v>
      </c>
      <c r="K110" s="424">
        <v>111</v>
      </c>
      <c r="L110" s="424">
        <v>39</v>
      </c>
      <c r="M110" s="424">
        <v>72</v>
      </c>
    </row>
    <row r="111" spans="2:19" ht="12" customHeight="1">
      <c r="B111" s="406" t="s">
        <v>365</v>
      </c>
      <c r="D111" s="422" t="s">
        <v>333</v>
      </c>
      <c r="E111" s="423">
        <v>5324</v>
      </c>
      <c r="F111" s="424">
        <v>4463</v>
      </c>
      <c r="G111" s="424">
        <v>2141</v>
      </c>
      <c r="H111" s="424">
        <v>1890</v>
      </c>
      <c r="I111" s="424">
        <v>251</v>
      </c>
      <c r="J111" s="424">
        <v>2322</v>
      </c>
      <c r="K111" s="424">
        <v>861</v>
      </c>
      <c r="L111" s="424">
        <v>588</v>
      </c>
      <c r="M111" s="424">
        <v>273</v>
      </c>
      <c r="N111" s="425"/>
      <c r="O111" s="425"/>
      <c r="P111" s="425"/>
      <c r="Q111" s="425"/>
      <c r="S111" s="425"/>
    </row>
    <row r="112" spans="4:14" ht="12" customHeight="1">
      <c r="D112" s="422" t="s">
        <v>334</v>
      </c>
      <c r="E112" s="423">
        <v>1548</v>
      </c>
      <c r="F112" s="424">
        <v>1086</v>
      </c>
      <c r="G112" s="424">
        <v>440</v>
      </c>
      <c r="H112" s="424">
        <v>323</v>
      </c>
      <c r="I112" s="424">
        <v>117</v>
      </c>
      <c r="J112" s="424">
        <v>646</v>
      </c>
      <c r="K112" s="424">
        <v>462</v>
      </c>
      <c r="L112" s="424">
        <v>160</v>
      </c>
      <c r="M112" s="424">
        <v>302</v>
      </c>
      <c r="N112" s="425"/>
    </row>
    <row r="113" spans="4:20" ht="12" customHeight="1">
      <c r="D113" s="422" t="s">
        <v>335</v>
      </c>
      <c r="E113" s="423">
        <v>6872</v>
      </c>
      <c r="F113" s="424">
        <v>5549</v>
      </c>
      <c r="G113" s="424">
        <v>2581</v>
      </c>
      <c r="H113" s="424">
        <v>2213</v>
      </c>
      <c r="I113" s="424">
        <v>368</v>
      </c>
      <c r="J113" s="424">
        <v>2968</v>
      </c>
      <c r="K113" s="424">
        <v>1323</v>
      </c>
      <c r="L113" s="424">
        <v>748</v>
      </c>
      <c r="M113" s="424">
        <v>575</v>
      </c>
      <c r="N113" s="425"/>
      <c r="O113" s="425"/>
      <c r="P113" s="425"/>
      <c r="Q113" s="425"/>
      <c r="S113" s="425"/>
      <c r="T113" s="425"/>
    </row>
    <row r="114" spans="2:20" ht="12" customHeight="1">
      <c r="B114" s="406" t="s">
        <v>478</v>
      </c>
      <c r="D114" s="422" t="s">
        <v>333</v>
      </c>
      <c r="E114" s="423">
        <v>245</v>
      </c>
      <c r="F114" s="424">
        <v>220</v>
      </c>
      <c r="G114" s="424">
        <v>75</v>
      </c>
      <c r="H114" s="424">
        <v>58</v>
      </c>
      <c r="I114" s="424">
        <v>17</v>
      </c>
      <c r="J114" s="424">
        <v>145</v>
      </c>
      <c r="K114" s="424">
        <v>25</v>
      </c>
      <c r="L114" s="424">
        <v>16</v>
      </c>
      <c r="M114" s="424">
        <v>9</v>
      </c>
      <c r="N114" s="425"/>
      <c r="T114" s="425"/>
    </row>
    <row r="115" spans="4:22" ht="12" customHeight="1">
      <c r="D115" s="422" t="s">
        <v>334</v>
      </c>
      <c r="E115" s="423">
        <v>161</v>
      </c>
      <c r="F115" s="424">
        <v>134</v>
      </c>
      <c r="G115" s="424">
        <v>28</v>
      </c>
      <c r="H115" s="424">
        <v>16</v>
      </c>
      <c r="I115" s="424">
        <v>12</v>
      </c>
      <c r="J115" s="424">
        <v>106</v>
      </c>
      <c r="K115" s="424">
        <v>27</v>
      </c>
      <c r="L115" s="424">
        <v>10</v>
      </c>
      <c r="M115" s="424">
        <v>17</v>
      </c>
      <c r="N115" s="425"/>
      <c r="T115" s="425"/>
      <c r="U115" s="425"/>
      <c r="V115" s="425"/>
    </row>
    <row r="116" spans="4:22" ht="12" customHeight="1">
      <c r="D116" s="422" t="s">
        <v>335</v>
      </c>
      <c r="E116" s="423">
        <v>406</v>
      </c>
      <c r="F116" s="424">
        <v>354</v>
      </c>
      <c r="G116" s="424">
        <v>103</v>
      </c>
      <c r="H116" s="424">
        <v>74</v>
      </c>
      <c r="I116" s="424">
        <v>29</v>
      </c>
      <c r="J116" s="424">
        <v>251</v>
      </c>
      <c r="K116" s="424">
        <v>52</v>
      </c>
      <c r="L116" s="424">
        <v>26</v>
      </c>
      <c r="M116" s="424">
        <v>26</v>
      </c>
      <c r="N116" s="425"/>
      <c r="O116" s="425"/>
      <c r="T116" s="425"/>
      <c r="U116" s="425"/>
      <c r="V116" s="425"/>
    </row>
    <row r="117" spans="2:20" ht="12" customHeight="1">
      <c r="B117" s="406" t="s">
        <v>370</v>
      </c>
      <c r="D117" s="422" t="s">
        <v>333</v>
      </c>
      <c r="E117" s="423">
        <v>2830</v>
      </c>
      <c r="F117" s="424">
        <v>1387</v>
      </c>
      <c r="G117" s="424">
        <v>706</v>
      </c>
      <c r="H117" s="424">
        <v>513</v>
      </c>
      <c r="I117" s="424">
        <v>193</v>
      </c>
      <c r="J117" s="424">
        <v>681</v>
      </c>
      <c r="K117" s="424">
        <v>1443</v>
      </c>
      <c r="L117" s="424">
        <v>1090</v>
      </c>
      <c r="M117" s="424">
        <v>353</v>
      </c>
      <c r="N117" s="425"/>
      <c r="T117" s="425"/>
    </row>
    <row r="118" spans="3:22" ht="12" customHeight="1">
      <c r="C118" s="406" t="s">
        <v>371</v>
      </c>
      <c r="D118" s="422" t="s">
        <v>334</v>
      </c>
      <c r="E118" s="423">
        <v>3797</v>
      </c>
      <c r="F118" s="424">
        <v>1045</v>
      </c>
      <c r="G118" s="424">
        <v>423</v>
      </c>
      <c r="H118" s="424">
        <v>219</v>
      </c>
      <c r="I118" s="424">
        <v>204</v>
      </c>
      <c r="J118" s="424">
        <v>622</v>
      </c>
      <c r="K118" s="424">
        <v>2752</v>
      </c>
      <c r="L118" s="424">
        <v>1208</v>
      </c>
      <c r="M118" s="424">
        <v>1544</v>
      </c>
      <c r="N118" s="425"/>
      <c r="T118" s="425"/>
      <c r="U118" s="425"/>
      <c r="V118" s="425"/>
    </row>
    <row r="119" spans="4:22" ht="12" customHeight="1">
      <c r="D119" s="422" t="s">
        <v>335</v>
      </c>
      <c r="E119" s="423">
        <v>6627</v>
      </c>
      <c r="F119" s="424">
        <v>2432</v>
      </c>
      <c r="G119" s="424">
        <v>1129</v>
      </c>
      <c r="H119" s="424">
        <v>732</v>
      </c>
      <c r="I119" s="424">
        <v>397</v>
      </c>
      <c r="J119" s="424">
        <v>1303</v>
      </c>
      <c r="K119" s="424">
        <v>4195</v>
      </c>
      <c r="L119" s="424">
        <v>2298</v>
      </c>
      <c r="M119" s="424">
        <v>1897</v>
      </c>
      <c r="N119" s="425"/>
      <c r="O119" s="425"/>
      <c r="T119" s="425"/>
      <c r="U119" s="425"/>
      <c r="V119" s="425"/>
    </row>
    <row r="120" spans="1:13" ht="18.75" customHeight="1">
      <c r="A120" s="808" t="s">
        <v>348</v>
      </c>
      <c r="B120" s="808"/>
      <c r="C120" s="808"/>
      <c r="D120" s="808"/>
      <c r="E120" s="808"/>
      <c r="F120" s="808"/>
      <c r="G120" s="808"/>
      <c r="H120" s="808"/>
      <c r="I120" s="808"/>
      <c r="J120" s="808"/>
      <c r="K120" s="808"/>
      <c r="L120" s="808"/>
      <c r="M120" s="808"/>
    </row>
    <row r="121" spans="3:13" ht="12" customHeight="1">
      <c r="C121" s="418" t="s">
        <v>337</v>
      </c>
      <c r="D121" s="419" t="s">
        <v>333</v>
      </c>
      <c r="E121" s="420">
        <v>492</v>
      </c>
      <c r="F121" s="420">
        <v>411</v>
      </c>
      <c r="G121" s="420">
        <v>155</v>
      </c>
      <c r="H121" s="420">
        <v>147</v>
      </c>
      <c r="I121" s="420">
        <v>8</v>
      </c>
      <c r="J121" s="420">
        <v>256</v>
      </c>
      <c r="K121" s="420">
        <v>81</v>
      </c>
      <c r="L121" s="420">
        <v>71</v>
      </c>
      <c r="M121" s="420">
        <v>10</v>
      </c>
    </row>
    <row r="122" spans="4:13" ht="12" customHeight="1">
      <c r="D122" s="419" t="s">
        <v>334</v>
      </c>
      <c r="E122" s="420">
        <v>330</v>
      </c>
      <c r="F122" s="420">
        <v>196</v>
      </c>
      <c r="G122" s="420">
        <v>67</v>
      </c>
      <c r="H122" s="420">
        <v>47</v>
      </c>
      <c r="I122" s="420">
        <v>20</v>
      </c>
      <c r="J122" s="420">
        <v>129</v>
      </c>
      <c r="K122" s="420">
        <v>134</v>
      </c>
      <c r="L122" s="420">
        <v>64</v>
      </c>
      <c r="M122" s="420">
        <v>70</v>
      </c>
    </row>
    <row r="123" spans="4:13" ht="12" customHeight="1">
      <c r="D123" s="419" t="s">
        <v>335</v>
      </c>
      <c r="E123" s="420">
        <v>822</v>
      </c>
      <c r="F123" s="420">
        <v>607</v>
      </c>
      <c r="G123" s="420">
        <v>222</v>
      </c>
      <c r="H123" s="420">
        <v>194</v>
      </c>
      <c r="I123" s="420">
        <v>28</v>
      </c>
      <c r="J123" s="420">
        <v>385</v>
      </c>
      <c r="K123" s="420">
        <v>215</v>
      </c>
      <c r="L123" s="420">
        <v>135</v>
      </c>
      <c r="M123" s="420">
        <v>80</v>
      </c>
    </row>
  </sheetData>
  <mergeCells count="27">
    <mergeCell ref="A120:M120"/>
    <mergeCell ref="I10:I12"/>
    <mergeCell ref="A14:M14"/>
    <mergeCell ref="A18:M18"/>
    <mergeCell ref="A53:M53"/>
    <mergeCell ref="F7:F12"/>
    <mergeCell ref="H9:I9"/>
    <mergeCell ref="H10:H12"/>
    <mergeCell ref="A104:M104"/>
    <mergeCell ref="A66:M66"/>
    <mergeCell ref="A87:M87"/>
    <mergeCell ref="A1:M1"/>
    <mergeCell ref="A2:M2"/>
    <mergeCell ref="A3:M3"/>
    <mergeCell ref="A4:M4"/>
    <mergeCell ref="A5:D12"/>
    <mergeCell ref="E5:E12"/>
    <mergeCell ref="F5:J6"/>
    <mergeCell ref="K5:M6"/>
    <mergeCell ref="G7:J7"/>
    <mergeCell ref="K7:K12"/>
    <mergeCell ref="L7:M7"/>
    <mergeCell ref="G8:I8"/>
    <mergeCell ref="J8:J12"/>
    <mergeCell ref="L8:L12"/>
    <mergeCell ref="M8:M12"/>
    <mergeCell ref="G9:G12"/>
  </mergeCells>
  <conditionalFormatting sqref="E105:M65536 E1:M7 E8:E12 G8:M12 E13:M103">
    <cfRule type="cellIs" priority="2" dxfId="13" operator="between" stopIfTrue="1">
      <formula>1</formula>
      <formula>2</formula>
    </cfRule>
  </conditionalFormatting>
  <conditionalFormatting sqref="E104:M104">
    <cfRule type="cellIs" priority="1" dxfId="13" operator="between" stopIfTrue="1">
      <formula>1</formula>
      <formula>2</formula>
    </cfRule>
  </conditionalFormatting>
  <printOptions/>
  <pageMargins left="0.5118110236220472" right="0.5118110236220472" top="0.5905511811023623" bottom="0.7874015748031497" header="0.31496062992125984" footer="0.31496062992125984"/>
  <pageSetup horizontalDpi="600" verticalDpi="600" orientation="portrait" paperSize="9" r:id="rId1"/>
  <headerFooter alignWithMargins="0">
    <oddFooter>&amp;C&amp;"Arial,Standard"&amp;8&amp;P</oddFooter>
  </headerFooter>
  <rowBreaks count="1" manualBreakCount="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Savin, Darya (LfStat)</cp:lastModifiedBy>
  <cp:lastPrinted>2023-01-23T08:23:13Z</cp:lastPrinted>
  <dcterms:created xsi:type="dcterms:W3CDTF">2020-09-22T10:55:32Z</dcterms:created>
  <dcterms:modified xsi:type="dcterms:W3CDTF">2023-01-23T08:46:41Z</dcterms:modified>
  <cp:category/>
  <cp:version/>
  <cp:contentType/>
  <cp:contentStatus/>
</cp:coreProperties>
</file>